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10620" activeTab="2"/>
  </bookViews>
  <sheets>
    <sheet name="Introduction" sheetId="1" r:id="rId1"/>
    <sheet name="Model" sheetId="2" state="hidden" r:id="rId2"/>
    <sheet name="Data" sheetId="3" r:id="rId3"/>
    <sheet name="Mapa" sheetId="4" r:id="rId4"/>
  </sheets>
  <definedNames>
    <definedName name="_xlfn.SINGLE" hidden="1">#NAME?</definedName>
    <definedName name="actReg">'Model'!$G$10</definedName>
    <definedName name="actRegCode">'Model'!$G$12</definedName>
    <definedName name="actRegValue">'Model'!$G$11</definedName>
    <definedName name="cls0">'Model'!$E$1</definedName>
    <definedName name="cls1">'Model'!$E$2</definedName>
    <definedName name="cls2">'Model'!$E$3</definedName>
    <definedName name="cls3">'Model'!$E$4</definedName>
    <definedName name="cls4">'Model'!$E$5</definedName>
    <definedName name="cls5">'Model'!$E$6</definedName>
    <definedName name="clsvalues">'Model'!$H$2:$I$6</definedName>
    <definedName name="_xlnm.Print_Area" localSheetId="0">'Introduction'!$B$1:$N$62</definedName>
    <definedName name="_xlnm.Print_Area" localSheetId="3">'Mapa'!$C$1:$AB$81</definedName>
    <definedName name="Regdata">'Data'!$B$4:$C$34</definedName>
  </definedNames>
  <calcPr fullCalcOnLoad="1"/>
</workbook>
</file>

<file path=xl/sharedStrings.xml><?xml version="1.0" encoding="utf-8"?>
<sst xmlns="http://schemas.openxmlformats.org/spreadsheetml/2006/main" count="518" uniqueCount="363">
  <si>
    <t>Value</t>
  </si>
  <si>
    <t>Reg</t>
  </si>
  <si>
    <t>Reg1</t>
  </si>
  <si>
    <t>Reg2</t>
  </si>
  <si>
    <t>Reg3</t>
  </si>
  <si>
    <t>Reg4</t>
  </si>
  <si>
    <t>0-50</t>
  </si>
  <si>
    <t>50-100</t>
  </si>
  <si>
    <t>100-200</t>
  </si>
  <si>
    <t>200-500</t>
  </si>
  <si>
    <t>500+</t>
  </si>
  <si>
    <t>cls1</t>
  </si>
  <si>
    <t>cls2</t>
  </si>
  <si>
    <t>cls3</t>
  </si>
  <si>
    <t>cls4</t>
  </si>
  <si>
    <t>cls5</t>
  </si>
  <si>
    <t>active Reg</t>
  </si>
  <si>
    <t>actReg</t>
  </si>
  <si>
    <t>actRegValue</t>
  </si>
  <si>
    <t>Code</t>
  </si>
  <si>
    <t>actRegCode</t>
  </si>
  <si>
    <t>To combine two partial maps: right click_Grouping_Group</t>
  </si>
  <si>
    <t>To select all maps: Select one_Control+Shift+Spacebar</t>
  </si>
  <si>
    <t>Banyule</t>
  </si>
  <si>
    <t>Bayside</t>
  </si>
  <si>
    <t>Boroondara</t>
  </si>
  <si>
    <t>Brimbank</t>
  </si>
  <si>
    <t>Cardinia</t>
  </si>
  <si>
    <t>Casey</t>
  </si>
  <si>
    <t>Darebin</t>
  </si>
  <si>
    <t>Frankston</t>
  </si>
  <si>
    <t>Glen Eira</t>
  </si>
  <si>
    <t>Greater Dandenong</t>
  </si>
  <si>
    <t>Hobsons Bay</t>
  </si>
  <si>
    <t>Hume</t>
  </si>
  <si>
    <t>Kingston</t>
  </si>
  <si>
    <t>Knox</t>
  </si>
  <si>
    <t>Maribyrnong</t>
  </si>
  <si>
    <t>Maroondah</t>
  </si>
  <si>
    <t>Melbourne</t>
  </si>
  <si>
    <t>Melton</t>
  </si>
  <si>
    <t>Monash</t>
  </si>
  <si>
    <t>Moonee Valley</t>
  </si>
  <si>
    <t>Moreland</t>
  </si>
  <si>
    <t>Mornington Peninsula</t>
  </si>
  <si>
    <t>Nilumbik</t>
  </si>
  <si>
    <t>Port Phillip</t>
  </si>
  <si>
    <t>Stonnington</t>
  </si>
  <si>
    <t>Whitehorse</t>
  </si>
  <si>
    <t>Whittlesea</t>
  </si>
  <si>
    <t>Wyndham</t>
  </si>
  <si>
    <t>Yarra</t>
  </si>
  <si>
    <t>Yarra Ranges</t>
  </si>
  <si>
    <t>Manningham</t>
  </si>
  <si>
    <t>Spare Column 2</t>
  </si>
  <si>
    <t>Spare Column 3</t>
  </si>
  <si>
    <t>Spare Column 4</t>
  </si>
  <si>
    <t>Spare Column 5</t>
  </si>
  <si>
    <t xml:space="preserve">Banyule </t>
  </si>
  <si>
    <t xml:space="preserve">Bayside </t>
  </si>
  <si>
    <t xml:space="preserve">Boroondara </t>
  </si>
  <si>
    <t xml:space="preserve">Brimbank </t>
  </si>
  <si>
    <t xml:space="preserve">Cardinia </t>
  </si>
  <si>
    <t xml:space="preserve">Casey </t>
  </si>
  <si>
    <t xml:space="preserve">Darebin </t>
  </si>
  <si>
    <t xml:space="preserve">Frankston </t>
  </si>
  <si>
    <t xml:space="preserve">Glen Eira </t>
  </si>
  <si>
    <t xml:space="preserve">Greater Dandenong </t>
  </si>
  <si>
    <t xml:space="preserve">Hobsons Bay </t>
  </si>
  <si>
    <t xml:space="preserve">Hume </t>
  </si>
  <si>
    <t xml:space="preserve">Kingston </t>
  </si>
  <si>
    <t xml:space="preserve">Knox </t>
  </si>
  <si>
    <t xml:space="preserve">Manningham </t>
  </si>
  <si>
    <t xml:space="preserve">Maribyrnong </t>
  </si>
  <si>
    <t xml:space="preserve">Maroondah </t>
  </si>
  <si>
    <t xml:space="preserve">Melbourne </t>
  </si>
  <si>
    <t xml:space="preserve">Melton </t>
  </si>
  <si>
    <t xml:space="preserve">Monash </t>
  </si>
  <si>
    <t xml:space="preserve">Moonee Valley </t>
  </si>
  <si>
    <t xml:space="preserve">Moreland </t>
  </si>
  <si>
    <t xml:space="preserve">Mornington Peninsula </t>
  </si>
  <si>
    <t xml:space="preserve">Nillumbik </t>
  </si>
  <si>
    <t xml:space="preserve">Port Phillip </t>
  </si>
  <si>
    <t xml:space="preserve">Stonnington </t>
  </si>
  <si>
    <t xml:space="preserve">Whitehorse </t>
  </si>
  <si>
    <t xml:space="preserve">Whittlesea </t>
  </si>
  <si>
    <t xml:space="preserve">Wyndham </t>
  </si>
  <si>
    <t xml:space="preserve">Yarra </t>
  </si>
  <si>
    <t xml:space="preserve">Yarra Ranges </t>
  </si>
  <si>
    <t>Results</t>
  </si>
  <si>
    <t>Adjusted</t>
  </si>
  <si>
    <t>Rank</t>
  </si>
  <si>
    <t>Sorted LGAs</t>
  </si>
  <si>
    <t>Sorted results</t>
  </si>
  <si>
    <t>Legend lower limits</t>
  </si>
  <si>
    <t>Legend</t>
  </si>
  <si>
    <t>Select a Topic for your Map, below</t>
  </si>
  <si>
    <t></t>
  </si>
  <si>
    <t></t>
  </si>
  <si>
    <t>Your map will now display the information you have selected.</t>
  </si>
  <si>
    <r>
      <t>Note:</t>
    </r>
    <r>
      <rPr>
        <sz val="12"/>
        <rFont val="Calibri"/>
        <family val="2"/>
      </rPr>
      <t xml:space="preserve"> this is a 'read only' file. To permanently change any of its details, save a copy first.</t>
    </r>
  </si>
  <si>
    <t>However, if you wish to map further information about metropolitan municipalities, just type your heading and values into the 'Spare Columns' section in the table. As this file is 'read only', you may wish to save a copy to preserve any extra information that you have added.</t>
  </si>
  <si>
    <t>Now that the Macros have been enabled, there are just two steps required to create your map:</t>
  </si>
  <si>
    <r>
      <t xml:space="preserve">To print a copy of your map, press </t>
    </r>
    <r>
      <rPr>
        <b/>
        <sz val="12"/>
        <rFont val="Calibri"/>
        <family val="2"/>
      </rPr>
      <t>Control + P</t>
    </r>
  </si>
  <si>
    <t>A wide range of information from the Census, government departments, surveys and other sources, is available.</t>
  </si>
  <si>
    <t>To print this picture</t>
  </si>
  <si>
    <t>You may add your own new topic headings and values in the 'Spare Columns', below</t>
  </si>
  <si>
    <t>Change the security settings on Excel</t>
  </si>
  <si>
    <t></t>
  </si>
  <si>
    <r>
      <t xml:space="preserve">Within </t>
    </r>
    <r>
      <rPr>
        <b/>
        <sz val="12"/>
        <color indexed="16"/>
        <rFont val="Calibri"/>
        <family val="2"/>
      </rPr>
      <t>'Options',</t>
    </r>
    <r>
      <rPr>
        <sz val="12"/>
        <color indexed="16"/>
        <rFont val="Calibri"/>
        <family val="2"/>
      </rPr>
      <t xml:space="preserve"> select '</t>
    </r>
    <r>
      <rPr>
        <b/>
        <sz val="12"/>
        <color indexed="16"/>
        <rFont val="Calibri"/>
        <family val="2"/>
      </rPr>
      <t>Trust Centre</t>
    </r>
    <r>
      <rPr>
        <sz val="12"/>
        <color indexed="16"/>
        <rFont val="Calibri"/>
        <family val="2"/>
      </rPr>
      <t>' from the left sidebar and click the '</t>
    </r>
    <r>
      <rPr>
        <b/>
        <sz val="12"/>
        <color indexed="16"/>
        <rFont val="Calibri"/>
        <family val="2"/>
      </rPr>
      <t>Trust Centre Settings</t>
    </r>
    <r>
      <rPr>
        <sz val="12"/>
        <color indexed="16"/>
        <rFont val="Calibri"/>
        <family val="2"/>
      </rPr>
      <t>' button on the main window</t>
    </r>
  </si>
  <si>
    <r>
      <t xml:space="preserve">Within the </t>
    </r>
    <r>
      <rPr>
        <b/>
        <sz val="12"/>
        <color indexed="16"/>
        <rFont val="Calibri"/>
        <family val="2"/>
      </rPr>
      <t>Trust Centre Settings</t>
    </r>
    <r>
      <rPr>
        <sz val="12"/>
        <color indexed="16"/>
        <rFont val="Calibri"/>
        <family val="2"/>
      </rPr>
      <t xml:space="preserve"> dialog window, select </t>
    </r>
    <r>
      <rPr>
        <b/>
        <sz val="12"/>
        <color indexed="16"/>
        <rFont val="Calibri"/>
        <family val="2"/>
      </rPr>
      <t>Macro Settings</t>
    </r>
    <r>
      <rPr>
        <sz val="12"/>
        <color indexed="16"/>
        <rFont val="Calibri"/>
        <family val="2"/>
      </rPr>
      <t xml:space="preserve"> from the left sidebar. Then select the </t>
    </r>
    <r>
      <rPr>
        <b/>
        <sz val="12"/>
        <color indexed="16"/>
        <rFont val="Calibri"/>
        <family val="2"/>
      </rPr>
      <t>Enable All Macros</t>
    </r>
    <r>
      <rPr>
        <sz val="12"/>
        <color indexed="16"/>
        <rFont val="Calibri"/>
        <family val="2"/>
      </rPr>
      <t xml:space="preserve"> option and click OK</t>
    </r>
  </si>
  <si>
    <r>
      <t xml:space="preserve">To ensure that the sheet works properly, go to </t>
    </r>
    <r>
      <rPr>
        <b/>
        <sz val="12"/>
        <color indexed="16"/>
        <rFont val="Calibri"/>
        <family val="2"/>
      </rPr>
      <t>Tools,</t>
    </r>
    <r>
      <rPr>
        <sz val="12"/>
        <color indexed="16"/>
        <rFont val="Calibri"/>
        <family val="2"/>
      </rPr>
      <t xml:space="preserve"> then chose </t>
    </r>
    <r>
      <rPr>
        <b/>
        <sz val="12"/>
        <color indexed="16"/>
        <rFont val="Calibri"/>
        <family val="2"/>
      </rPr>
      <t>'Macro',</t>
    </r>
    <r>
      <rPr>
        <sz val="12"/>
        <color indexed="16"/>
        <rFont val="Calibri"/>
        <family val="2"/>
      </rPr>
      <t xml:space="preserve"> and then select '</t>
    </r>
    <r>
      <rPr>
        <b/>
        <sz val="12"/>
        <color indexed="16"/>
        <rFont val="Calibri"/>
        <family val="2"/>
      </rPr>
      <t>Securit</t>
    </r>
    <r>
      <rPr>
        <sz val="12"/>
        <color indexed="16"/>
        <rFont val="Calibri"/>
        <family val="2"/>
      </rPr>
      <t>y' (below, left)</t>
    </r>
  </si>
  <si>
    <r>
      <t xml:space="preserve">      * Next, in the dialogue box which appears, choose '</t>
    </r>
    <r>
      <rPr>
        <b/>
        <sz val="12"/>
        <color indexed="16"/>
        <rFont val="Calibri"/>
        <family val="2"/>
      </rPr>
      <t>Low</t>
    </r>
    <r>
      <rPr>
        <sz val="12"/>
        <color indexed="16"/>
        <rFont val="Calibri"/>
        <family val="2"/>
      </rPr>
      <t>' security (below)</t>
    </r>
  </si>
  <si>
    <t>For Excel 2003 or earlier</t>
  </si>
  <si>
    <t>For Excel 2007 and 2010</t>
  </si>
  <si>
    <r>
      <t>Select your data</t>
    </r>
    <r>
      <rPr>
        <sz val="14"/>
        <rFont val="Calibri"/>
        <family val="2"/>
      </rPr>
      <t>:</t>
    </r>
    <r>
      <rPr>
        <sz val="12"/>
        <rFont val="Calibri"/>
        <family val="2"/>
      </rPr>
      <t xml:space="preserve"> In the sheet 'Data', use the pull-down list to select the social condition you would like to map.</t>
    </r>
  </si>
  <si>
    <t>For inquiries, contact Hayden Brown, of the City of Greater Dandenong, at hbrown@cgd.vic.gov.au</t>
  </si>
  <si>
    <t>Click on the Microsoft button at the upper left-hand corner of the screen</t>
  </si>
  <si>
    <t xml:space="preserve">   Then select 'Excel Options'</t>
  </si>
  <si>
    <t>This mapping tool allows you to quickly create simple maps of social, housing, employment, health, population and other conditions within the municipalities of metropolitan Melbourne. It is important though, that you follow these instructions first.</t>
  </si>
  <si>
    <r>
      <t>Create a Map</t>
    </r>
    <r>
      <rPr>
        <sz val="12"/>
        <rFont val="Calibri"/>
        <family val="2"/>
      </rPr>
      <t xml:space="preserve">: Next, proceed to the sheet </t>
    </r>
    <r>
      <rPr>
        <b/>
        <sz val="12"/>
        <rFont val="Calibri"/>
        <family val="2"/>
      </rPr>
      <t>'Mapa</t>
    </r>
    <r>
      <rPr>
        <i/>
        <sz val="12"/>
        <rFont val="Calibri"/>
        <family val="2"/>
      </rPr>
      <t>',</t>
    </r>
    <r>
      <rPr>
        <sz val="12"/>
        <rFont val="Calibri"/>
        <family val="2"/>
      </rPr>
      <t xml:space="preserve"> and press the </t>
    </r>
    <r>
      <rPr>
        <b/>
        <sz val="12"/>
        <rFont val="Calibri"/>
        <family val="2"/>
      </rPr>
      <t xml:space="preserve">'Create Map'  </t>
    </r>
    <r>
      <rPr>
        <sz val="12"/>
        <rFont val="Calibri"/>
        <family val="2"/>
      </rPr>
      <t>button 
at the upper right-hand corner of the sheet.</t>
    </r>
  </si>
  <si>
    <r>
      <t xml:space="preserve">Once you have done this, close excel and open it again, then proceed to step </t>
    </r>
    <r>
      <rPr>
        <sz val="16"/>
        <rFont val="Wingdings"/>
        <family val="0"/>
      </rPr>
      <t></t>
    </r>
  </si>
  <si>
    <t>METRO MAPPER: a tool for mapping social conditions</t>
  </si>
  <si>
    <r>
      <t>1</t>
    </r>
    <r>
      <rPr>
        <sz val="20"/>
        <rFont val="Calibri"/>
        <family val="2"/>
      </rPr>
      <t>. Use the mouse to select the picture</t>
    </r>
  </si>
  <si>
    <r>
      <t>2</t>
    </r>
    <r>
      <rPr>
        <sz val="18"/>
        <rFont val="Calibri"/>
        <family val="2"/>
      </rPr>
      <t xml:space="preserve">. Copy the picture into Word or Powerpoint, using </t>
    </r>
    <r>
      <rPr>
        <b/>
        <sz val="18"/>
        <color indexed="16"/>
        <rFont val="Calibri"/>
        <family val="2"/>
      </rPr>
      <t>Edit &gt; Paste Special &gt; Picture</t>
    </r>
    <r>
      <rPr>
        <sz val="18"/>
        <rFont val="Calibri"/>
        <family val="2"/>
      </rPr>
      <t xml:space="preserve"> (Enhanced Metafile)</t>
    </r>
  </si>
  <si>
    <t>Gender Inequity: average of five measures</t>
  </si>
  <si>
    <t>Ranked per cent Improvement in SEIFA Index: 1996 to 2011</t>
  </si>
  <si>
    <t>Walkability</t>
  </si>
  <si>
    <t>% Votes Informal: 2014 State Election</t>
  </si>
  <si>
    <t>Median age (2016 Census)</t>
  </si>
  <si>
    <t>Per cent population overseas-born (2016 Census)</t>
  </si>
  <si>
    <t>Per cent population from Non-Engish-speaking backgrounds (2016 Census)</t>
  </si>
  <si>
    <t>Per cent residents from east Asia (2016 Census)</t>
  </si>
  <si>
    <t>Per cent of population from India (2016 Census)</t>
  </si>
  <si>
    <t>Per cent of population from China (2016 Census)</t>
  </si>
  <si>
    <t>Per cent of population from Vietnam (2016 Census)</t>
  </si>
  <si>
    <t>Per cent of population from Italy (2016 Census)</t>
  </si>
  <si>
    <t>Per cent of population from Sri Lanka (2016 Census)</t>
  </si>
  <si>
    <t>Per cent of population from Malaysia (2016 Census)</t>
  </si>
  <si>
    <t>Per cent of population from Greece (2016 Census)</t>
  </si>
  <si>
    <t>Per cent of population from Philippines (2016 Census)</t>
  </si>
  <si>
    <t>Per cent of population from Pakistan (2016 Census)</t>
  </si>
  <si>
    <t>Per cent of population from Iraq (2016 Census)</t>
  </si>
  <si>
    <t>Per cent of population from Indonesia (2016 Census)</t>
  </si>
  <si>
    <t>Per cent of population from Macedonia (2016 Census)</t>
  </si>
  <si>
    <t>Per cent of population from Lebanon (2016 Census)</t>
  </si>
  <si>
    <t>Per cent of population from Afghanistan (2016 Census)</t>
  </si>
  <si>
    <t>Per cent of population from Malta (2016 Census)</t>
  </si>
  <si>
    <t>Per cent of population from Iran (2016 Census)</t>
  </si>
  <si>
    <t>Per cent of population from Turkey (2016 Census)</t>
  </si>
  <si>
    <t>Per cent of population from South Korea (2016 Census)</t>
  </si>
  <si>
    <t>Per cent of population from Thailand (2016 Census)</t>
  </si>
  <si>
    <t>Per cent of population from Cambodia (2016 Census)</t>
  </si>
  <si>
    <t>Per cent of population from Burma (2016 Census)</t>
  </si>
  <si>
    <t>Per cent of population from Nepal (2016 Census)</t>
  </si>
  <si>
    <t>Per cent of population from Bosnia (2016 Census)</t>
  </si>
  <si>
    <t>Per cent of population from Bangladesh (2016 Census)</t>
  </si>
  <si>
    <t>Per cent of population from Sudan (2016 Census)</t>
  </si>
  <si>
    <t>Per cent of population from Laos (2016 Census)</t>
  </si>
  <si>
    <t>Per cent persons with limited English fluency (2016 Census)</t>
  </si>
  <si>
    <t>Per cent of persons who speak languages other than English at home (2016 Census)</t>
  </si>
  <si>
    <t>Per cent population who speak Greek, 2016</t>
  </si>
  <si>
    <t>Per cent population who speak Italian, 2016</t>
  </si>
  <si>
    <t>Per cent population who speak Dari, 2016</t>
  </si>
  <si>
    <t>Per cent population who speak Arabic, 2016</t>
  </si>
  <si>
    <t>Per cent population who speak Turkish, 2016</t>
  </si>
  <si>
    <t>Per cent population who speak Hindi, 2016</t>
  </si>
  <si>
    <t>Per cent population who speak Punjabi, 2016</t>
  </si>
  <si>
    <t>Per cent population who speak Sinhalese, 2016</t>
  </si>
  <si>
    <t>Per cent population who speak Burmese, 2016</t>
  </si>
  <si>
    <t>Per cent population who speak Khmer, 2016</t>
  </si>
  <si>
    <t>Per cent population who speak Vietnamese, 2016</t>
  </si>
  <si>
    <t>Per cent population who speak Thai, 2016</t>
  </si>
  <si>
    <t>Per cent population who speak Cantonese, 2016</t>
  </si>
  <si>
    <t>Per cent population who speak Mandarin, 2016</t>
  </si>
  <si>
    <t>Per cent of residents who adhere to Buddhism (2016 Census)</t>
  </si>
  <si>
    <t>Per cent of residents who adhere to Christianity (2016 Census)</t>
  </si>
  <si>
    <t>Per cent of residents who adhere to Hinduism (2016 Census)</t>
  </si>
  <si>
    <t>Per cent of residents who adhere to Islam (2016 Census)</t>
  </si>
  <si>
    <t>Per cent of residents who adhere to Judaism (2016 Census)</t>
  </si>
  <si>
    <t>Per cent of residents who are not religious (2016 Census)</t>
  </si>
  <si>
    <t>Per cent of population indigenous (2016 Census)</t>
  </si>
  <si>
    <t>Per cent males aged 20-24 who left school before completing year 11 (2016 Census)</t>
  </si>
  <si>
    <t>Per cent females aged 20-24 who left school before completing year 11 (2016 Census)</t>
  </si>
  <si>
    <t>Per cent persons aged 20-24 who left school before completing year 11 (2016 Census)</t>
  </si>
  <si>
    <t>Per cent males who left school before completing year 11 (2016 Census)</t>
  </si>
  <si>
    <t>Per cent females who left school before completing year 11 (2016 Census)</t>
  </si>
  <si>
    <t>Per cent persons who left school before completing year 11 (2016 Census)</t>
  </si>
  <si>
    <t>Per cent of 20-24 year-olds attending TAFE, 2016</t>
  </si>
  <si>
    <t>Per cent of 20-24 year-olds attending University/other tertiary, 2016</t>
  </si>
  <si>
    <t>Per cent of 25-44 year-olds with a degree, 2011</t>
  </si>
  <si>
    <t>Per cent persons with a severe or profound disability (2016 Census)</t>
  </si>
  <si>
    <t>Per cent persons aged 70 or more with a severe or profound disability (2016 Census)</t>
  </si>
  <si>
    <t>Per cent of residents who Volunteer (2016 Census)</t>
  </si>
  <si>
    <t>Total children born to 45-54 year-olds (2016 Census)</t>
  </si>
  <si>
    <t>Total children born to20-24 year-olds (2016 Census)</t>
  </si>
  <si>
    <t>Persons in two-parent families as a percentage of all people in families (2016 Census)</t>
  </si>
  <si>
    <t>Persons in couple families as a percentage of all people in families (2016 Census)</t>
  </si>
  <si>
    <t>Persons in one-parent families as a percentage of all people in families (2016 Census)</t>
  </si>
  <si>
    <t>Per cent of 15-24 year-olds who are married (2016 Census)</t>
  </si>
  <si>
    <t>Per cent two parent families with children under 15 with fewer than 2 cars (2016 Census)</t>
  </si>
  <si>
    <t>% Children whose parents are receiving the kinder fee subsidy 2012</t>
  </si>
  <si>
    <t>Fully breast feeding at 6 months, 2014/15</t>
  </si>
  <si>
    <t>Attendance at 2 year visit, 2014/15</t>
  </si>
  <si>
    <t>Per cent of dwellings that are separate houses (2016 Census)</t>
  </si>
  <si>
    <t>Per cent of dwellings that are semi-detached (2016 Census)</t>
  </si>
  <si>
    <t>Per cent of dwellings that are flats (2016 Census)</t>
  </si>
  <si>
    <t>Per cent of dwellings that are owned or being purchased (2016 Census)</t>
  </si>
  <si>
    <t>Per cent of dwellings that are rented (2016 Census)</t>
  </si>
  <si>
    <t>Per cent rented: Housing co-operative, community or church group (2016 Census)</t>
  </si>
  <si>
    <t>House prices as years income 2016 (2016 Census)</t>
  </si>
  <si>
    <t>Unit prices as years income 2016 (2016 Census)</t>
  </si>
  <si>
    <t>Per cent of dwellings that are overcrowded (2016 Census)</t>
  </si>
  <si>
    <t>Median weekly income males (2016 Census)</t>
  </si>
  <si>
    <t>Per cent of incomes below $150 p.w. (2016 Census)</t>
  </si>
  <si>
    <t>Gini Index of Income Distribution (2016 Census)</t>
  </si>
  <si>
    <t>Per cent of dwellings with internet access (2016 Census)</t>
  </si>
  <si>
    <t>Subjective wellbeing [range 0–100]: 2015</t>
  </si>
  <si>
    <t>% Adults reporting type 2 diabetes</t>
  </si>
  <si>
    <t>High Blood Pressure, adults: 2014</t>
  </si>
  <si>
    <t>Physical activity 4 or more days per week: 2015</t>
  </si>
  <si>
    <t>% Adults who visit green space at least once per week</t>
  </si>
  <si>
    <t>Days Cycled for Transport, for trips longer than 10 mins, in past week - NONE, adults: 2014</t>
  </si>
  <si>
    <t>Sedentary behaviour</t>
  </si>
  <si>
    <t>% Adults who ran out of food in the last 12 months and could not afford to buy more</t>
  </si>
  <si>
    <t>Personal resilience [range 0–8]: 2015</t>
  </si>
  <si>
    <t>Anxiety or depression</t>
  </si>
  <si>
    <t>Experienced Depression or Anxiety in Lifetime</t>
  </si>
  <si>
    <t>Sought help for a mental problem in past year</t>
  </si>
  <si>
    <t>Number of sexually transmissible infections in adolescents  aged 12 to 17 years per 100,000, 2012</t>
  </si>
  <si>
    <t>Behavioural or developmental concerns</t>
  </si>
  <si>
    <t>% of children with emotional or behavioural problems at school entry</t>
  </si>
  <si>
    <t>% Children at school entry whose parents report concerns with their behaviour</t>
  </si>
  <si>
    <t>Number of children who scored 17 or above on the total difficulties scale of the Strengths and Difficulties Questionnaire (SDQ) in School Entrant Health Questionnaire (SEHQ), 2015</t>
  </si>
  <si>
    <t>% Children at entry to primary school who report high stress on the School Entrant Health Questionnaire (SEHQ) 2012</t>
  </si>
  <si>
    <t>% Students at years  7-9, who report being bullied</t>
  </si>
  <si>
    <t>% Children who did not report feeling connected to school in years 7-9</t>
  </si>
  <si>
    <t>Perceptions of neighbourhood – people are willing to help each other: 2015</t>
  </si>
  <si>
    <t>Perceptions of neighbourhood – people can be trusted: 2015</t>
  </si>
  <si>
    <t>% Adults who feel that their's is an active community, where people do things &amp; get involved in local issues/activities</t>
  </si>
  <si>
    <t>% Adults who feel their community features a wide range of community &amp; support groups</t>
  </si>
  <si>
    <t>Low gender equality score</t>
  </si>
  <si>
    <t>Aged care High-Care beds</t>
  </si>
  <si>
    <t>Aged care Low-Care beds</t>
  </si>
  <si>
    <t>HACC clients aged 0-64 per 1,000 HACC target pop</t>
  </si>
  <si>
    <t>HACC clients aged 65+ per 1,000 HACC target pop</t>
  </si>
  <si>
    <t>% Adults who experience a long commute (≥2 hours per day)</t>
  </si>
  <si>
    <t>Days walked for Transport, for trips longer than 10 mins, in past week - 4 or more days, adults: 2014</t>
  </si>
  <si>
    <t>% Adults who feel that their neighbourhood features 'good facilities and services like shops, childcare, schools, libraries'</t>
  </si>
  <si>
    <t>% Adults who feel that their neighbourhood 'Is a pleasant environment, nice streets, well-planned, open spaces'</t>
  </si>
  <si>
    <t>Kilograms of waste disposed of each week,  per household</t>
  </si>
  <si>
    <t xml:space="preserve">% Females who had a mammogram in previous 2 years (women 50–74 years)   </t>
  </si>
  <si>
    <t>%Females 50–79 years of age who have never had a mammogram</t>
  </si>
  <si>
    <t>% 50+ year-olds who had an examination for bowel cancer in previous 5 years</t>
  </si>
  <si>
    <t>Victorian Child and Adolescent Monitoring System (DEECD)</t>
  </si>
  <si>
    <t>2015 VicHealth Indicators Survey</t>
  </si>
  <si>
    <t>Vic Population Health Survey 2014</t>
  </si>
  <si>
    <t>Victorian Population Health Survey 2014</t>
  </si>
  <si>
    <t>2012 VicHealth Indicators Survey</t>
  </si>
  <si>
    <t xml:space="preserve">  Victorian Population Health Survey 2014    </t>
  </si>
  <si>
    <t>CIV Survey 2011</t>
  </si>
  <si>
    <t>Department of Health</t>
  </si>
  <si>
    <t>Dept. Health and Human Service Profiles 2014</t>
  </si>
  <si>
    <t>Department of Education and Training</t>
  </si>
  <si>
    <t>2015  VicHealth Indicators Survey</t>
  </si>
  <si>
    <t>2008 DPCD Measures of Community Strength and Connection</t>
  </si>
  <si>
    <t xml:space="preserve">Sustainability Victoria: LGA Waste and Recycling Survey 2010 - 2011 for Victoria. </t>
  </si>
  <si>
    <t>2016 Census</t>
  </si>
  <si>
    <t>POPULATION</t>
  </si>
  <si>
    <t>CULTURAL DIVERSITY</t>
  </si>
  <si>
    <t>LANGUAGES</t>
  </si>
  <si>
    <t>RELIGION</t>
  </si>
  <si>
    <t>IMMIGRATION</t>
  </si>
  <si>
    <t>INDIGENOUS</t>
  </si>
  <si>
    <t>EDUCATION</t>
  </si>
  <si>
    <t>DISABILITY</t>
  </si>
  <si>
    <t>VOLUTEERS</t>
  </si>
  <si>
    <t>FAMILIES</t>
  </si>
  <si>
    <t>EARLY YEARS</t>
  </si>
  <si>
    <t>HOUSING STRUCTURE</t>
  </si>
  <si>
    <t>HOUSING TENURE</t>
  </si>
  <si>
    <t>HOUSING COST</t>
  </si>
  <si>
    <t>INCOMES</t>
  </si>
  <si>
    <t>GAMBLING</t>
  </si>
  <si>
    <t>INTERNET</t>
  </si>
  <si>
    <t>UNEMPLOYMENT &amp; DISENGAGEMENT</t>
  </si>
  <si>
    <t>EMPLOYMENT</t>
  </si>
  <si>
    <t>CRIME</t>
  </si>
  <si>
    <t>PHYSICAL HEALTH</t>
  </si>
  <si>
    <t>PHYSICAL ACTIVITY</t>
  </si>
  <si>
    <t>NUTRITION</t>
  </si>
  <si>
    <t>ALCOHOL</t>
  </si>
  <si>
    <t>MENTAL HEALTH</t>
  </si>
  <si>
    <t>SEXUAL DISEASES</t>
  </si>
  <si>
    <t>EDUCATIONAL ADJUSTMENT</t>
  </si>
  <si>
    <t>COMMUNITY PERCEPTIONS</t>
  </si>
  <si>
    <t>AGED CARE</t>
  </si>
  <si>
    <t>TRANSPORT</t>
  </si>
  <si>
    <t>ENVIRONMENT</t>
  </si>
  <si>
    <t>HEALTH SURVEILLANCE</t>
  </si>
  <si>
    <t>All settlement 2016/17</t>
  </si>
  <si>
    <t>Family settlement 2016/17</t>
  </si>
  <si>
    <t>Humanitarian settlement 2016/17</t>
  </si>
  <si>
    <t>Skilled settlement 2016/17</t>
  </si>
  <si>
    <t>Dept Immigration 2017</t>
  </si>
  <si>
    <t>Crude Mortality Rate (deaths per 1,000 residents) 2015</t>
  </si>
  <si>
    <t>Youth disengagement Rate 20-24 year-olds, 2016</t>
  </si>
  <si>
    <t>Per cent of 2-Parent Families with no parent in paid work, 2016</t>
  </si>
  <si>
    <t>Manufacturing [% of employed residents], 2016</t>
  </si>
  <si>
    <t>Electricity, gas, water &amp; waste [% of employed residents], 2016</t>
  </si>
  <si>
    <t>Wholesale trade [% of employed residents], 2016</t>
  </si>
  <si>
    <t>Retail trade [% of employed residents], 2016</t>
  </si>
  <si>
    <t>Professional, scientific, technical [% of employed residents], 2016</t>
  </si>
  <si>
    <t>% Managers/Professionals [% of employed residents], 2016</t>
  </si>
  <si>
    <t>% Trades/machinery/laborers [% of employed residents], 2016</t>
  </si>
  <si>
    <t>SEIFA INDEX 2016</t>
  </si>
  <si>
    <t>Census 2016</t>
  </si>
  <si>
    <t>Members of same-sex couples as a percentage of all cohabiting couples (2016 Census)</t>
  </si>
  <si>
    <t>EGMs per 1,000 adults:
 2019</t>
  </si>
  <si>
    <t>Losses per adult: 2018/19</t>
  </si>
  <si>
    <t>VCGLR, 2019</t>
  </si>
  <si>
    <t>Unemployment Rate March 2019</t>
  </si>
  <si>
    <t>Comm. Govt, 2019</t>
  </si>
  <si>
    <t>Per cent population 0-14 years (2019)</t>
  </si>
  <si>
    <t>Per cent population 15-24 (2019)</t>
  </si>
  <si>
    <t>Per cent population 25-64 (2019)</t>
  </si>
  <si>
    <t>Per cent population 65+ years (2019)</t>
  </si>
  <si>
    <t>State Govt. 2019</t>
  </si>
  <si>
    <t>AEDI, 2019</t>
  </si>
  <si>
    <t>Per cent prep. Pupils who had attended pre-school 2018</t>
  </si>
  <si>
    <t>Per cent of Prep pupils Vulnerable on 1 or more Domains of Development, 2018</t>
  </si>
  <si>
    <t>20-24 (2017)</t>
  </si>
  <si>
    <t>35-39  (2017)</t>
  </si>
  <si>
    <t>Total births  (2017)</t>
  </si>
  <si>
    <t>ABS, 2018</t>
  </si>
  <si>
    <t>Median Rent, 3-bed house, June 2019</t>
  </si>
  <si>
    <t>Vic. Govt.2019</t>
  </si>
  <si>
    <t>Lifetime risk of alcohol-related harm (2017)</t>
  </si>
  <si>
    <t>Increased risk of alcohol-related harm from single episodes of drinking (2017)</t>
  </si>
  <si>
    <t>2017 Victorian Population Health Survey</t>
  </si>
  <si>
    <t>Current Smokers (2017)</t>
  </si>
  <si>
    <t>High' or 'very high' levels of psychological distress  (2017)</t>
  </si>
  <si>
    <t>Safisfaction with life 'Low' or 'Medium' (2017)</t>
  </si>
  <si>
    <t>Level of activity 'sedentary' (2017)</t>
  </si>
  <si>
    <t>Obese (2017)</t>
  </si>
  <si>
    <t>Self reported Health 'fair' or 'poor' (2017)</t>
  </si>
  <si>
    <t>Consume sugar-sweetend drinks daily (2017)</t>
  </si>
  <si>
    <t>Consume take away meals or snacks more than once per week (2017)</t>
  </si>
  <si>
    <t>Met fruit consumption guidelines (2017)</t>
  </si>
  <si>
    <t>Met vegetable consumption guidelines (2017)</t>
  </si>
  <si>
    <t>Avoided attending a dentist due to the cost (2017)</t>
  </si>
  <si>
    <t>Per cent prep pupils who had not attended pre-school before their first year at school, 2018</t>
  </si>
  <si>
    <t>Aust. Early Development Index 2018</t>
  </si>
  <si>
    <t>Blood pressure check past year, 2017</t>
  </si>
  <si>
    <t>Blood lipids check past year, 2017</t>
  </si>
  <si>
    <t>Blood glucose check past year, 2017</t>
  </si>
  <si>
    <t>Mammogram in the past 2 years past year, 2017</t>
  </si>
  <si>
    <t>Per cent renters living below the poverty line (2016 Census)</t>
  </si>
  <si>
    <t>Rate of Police Callouts to Family Incidents 2018/19</t>
  </si>
  <si>
    <t>Victoria Police 2019</t>
  </si>
  <si>
    <t>Rate of violent offences 2018/19</t>
  </si>
  <si>
    <t>Rate of property offences 2018/19</t>
  </si>
  <si>
    <t>Rate of drug offences 2018/19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</si>
</sst>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_ ;\-#,##0.0\ "/>
  </numFmts>
  <fonts count="115">
    <font>
      <sz val="10"/>
      <name val="Arial"/>
      <family val="0"/>
    </font>
    <font>
      <b/>
      <sz val="10"/>
      <name val="Arial"/>
      <family val="2"/>
    </font>
    <font>
      <sz val="8"/>
      <name val="Arial"/>
      <family val="2"/>
    </font>
    <font>
      <sz val="10"/>
      <color indexed="44"/>
      <name val="Arial"/>
      <family val="2"/>
    </font>
    <font>
      <sz val="10"/>
      <color indexed="40"/>
      <name val="Arial"/>
      <family val="2"/>
    </font>
    <font>
      <sz val="10"/>
      <color indexed="48"/>
      <name val="Arial"/>
      <family val="2"/>
    </font>
    <font>
      <sz val="10"/>
      <color indexed="12"/>
      <name val="Arial"/>
      <family val="2"/>
    </font>
    <font>
      <sz val="10"/>
      <color indexed="18"/>
      <name val="Arial"/>
      <family val="2"/>
    </font>
    <font>
      <sz val="10"/>
      <color indexed="8"/>
      <name val="MS Sans Serif"/>
      <family val="2"/>
    </font>
    <font>
      <sz val="10"/>
      <name val="Calibri"/>
      <family val="2"/>
    </font>
    <font>
      <sz val="10"/>
      <color indexed="8"/>
      <name val="Calibri"/>
      <family val="2"/>
    </font>
    <font>
      <sz val="6"/>
      <color indexed="8"/>
      <name val="Calibri"/>
      <family val="2"/>
    </font>
    <font>
      <b/>
      <sz val="6"/>
      <color indexed="8"/>
      <name val="Calibri"/>
      <family val="2"/>
    </font>
    <font>
      <sz val="8"/>
      <color indexed="8"/>
      <name val="Calibri"/>
      <family val="2"/>
    </font>
    <font>
      <sz val="10"/>
      <color indexed="8"/>
      <name val="Arial"/>
      <family val="2"/>
    </font>
    <font>
      <sz val="10"/>
      <color indexed="44"/>
      <name val="Calibri"/>
      <family val="2"/>
    </font>
    <font>
      <b/>
      <sz val="18"/>
      <color indexed="8"/>
      <name val="Calibri"/>
      <family val="2"/>
    </font>
    <font>
      <sz val="10"/>
      <color indexed="40"/>
      <name val="Calibri"/>
      <family val="2"/>
    </font>
    <font>
      <sz val="10"/>
      <color indexed="48"/>
      <name val="Calibri"/>
      <family val="2"/>
    </font>
    <font>
      <sz val="10"/>
      <color indexed="12"/>
      <name val="Calibri"/>
      <family val="2"/>
    </font>
    <font>
      <sz val="10"/>
      <color indexed="18"/>
      <name val="Calibri"/>
      <family val="2"/>
    </font>
    <font>
      <b/>
      <sz val="26"/>
      <color indexed="56"/>
      <name val="Calibri"/>
      <family val="2"/>
    </font>
    <font>
      <b/>
      <sz val="24"/>
      <color indexed="8"/>
      <name val="Calibri"/>
      <family val="2"/>
    </font>
    <font>
      <sz val="14"/>
      <name val="Calibri"/>
      <family val="2"/>
    </font>
    <font>
      <sz val="12"/>
      <name val="Calibri"/>
      <family val="2"/>
    </font>
    <font>
      <sz val="10"/>
      <color indexed="9"/>
      <name val="Calibri"/>
      <family val="2"/>
    </font>
    <font>
      <sz val="9"/>
      <color indexed="9"/>
      <name val="Calibri"/>
      <family val="2"/>
    </font>
    <font>
      <sz val="10"/>
      <color indexed="9"/>
      <name val="Arial"/>
      <family val="2"/>
    </font>
    <font>
      <b/>
      <sz val="9"/>
      <color indexed="9"/>
      <name val="Calibri"/>
      <family val="2"/>
    </font>
    <font>
      <sz val="18"/>
      <color indexed="8"/>
      <name val="Calibri"/>
      <family val="2"/>
    </font>
    <font>
      <sz val="16"/>
      <name val="Calibri"/>
      <family val="2"/>
    </font>
    <font>
      <sz val="11"/>
      <name val="Calibri"/>
      <family val="2"/>
    </font>
    <font>
      <sz val="16"/>
      <name val="Wingdings"/>
      <family val="0"/>
    </font>
    <font>
      <b/>
      <sz val="12"/>
      <name val="Calibri"/>
      <family val="2"/>
    </font>
    <font>
      <i/>
      <sz val="12"/>
      <name val="Calibri"/>
      <family val="2"/>
    </font>
    <font>
      <sz val="11"/>
      <color indexed="9"/>
      <name val="Calibri"/>
      <family val="2"/>
    </font>
    <font>
      <sz val="12"/>
      <color indexed="9"/>
      <name val="Calibri"/>
      <family val="2"/>
    </font>
    <font>
      <sz val="20"/>
      <color indexed="58"/>
      <name val="Calibri"/>
      <family val="2"/>
    </font>
    <font>
      <sz val="12"/>
      <color indexed="16"/>
      <name val="Calibri"/>
      <family val="2"/>
    </font>
    <font>
      <sz val="32"/>
      <name val="Calibri"/>
      <family val="2"/>
    </font>
    <font>
      <sz val="20"/>
      <name val="Calibri"/>
      <family val="2"/>
    </font>
    <font>
      <b/>
      <sz val="22"/>
      <name val="Calibri"/>
      <family val="2"/>
    </font>
    <font>
      <b/>
      <sz val="12"/>
      <color indexed="16"/>
      <name val="Calibri"/>
      <family val="2"/>
    </font>
    <font>
      <b/>
      <sz val="14"/>
      <name val="Calibri"/>
      <family val="2"/>
    </font>
    <font>
      <sz val="18"/>
      <name val="Wingdings"/>
      <family val="0"/>
    </font>
    <font>
      <u val="single"/>
      <sz val="10"/>
      <color indexed="12"/>
      <name val="Arial"/>
      <family val="2"/>
    </font>
    <font>
      <u val="single"/>
      <sz val="10"/>
      <color indexed="36"/>
      <name val="Arial"/>
      <family val="2"/>
    </font>
    <font>
      <sz val="12"/>
      <color indexed="8"/>
      <name val="Calibri"/>
      <family val="2"/>
    </font>
    <font>
      <sz val="6"/>
      <color indexed="8"/>
      <name val="Times New Roman"/>
      <family val="1"/>
    </font>
    <font>
      <b/>
      <sz val="6"/>
      <color indexed="8"/>
      <name val="Times New Roman"/>
      <family val="1"/>
    </font>
    <font>
      <b/>
      <sz val="8"/>
      <color indexed="8"/>
      <name val="Calibri"/>
      <family val="2"/>
    </font>
    <font>
      <sz val="8"/>
      <color indexed="8"/>
      <name val="Times New Roman"/>
      <family val="1"/>
    </font>
    <font>
      <sz val="10"/>
      <color indexed="43"/>
      <name val="Calibri"/>
      <family val="2"/>
    </font>
    <font>
      <sz val="16"/>
      <color indexed="43"/>
      <name val="Calibri"/>
      <family val="2"/>
    </font>
    <font>
      <sz val="7"/>
      <name val="Times New Roman"/>
      <family val="1"/>
    </font>
    <font>
      <sz val="14"/>
      <color indexed="9"/>
      <name val="Arial"/>
      <family val="2"/>
    </font>
    <font>
      <b/>
      <sz val="20"/>
      <name val="Calibri"/>
      <family val="2"/>
    </font>
    <font>
      <b/>
      <sz val="18"/>
      <name val="Calibri"/>
      <family val="2"/>
    </font>
    <font>
      <sz val="18"/>
      <name val="Calibri"/>
      <family val="2"/>
    </font>
    <font>
      <b/>
      <sz val="18"/>
      <color indexed="16"/>
      <name val="Calibri"/>
      <family val="2"/>
    </font>
    <font>
      <sz val="10"/>
      <name val="Times New Roman"/>
      <family val="1"/>
    </font>
    <font>
      <sz val="15"/>
      <name val="Calibri"/>
      <family val="2"/>
    </font>
    <font>
      <sz val="7"/>
      <color indexed="8"/>
      <name val="Calibri"/>
      <family val="2"/>
    </font>
    <font>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6"/>
      <name val="Calibri"/>
      <family val="2"/>
    </font>
    <font>
      <b/>
      <sz val="6"/>
      <name val="Calibri"/>
      <family val="2"/>
    </font>
    <font>
      <sz val="8"/>
      <name val="Calibri"/>
      <family val="2"/>
    </font>
    <font>
      <sz val="7"/>
      <color indexed="9"/>
      <name val="Calibri"/>
      <family val="2"/>
    </font>
    <font>
      <sz val="6"/>
      <color indexed="9"/>
      <name val="Calibri"/>
      <family val="2"/>
    </font>
    <font>
      <sz val="8"/>
      <color indexed="9"/>
      <name val="Calibri"/>
      <family val="2"/>
    </font>
    <font>
      <sz val="8"/>
      <name val="Segoe UI"/>
      <family val="2"/>
    </font>
    <font>
      <sz val="14"/>
      <color indexed="8"/>
      <name val="Calibri"/>
      <family val="2"/>
    </font>
    <font>
      <sz val="15"/>
      <color indexed="9"/>
      <name val="Calibri"/>
      <family val="2"/>
    </font>
    <font>
      <sz val="15"/>
      <color indexed="8"/>
      <name val="Calibri"/>
      <family val="2"/>
    </font>
    <font>
      <sz val="14"/>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6"/>
      <color theme="1"/>
      <name val="Calibri"/>
      <family val="2"/>
    </font>
    <font>
      <sz val="8"/>
      <color theme="1"/>
      <name val="Calibri"/>
      <family val="2"/>
    </font>
    <font>
      <sz val="7"/>
      <color theme="1"/>
      <name val="Calibri"/>
      <family val="2"/>
    </font>
    <font>
      <sz val="7"/>
      <color theme="0"/>
      <name val="Calibri"/>
      <family val="2"/>
    </font>
    <font>
      <sz val="6"/>
      <color theme="0"/>
      <name val="Calibri"/>
      <family val="2"/>
    </font>
    <font>
      <sz val="10"/>
      <color theme="0"/>
      <name val="Calibri"/>
      <family val="2"/>
    </font>
    <font>
      <sz val="8"/>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5"/>
        <bgColor indexed="64"/>
      </patternFill>
    </fill>
    <fill>
      <patternFill patternType="solid">
        <fgColor indexed="49"/>
        <bgColor indexed="64"/>
      </patternFill>
    </fill>
    <fill>
      <patternFill patternType="solid">
        <fgColor indexed="21"/>
        <bgColor indexed="64"/>
      </patternFill>
    </fill>
    <fill>
      <patternFill patternType="solid">
        <fgColor indexed="56"/>
        <bgColor indexed="64"/>
      </patternFill>
    </fill>
    <fill>
      <patternFill patternType="solid">
        <fgColor indexed="26"/>
        <bgColor indexed="64"/>
      </patternFill>
    </fill>
    <fill>
      <patternFill patternType="solid">
        <fgColor indexed="42"/>
        <bgColor indexed="64"/>
      </patternFill>
    </fill>
    <fill>
      <patternFill patternType="solid">
        <fgColor indexed="1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hair">
        <color indexed="8"/>
      </top>
      <bottom style="hair">
        <color indexed="8"/>
      </bottom>
    </border>
    <border>
      <left>
        <color indexed="63"/>
      </left>
      <right>
        <color indexed="63"/>
      </right>
      <top style="hair"/>
      <bottom style="hair"/>
    </border>
    <border>
      <left>
        <color indexed="63"/>
      </left>
      <right>
        <color indexed="63"/>
      </right>
      <top style="thin"/>
      <bottom>
        <color indexed="63"/>
      </bottom>
    </border>
    <border>
      <left style="hair"/>
      <right style="hair"/>
      <top style="hair"/>
      <bottom style="hair"/>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color indexed="57"/>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0" fillId="28" borderId="0">
      <alignment/>
      <protection locked="0"/>
    </xf>
    <xf numFmtId="0" fontId="94" fillId="29" borderId="2" applyNumberFormat="0" applyAlignment="0" applyProtection="0"/>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46" fillId="0" borderId="0" applyNumberFormat="0" applyFill="0" applyBorder="0" applyAlignment="0" applyProtection="0"/>
    <xf numFmtId="0" fontId="96" fillId="31" borderId="0" applyNumberFormat="0" applyBorder="0" applyAlignment="0" applyProtection="0"/>
    <xf numFmtId="0" fontId="97" fillId="0" borderId="4"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0" applyNumberFormat="0" applyFill="0" applyBorder="0" applyAlignment="0" applyProtection="0"/>
    <xf numFmtId="0" fontId="45" fillId="0" borderId="0" applyNumberFormat="0" applyFill="0" applyBorder="0" applyAlignment="0" applyProtection="0"/>
    <xf numFmtId="0" fontId="100" fillId="32" borderId="1" applyNumberFormat="0" applyAlignment="0" applyProtection="0"/>
    <xf numFmtId="0" fontId="101" fillId="0" borderId="7" applyNumberFormat="0" applyFill="0" applyAlignment="0" applyProtection="0"/>
    <xf numFmtId="0" fontId="102" fillId="33" borderId="0" applyNumberFormat="0" applyBorder="0" applyAlignment="0" applyProtection="0"/>
    <xf numFmtId="0" fontId="8" fillId="0" borderId="0">
      <alignment/>
      <protection/>
    </xf>
    <xf numFmtId="0" fontId="0" fillId="34" borderId="8" applyNumberFormat="0" applyFont="0" applyAlignment="0" applyProtection="0"/>
    <xf numFmtId="0" fontId="103" fillId="27" borderId="9"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10" applyNumberFormat="0" applyFill="0" applyAlignment="0" applyProtection="0"/>
    <xf numFmtId="0" fontId="106" fillId="0" borderId="0" applyNumberFormat="0" applyFill="0" applyBorder="0" applyAlignment="0" applyProtection="0"/>
  </cellStyleXfs>
  <cellXfs count="144">
    <xf numFmtId="0" fontId="0" fillId="0" borderId="0" xfId="0" applyAlignment="1">
      <alignment/>
    </xf>
    <xf numFmtId="0" fontId="1" fillId="0" borderId="0" xfId="0" applyFont="1" applyAlignment="1">
      <alignment horizontal="center"/>
    </xf>
    <xf numFmtId="0" fontId="0" fillId="0" borderId="0" xfId="0" applyAlignment="1" quotePrefix="1">
      <alignment/>
    </xf>
    <xf numFmtId="0" fontId="0" fillId="0" borderId="0" xfId="0" applyAlignment="1">
      <alignment horizontal="center"/>
    </xf>
    <xf numFmtId="0" fontId="3" fillId="35" borderId="0" xfId="0" applyFont="1" applyFill="1" applyAlignment="1">
      <alignment/>
    </xf>
    <xf numFmtId="0" fontId="4" fillId="36" borderId="0" xfId="0" applyFont="1" applyFill="1" applyAlignment="1">
      <alignment/>
    </xf>
    <xf numFmtId="0" fontId="5" fillId="37" borderId="0" xfId="0" applyFont="1" applyFill="1" applyAlignment="1">
      <alignment/>
    </xf>
    <xf numFmtId="0" fontId="6" fillId="38" borderId="0" xfId="0" applyFont="1" applyFill="1" applyAlignment="1">
      <alignment/>
    </xf>
    <xf numFmtId="0" fontId="7" fillId="39" borderId="0" xfId="0" applyFont="1" applyFill="1" applyAlignment="1">
      <alignment/>
    </xf>
    <xf numFmtId="0" fontId="9" fillId="0" borderId="0" xfId="0" applyFont="1" applyAlignment="1">
      <alignment/>
    </xf>
    <xf numFmtId="0" fontId="14" fillId="0" borderId="0" xfId="0" applyFont="1" applyAlignment="1">
      <alignment/>
    </xf>
    <xf numFmtId="0" fontId="10" fillId="0" borderId="0" xfId="0" applyFont="1" applyAlignment="1">
      <alignment/>
    </xf>
    <xf numFmtId="0" fontId="16" fillId="0" borderId="0" xfId="0" applyFont="1" applyAlignment="1">
      <alignment vertical="center"/>
    </xf>
    <xf numFmtId="0" fontId="9" fillId="0" borderId="0" xfId="0" applyFont="1" applyFill="1" applyAlignment="1">
      <alignment/>
    </xf>
    <xf numFmtId="0" fontId="14" fillId="0" borderId="11" xfId="0" applyFont="1" applyBorder="1" applyAlignment="1">
      <alignment/>
    </xf>
    <xf numFmtId="0" fontId="10" fillId="40" borderId="0" xfId="0" applyFont="1" applyFill="1" applyAlignment="1" applyProtection="1">
      <alignment/>
      <protection hidden="1"/>
    </xf>
    <xf numFmtId="0" fontId="9" fillId="0" borderId="11" xfId="0" applyFont="1" applyBorder="1" applyAlignment="1" applyProtection="1">
      <alignment/>
      <protection hidden="1"/>
    </xf>
    <xf numFmtId="0" fontId="0" fillId="0" borderId="11" xfId="0" applyBorder="1" applyAlignment="1" applyProtection="1">
      <alignment/>
      <protection hidden="1"/>
    </xf>
    <xf numFmtId="0" fontId="11" fillId="0" borderId="0" xfId="0" applyFont="1" applyAlignment="1" applyProtection="1">
      <alignment horizontal="center" wrapText="1"/>
      <protection hidden="1"/>
    </xf>
    <xf numFmtId="0" fontId="12" fillId="0" borderId="0" xfId="0" applyFont="1" applyAlignment="1" applyProtection="1">
      <alignment horizontal="center" wrapText="1"/>
      <protection hidden="1"/>
    </xf>
    <xf numFmtId="0" fontId="10" fillId="0" borderId="12" xfId="59" applyFont="1" applyFill="1" applyBorder="1" applyAlignment="1" applyProtection="1">
      <alignment horizontal="left" wrapText="1"/>
      <protection hidden="1"/>
    </xf>
    <xf numFmtId="164"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protection hidden="1"/>
    </xf>
    <xf numFmtId="0" fontId="27" fillId="0" borderId="0" xfId="0" applyFont="1" applyAlignment="1" applyProtection="1">
      <alignment/>
      <protection hidden="1"/>
    </xf>
    <xf numFmtId="0" fontId="26" fillId="0" borderId="0" xfId="0" applyFont="1" applyAlignment="1" applyProtection="1">
      <alignment/>
      <protection hidden="1"/>
    </xf>
    <xf numFmtId="0" fontId="26" fillId="0" borderId="0" xfId="0" applyFont="1" applyAlignment="1" applyProtection="1">
      <alignment horizontal="center"/>
      <protection hidden="1"/>
    </xf>
    <xf numFmtId="0" fontId="28" fillId="0" borderId="0" xfId="0" applyFont="1" applyAlignment="1" applyProtection="1">
      <alignment horizontal="center"/>
      <protection hidden="1"/>
    </xf>
    <xf numFmtId="0" fontId="25" fillId="0" borderId="0" xfId="0" applyFont="1" applyAlignment="1" applyProtection="1">
      <alignment/>
      <protection hidden="1"/>
    </xf>
    <xf numFmtId="164" fontId="26" fillId="0" borderId="0" xfId="0" applyNumberFormat="1" applyFont="1" applyAlignment="1" applyProtection="1">
      <alignment horizontal="left"/>
      <protection hidden="1"/>
    </xf>
    <xf numFmtId="164" fontId="26" fillId="0" borderId="0" xfId="0" applyNumberFormat="1" applyFont="1" applyAlignment="1" applyProtection="1">
      <alignment horizontal="center"/>
      <protection hidden="1"/>
    </xf>
    <xf numFmtId="0" fontId="26" fillId="0" borderId="0" xfId="0" applyFont="1" applyAlignment="1" applyProtection="1">
      <alignment horizontal="left"/>
      <protection hidden="1"/>
    </xf>
    <xf numFmtId="0" fontId="31" fillId="41" borderId="0" xfId="0" applyFont="1" applyFill="1" applyAlignment="1" applyProtection="1">
      <alignment/>
      <protection hidden="1"/>
    </xf>
    <xf numFmtId="0" fontId="31" fillId="0" borderId="0" xfId="0" applyFont="1" applyAlignment="1" applyProtection="1">
      <alignment/>
      <protection hidden="1"/>
    </xf>
    <xf numFmtId="0" fontId="24" fillId="41" borderId="0" xfId="0" applyFont="1" applyFill="1" applyAlignment="1" applyProtection="1">
      <alignment horizontal="left" vertical="center" wrapText="1"/>
      <protection hidden="1"/>
    </xf>
    <xf numFmtId="0" fontId="32" fillId="41" borderId="0" xfId="0" applyFont="1" applyFill="1" applyAlignment="1" applyProtection="1">
      <alignment horizontal="center" vertical="center"/>
      <protection hidden="1"/>
    </xf>
    <xf numFmtId="0" fontId="24" fillId="41" borderId="0" xfId="0" applyFont="1" applyFill="1" applyAlignment="1" applyProtection="1">
      <alignment horizontal="left" vertical="center"/>
      <protection hidden="1"/>
    </xf>
    <xf numFmtId="0" fontId="24" fillId="41" borderId="0" xfId="0" applyFont="1" applyFill="1" applyAlignment="1" applyProtection="1">
      <alignment horizontal="left"/>
      <protection hidden="1"/>
    </xf>
    <xf numFmtId="0" fontId="30" fillId="41" borderId="0" xfId="0" applyFont="1" applyFill="1" applyAlignment="1" applyProtection="1">
      <alignment vertical="center"/>
      <protection hidden="1"/>
    </xf>
    <xf numFmtId="0" fontId="24" fillId="41" borderId="0" xfId="0" applyFont="1" applyFill="1" applyAlignment="1" applyProtection="1">
      <alignment vertical="center"/>
      <protection hidden="1"/>
    </xf>
    <xf numFmtId="0" fontId="24" fillId="41" borderId="0" xfId="0" applyFont="1" applyFill="1" applyAlignment="1" applyProtection="1">
      <alignment/>
      <protection hidden="1"/>
    </xf>
    <xf numFmtId="0" fontId="30" fillId="41" borderId="0" xfId="0" applyFont="1" applyFill="1" applyAlignment="1" applyProtection="1">
      <alignment/>
      <protection hidden="1"/>
    </xf>
    <xf numFmtId="0" fontId="33" fillId="41" borderId="0" xfId="0" applyFont="1" applyFill="1" applyAlignment="1" applyProtection="1">
      <alignment/>
      <protection hidden="1"/>
    </xf>
    <xf numFmtId="0" fontId="35" fillId="42" borderId="0" xfId="0" applyFont="1" applyFill="1" applyAlignment="1" applyProtection="1">
      <alignment/>
      <protection hidden="1"/>
    </xf>
    <xf numFmtId="0" fontId="36" fillId="42" borderId="0" xfId="0" applyFont="1" applyFill="1" applyAlignment="1" applyProtection="1">
      <alignment/>
      <protection hidden="1"/>
    </xf>
    <xf numFmtId="0" fontId="36" fillId="42" borderId="0" xfId="0" applyFont="1" applyFill="1" applyAlignment="1" applyProtection="1">
      <alignment/>
      <protection hidden="1"/>
    </xf>
    <xf numFmtId="0" fontId="43" fillId="41" borderId="0" xfId="0" applyFont="1" applyFill="1" applyAlignment="1" applyProtection="1">
      <alignment horizontal="left" vertical="center" wrapText="1"/>
      <protection hidden="1"/>
    </xf>
    <xf numFmtId="0" fontId="44" fillId="41" borderId="0" xfId="0" applyFont="1" applyFill="1" applyAlignment="1" applyProtection="1">
      <alignment horizontal="center" vertical="center"/>
      <protection hidden="1"/>
    </xf>
    <xf numFmtId="0" fontId="43" fillId="41" borderId="0" xfId="0" applyFont="1" applyFill="1" applyAlignment="1" applyProtection="1">
      <alignment horizontal="left" vertical="center"/>
      <protection hidden="1"/>
    </xf>
    <xf numFmtId="0" fontId="41" fillId="0" borderId="14" xfId="0" applyFont="1" applyFill="1" applyBorder="1" applyAlignment="1">
      <alignment vertical="center" wrapText="1"/>
    </xf>
    <xf numFmtId="0" fontId="41" fillId="0" borderId="0" xfId="0" applyFont="1" applyFill="1" applyBorder="1" applyAlignment="1">
      <alignment vertical="center" wrapText="1"/>
    </xf>
    <xf numFmtId="0" fontId="38" fillId="41" borderId="0" xfId="0" applyFont="1" applyFill="1" applyAlignment="1" applyProtection="1">
      <alignment vertical="center" wrapText="1"/>
      <protection hidden="1"/>
    </xf>
    <xf numFmtId="0" fontId="10" fillId="0" borderId="0" xfId="0" applyFont="1" applyAlignment="1" applyProtection="1">
      <alignment/>
      <protection hidden="1"/>
    </xf>
    <xf numFmtId="0" fontId="10" fillId="0" borderId="0" xfId="0" applyFont="1" applyAlignment="1" applyProtection="1">
      <alignment horizontal="left"/>
      <protection hidden="1" locked="0"/>
    </xf>
    <xf numFmtId="0" fontId="11" fillId="0" borderId="0" xfId="0" applyFont="1" applyAlignment="1" applyProtection="1">
      <alignment horizontal="center"/>
      <protection hidden="1"/>
    </xf>
    <xf numFmtId="164" fontId="48" fillId="0" borderId="0" xfId="0" applyNumberFormat="1" applyFont="1" applyAlignment="1" applyProtection="1">
      <alignment horizontal="center" vertical="center" wrapText="1"/>
      <protection hidden="1"/>
    </xf>
    <xf numFmtId="164" fontId="49" fillId="0" borderId="0" xfId="0" applyNumberFormat="1" applyFont="1" applyAlignment="1" applyProtection="1">
      <alignment horizontal="center" vertical="center" wrapText="1"/>
      <protection hidden="1"/>
    </xf>
    <xf numFmtId="2" fontId="51" fillId="35" borderId="13" xfId="0" applyNumberFormat="1" applyFont="1" applyFill="1" applyBorder="1" applyAlignment="1" applyProtection="1">
      <alignment horizontal="right" vertical="center" wrapText="1" indent="1"/>
      <protection hidden="1"/>
    </xf>
    <xf numFmtId="0" fontId="51" fillId="0" borderId="0" xfId="0" applyFont="1" applyBorder="1" applyAlignment="1" applyProtection="1">
      <alignment horizontal="left" vertical="center" wrapText="1"/>
      <protection hidden="1"/>
    </xf>
    <xf numFmtId="0" fontId="13" fillId="0" borderId="15" xfId="0" applyFont="1" applyBorder="1" applyAlignment="1" applyProtection="1">
      <alignment horizontal="left" vertical="center" wrapText="1"/>
      <protection hidden="1" locked="0"/>
    </xf>
    <xf numFmtId="0" fontId="13" fillId="0" borderId="13" xfId="0" applyFont="1" applyBorder="1" applyAlignment="1" applyProtection="1">
      <alignment horizontal="left" vertical="center" wrapText="1"/>
      <protection hidden="1"/>
    </xf>
    <xf numFmtId="0" fontId="13" fillId="0" borderId="0" xfId="0" applyFont="1" applyAlignment="1" applyProtection="1">
      <alignment/>
      <protection hidden="1"/>
    </xf>
    <xf numFmtId="0" fontId="11" fillId="0" borderId="16" xfId="0" applyFont="1" applyBorder="1" applyAlignment="1" applyProtection="1">
      <alignment horizontal="center" wrapText="1"/>
      <protection hidden="1" locked="0"/>
    </xf>
    <xf numFmtId="0" fontId="52" fillId="42" borderId="0" xfId="0" applyFont="1" applyFill="1" applyAlignment="1" applyProtection="1">
      <alignment/>
      <protection hidden="1"/>
    </xf>
    <xf numFmtId="0" fontId="53" fillId="42" borderId="0" xfId="0" applyFont="1" applyFill="1" applyAlignment="1" applyProtection="1">
      <alignment/>
      <protection hidden="1"/>
    </xf>
    <xf numFmtId="3" fontId="54" fillId="0" borderId="13" xfId="0" applyNumberFormat="1" applyFont="1" applyBorder="1" applyAlignment="1" applyProtection="1">
      <alignment horizontal="right" vertical="center"/>
      <protection hidden="1"/>
    </xf>
    <xf numFmtId="3" fontId="54" fillId="0" borderId="13" xfId="0" applyNumberFormat="1" applyFont="1" applyBorder="1" applyAlignment="1" applyProtection="1">
      <alignment horizontal="right" vertical="center" indent="1"/>
      <protection hidden="1"/>
    </xf>
    <xf numFmtId="0" fontId="55" fillId="0" borderId="0" xfId="0" applyFont="1" applyAlignment="1">
      <alignment/>
    </xf>
    <xf numFmtId="0" fontId="27" fillId="0" borderId="0" xfId="0" applyFont="1" applyAlignment="1">
      <alignment/>
    </xf>
    <xf numFmtId="0" fontId="57" fillId="40" borderId="17" xfId="0" applyFont="1" applyFill="1" applyBorder="1" applyAlignment="1">
      <alignment vertical="center" wrapText="1"/>
    </xf>
    <xf numFmtId="0" fontId="57" fillId="40" borderId="0" xfId="0" applyFont="1" applyFill="1" applyBorder="1" applyAlignment="1">
      <alignment vertical="center" wrapText="1"/>
    </xf>
    <xf numFmtId="0" fontId="57" fillId="40" borderId="18" xfId="0" applyFont="1" applyFill="1" applyBorder="1" applyAlignment="1">
      <alignment vertical="center" wrapText="1"/>
    </xf>
    <xf numFmtId="1" fontId="13" fillId="0" borderId="13" xfId="0" applyNumberFormat="1" applyFont="1" applyBorder="1" applyAlignment="1" applyProtection="1">
      <alignment horizontal="center"/>
      <protection hidden="1"/>
    </xf>
    <xf numFmtId="164" fontId="13" fillId="0" borderId="13" xfId="0" applyNumberFormat="1" applyFont="1" applyBorder="1" applyAlignment="1" applyProtection="1">
      <alignment horizontal="right"/>
      <protection hidden="1"/>
    </xf>
    <xf numFmtId="3" fontId="13" fillId="0" borderId="13" xfId="0" applyNumberFormat="1" applyFont="1" applyBorder="1" applyAlignment="1" applyProtection="1">
      <alignment/>
      <protection hidden="1"/>
    </xf>
    <xf numFmtId="164" fontId="13" fillId="0" borderId="13" xfId="0" applyNumberFormat="1" applyFont="1" applyBorder="1" applyAlignment="1" applyProtection="1">
      <alignment horizontal="center" vertical="center" wrapText="1"/>
      <protection hidden="1"/>
    </xf>
    <xf numFmtId="164" fontId="50" fillId="0" borderId="13" xfId="0" applyNumberFormat="1" applyFont="1" applyBorder="1" applyAlignment="1" applyProtection="1">
      <alignment horizontal="center" vertical="center" wrapText="1"/>
      <protection hidden="1"/>
    </xf>
    <xf numFmtId="0" fontId="107" fillId="0" borderId="0" xfId="0" applyFont="1" applyAlignment="1" applyProtection="1">
      <alignment/>
      <protection hidden="1"/>
    </xf>
    <xf numFmtId="0" fontId="108" fillId="0" borderId="0" xfId="0" applyFont="1" applyAlignment="1" applyProtection="1">
      <alignment horizontal="center"/>
      <protection hidden="1"/>
    </xf>
    <xf numFmtId="0" fontId="108" fillId="0" borderId="0" xfId="0" applyFont="1" applyAlignment="1" applyProtection="1">
      <alignment horizontal="center" wrapText="1"/>
      <protection hidden="1"/>
    </xf>
    <xf numFmtId="0" fontId="109" fillId="0" borderId="0" xfId="0" applyFont="1" applyAlignment="1" applyProtection="1">
      <alignment horizontal="center"/>
      <protection hidden="1"/>
    </xf>
    <xf numFmtId="164" fontId="62" fillId="0" borderId="13" xfId="0" applyNumberFormat="1" applyFont="1" applyBorder="1" applyAlignment="1" applyProtection="1">
      <alignment horizontal="right" vertical="center" indent="1"/>
      <protection hidden="1"/>
    </xf>
    <xf numFmtId="164" fontId="62" fillId="0" borderId="13" xfId="0" applyNumberFormat="1" applyFont="1" applyBorder="1" applyAlignment="1" applyProtection="1">
      <alignment horizontal="center"/>
      <protection hidden="1"/>
    </xf>
    <xf numFmtId="3" fontId="54" fillId="0" borderId="13" xfId="0" applyNumberFormat="1" applyFont="1" applyBorder="1" applyAlignment="1" applyProtection="1">
      <alignment horizontal="right" vertical="center" indent="1"/>
      <protection hidden="1" locked="0"/>
    </xf>
    <xf numFmtId="164" fontId="62" fillId="0" borderId="15" xfId="0" applyNumberFormat="1" applyFont="1" applyBorder="1" applyAlignment="1" applyProtection="1">
      <alignment horizontal="center" vertical="center" wrapText="1"/>
      <protection hidden="1" locked="0"/>
    </xf>
    <xf numFmtId="0" fontId="10" fillId="0" borderId="0" xfId="0" applyFont="1" applyAlignment="1" applyProtection="1">
      <alignment/>
      <protection/>
    </xf>
    <xf numFmtId="164" fontId="79" fillId="0" borderId="0" xfId="0" applyNumberFormat="1" applyFont="1" applyAlignment="1" applyProtection="1">
      <alignment horizontal="center" vertical="center" wrapText="1"/>
      <protection/>
    </xf>
    <xf numFmtId="164" fontId="80" fillId="0" borderId="0" xfId="0" applyNumberFormat="1"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12" fillId="0" borderId="0" xfId="0" applyFont="1" applyAlignment="1" applyProtection="1">
      <alignment horizontal="center" vertical="center" wrapText="1"/>
      <protection/>
    </xf>
    <xf numFmtId="0" fontId="13" fillId="0" borderId="0" xfId="0" applyFont="1" applyAlignment="1" applyProtection="1">
      <alignment horizontal="center" vertical="center" wrapText="1"/>
      <protection/>
    </xf>
    <xf numFmtId="164" fontId="81" fillId="0" borderId="13" xfId="0" applyNumberFormat="1" applyFont="1" applyBorder="1" applyAlignment="1" applyProtection="1">
      <alignment horizontal="center"/>
      <protection/>
    </xf>
    <xf numFmtId="1" fontId="13" fillId="0" borderId="13" xfId="0" applyNumberFormat="1" applyFont="1" applyFill="1" applyBorder="1" applyAlignment="1" applyProtection="1">
      <alignment horizontal="right" vertical="center"/>
      <protection hidden="1"/>
    </xf>
    <xf numFmtId="3" fontId="13" fillId="0" borderId="13" xfId="0" applyNumberFormat="1" applyFont="1" applyFill="1" applyBorder="1" applyAlignment="1" applyProtection="1">
      <alignment horizontal="center" vertical="center"/>
      <protection hidden="1"/>
    </xf>
    <xf numFmtId="164" fontId="13" fillId="0" borderId="13" xfId="0" applyNumberFormat="1" applyFont="1" applyFill="1" applyBorder="1" applyAlignment="1" applyProtection="1">
      <alignment horizontal="center" vertical="center"/>
      <protection hidden="1"/>
    </xf>
    <xf numFmtId="0" fontId="13" fillId="0" borderId="13" xfId="0" applyFont="1" applyBorder="1" applyAlignment="1" applyProtection="1">
      <alignment/>
      <protection/>
    </xf>
    <xf numFmtId="0" fontId="13" fillId="0" borderId="0" xfId="0" applyFont="1" applyAlignment="1" applyProtection="1">
      <alignment/>
      <protection/>
    </xf>
    <xf numFmtId="0" fontId="110" fillId="0" borderId="0" xfId="0" applyFont="1" applyAlignment="1" applyProtection="1">
      <alignment vertical="center" wrapText="1"/>
      <protection hidden="1"/>
    </xf>
    <xf numFmtId="0" fontId="107" fillId="0" borderId="0" xfId="0" applyFont="1" applyAlignment="1" applyProtection="1">
      <alignment vertical="center" wrapText="1"/>
      <protection hidden="1"/>
    </xf>
    <xf numFmtId="0" fontId="107" fillId="0" borderId="0" xfId="0" applyFont="1" applyAlignment="1" applyProtection="1">
      <alignment/>
      <protection/>
    </xf>
    <xf numFmtId="0" fontId="0" fillId="0" borderId="0" xfId="0" applyAlignment="1" applyProtection="1">
      <alignment/>
      <protection/>
    </xf>
    <xf numFmtId="0" fontId="60" fillId="0" borderId="15" xfId="0" applyFont="1" applyBorder="1" applyAlignment="1" applyProtection="1">
      <alignment horizontal="center"/>
      <protection/>
    </xf>
    <xf numFmtId="0" fontId="60" fillId="0" borderId="15" xfId="0" applyFont="1" applyBorder="1" applyAlignment="1" applyProtection="1">
      <alignment horizontal="center" vertical="center"/>
      <protection/>
    </xf>
    <xf numFmtId="0" fontId="111" fillId="0" borderId="0" xfId="0" applyFont="1" applyAlignment="1" applyProtection="1">
      <alignment horizontal="left"/>
      <protection hidden="1"/>
    </xf>
    <xf numFmtId="0" fontId="112" fillId="0" borderId="0" xfId="0" applyFont="1" applyAlignment="1" applyProtection="1">
      <alignment horizontal="left"/>
      <protection hidden="1"/>
    </xf>
    <xf numFmtId="164" fontId="112" fillId="0" borderId="0" xfId="0" applyNumberFormat="1" applyFont="1" applyAlignment="1" applyProtection="1">
      <alignment horizontal="left"/>
      <protection hidden="1"/>
    </xf>
    <xf numFmtId="164" fontId="112" fillId="0" borderId="0" xfId="0" applyNumberFormat="1" applyFont="1" applyAlignment="1" applyProtection="1">
      <alignment/>
      <protection/>
    </xf>
    <xf numFmtId="0" fontId="112" fillId="0" borderId="0" xfId="0" applyFont="1" applyAlignment="1" applyProtection="1">
      <alignment/>
      <protection/>
    </xf>
    <xf numFmtId="0" fontId="113" fillId="0" borderId="0" xfId="0" applyFont="1" applyAlignment="1" applyProtection="1">
      <alignment/>
      <protection hidden="1"/>
    </xf>
    <xf numFmtId="0" fontId="111" fillId="0" borderId="0" xfId="0" applyFont="1" applyAlignment="1" applyProtection="1">
      <alignment vertical="center" wrapText="1"/>
      <protection hidden="1"/>
    </xf>
    <xf numFmtId="0" fontId="113" fillId="0" borderId="0" xfId="0" applyFont="1" applyAlignment="1" applyProtection="1">
      <alignment/>
      <protection/>
    </xf>
    <xf numFmtId="0" fontId="113" fillId="42" borderId="0" xfId="0" applyFont="1" applyFill="1" applyAlignment="1" applyProtection="1">
      <alignment/>
      <protection hidden="1"/>
    </xf>
    <xf numFmtId="0" fontId="114" fillId="0" borderId="0" xfId="0" applyFont="1" applyAlignment="1" applyProtection="1">
      <alignment horizontal="center" vertical="center" wrapText="1"/>
      <protection hidden="1"/>
    </xf>
    <xf numFmtId="0" fontId="37" fillId="41" borderId="19" xfId="0" applyFont="1" applyFill="1" applyBorder="1" applyAlignment="1" applyProtection="1">
      <alignment horizontal="center"/>
      <protection hidden="1"/>
    </xf>
    <xf numFmtId="0" fontId="43" fillId="41" borderId="0" xfId="0" applyFont="1" applyFill="1" applyAlignment="1" applyProtection="1">
      <alignment horizontal="left" vertical="center" wrapText="1"/>
      <protection hidden="1"/>
    </xf>
    <xf numFmtId="0" fontId="24" fillId="41" borderId="0" xfId="0" applyFont="1" applyFill="1" applyAlignment="1" applyProtection="1">
      <alignment horizontal="left" vertical="center" wrapText="1"/>
      <protection hidden="1"/>
    </xf>
    <xf numFmtId="0" fontId="24" fillId="41" borderId="0" xfId="0" applyFont="1" applyFill="1" applyAlignment="1" applyProtection="1">
      <alignment horizontal="left" vertical="center"/>
      <protection hidden="1"/>
    </xf>
    <xf numFmtId="0" fontId="38" fillId="41" borderId="0" xfId="0" applyFont="1" applyFill="1" applyAlignment="1" applyProtection="1">
      <alignment horizontal="left" vertical="center" wrapText="1"/>
      <protection hidden="1"/>
    </xf>
    <xf numFmtId="0" fontId="33" fillId="41" borderId="0" xfId="0" applyFont="1" applyFill="1" applyAlignment="1" applyProtection="1">
      <alignment horizontal="left" vertical="top" wrapText="1"/>
      <protection hidden="1"/>
    </xf>
    <xf numFmtId="0" fontId="23" fillId="41" borderId="0" xfId="0" applyFont="1" applyFill="1" applyAlignment="1" applyProtection="1">
      <alignment horizontal="left" vertical="center" wrapText="1"/>
      <protection hidden="1"/>
    </xf>
    <xf numFmtId="0" fontId="47" fillId="0" borderId="20" xfId="0" applyFont="1" applyBorder="1" applyAlignment="1" applyProtection="1">
      <alignment horizontal="left"/>
      <protection hidden="1"/>
    </xf>
    <xf numFmtId="0" fontId="36" fillId="39" borderId="0" xfId="0" applyFont="1" applyFill="1" applyBorder="1" applyAlignment="1" applyProtection="1">
      <alignment horizontal="center" vertical="center" wrapText="1"/>
      <protection hidden="1"/>
    </xf>
    <xf numFmtId="0" fontId="61" fillId="0" borderId="0" xfId="0" applyFont="1" applyAlignment="1">
      <alignment horizontal="left" vertical="top" wrapText="1"/>
    </xf>
    <xf numFmtId="0" fontId="41" fillId="0" borderId="0" xfId="0" applyFont="1" applyAlignment="1">
      <alignment horizontal="left" vertical="center"/>
    </xf>
    <xf numFmtId="0" fontId="57" fillId="40" borderId="17" xfId="0" applyFont="1" applyFill="1" applyBorder="1" applyAlignment="1">
      <alignment horizontal="left" vertical="center" wrapText="1"/>
    </xf>
    <xf numFmtId="0" fontId="57" fillId="40" borderId="0" xfId="0" applyFont="1" applyFill="1" applyBorder="1" applyAlignment="1">
      <alignment horizontal="left" vertical="center" wrapText="1"/>
    </xf>
    <xf numFmtId="0" fontId="57" fillId="40" borderId="18" xfId="0" applyFont="1" applyFill="1" applyBorder="1" applyAlignment="1">
      <alignment horizontal="left" vertical="center" wrapText="1"/>
    </xf>
    <xf numFmtId="0" fontId="39" fillId="0" borderId="0" xfId="0" applyFont="1" applyAlignment="1" applyProtection="1">
      <alignment horizontal="center" vertical="center"/>
      <protection hidden="1"/>
    </xf>
    <xf numFmtId="0" fontId="29" fillId="0" borderId="0" xfId="0" applyFont="1" applyAlignment="1" applyProtection="1">
      <alignment vertical="center"/>
      <protection hidden="1"/>
    </xf>
    <xf numFmtId="0" fontId="19" fillId="38" borderId="0" xfId="0" applyFont="1" applyFill="1" applyAlignment="1" applyProtection="1">
      <alignment horizontal="center"/>
      <protection hidden="1"/>
    </xf>
    <xf numFmtId="0" fontId="56" fillId="40" borderId="21" xfId="0" applyFont="1" applyFill="1" applyBorder="1" applyAlignment="1">
      <alignment horizontal="center" vertical="center"/>
    </xf>
    <xf numFmtId="0" fontId="56" fillId="40" borderId="14" xfId="0" applyFont="1" applyFill="1" applyBorder="1" applyAlignment="1">
      <alignment horizontal="center" vertical="center"/>
    </xf>
    <xf numFmtId="0" fontId="56" fillId="40" borderId="22" xfId="0" applyFont="1" applyFill="1" applyBorder="1" applyAlignment="1">
      <alignment horizontal="center" vertical="center"/>
    </xf>
    <xf numFmtId="0" fontId="56" fillId="40" borderId="17" xfId="0" applyFont="1" applyFill="1" applyBorder="1" applyAlignment="1">
      <alignment horizontal="center" vertical="center"/>
    </xf>
    <xf numFmtId="0" fontId="56" fillId="40" borderId="0" xfId="0" applyFont="1" applyFill="1" applyBorder="1" applyAlignment="1">
      <alignment horizontal="center" vertical="center"/>
    </xf>
    <xf numFmtId="0" fontId="56" fillId="40" borderId="18" xfId="0" applyFont="1" applyFill="1" applyBorder="1" applyAlignment="1">
      <alignment horizontal="center" vertical="center"/>
    </xf>
    <xf numFmtId="0" fontId="22" fillId="40" borderId="14" xfId="0" applyFont="1" applyFill="1" applyBorder="1" applyAlignment="1" applyProtection="1">
      <alignment horizontal="center" vertical="center"/>
      <protection hidden="1"/>
    </xf>
    <xf numFmtId="0" fontId="22" fillId="40" borderId="0" xfId="0" applyFont="1" applyFill="1" applyBorder="1" applyAlignment="1" applyProtection="1">
      <alignment horizontal="center" vertical="center"/>
      <protection hidden="1"/>
    </xf>
    <xf numFmtId="0" fontId="56" fillId="40" borderId="17" xfId="0" applyFont="1" applyFill="1" applyBorder="1" applyAlignment="1">
      <alignment horizontal="left" vertical="center"/>
    </xf>
    <xf numFmtId="0" fontId="56" fillId="40" borderId="0" xfId="0" applyFont="1" applyFill="1" applyBorder="1" applyAlignment="1">
      <alignment horizontal="left" vertical="center"/>
    </xf>
    <xf numFmtId="0" fontId="56" fillId="40" borderId="18" xfId="0" applyFont="1" applyFill="1" applyBorder="1" applyAlignment="1">
      <alignment horizontal="left" vertical="center"/>
    </xf>
    <xf numFmtId="0" fontId="20" fillId="39" borderId="0" xfId="0" applyFont="1" applyFill="1" applyAlignment="1" applyProtection="1">
      <alignment horizontal="center"/>
      <protection hidden="1"/>
    </xf>
    <xf numFmtId="0" fontId="15" fillId="35" borderId="0" xfId="0" applyFont="1" applyFill="1" applyAlignment="1" applyProtection="1">
      <alignment horizontal="center"/>
      <protection hidden="1"/>
    </xf>
    <xf numFmtId="0" fontId="17" fillId="36" borderId="0" xfId="0" applyFont="1" applyFill="1" applyAlignment="1" applyProtection="1">
      <alignment horizontal="center"/>
      <protection hidden="1"/>
    </xf>
    <xf numFmtId="0" fontId="18" fillId="37" borderId="0" xfId="0" applyFont="1" applyFill="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ells" xfId="41"/>
    <cellStyle name="Check Cell" xfId="42"/>
    <cellStyle name="column field"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Local Government Statistic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49</xdr:row>
      <xdr:rowOff>161925</xdr:rowOff>
    </xdr:from>
    <xdr:to>
      <xdr:col>11</xdr:col>
      <xdr:colOff>571500</xdr:colOff>
      <xdr:row>51</xdr:row>
      <xdr:rowOff>123825</xdr:rowOff>
    </xdr:to>
    <xdr:pic>
      <xdr:nvPicPr>
        <xdr:cNvPr id="1" name="Picture 2"/>
        <xdr:cNvPicPr preferRelativeResize="1">
          <a:picLocks noChangeAspect="1"/>
        </xdr:cNvPicPr>
      </xdr:nvPicPr>
      <xdr:blipFill>
        <a:blip r:embed="rId1"/>
        <a:stretch>
          <a:fillRect/>
        </a:stretch>
      </xdr:blipFill>
      <xdr:spPr>
        <a:xfrm>
          <a:off x="3990975" y="12887325"/>
          <a:ext cx="2962275" cy="457200"/>
        </a:xfrm>
        <a:prstGeom prst="rect">
          <a:avLst/>
        </a:prstGeom>
        <a:noFill/>
        <a:ln w="9525" cmpd="sng">
          <a:noFill/>
        </a:ln>
      </xdr:spPr>
    </xdr:pic>
    <xdr:clientData/>
  </xdr:twoCellAnchor>
  <xdr:twoCellAnchor editAs="oneCell">
    <xdr:from>
      <xdr:col>6</xdr:col>
      <xdr:colOff>276225</xdr:colOff>
      <xdr:row>53</xdr:row>
      <xdr:rowOff>200025</xdr:rowOff>
    </xdr:from>
    <xdr:to>
      <xdr:col>11</xdr:col>
      <xdr:colOff>0</xdr:colOff>
      <xdr:row>56</xdr:row>
      <xdr:rowOff>228600</xdr:rowOff>
    </xdr:to>
    <xdr:pic>
      <xdr:nvPicPr>
        <xdr:cNvPr id="2" name="Picture 4"/>
        <xdr:cNvPicPr preferRelativeResize="1">
          <a:picLocks noChangeAspect="1"/>
        </xdr:cNvPicPr>
      </xdr:nvPicPr>
      <xdr:blipFill>
        <a:blip r:embed="rId2"/>
        <a:stretch>
          <a:fillRect/>
        </a:stretch>
      </xdr:blipFill>
      <xdr:spPr>
        <a:xfrm>
          <a:off x="3609975" y="13858875"/>
          <a:ext cx="2771775" cy="962025"/>
        </a:xfrm>
        <a:prstGeom prst="rect">
          <a:avLst/>
        </a:prstGeom>
        <a:noFill/>
        <a:ln w="9525" cmpd="sng">
          <a:noFill/>
        </a:ln>
      </xdr:spPr>
    </xdr:pic>
    <xdr:clientData/>
  </xdr:twoCellAnchor>
  <xdr:twoCellAnchor editAs="oneCell">
    <xdr:from>
      <xdr:col>11</xdr:col>
      <xdr:colOff>66675</xdr:colOff>
      <xdr:row>57</xdr:row>
      <xdr:rowOff>38100</xdr:rowOff>
    </xdr:from>
    <xdr:to>
      <xdr:col>13</xdr:col>
      <xdr:colOff>152400</xdr:colOff>
      <xdr:row>57</xdr:row>
      <xdr:rowOff>247650</xdr:rowOff>
    </xdr:to>
    <xdr:pic>
      <xdr:nvPicPr>
        <xdr:cNvPr id="3" name="Picture 6"/>
        <xdr:cNvPicPr preferRelativeResize="1">
          <a:picLocks noChangeAspect="1"/>
        </xdr:cNvPicPr>
      </xdr:nvPicPr>
      <xdr:blipFill>
        <a:blip r:embed="rId3"/>
        <a:stretch>
          <a:fillRect/>
        </a:stretch>
      </xdr:blipFill>
      <xdr:spPr>
        <a:xfrm>
          <a:off x="6448425" y="14916150"/>
          <a:ext cx="1304925" cy="209550"/>
        </a:xfrm>
        <a:prstGeom prst="rect">
          <a:avLst/>
        </a:prstGeom>
        <a:noFill/>
        <a:ln w="9525" cmpd="sng">
          <a:noFill/>
        </a:ln>
      </xdr:spPr>
    </xdr:pic>
    <xdr:clientData/>
  </xdr:twoCellAnchor>
  <xdr:twoCellAnchor>
    <xdr:from>
      <xdr:col>1</xdr:col>
      <xdr:colOff>9525</xdr:colOff>
      <xdr:row>5</xdr:row>
      <xdr:rowOff>247650</xdr:rowOff>
    </xdr:from>
    <xdr:to>
      <xdr:col>4</xdr:col>
      <xdr:colOff>581025</xdr:colOff>
      <xdr:row>12</xdr:row>
      <xdr:rowOff>257175</xdr:rowOff>
    </xdr:to>
    <xdr:pic>
      <xdr:nvPicPr>
        <xdr:cNvPr id="4" name="Picture 7"/>
        <xdr:cNvPicPr preferRelativeResize="1">
          <a:picLocks noChangeAspect="1"/>
        </xdr:cNvPicPr>
      </xdr:nvPicPr>
      <xdr:blipFill>
        <a:blip r:embed="rId4"/>
        <a:stretch>
          <a:fillRect/>
        </a:stretch>
      </xdr:blipFill>
      <xdr:spPr>
        <a:xfrm>
          <a:off x="152400" y="1276350"/>
          <a:ext cx="2543175" cy="2114550"/>
        </a:xfrm>
        <a:prstGeom prst="rect">
          <a:avLst/>
        </a:prstGeom>
        <a:noFill/>
        <a:ln w="9525" cmpd="sng">
          <a:noFill/>
        </a:ln>
      </xdr:spPr>
    </xdr:pic>
    <xdr:clientData/>
  </xdr:twoCellAnchor>
  <xdr:twoCellAnchor editAs="oneCell">
    <xdr:from>
      <xdr:col>5</xdr:col>
      <xdr:colOff>333375</xdr:colOff>
      <xdr:row>7</xdr:row>
      <xdr:rowOff>190500</xdr:rowOff>
    </xdr:from>
    <xdr:to>
      <xdr:col>10</xdr:col>
      <xdr:colOff>85725</xdr:colOff>
      <xdr:row>12</xdr:row>
      <xdr:rowOff>304800</xdr:rowOff>
    </xdr:to>
    <xdr:pic>
      <xdr:nvPicPr>
        <xdr:cNvPr id="5" name="Picture 12"/>
        <xdr:cNvPicPr preferRelativeResize="1">
          <a:picLocks noChangeAspect="1"/>
        </xdr:cNvPicPr>
      </xdr:nvPicPr>
      <xdr:blipFill>
        <a:blip r:embed="rId5"/>
        <a:stretch>
          <a:fillRect/>
        </a:stretch>
      </xdr:blipFill>
      <xdr:spPr>
        <a:xfrm>
          <a:off x="3057525" y="1704975"/>
          <a:ext cx="2800350" cy="1733550"/>
        </a:xfrm>
        <a:prstGeom prst="rect">
          <a:avLst/>
        </a:prstGeom>
        <a:noFill/>
        <a:ln w="9525" cmpd="sng">
          <a:noFill/>
        </a:ln>
      </xdr:spPr>
    </xdr:pic>
    <xdr:clientData/>
  </xdr:twoCellAnchor>
  <xdr:twoCellAnchor editAs="oneCell">
    <xdr:from>
      <xdr:col>3</xdr:col>
      <xdr:colOff>0</xdr:colOff>
      <xdr:row>25</xdr:row>
      <xdr:rowOff>28575</xdr:rowOff>
    </xdr:from>
    <xdr:to>
      <xdr:col>9</xdr:col>
      <xdr:colOff>123825</xdr:colOff>
      <xdr:row>32</xdr:row>
      <xdr:rowOff>133350</xdr:rowOff>
    </xdr:to>
    <xdr:pic>
      <xdr:nvPicPr>
        <xdr:cNvPr id="6" name="Picture 13"/>
        <xdr:cNvPicPr preferRelativeResize="1">
          <a:picLocks noChangeAspect="1"/>
        </xdr:cNvPicPr>
      </xdr:nvPicPr>
      <xdr:blipFill>
        <a:blip r:embed="rId6"/>
        <a:srcRect l="1612" t="2479" b="2893"/>
        <a:stretch>
          <a:fillRect/>
        </a:stretch>
      </xdr:blipFill>
      <xdr:spPr>
        <a:xfrm>
          <a:off x="1504950" y="6591300"/>
          <a:ext cx="3781425" cy="1771650"/>
        </a:xfrm>
        <a:prstGeom prst="rect">
          <a:avLst/>
        </a:prstGeom>
        <a:noFill/>
        <a:ln w="9525" cmpd="sng">
          <a:noFill/>
        </a:ln>
      </xdr:spPr>
    </xdr:pic>
    <xdr:clientData/>
  </xdr:twoCellAnchor>
  <xdr:twoCellAnchor editAs="oneCell">
    <xdr:from>
      <xdr:col>3</xdr:col>
      <xdr:colOff>371475</xdr:colOff>
      <xdr:row>33</xdr:row>
      <xdr:rowOff>171450</xdr:rowOff>
    </xdr:from>
    <xdr:to>
      <xdr:col>9</xdr:col>
      <xdr:colOff>504825</xdr:colOff>
      <xdr:row>40</xdr:row>
      <xdr:rowOff>180975</xdr:rowOff>
    </xdr:to>
    <xdr:pic>
      <xdr:nvPicPr>
        <xdr:cNvPr id="7" name="Picture 14"/>
        <xdr:cNvPicPr preferRelativeResize="1">
          <a:picLocks noChangeAspect="1"/>
        </xdr:cNvPicPr>
      </xdr:nvPicPr>
      <xdr:blipFill>
        <a:blip r:embed="rId7"/>
        <a:srcRect b="32876"/>
        <a:stretch>
          <a:fillRect/>
        </a:stretch>
      </xdr:blipFill>
      <xdr:spPr>
        <a:xfrm>
          <a:off x="1876425" y="8639175"/>
          <a:ext cx="3790950" cy="1428750"/>
        </a:xfrm>
        <a:prstGeom prst="rect">
          <a:avLst/>
        </a:prstGeom>
        <a:noFill/>
        <a:ln w="9525" cmpd="sng">
          <a:noFill/>
        </a:ln>
      </xdr:spPr>
    </xdr:pic>
    <xdr:clientData/>
  </xdr:twoCellAnchor>
  <xdr:twoCellAnchor>
    <xdr:from>
      <xdr:col>1</xdr:col>
      <xdr:colOff>57150</xdr:colOff>
      <xdr:row>15</xdr:row>
      <xdr:rowOff>19050</xdr:rowOff>
    </xdr:from>
    <xdr:to>
      <xdr:col>1</xdr:col>
      <xdr:colOff>409575</xdr:colOff>
      <xdr:row>15</xdr:row>
      <xdr:rowOff>352425</xdr:rowOff>
    </xdr:to>
    <xdr:pic>
      <xdr:nvPicPr>
        <xdr:cNvPr id="8" name="Picture 1"/>
        <xdr:cNvPicPr preferRelativeResize="1">
          <a:picLocks noChangeAspect="1"/>
        </xdr:cNvPicPr>
      </xdr:nvPicPr>
      <xdr:blipFill>
        <a:blip r:embed="rId8"/>
        <a:stretch>
          <a:fillRect/>
        </a:stretch>
      </xdr:blipFill>
      <xdr:spPr>
        <a:xfrm>
          <a:off x="200025" y="4000500"/>
          <a:ext cx="352425" cy="333375"/>
        </a:xfrm>
        <a:prstGeom prst="rect">
          <a:avLst/>
        </a:prstGeom>
        <a:noFill/>
        <a:ln w="9525" cmpd="sng">
          <a:noFill/>
        </a:ln>
      </xdr:spPr>
    </xdr:pic>
    <xdr:clientData/>
  </xdr:twoCellAnchor>
  <xdr:twoCellAnchor>
    <xdr:from>
      <xdr:col>3</xdr:col>
      <xdr:colOff>247650</xdr:colOff>
      <xdr:row>15</xdr:row>
      <xdr:rowOff>209550</xdr:rowOff>
    </xdr:from>
    <xdr:to>
      <xdr:col>6</xdr:col>
      <xdr:colOff>390525</xdr:colOff>
      <xdr:row>24</xdr:row>
      <xdr:rowOff>47625</xdr:rowOff>
    </xdr:to>
    <xdr:pic>
      <xdr:nvPicPr>
        <xdr:cNvPr id="9" name="Picture 2"/>
        <xdr:cNvPicPr preferRelativeResize="1">
          <a:picLocks noChangeAspect="1"/>
        </xdr:cNvPicPr>
      </xdr:nvPicPr>
      <xdr:blipFill>
        <a:blip r:embed="rId9"/>
        <a:stretch>
          <a:fillRect/>
        </a:stretch>
      </xdr:blipFill>
      <xdr:spPr>
        <a:xfrm>
          <a:off x="1752600" y="4191000"/>
          <a:ext cx="197167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552450</xdr:colOff>
      <xdr:row>9</xdr:row>
      <xdr:rowOff>142875</xdr:rowOff>
    </xdr:from>
    <xdr:to>
      <xdr:col>2</xdr:col>
      <xdr:colOff>523875</xdr:colOff>
      <xdr:row>13</xdr:row>
      <xdr:rowOff>114300</xdr:rowOff>
    </xdr:to>
    <xdr:sp>
      <xdr:nvSpPr>
        <xdr:cNvPr id="1" name="Reg1"/>
        <xdr:cNvSpPr>
          <a:spLocks/>
        </xdr:cNvSpPr>
      </xdr:nvSpPr>
      <xdr:spPr>
        <a:xfrm>
          <a:off x="1162050" y="1600200"/>
          <a:ext cx="581025" cy="6191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533400</xdr:colOff>
      <xdr:row>11</xdr:row>
      <xdr:rowOff>0</xdr:rowOff>
    </xdr:from>
    <xdr:to>
      <xdr:col>3</xdr:col>
      <xdr:colOff>504825</xdr:colOff>
      <xdr:row>15</xdr:row>
      <xdr:rowOff>85725</xdr:rowOff>
    </xdr:to>
    <xdr:sp>
      <xdr:nvSpPr>
        <xdr:cNvPr id="2" name="Reg2"/>
        <xdr:cNvSpPr>
          <a:spLocks/>
        </xdr:cNvSpPr>
      </xdr:nvSpPr>
      <xdr:spPr>
        <a:xfrm>
          <a:off x="1752600" y="1781175"/>
          <a:ext cx="581025" cy="73342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xdr:col>
      <xdr:colOff>28575</xdr:colOff>
      <xdr:row>13</xdr:row>
      <xdr:rowOff>114300</xdr:rowOff>
    </xdr:from>
    <xdr:to>
      <xdr:col>2</xdr:col>
      <xdr:colOff>523875</xdr:colOff>
      <xdr:row>17</xdr:row>
      <xdr:rowOff>66675</xdr:rowOff>
    </xdr:to>
    <xdr:sp>
      <xdr:nvSpPr>
        <xdr:cNvPr id="3" name="Reg3"/>
        <xdr:cNvSpPr>
          <a:spLocks/>
        </xdr:cNvSpPr>
      </xdr:nvSpPr>
      <xdr:spPr>
        <a:xfrm>
          <a:off x="1247775" y="2219325"/>
          <a:ext cx="495300" cy="600075"/>
        </a:xfrm>
        <a:prstGeom prst="rect">
          <a:avLst/>
        </a:prstGeom>
        <a:solidFill>
          <a:srgbClr val="33CC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xdr:col>
      <xdr:colOff>152400</xdr:colOff>
      <xdr:row>13</xdr:row>
      <xdr:rowOff>104775</xdr:rowOff>
    </xdr:from>
    <xdr:to>
      <xdr:col>2</xdr:col>
      <xdr:colOff>19050</xdr:colOff>
      <xdr:row>17</xdr:row>
      <xdr:rowOff>114300</xdr:rowOff>
    </xdr:to>
    <xdr:sp>
      <xdr:nvSpPr>
        <xdr:cNvPr id="4" name="Reg4"/>
        <xdr:cNvSpPr>
          <a:spLocks/>
        </xdr:cNvSpPr>
      </xdr:nvSpPr>
      <xdr:spPr>
        <a:xfrm>
          <a:off x="762000" y="2209800"/>
          <a:ext cx="476250" cy="657225"/>
        </a:xfrm>
        <a:prstGeom prst="rect">
          <a:avLst/>
        </a:prstGeom>
        <a:solidFill>
          <a:srgbClr val="0033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152</xdr:col>
      <xdr:colOff>0</xdr:colOff>
      <xdr:row>7</xdr:row>
      <xdr:rowOff>0</xdr:rowOff>
    </xdr:from>
    <xdr:to>
      <xdr:col>152</xdr:col>
      <xdr:colOff>9525</xdr:colOff>
      <xdr:row>7</xdr:row>
      <xdr:rowOff>152400</xdr:rowOff>
    </xdr:to>
    <xdr:pic>
      <xdr:nvPicPr>
        <xdr:cNvPr id="1" name="Picture 2"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2" name="Picture 3"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3" name="Picture 4"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4" name="Picture 5"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5" name="Picture 6"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6" name="Picture 7"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7" name="Picture 8"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 name="Picture 9"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 name="Picture 10"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0" name="Picture 11"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1" name="Picture 12"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12" name="Picture 13" descr="ecblank"/>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3" name="Picture 14"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4" name="Picture 15"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5" name="Picture 16"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6" name="Picture 17"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7" name="Picture 18"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8" name="Picture 19"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9" name="Picture 20"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0" name="Picture 21"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1" name="Picture 22"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2" name="Picture 23"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3" name="Picture 24"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24" name="Picture 25" descr="ecblank"/>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5" name="Picture 26"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6" name="Picture 27"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7" name="Picture 28"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8" name="Picture 29"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29" name="Picture 30"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0" name="Picture 31"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1" name="Picture 32"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2" name="Picture 33"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3" name="Picture 34"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4" name="Picture 35"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5" name="Picture 36"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36" name="Picture 37" descr="ecblank"/>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7" name="Picture 38"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8" name="Picture 39"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39" name="Picture 40"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0" name="Picture 41"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1" name="Picture 42"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2" name="Picture 43"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3" name="Picture 44"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4" name="Picture 45"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5" name="Picture 46"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6" name="Picture 47"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7" name="Picture 48"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48" name="Picture 49" descr="ecblank"/>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49" name="Picture 50"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0" name="Picture 51"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1" name="Picture 52"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2" name="Picture 53"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3" name="Picture 54"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4" name="Picture 55"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5" name="Picture 56"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6" name="Picture 57"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7" name="Picture 58"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8" name="Picture 59"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59" name="Picture 60"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60" name="Picture 61" descr="ecblank"/>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1" name="Picture 6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2" name="Picture 6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3" name="Picture 6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4" name="Picture 6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5" name="Picture 66"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6" name="Picture 67"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7" name="Picture 68"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8" name="Picture 69"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69" name="Picture 70"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0" name="Picture 71"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1" name="Picture 7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2" name="Picture 7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3" name="Picture 7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4" name="Picture 7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5" name="Picture 76"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6" name="Picture 77"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7" name="Picture 78"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8" name="Picture 79"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79" name="Picture 80"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0" name="Picture 81"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1" name="Picture 82"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2" name="Picture 83"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3" name="Picture 84"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84" name="Picture 85" descr="ecblank"/>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5" name="Picture 1"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6" name="Picture 2"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7" name="Picture 3"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8" name="Picture 4"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89" name="Picture 5"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0" name="Picture 6"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1" name="Picture 7"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2" name="Picture 8"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3" name="Picture 9"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4" name="Picture 10"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5" name="Picture 11"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7</xdr:row>
      <xdr:rowOff>0</xdr:rowOff>
    </xdr:from>
    <xdr:to>
      <xdr:col>152</xdr:col>
      <xdr:colOff>9525</xdr:colOff>
      <xdr:row>7</xdr:row>
      <xdr:rowOff>152400</xdr:rowOff>
    </xdr:to>
    <xdr:pic>
      <xdr:nvPicPr>
        <xdr:cNvPr id="96" name="Picture 12" descr="http://www.vcgr.vic.gov.au/icons/ecblank.gif"/>
        <xdr:cNvPicPr preferRelativeResize="1">
          <a:picLocks noChangeAspect="1"/>
        </xdr:cNvPicPr>
      </xdr:nvPicPr>
      <xdr:blipFill>
        <a:blip r:embed="rId1"/>
        <a:stretch>
          <a:fillRect/>
        </a:stretch>
      </xdr:blipFill>
      <xdr:spPr>
        <a:xfrm>
          <a:off x="94773750" y="207645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7" name="Picture 13"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8" name="Picture 14"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99" name="Picture 15"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0" name="Picture 16"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1" name="Picture 17"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2" name="Picture 18"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3" name="Picture 19"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4" name="Picture 20"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5" name="Picture 21"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6" name="Picture 22"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7" name="Picture 23"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13</xdr:row>
      <xdr:rowOff>0</xdr:rowOff>
    </xdr:from>
    <xdr:to>
      <xdr:col>152</xdr:col>
      <xdr:colOff>9525</xdr:colOff>
      <xdr:row>13</xdr:row>
      <xdr:rowOff>152400</xdr:rowOff>
    </xdr:to>
    <xdr:pic>
      <xdr:nvPicPr>
        <xdr:cNvPr id="108" name="Picture 24" descr="http://www.vcgr.vic.gov.au/icons/ecblank.gif"/>
        <xdr:cNvPicPr preferRelativeResize="1">
          <a:picLocks noChangeAspect="1"/>
        </xdr:cNvPicPr>
      </xdr:nvPicPr>
      <xdr:blipFill>
        <a:blip r:embed="rId1"/>
        <a:stretch>
          <a:fillRect/>
        </a:stretch>
      </xdr:blipFill>
      <xdr:spPr>
        <a:xfrm>
          <a:off x="94773750" y="304800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09" name="Picture 25"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0" name="Picture 26"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1" name="Picture 27"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2" name="Picture 28"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3" name="Picture 29"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4" name="Picture 30"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5" name="Picture 31"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6" name="Picture 32"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7" name="Picture 33"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8" name="Picture 34"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19" name="Picture 35"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15</xdr:row>
      <xdr:rowOff>0</xdr:rowOff>
    </xdr:from>
    <xdr:to>
      <xdr:col>152</xdr:col>
      <xdr:colOff>9525</xdr:colOff>
      <xdr:row>15</xdr:row>
      <xdr:rowOff>152400</xdr:rowOff>
    </xdr:to>
    <xdr:pic>
      <xdr:nvPicPr>
        <xdr:cNvPr id="120" name="Picture 36" descr="http://www.vcgr.vic.gov.au/icons/ecblank.gif"/>
        <xdr:cNvPicPr preferRelativeResize="1">
          <a:picLocks noChangeAspect="1"/>
        </xdr:cNvPicPr>
      </xdr:nvPicPr>
      <xdr:blipFill>
        <a:blip r:embed="rId1"/>
        <a:stretch>
          <a:fillRect/>
        </a:stretch>
      </xdr:blipFill>
      <xdr:spPr>
        <a:xfrm>
          <a:off x="94773750" y="3371850"/>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1" name="Picture 37"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2" name="Picture 38"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3" name="Picture 39"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4" name="Picture 40"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5" name="Picture 41"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6" name="Picture 42"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7" name="Picture 43"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8" name="Picture 44"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29" name="Picture 45"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0" name="Picture 46"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1" name="Picture 47"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22</xdr:row>
      <xdr:rowOff>0</xdr:rowOff>
    </xdr:from>
    <xdr:to>
      <xdr:col>152</xdr:col>
      <xdr:colOff>9525</xdr:colOff>
      <xdr:row>22</xdr:row>
      <xdr:rowOff>152400</xdr:rowOff>
    </xdr:to>
    <xdr:pic>
      <xdr:nvPicPr>
        <xdr:cNvPr id="132" name="Picture 48" descr="http://www.vcgr.vic.gov.au/icons/ecblank.gif"/>
        <xdr:cNvPicPr preferRelativeResize="1">
          <a:picLocks noChangeAspect="1"/>
        </xdr:cNvPicPr>
      </xdr:nvPicPr>
      <xdr:blipFill>
        <a:blip r:embed="rId1"/>
        <a:stretch>
          <a:fillRect/>
        </a:stretch>
      </xdr:blipFill>
      <xdr:spPr>
        <a:xfrm>
          <a:off x="94773750" y="45053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3" name="Picture 49"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4" name="Picture 50"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5" name="Picture 51"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6" name="Picture 52"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7" name="Picture 53"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8" name="Picture 54"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39" name="Picture 55"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0" name="Picture 56"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1" name="Picture 57"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2" name="Picture 58"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3" name="Picture 59"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26</xdr:row>
      <xdr:rowOff>0</xdr:rowOff>
    </xdr:from>
    <xdr:to>
      <xdr:col>152</xdr:col>
      <xdr:colOff>9525</xdr:colOff>
      <xdr:row>26</xdr:row>
      <xdr:rowOff>152400</xdr:rowOff>
    </xdr:to>
    <xdr:pic>
      <xdr:nvPicPr>
        <xdr:cNvPr id="144" name="Picture 60" descr="http://www.vcgr.vic.gov.au/icons/ecblank.gif"/>
        <xdr:cNvPicPr preferRelativeResize="1">
          <a:picLocks noChangeAspect="1"/>
        </xdr:cNvPicPr>
      </xdr:nvPicPr>
      <xdr:blipFill>
        <a:blip r:embed="rId1"/>
        <a:stretch>
          <a:fillRect/>
        </a:stretch>
      </xdr:blipFill>
      <xdr:spPr>
        <a:xfrm>
          <a:off x="94773750" y="515302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5" name="Picture 6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6" name="Picture 6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7" name="Picture 6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8" name="Picture 6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49" name="Picture 65"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0" name="Picture 66"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1" name="Picture 67"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2" name="Picture 68"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3" name="Picture 69"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4" name="Picture 70"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5" name="Picture 7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6" name="Picture 7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7" name="Picture 7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8" name="Picture 7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59" name="Picture 75"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0" name="Picture 76"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1" name="Picture 77"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2" name="Picture 78"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3" name="Picture 79"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4" name="Picture 80"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5" name="Picture 81"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6" name="Picture 82"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7" name="Picture 83"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twoCellAnchor editAs="oneCell">
    <xdr:from>
      <xdr:col>152</xdr:col>
      <xdr:colOff>0</xdr:colOff>
      <xdr:row>28</xdr:row>
      <xdr:rowOff>0</xdr:rowOff>
    </xdr:from>
    <xdr:to>
      <xdr:col>152</xdr:col>
      <xdr:colOff>9525</xdr:colOff>
      <xdr:row>28</xdr:row>
      <xdr:rowOff>152400</xdr:rowOff>
    </xdr:to>
    <xdr:pic>
      <xdr:nvPicPr>
        <xdr:cNvPr id="168" name="Picture 84" descr="http://www.vcgr.vic.gov.au/icons/ecblank.gif"/>
        <xdr:cNvPicPr preferRelativeResize="1">
          <a:picLocks noChangeAspect="1"/>
        </xdr:cNvPicPr>
      </xdr:nvPicPr>
      <xdr:blipFill>
        <a:blip r:embed="rId1"/>
        <a:stretch>
          <a:fillRect/>
        </a:stretch>
      </xdr:blipFill>
      <xdr:spPr>
        <a:xfrm>
          <a:off x="94773750" y="5476875"/>
          <a:ext cx="9525" cy="152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361950</xdr:colOff>
      <xdr:row>26</xdr:row>
      <xdr:rowOff>0</xdr:rowOff>
    </xdr:from>
    <xdr:to>
      <xdr:col>12</xdr:col>
      <xdr:colOff>104775</xdr:colOff>
      <xdr:row>32</xdr:row>
      <xdr:rowOff>133350</xdr:rowOff>
    </xdr:to>
    <xdr:sp>
      <xdr:nvSpPr>
        <xdr:cNvPr id="1" name="Banyule"/>
        <xdr:cNvSpPr>
          <a:spLocks/>
        </xdr:cNvSpPr>
      </xdr:nvSpPr>
      <xdr:spPr>
        <a:xfrm>
          <a:off x="7143750" y="4210050"/>
          <a:ext cx="962025" cy="1104900"/>
        </a:xfrm>
        <a:custGeom>
          <a:pathLst>
            <a:path h="1274" w="1108">
              <a:moveTo>
                <a:pt x="114" y="603"/>
              </a:moveTo>
              <a:lnTo>
                <a:pt x="112" y="606"/>
              </a:lnTo>
              <a:lnTo>
                <a:pt x="100" y="604"/>
              </a:lnTo>
              <a:lnTo>
                <a:pt x="100" y="601"/>
              </a:lnTo>
              <a:lnTo>
                <a:pt x="91" y="604"/>
              </a:lnTo>
              <a:lnTo>
                <a:pt x="100" y="616"/>
              </a:lnTo>
              <a:lnTo>
                <a:pt x="111" y="631"/>
              </a:lnTo>
              <a:lnTo>
                <a:pt x="105" y="639"/>
              </a:lnTo>
              <a:lnTo>
                <a:pt x="94" y="648"/>
              </a:lnTo>
              <a:lnTo>
                <a:pt x="89" y="659"/>
              </a:lnTo>
              <a:lnTo>
                <a:pt x="79" y="665"/>
              </a:lnTo>
              <a:lnTo>
                <a:pt x="68" y="666"/>
              </a:lnTo>
              <a:lnTo>
                <a:pt x="58" y="664"/>
              </a:lnTo>
              <a:lnTo>
                <a:pt x="50" y="684"/>
              </a:lnTo>
              <a:lnTo>
                <a:pt x="48" y="686"/>
              </a:lnTo>
              <a:lnTo>
                <a:pt x="39" y="692"/>
              </a:lnTo>
              <a:lnTo>
                <a:pt x="36" y="714"/>
              </a:lnTo>
              <a:lnTo>
                <a:pt x="42" y="737"/>
              </a:lnTo>
              <a:lnTo>
                <a:pt x="47" y="744"/>
              </a:lnTo>
              <a:lnTo>
                <a:pt x="58" y="757"/>
              </a:lnTo>
              <a:lnTo>
                <a:pt x="65" y="774"/>
              </a:lnTo>
              <a:lnTo>
                <a:pt x="55" y="782"/>
              </a:lnTo>
              <a:lnTo>
                <a:pt x="50" y="788"/>
              </a:lnTo>
              <a:lnTo>
                <a:pt x="54" y="798"/>
              </a:lnTo>
              <a:lnTo>
                <a:pt x="64" y="795"/>
              </a:lnTo>
              <a:lnTo>
                <a:pt x="73" y="802"/>
              </a:lnTo>
              <a:lnTo>
                <a:pt x="69" y="823"/>
              </a:lnTo>
              <a:lnTo>
                <a:pt x="59" y="829"/>
              </a:lnTo>
              <a:lnTo>
                <a:pt x="48" y="834"/>
              </a:lnTo>
              <a:lnTo>
                <a:pt x="39" y="847"/>
              </a:lnTo>
              <a:lnTo>
                <a:pt x="33" y="873"/>
              </a:lnTo>
              <a:lnTo>
                <a:pt x="32" y="890"/>
              </a:lnTo>
              <a:lnTo>
                <a:pt x="24" y="905"/>
              </a:lnTo>
              <a:lnTo>
                <a:pt x="31" y="918"/>
              </a:lnTo>
              <a:lnTo>
                <a:pt x="33" y="919"/>
              </a:lnTo>
              <a:lnTo>
                <a:pt x="41" y="929"/>
              </a:lnTo>
              <a:lnTo>
                <a:pt x="31" y="939"/>
              </a:lnTo>
              <a:lnTo>
                <a:pt x="20" y="939"/>
              </a:lnTo>
              <a:lnTo>
                <a:pt x="10" y="946"/>
              </a:lnTo>
              <a:lnTo>
                <a:pt x="15" y="964"/>
              </a:lnTo>
              <a:lnTo>
                <a:pt x="15" y="978"/>
              </a:lnTo>
              <a:lnTo>
                <a:pt x="6" y="988"/>
              </a:lnTo>
              <a:lnTo>
                <a:pt x="0" y="1007"/>
              </a:lnTo>
              <a:lnTo>
                <a:pt x="0" y="1021"/>
              </a:lnTo>
              <a:lnTo>
                <a:pt x="9" y="1025"/>
              </a:lnTo>
              <a:lnTo>
                <a:pt x="21" y="1029"/>
              </a:lnTo>
              <a:lnTo>
                <a:pt x="33" y="1052"/>
              </a:lnTo>
              <a:lnTo>
                <a:pt x="39" y="1085"/>
              </a:lnTo>
              <a:lnTo>
                <a:pt x="50" y="1102"/>
              </a:lnTo>
              <a:lnTo>
                <a:pt x="67" y="1098"/>
              </a:lnTo>
              <a:lnTo>
                <a:pt x="86" y="1099"/>
              </a:lnTo>
              <a:lnTo>
                <a:pt x="88" y="1100"/>
              </a:lnTo>
              <a:lnTo>
                <a:pt x="91" y="1113"/>
              </a:lnTo>
              <a:lnTo>
                <a:pt x="81" y="1125"/>
              </a:lnTo>
              <a:lnTo>
                <a:pt x="64" y="1122"/>
              </a:lnTo>
              <a:lnTo>
                <a:pt x="68" y="1135"/>
              </a:lnTo>
              <a:lnTo>
                <a:pt x="73" y="1180"/>
              </a:lnTo>
              <a:lnTo>
                <a:pt x="68" y="1203"/>
              </a:lnTo>
              <a:lnTo>
                <a:pt x="83" y="1201"/>
              </a:lnTo>
              <a:lnTo>
                <a:pt x="90" y="1210"/>
              </a:lnTo>
              <a:lnTo>
                <a:pt x="103" y="1205"/>
              </a:lnTo>
              <a:lnTo>
                <a:pt x="101" y="1224"/>
              </a:lnTo>
              <a:lnTo>
                <a:pt x="92" y="1234"/>
              </a:lnTo>
              <a:lnTo>
                <a:pt x="106" y="1258"/>
              </a:lnTo>
              <a:lnTo>
                <a:pt x="123" y="1270"/>
              </a:lnTo>
              <a:lnTo>
                <a:pt x="138" y="1246"/>
              </a:lnTo>
              <a:lnTo>
                <a:pt x="145" y="1235"/>
              </a:lnTo>
              <a:lnTo>
                <a:pt x="157" y="1217"/>
              </a:lnTo>
              <a:lnTo>
                <a:pt x="167" y="1227"/>
              </a:lnTo>
              <a:lnTo>
                <a:pt x="172" y="1213"/>
              </a:lnTo>
              <a:lnTo>
                <a:pt x="184" y="1222"/>
              </a:lnTo>
              <a:lnTo>
                <a:pt x="196" y="1211"/>
              </a:lnTo>
              <a:lnTo>
                <a:pt x="197" y="1224"/>
              </a:lnTo>
              <a:lnTo>
                <a:pt x="209" y="1226"/>
              </a:lnTo>
              <a:lnTo>
                <a:pt x="221" y="1232"/>
              </a:lnTo>
              <a:lnTo>
                <a:pt x="228" y="1234"/>
              </a:lnTo>
              <a:lnTo>
                <a:pt x="244" y="1263"/>
              </a:lnTo>
              <a:lnTo>
                <a:pt x="246" y="1265"/>
              </a:lnTo>
              <a:lnTo>
                <a:pt x="266" y="1274"/>
              </a:lnTo>
              <a:lnTo>
                <a:pt x="270" y="1258"/>
              </a:lnTo>
              <a:lnTo>
                <a:pt x="254" y="1259"/>
              </a:lnTo>
              <a:lnTo>
                <a:pt x="262" y="1227"/>
              </a:lnTo>
              <a:lnTo>
                <a:pt x="274" y="1242"/>
              </a:lnTo>
              <a:lnTo>
                <a:pt x="292" y="1227"/>
              </a:lnTo>
              <a:lnTo>
                <a:pt x="307" y="1224"/>
              </a:lnTo>
              <a:lnTo>
                <a:pt x="320" y="1210"/>
              </a:lnTo>
              <a:lnTo>
                <a:pt x="331" y="1217"/>
              </a:lnTo>
              <a:lnTo>
                <a:pt x="347" y="1227"/>
              </a:lnTo>
              <a:lnTo>
                <a:pt x="348" y="1227"/>
              </a:lnTo>
              <a:lnTo>
                <a:pt x="352" y="1228"/>
              </a:lnTo>
              <a:lnTo>
                <a:pt x="359" y="1238"/>
              </a:lnTo>
              <a:lnTo>
                <a:pt x="369" y="1247"/>
              </a:lnTo>
              <a:lnTo>
                <a:pt x="382" y="1255"/>
              </a:lnTo>
              <a:lnTo>
                <a:pt x="393" y="1245"/>
              </a:lnTo>
              <a:lnTo>
                <a:pt x="391" y="1235"/>
              </a:lnTo>
              <a:lnTo>
                <a:pt x="392" y="1184"/>
              </a:lnTo>
              <a:lnTo>
                <a:pt x="407" y="1146"/>
              </a:lnTo>
              <a:lnTo>
                <a:pt x="402" y="1128"/>
              </a:lnTo>
              <a:lnTo>
                <a:pt x="416" y="1104"/>
              </a:lnTo>
              <a:lnTo>
                <a:pt x="425" y="1100"/>
              </a:lnTo>
              <a:lnTo>
                <a:pt x="429" y="1105"/>
              </a:lnTo>
              <a:lnTo>
                <a:pt x="446" y="1111"/>
              </a:lnTo>
              <a:lnTo>
                <a:pt x="463" y="1127"/>
              </a:lnTo>
              <a:lnTo>
                <a:pt x="466" y="1131"/>
              </a:lnTo>
              <a:lnTo>
                <a:pt x="476" y="1127"/>
              </a:lnTo>
              <a:lnTo>
                <a:pt x="476" y="1122"/>
              </a:lnTo>
              <a:lnTo>
                <a:pt x="460" y="1090"/>
              </a:lnTo>
              <a:lnTo>
                <a:pt x="438" y="1079"/>
              </a:lnTo>
              <a:lnTo>
                <a:pt x="426" y="1052"/>
              </a:lnTo>
              <a:lnTo>
                <a:pt x="440" y="1043"/>
              </a:lnTo>
              <a:lnTo>
                <a:pt x="466" y="1052"/>
              </a:lnTo>
              <a:lnTo>
                <a:pt x="474" y="1045"/>
              </a:lnTo>
              <a:lnTo>
                <a:pt x="487" y="1019"/>
              </a:lnTo>
              <a:lnTo>
                <a:pt x="496" y="985"/>
              </a:lnTo>
              <a:lnTo>
                <a:pt x="486" y="977"/>
              </a:lnTo>
              <a:lnTo>
                <a:pt x="480" y="963"/>
              </a:lnTo>
              <a:lnTo>
                <a:pt x="480" y="955"/>
              </a:lnTo>
              <a:lnTo>
                <a:pt x="468" y="945"/>
              </a:lnTo>
              <a:lnTo>
                <a:pt x="446" y="957"/>
              </a:lnTo>
              <a:lnTo>
                <a:pt x="438" y="947"/>
              </a:lnTo>
              <a:lnTo>
                <a:pt x="453" y="925"/>
              </a:lnTo>
              <a:lnTo>
                <a:pt x="468" y="930"/>
              </a:lnTo>
              <a:lnTo>
                <a:pt x="485" y="933"/>
              </a:lnTo>
              <a:lnTo>
                <a:pt x="486" y="933"/>
              </a:lnTo>
              <a:lnTo>
                <a:pt x="504" y="939"/>
              </a:lnTo>
              <a:lnTo>
                <a:pt x="506" y="926"/>
              </a:lnTo>
              <a:lnTo>
                <a:pt x="485" y="919"/>
              </a:lnTo>
              <a:lnTo>
                <a:pt x="485" y="891"/>
              </a:lnTo>
              <a:lnTo>
                <a:pt x="486" y="889"/>
              </a:lnTo>
              <a:lnTo>
                <a:pt x="501" y="886"/>
              </a:lnTo>
              <a:lnTo>
                <a:pt x="519" y="916"/>
              </a:lnTo>
              <a:lnTo>
                <a:pt x="536" y="895"/>
              </a:lnTo>
              <a:lnTo>
                <a:pt x="521" y="891"/>
              </a:lnTo>
              <a:lnTo>
                <a:pt x="531" y="854"/>
              </a:lnTo>
              <a:lnTo>
                <a:pt x="536" y="856"/>
              </a:lnTo>
              <a:lnTo>
                <a:pt x="557" y="872"/>
              </a:lnTo>
              <a:lnTo>
                <a:pt x="572" y="872"/>
              </a:lnTo>
              <a:lnTo>
                <a:pt x="592" y="876"/>
              </a:lnTo>
              <a:lnTo>
                <a:pt x="615" y="889"/>
              </a:lnTo>
              <a:lnTo>
                <a:pt x="631" y="879"/>
              </a:lnTo>
              <a:lnTo>
                <a:pt x="657" y="825"/>
              </a:lnTo>
              <a:lnTo>
                <a:pt x="681" y="823"/>
              </a:lnTo>
              <a:lnTo>
                <a:pt x="703" y="852"/>
              </a:lnTo>
              <a:lnTo>
                <a:pt x="732" y="874"/>
              </a:lnTo>
              <a:lnTo>
                <a:pt x="765" y="891"/>
              </a:lnTo>
              <a:lnTo>
                <a:pt x="790" y="898"/>
              </a:lnTo>
              <a:lnTo>
                <a:pt x="809" y="895"/>
              </a:lnTo>
              <a:lnTo>
                <a:pt x="825" y="896"/>
              </a:lnTo>
              <a:lnTo>
                <a:pt x="845" y="871"/>
              </a:lnTo>
              <a:lnTo>
                <a:pt x="849" y="869"/>
              </a:lnTo>
              <a:lnTo>
                <a:pt x="876" y="862"/>
              </a:lnTo>
              <a:lnTo>
                <a:pt x="897" y="859"/>
              </a:lnTo>
              <a:lnTo>
                <a:pt x="911" y="852"/>
              </a:lnTo>
              <a:lnTo>
                <a:pt x="922" y="821"/>
              </a:lnTo>
              <a:lnTo>
                <a:pt x="944" y="843"/>
              </a:lnTo>
              <a:lnTo>
                <a:pt x="952" y="843"/>
              </a:lnTo>
              <a:lnTo>
                <a:pt x="938" y="815"/>
              </a:lnTo>
              <a:lnTo>
                <a:pt x="921" y="799"/>
              </a:lnTo>
              <a:lnTo>
                <a:pt x="902" y="812"/>
              </a:lnTo>
              <a:lnTo>
                <a:pt x="894" y="782"/>
              </a:lnTo>
              <a:lnTo>
                <a:pt x="903" y="735"/>
              </a:lnTo>
              <a:lnTo>
                <a:pt x="920" y="713"/>
              </a:lnTo>
              <a:lnTo>
                <a:pt x="943" y="709"/>
              </a:lnTo>
              <a:lnTo>
                <a:pt x="977" y="724"/>
              </a:lnTo>
              <a:lnTo>
                <a:pt x="1011" y="738"/>
              </a:lnTo>
              <a:lnTo>
                <a:pt x="1026" y="736"/>
              </a:lnTo>
              <a:lnTo>
                <a:pt x="1041" y="717"/>
              </a:lnTo>
              <a:lnTo>
                <a:pt x="1043" y="716"/>
              </a:lnTo>
              <a:lnTo>
                <a:pt x="1027" y="683"/>
              </a:lnTo>
              <a:lnTo>
                <a:pt x="1033" y="642"/>
              </a:lnTo>
              <a:lnTo>
                <a:pt x="1048" y="622"/>
              </a:lnTo>
              <a:lnTo>
                <a:pt x="1062" y="621"/>
              </a:lnTo>
              <a:lnTo>
                <a:pt x="1056" y="618"/>
              </a:lnTo>
              <a:lnTo>
                <a:pt x="1033" y="608"/>
              </a:lnTo>
              <a:lnTo>
                <a:pt x="1036" y="584"/>
              </a:lnTo>
              <a:lnTo>
                <a:pt x="1040" y="554"/>
              </a:lnTo>
              <a:lnTo>
                <a:pt x="1042" y="538"/>
              </a:lnTo>
              <a:lnTo>
                <a:pt x="1043" y="528"/>
              </a:lnTo>
              <a:lnTo>
                <a:pt x="1046" y="501"/>
              </a:lnTo>
              <a:lnTo>
                <a:pt x="1055" y="460"/>
              </a:lnTo>
              <a:lnTo>
                <a:pt x="1057" y="434"/>
              </a:lnTo>
              <a:lnTo>
                <a:pt x="1045" y="410"/>
              </a:lnTo>
              <a:lnTo>
                <a:pt x="1029" y="394"/>
              </a:lnTo>
              <a:lnTo>
                <a:pt x="1005" y="334"/>
              </a:lnTo>
              <a:lnTo>
                <a:pt x="982" y="288"/>
              </a:lnTo>
              <a:lnTo>
                <a:pt x="961" y="274"/>
              </a:lnTo>
              <a:lnTo>
                <a:pt x="959" y="244"/>
              </a:lnTo>
              <a:lnTo>
                <a:pt x="992" y="220"/>
              </a:lnTo>
              <a:lnTo>
                <a:pt x="999" y="220"/>
              </a:lnTo>
              <a:lnTo>
                <a:pt x="1079" y="229"/>
              </a:lnTo>
              <a:lnTo>
                <a:pt x="1084" y="193"/>
              </a:lnTo>
              <a:lnTo>
                <a:pt x="1088" y="166"/>
              </a:lnTo>
              <a:lnTo>
                <a:pt x="1098" y="79"/>
              </a:lnTo>
              <a:lnTo>
                <a:pt x="1101" y="50"/>
              </a:lnTo>
              <a:lnTo>
                <a:pt x="1108" y="0"/>
              </a:lnTo>
              <a:lnTo>
                <a:pt x="1046" y="7"/>
              </a:lnTo>
              <a:lnTo>
                <a:pt x="1026" y="18"/>
              </a:lnTo>
              <a:lnTo>
                <a:pt x="980" y="44"/>
              </a:lnTo>
              <a:lnTo>
                <a:pt x="898" y="55"/>
              </a:lnTo>
              <a:lnTo>
                <a:pt x="866" y="64"/>
              </a:lnTo>
              <a:lnTo>
                <a:pt x="825" y="82"/>
              </a:lnTo>
              <a:lnTo>
                <a:pt x="823" y="84"/>
              </a:lnTo>
              <a:lnTo>
                <a:pt x="784" y="108"/>
              </a:lnTo>
              <a:lnTo>
                <a:pt x="728" y="124"/>
              </a:lnTo>
              <a:lnTo>
                <a:pt x="684" y="127"/>
              </a:lnTo>
              <a:lnTo>
                <a:pt x="680" y="127"/>
              </a:lnTo>
              <a:lnTo>
                <a:pt x="650" y="130"/>
              </a:lnTo>
              <a:lnTo>
                <a:pt x="620" y="138"/>
              </a:lnTo>
              <a:lnTo>
                <a:pt x="597" y="130"/>
              </a:lnTo>
              <a:lnTo>
                <a:pt x="591" y="123"/>
              </a:lnTo>
              <a:lnTo>
                <a:pt x="550" y="105"/>
              </a:lnTo>
              <a:lnTo>
                <a:pt x="510" y="93"/>
              </a:lnTo>
              <a:lnTo>
                <a:pt x="468" y="77"/>
              </a:lnTo>
              <a:lnTo>
                <a:pt x="462" y="76"/>
              </a:lnTo>
              <a:lnTo>
                <a:pt x="433" y="70"/>
              </a:lnTo>
              <a:lnTo>
                <a:pt x="367" y="66"/>
              </a:lnTo>
              <a:lnTo>
                <a:pt x="354" y="86"/>
              </a:lnTo>
              <a:lnTo>
                <a:pt x="351" y="90"/>
              </a:lnTo>
              <a:lnTo>
                <a:pt x="297" y="165"/>
              </a:lnTo>
              <a:lnTo>
                <a:pt x="285" y="203"/>
              </a:lnTo>
              <a:lnTo>
                <a:pt x="278" y="229"/>
              </a:lnTo>
              <a:lnTo>
                <a:pt x="278" y="230"/>
              </a:lnTo>
              <a:lnTo>
                <a:pt x="273" y="258"/>
              </a:lnTo>
              <a:lnTo>
                <a:pt x="267" y="266"/>
              </a:lnTo>
              <a:lnTo>
                <a:pt x="220" y="326"/>
              </a:lnTo>
              <a:lnTo>
                <a:pt x="213" y="334"/>
              </a:lnTo>
              <a:lnTo>
                <a:pt x="216" y="334"/>
              </a:lnTo>
              <a:lnTo>
                <a:pt x="315" y="342"/>
              </a:lnTo>
              <a:lnTo>
                <a:pt x="342" y="344"/>
              </a:lnTo>
              <a:lnTo>
                <a:pt x="369" y="336"/>
              </a:lnTo>
              <a:lnTo>
                <a:pt x="392" y="328"/>
              </a:lnTo>
              <a:lnTo>
                <a:pt x="443" y="334"/>
              </a:lnTo>
              <a:lnTo>
                <a:pt x="439" y="425"/>
              </a:lnTo>
              <a:lnTo>
                <a:pt x="439" y="427"/>
              </a:lnTo>
              <a:lnTo>
                <a:pt x="391" y="420"/>
              </a:lnTo>
              <a:lnTo>
                <a:pt x="347" y="476"/>
              </a:lnTo>
              <a:lnTo>
                <a:pt x="376" y="532"/>
              </a:lnTo>
              <a:lnTo>
                <a:pt x="375" y="532"/>
              </a:lnTo>
              <a:lnTo>
                <a:pt x="317" y="526"/>
              </a:lnTo>
              <a:lnTo>
                <a:pt x="311" y="590"/>
              </a:lnTo>
              <a:lnTo>
                <a:pt x="281" y="587"/>
              </a:lnTo>
              <a:lnTo>
                <a:pt x="259" y="588"/>
              </a:lnTo>
              <a:lnTo>
                <a:pt x="208" y="582"/>
              </a:lnTo>
              <a:lnTo>
                <a:pt x="169" y="577"/>
              </a:lnTo>
              <a:lnTo>
                <a:pt x="143" y="574"/>
              </a:lnTo>
              <a:lnTo>
                <a:pt x="95" y="568"/>
              </a:lnTo>
              <a:lnTo>
                <a:pt x="90" y="574"/>
              </a:lnTo>
              <a:lnTo>
                <a:pt x="92" y="583"/>
              </a:lnTo>
              <a:lnTo>
                <a:pt x="102" y="579"/>
              </a:lnTo>
              <a:lnTo>
                <a:pt x="114" y="603"/>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28575</xdr:colOff>
      <xdr:row>39</xdr:row>
      <xdr:rowOff>47625</xdr:rowOff>
    </xdr:from>
    <xdr:to>
      <xdr:col>11</xdr:col>
      <xdr:colOff>28575</xdr:colOff>
      <xdr:row>46</xdr:row>
      <xdr:rowOff>104775</xdr:rowOff>
    </xdr:to>
    <xdr:sp>
      <xdr:nvSpPr>
        <xdr:cNvPr id="2" name="Bayside"/>
        <xdr:cNvSpPr>
          <a:spLocks/>
        </xdr:cNvSpPr>
      </xdr:nvSpPr>
      <xdr:spPr>
        <a:xfrm>
          <a:off x="6810375" y="6362700"/>
          <a:ext cx="609600" cy="1190625"/>
        </a:xfrm>
        <a:custGeom>
          <a:pathLst>
            <a:path h="1378" w="708">
              <a:moveTo>
                <a:pt x="280" y="1039"/>
              </a:moveTo>
              <a:lnTo>
                <a:pt x="276" y="1048"/>
              </a:lnTo>
              <a:lnTo>
                <a:pt x="264" y="1052"/>
              </a:lnTo>
              <a:lnTo>
                <a:pt x="280" y="1080"/>
              </a:lnTo>
              <a:lnTo>
                <a:pt x="300" y="1099"/>
              </a:lnTo>
              <a:lnTo>
                <a:pt x="314" y="1123"/>
              </a:lnTo>
              <a:lnTo>
                <a:pt x="334" y="1161"/>
              </a:lnTo>
              <a:lnTo>
                <a:pt x="350" y="1200"/>
              </a:lnTo>
              <a:lnTo>
                <a:pt x="363" y="1207"/>
              </a:lnTo>
              <a:lnTo>
                <a:pt x="376" y="1213"/>
              </a:lnTo>
              <a:lnTo>
                <a:pt x="392" y="1229"/>
              </a:lnTo>
              <a:lnTo>
                <a:pt x="394" y="1231"/>
              </a:lnTo>
              <a:lnTo>
                <a:pt x="396" y="1232"/>
              </a:lnTo>
              <a:lnTo>
                <a:pt x="404" y="1249"/>
              </a:lnTo>
              <a:lnTo>
                <a:pt x="421" y="1257"/>
              </a:lnTo>
              <a:lnTo>
                <a:pt x="434" y="1275"/>
              </a:lnTo>
              <a:lnTo>
                <a:pt x="445" y="1289"/>
              </a:lnTo>
              <a:lnTo>
                <a:pt x="446" y="1292"/>
              </a:lnTo>
              <a:lnTo>
                <a:pt x="457" y="1316"/>
              </a:lnTo>
              <a:lnTo>
                <a:pt x="467" y="1341"/>
              </a:lnTo>
              <a:lnTo>
                <a:pt x="464" y="1347"/>
              </a:lnTo>
              <a:lnTo>
                <a:pt x="477" y="1344"/>
              </a:lnTo>
              <a:lnTo>
                <a:pt x="471" y="1360"/>
              </a:lnTo>
              <a:lnTo>
                <a:pt x="478" y="1363"/>
              </a:lnTo>
              <a:lnTo>
                <a:pt x="482" y="1356"/>
              </a:lnTo>
              <a:lnTo>
                <a:pt x="502" y="1358"/>
              </a:lnTo>
              <a:lnTo>
                <a:pt x="521" y="1362"/>
              </a:lnTo>
              <a:lnTo>
                <a:pt x="529" y="1365"/>
              </a:lnTo>
              <a:lnTo>
                <a:pt x="533" y="1367"/>
              </a:lnTo>
              <a:lnTo>
                <a:pt x="547" y="1378"/>
              </a:lnTo>
              <a:lnTo>
                <a:pt x="554" y="1374"/>
              </a:lnTo>
              <a:lnTo>
                <a:pt x="559" y="1359"/>
              </a:lnTo>
              <a:lnTo>
                <a:pt x="561" y="1358"/>
              </a:lnTo>
              <a:lnTo>
                <a:pt x="577" y="1344"/>
              </a:lnTo>
              <a:lnTo>
                <a:pt x="590" y="1321"/>
              </a:lnTo>
              <a:lnTo>
                <a:pt x="601" y="1311"/>
              </a:lnTo>
              <a:lnTo>
                <a:pt x="603" y="1310"/>
              </a:lnTo>
              <a:lnTo>
                <a:pt x="606" y="1307"/>
              </a:lnTo>
              <a:lnTo>
                <a:pt x="619" y="1298"/>
              </a:lnTo>
              <a:lnTo>
                <a:pt x="623" y="1298"/>
              </a:lnTo>
              <a:lnTo>
                <a:pt x="640" y="1283"/>
              </a:lnTo>
              <a:lnTo>
                <a:pt x="652" y="1277"/>
              </a:lnTo>
              <a:lnTo>
                <a:pt x="665" y="1267"/>
              </a:lnTo>
              <a:lnTo>
                <a:pt x="675" y="1260"/>
              </a:lnTo>
              <a:lnTo>
                <a:pt x="679" y="1254"/>
              </a:lnTo>
              <a:lnTo>
                <a:pt x="690" y="1172"/>
              </a:lnTo>
              <a:lnTo>
                <a:pt x="695" y="1133"/>
              </a:lnTo>
              <a:lnTo>
                <a:pt x="696" y="1118"/>
              </a:lnTo>
              <a:lnTo>
                <a:pt x="698" y="1102"/>
              </a:lnTo>
              <a:lnTo>
                <a:pt x="699" y="1094"/>
              </a:lnTo>
              <a:lnTo>
                <a:pt x="700" y="1080"/>
              </a:lnTo>
              <a:lnTo>
                <a:pt x="708" y="1022"/>
              </a:lnTo>
              <a:lnTo>
                <a:pt x="690" y="991"/>
              </a:lnTo>
              <a:lnTo>
                <a:pt x="675" y="964"/>
              </a:lnTo>
              <a:lnTo>
                <a:pt x="633" y="892"/>
              </a:lnTo>
              <a:lnTo>
                <a:pt x="576" y="793"/>
              </a:lnTo>
              <a:lnTo>
                <a:pt x="547" y="744"/>
              </a:lnTo>
              <a:lnTo>
                <a:pt x="520" y="678"/>
              </a:lnTo>
              <a:lnTo>
                <a:pt x="518" y="668"/>
              </a:lnTo>
              <a:lnTo>
                <a:pt x="518" y="637"/>
              </a:lnTo>
              <a:lnTo>
                <a:pt x="518" y="632"/>
              </a:lnTo>
              <a:lnTo>
                <a:pt x="497" y="602"/>
              </a:lnTo>
              <a:lnTo>
                <a:pt x="497" y="601"/>
              </a:lnTo>
              <a:lnTo>
                <a:pt x="479" y="579"/>
              </a:lnTo>
              <a:lnTo>
                <a:pt x="470" y="567"/>
              </a:lnTo>
              <a:lnTo>
                <a:pt x="459" y="553"/>
              </a:lnTo>
              <a:lnTo>
                <a:pt x="421" y="506"/>
              </a:lnTo>
              <a:lnTo>
                <a:pt x="415" y="500"/>
              </a:lnTo>
              <a:lnTo>
                <a:pt x="401" y="481"/>
              </a:lnTo>
              <a:lnTo>
                <a:pt x="378" y="452"/>
              </a:lnTo>
              <a:lnTo>
                <a:pt x="375" y="448"/>
              </a:lnTo>
              <a:lnTo>
                <a:pt x="378" y="448"/>
              </a:lnTo>
              <a:lnTo>
                <a:pt x="385" y="403"/>
              </a:lnTo>
              <a:lnTo>
                <a:pt x="389" y="361"/>
              </a:lnTo>
              <a:lnTo>
                <a:pt x="392" y="328"/>
              </a:lnTo>
              <a:lnTo>
                <a:pt x="394" y="314"/>
              </a:lnTo>
              <a:lnTo>
                <a:pt x="401" y="274"/>
              </a:lnTo>
              <a:lnTo>
                <a:pt x="408" y="225"/>
              </a:lnTo>
              <a:lnTo>
                <a:pt x="382" y="221"/>
              </a:lnTo>
              <a:lnTo>
                <a:pt x="342" y="217"/>
              </a:lnTo>
              <a:lnTo>
                <a:pt x="325" y="215"/>
              </a:lnTo>
              <a:lnTo>
                <a:pt x="281" y="208"/>
              </a:lnTo>
              <a:lnTo>
                <a:pt x="272" y="208"/>
              </a:lnTo>
              <a:lnTo>
                <a:pt x="248" y="205"/>
              </a:lnTo>
              <a:lnTo>
                <a:pt x="225" y="201"/>
              </a:lnTo>
              <a:lnTo>
                <a:pt x="215" y="200"/>
              </a:lnTo>
              <a:lnTo>
                <a:pt x="209" y="173"/>
              </a:lnTo>
              <a:lnTo>
                <a:pt x="196" y="144"/>
              </a:lnTo>
              <a:lnTo>
                <a:pt x="161" y="64"/>
              </a:lnTo>
              <a:lnTo>
                <a:pt x="122" y="7"/>
              </a:lnTo>
              <a:lnTo>
                <a:pt x="81" y="1"/>
              </a:lnTo>
              <a:lnTo>
                <a:pt x="74" y="0"/>
              </a:lnTo>
              <a:lnTo>
                <a:pt x="70" y="33"/>
              </a:lnTo>
              <a:lnTo>
                <a:pt x="68" y="55"/>
              </a:lnTo>
              <a:lnTo>
                <a:pt x="61" y="105"/>
              </a:lnTo>
              <a:lnTo>
                <a:pt x="9" y="97"/>
              </a:lnTo>
              <a:lnTo>
                <a:pt x="4" y="96"/>
              </a:lnTo>
              <a:lnTo>
                <a:pt x="3" y="102"/>
              </a:lnTo>
              <a:lnTo>
                <a:pt x="15" y="127"/>
              </a:lnTo>
              <a:lnTo>
                <a:pt x="13" y="174"/>
              </a:lnTo>
              <a:lnTo>
                <a:pt x="0" y="203"/>
              </a:lnTo>
              <a:lnTo>
                <a:pt x="0" y="248"/>
              </a:lnTo>
              <a:lnTo>
                <a:pt x="11" y="299"/>
              </a:lnTo>
              <a:lnTo>
                <a:pt x="16" y="315"/>
              </a:lnTo>
              <a:lnTo>
                <a:pt x="11" y="338"/>
              </a:lnTo>
              <a:lnTo>
                <a:pt x="27" y="398"/>
              </a:lnTo>
              <a:lnTo>
                <a:pt x="37" y="458"/>
              </a:lnTo>
              <a:lnTo>
                <a:pt x="24" y="498"/>
              </a:lnTo>
              <a:lnTo>
                <a:pt x="22" y="533"/>
              </a:lnTo>
              <a:lnTo>
                <a:pt x="42" y="541"/>
              </a:lnTo>
              <a:lnTo>
                <a:pt x="71" y="573"/>
              </a:lnTo>
              <a:lnTo>
                <a:pt x="93" y="603"/>
              </a:lnTo>
              <a:lnTo>
                <a:pt x="126" y="646"/>
              </a:lnTo>
              <a:lnTo>
                <a:pt x="151" y="688"/>
              </a:lnTo>
              <a:lnTo>
                <a:pt x="157" y="728"/>
              </a:lnTo>
              <a:lnTo>
                <a:pt x="147" y="743"/>
              </a:lnTo>
              <a:lnTo>
                <a:pt x="129" y="756"/>
              </a:lnTo>
              <a:lnTo>
                <a:pt x="117" y="755"/>
              </a:lnTo>
              <a:lnTo>
                <a:pt x="103" y="748"/>
              </a:lnTo>
              <a:lnTo>
                <a:pt x="101" y="743"/>
              </a:lnTo>
              <a:lnTo>
                <a:pt x="100" y="738"/>
              </a:lnTo>
              <a:lnTo>
                <a:pt x="96" y="717"/>
              </a:lnTo>
              <a:lnTo>
                <a:pt x="110" y="754"/>
              </a:lnTo>
              <a:lnTo>
                <a:pt x="125" y="773"/>
              </a:lnTo>
              <a:lnTo>
                <a:pt x="137" y="782"/>
              </a:lnTo>
              <a:lnTo>
                <a:pt x="152" y="798"/>
              </a:lnTo>
              <a:lnTo>
                <a:pt x="182" y="830"/>
              </a:lnTo>
              <a:lnTo>
                <a:pt x="185" y="834"/>
              </a:lnTo>
              <a:lnTo>
                <a:pt x="205" y="859"/>
              </a:lnTo>
              <a:lnTo>
                <a:pt x="236" y="903"/>
              </a:lnTo>
              <a:lnTo>
                <a:pt x="254" y="930"/>
              </a:lnTo>
              <a:lnTo>
                <a:pt x="265" y="945"/>
              </a:lnTo>
              <a:lnTo>
                <a:pt x="279" y="978"/>
              </a:lnTo>
              <a:lnTo>
                <a:pt x="275" y="989"/>
              </a:lnTo>
              <a:lnTo>
                <a:pt x="280" y="1039"/>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142875</xdr:colOff>
      <xdr:row>32</xdr:row>
      <xdr:rowOff>38100</xdr:rowOff>
    </xdr:from>
    <xdr:to>
      <xdr:col>11</xdr:col>
      <xdr:colOff>428625</xdr:colOff>
      <xdr:row>38</xdr:row>
      <xdr:rowOff>114300</xdr:rowOff>
    </xdr:to>
    <xdr:sp>
      <xdr:nvSpPr>
        <xdr:cNvPr id="3" name="Boroondara"/>
        <xdr:cNvSpPr>
          <a:spLocks/>
        </xdr:cNvSpPr>
      </xdr:nvSpPr>
      <xdr:spPr>
        <a:xfrm>
          <a:off x="6924675" y="5219700"/>
          <a:ext cx="895350" cy="1047750"/>
        </a:xfrm>
        <a:custGeom>
          <a:pathLst>
            <a:path h="1215" w="1043">
              <a:moveTo>
                <a:pt x="940" y="976"/>
              </a:moveTo>
              <a:lnTo>
                <a:pt x="941" y="968"/>
              </a:lnTo>
              <a:lnTo>
                <a:pt x="946" y="934"/>
              </a:lnTo>
              <a:lnTo>
                <a:pt x="950" y="899"/>
              </a:lnTo>
              <a:lnTo>
                <a:pt x="950" y="898"/>
              </a:lnTo>
              <a:lnTo>
                <a:pt x="955" y="850"/>
              </a:lnTo>
              <a:lnTo>
                <a:pt x="958" y="833"/>
              </a:lnTo>
              <a:lnTo>
                <a:pt x="962" y="799"/>
              </a:lnTo>
              <a:lnTo>
                <a:pt x="963" y="790"/>
              </a:lnTo>
              <a:lnTo>
                <a:pt x="964" y="778"/>
              </a:lnTo>
              <a:lnTo>
                <a:pt x="971" y="720"/>
              </a:lnTo>
              <a:lnTo>
                <a:pt x="976" y="681"/>
              </a:lnTo>
              <a:lnTo>
                <a:pt x="985" y="602"/>
              </a:lnTo>
              <a:lnTo>
                <a:pt x="979" y="601"/>
              </a:lnTo>
              <a:lnTo>
                <a:pt x="982" y="575"/>
              </a:lnTo>
              <a:lnTo>
                <a:pt x="986" y="572"/>
              </a:lnTo>
              <a:lnTo>
                <a:pt x="988" y="563"/>
              </a:lnTo>
              <a:lnTo>
                <a:pt x="999" y="466"/>
              </a:lnTo>
              <a:lnTo>
                <a:pt x="1004" y="467"/>
              </a:lnTo>
              <a:lnTo>
                <a:pt x="1004" y="464"/>
              </a:lnTo>
              <a:lnTo>
                <a:pt x="1009" y="427"/>
              </a:lnTo>
              <a:lnTo>
                <a:pt x="998" y="425"/>
              </a:lnTo>
              <a:lnTo>
                <a:pt x="1009" y="409"/>
              </a:lnTo>
              <a:lnTo>
                <a:pt x="1021" y="364"/>
              </a:lnTo>
              <a:lnTo>
                <a:pt x="1028" y="317"/>
              </a:lnTo>
              <a:lnTo>
                <a:pt x="1019" y="305"/>
              </a:lnTo>
              <a:lnTo>
                <a:pt x="1020" y="304"/>
              </a:lnTo>
              <a:lnTo>
                <a:pt x="1019" y="279"/>
              </a:lnTo>
              <a:lnTo>
                <a:pt x="1016" y="236"/>
              </a:lnTo>
              <a:lnTo>
                <a:pt x="1043" y="205"/>
              </a:lnTo>
              <a:lnTo>
                <a:pt x="1030" y="197"/>
              </a:lnTo>
              <a:lnTo>
                <a:pt x="1043" y="181"/>
              </a:lnTo>
              <a:lnTo>
                <a:pt x="1035" y="179"/>
              </a:lnTo>
              <a:lnTo>
                <a:pt x="1028" y="175"/>
              </a:lnTo>
              <a:lnTo>
                <a:pt x="1024" y="164"/>
              </a:lnTo>
              <a:lnTo>
                <a:pt x="1016" y="136"/>
              </a:lnTo>
              <a:lnTo>
                <a:pt x="985" y="102"/>
              </a:lnTo>
              <a:lnTo>
                <a:pt x="974" y="68"/>
              </a:lnTo>
              <a:lnTo>
                <a:pt x="957" y="37"/>
              </a:lnTo>
              <a:lnTo>
                <a:pt x="950" y="35"/>
              </a:lnTo>
              <a:lnTo>
                <a:pt x="943" y="32"/>
              </a:lnTo>
              <a:lnTo>
                <a:pt x="917" y="26"/>
              </a:lnTo>
              <a:lnTo>
                <a:pt x="878" y="30"/>
              </a:lnTo>
              <a:lnTo>
                <a:pt x="855" y="32"/>
              </a:lnTo>
              <a:lnTo>
                <a:pt x="831" y="33"/>
              </a:lnTo>
              <a:lnTo>
                <a:pt x="822" y="32"/>
              </a:lnTo>
              <a:lnTo>
                <a:pt x="801" y="29"/>
              </a:lnTo>
              <a:lnTo>
                <a:pt x="800" y="29"/>
              </a:lnTo>
              <a:lnTo>
                <a:pt x="799" y="29"/>
              </a:lnTo>
              <a:lnTo>
                <a:pt x="792" y="23"/>
              </a:lnTo>
              <a:lnTo>
                <a:pt x="784" y="8"/>
              </a:lnTo>
              <a:lnTo>
                <a:pt x="775" y="5"/>
              </a:lnTo>
              <a:lnTo>
                <a:pt x="764" y="0"/>
              </a:lnTo>
              <a:lnTo>
                <a:pt x="760" y="0"/>
              </a:lnTo>
              <a:lnTo>
                <a:pt x="741" y="11"/>
              </a:lnTo>
              <a:lnTo>
                <a:pt x="728" y="33"/>
              </a:lnTo>
              <a:lnTo>
                <a:pt x="726" y="35"/>
              </a:lnTo>
              <a:lnTo>
                <a:pt x="718" y="36"/>
              </a:lnTo>
              <a:lnTo>
                <a:pt x="709" y="37"/>
              </a:lnTo>
              <a:lnTo>
                <a:pt x="705" y="34"/>
              </a:lnTo>
              <a:lnTo>
                <a:pt x="695" y="38"/>
              </a:lnTo>
              <a:lnTo>
                <a:pt x="690" y="51"/>
              </a:lnTo>
              <a:lnTo>
                <a:pt x="677" y="56"/>
              </a:lnTo>
              <a:lnTo>
                <a:pt x="668" y="54"/>
              </a:lnTo>
              <a:lnTo>
                <a:pt x="660" y="67"/>
              </a:lnTo>
              <a:lnTo>
                <a:pt x="662" y="77"/>
              </a:lnTo>
              <a:lnTo>
                <a:pt x="651" y="87"/>
              </a:lnTo>
              <a:lnTo>
                <a:pt x="638" y="79"/>
              </a:lnTo>
              <a:lnTo>
                <a:pt x="628" y="70"/>
              </a:lnTo>
              <a:lnTo>
                <a:pt x="621" y="60"/>
              </a:lnTo>
              <a:lnTo>
                <a:pt x="617" y="59"/>
              </a:lnTo>
              <a:lnTo>
                <a:pt x="616" y="59"/>
              </a:lnTo>
              <a:lnTo>
                <a:pt x="600" y="49"/>
              </a:lnTo>
              <a:lnTo>
                <a:pt x="589" y="42"/>
              </a:lnTo>
              <a:lnTo>
                <a:pt x="576" y="56"/>
              </a:lnTo>
              <a:lnTo>
                <a:pt x="561" y="59"/>
              </a:lnTo>
              <a:lnTo>
                <a:pt x="543" y="74"/>
              </a:lnTo>
              <a:lnTo>
                <a:pt x="531" y="59"/>
              </a:lnTo>
              <a:lnTo>
                <a:pt x="523" y="91"/>
              </a:lnTo>
              <a:lnTo>
                <a:pt x="539" y="90"/>
              </a:lnTo>
              <a:lnTo>
                <a:pt x="535" y="106"/>
              </a:lnTo>
              <a:lnTo>
                <a:pt x="515" y="97"/>
              </a:lnTo>
              <a:lnTo>
                <a:pt x="513" y="95"/>
              </a:lnTo>
              <a:lnTo>
                <a:pt x="497" y="66"/>
              </a:lnTo>
              <a:lnTo>
                <a:pt x="490" y="64"/>
              </a:lnTo>
              <a:lnTo>
                <a:pt x="478" y="58"/>
              </a:lnTo>
              <a:lnTo>
                <a:pt x="466" y="56"/>
              </a:lnTo>
              <a:lnTo>
                <a:pt x="465" y="43"/>
              </a:lnTo>
              <a:lnTo>
                <a:pt x="453" y="54"/>
              </a:lnTo>
              <a:lnTo>
                <a:pt x="441" y="45"/>
              </a:lnTo>
              <a:lnTo>
                <a:pt x="436" y="59"/>
              </a:lnTo>
              <a:lnTo>
                <a:pt x="426" y="49"/>
              </a:lnTo>
              <a:lnTo>
                <a:pt x="414" y="67"/>
              </a:lnTo>
              <a:lnTo>
                <a:pt x="407" y="78"/>
              </a:lnTo>
              <a:lnTo>
                <a:pt x="392" y="102"/>
              </a:lnTo>
              <a:lnTo>
                <a:pt x="402" y="113"/>
              </a:lnTo>
              <a:lnTo>
                <a:pt x="420" y="103"/>
              </a:lnTo>
              <a:lnTo>
                <a:pt x="434" y="97"/>
              </a:lnTo>
              <a:lnTo>
                <a:pt x="443" y="95"/>
              </a:lnTo>
              <a:lnTo>
                <a:pt x="425" y="129"/>
              </a:lnTo>
              <a:lnTo>
                <a:pt x="414" y="128"/>
              </a:lnTo>
              <a:lnTo>
                <a:pt x="405" y="120"/>
              </a:lnTo>
              <a:lnTo>
                <a:pt x="399" y="165"/>
              </a:lnTo>
              <a:lnTo>
                <a:pt x="380" y="166"/>
              </a:lnTo>
              <a:lnTo>
                <a:pt x="353" y="166"/>
              </a:lnTo>
              <a:lnTo>
                <a:pt x="330" y="169"/>
              </a:lnTo>
              <a:lnTo>
                <a:pt x="314" y="169"/>
              </a:lnTo>
              <a:lnTo>
                <a:pt x="299" y="159"/>
              </a:lnTo>
              <a:lnTo>
                <a:pt x="294" y="156"/>
              </a:lnTo>
              <a:lnTo>
                <a:pt x="278" y="133"/>
              </a:lnTo>
              <a:lnTo>
                <a:pt x="259" y="134"/>
              </a:lnTo>
              <a:lnTo>
                <a:pt x="250" y="132"/>
              </a:lnTo>
              <a:lnTo>
                <a:pt x="236" y="129"/>
              </a:lnTo>
              <a:lnTo>
                <a:pt x="220" y="130"/>
              </a:lnTo>
              <a:lnTo>
                <a:pt x="207" y="135"/>
              </a:lnTo>
              <a:lnTo>
                <a:pt x="190" y="129"/>
              </a:lnTo>
              <a:lnTo>
                <a:pt x="178" y="126"/>
              </a:lnTo>
              <a:lnTo>
                <a:pt x="168" y="124"/>
              </a:lnTo>
              <a:lnTo>
                <a:pt x="145" y="121"/>
              </a:lnTo>
              <a:lnTo>
                <a:pt x="132" y="121"/>
              </a:lnTo>
              <a:lnTo>
                <a:pt x="147" y="139"/>
              </a:lnTo>
              <a:lnTo>
                <a:pt x="169" y="164"/>
              </a:lnTo>
              <a:lnTo>
                <a:pt x="179" y="180"/>
              </a:lnTo>
              <a:lnTo>
                <a:pt x="195" y="203"/>
              </a:lnTo>
              <a:lnTo>
                <a:pt x="182" y="207"/>
              </a:lnTo>
              <a:lnTo>
                <a:pt x="180" y="207"/>
              </a:lnTo>
              <a:lnTo>
                <a:pt x="161" y="203"/>
              </a:lnTo>
              <a:lnTo>
                <a:pt x="144" y="199"/>
              </a:lnTo>
              <a:lnTo>
                <a:pt x="144" y="227"/>
              </a:lnTo>
              <a:lnTo>
                <a:pt x="163" y="236"/>
              </a:lnTo>
              <a:lnTo>
                <a:pt x="178" y="241"/>
              </a:lnTo>
              <a:lnTo>
                <a:pt x="181" y="264"/>
              </a:lnTo>
              <a:lnTo>
                <a:pt x="200" y="272"/>
              </a:lnTo>
              <a:lnTo>
                <a:pt x="210" y="276"/>
              </a:lnTo>
              <a:lnTo>
                <a:pt x="194" y="290"/>
              </a:lnTo>
              <a:lnTo>
                <a:pt x="188" y="296"/>
              </a:lnTo>
              <a:lnTo>
                <a:pt x="207" y="321"/>
              </a:lnTo>
              <a:lnTo>
                <a:pt x="212" y="326"/>
              </a:lnTo>
              <a:lnTo>
                <a:pt x="199" y="340"/>
              </a:lnTo>
              <a:lnTo>
                <a:pt x="184" y="338"/>
              </a:lnTo>
              <a:lnTo>
                <a:pt x="182" y="338"/>
              </a:lnTo>
              <a:lnTo>
                <a:pt x="162" y="330"/>
              </a:lnTo>
              <a:lnTo>
                <a:pt x="143" y="291"/>
              </a:lnTo>
              <a:lnTo>
                <a:pt x="122" y="286"/>
              </a:lnTo>
              <a:lnTo>
                <a:pt x="110" y="289"/>
              </a:lnTo>
              <a:lnTo>
                <a:pt x="90" y="304"/>
              </a:lnTo>
              <a:lnTo>
                <a:pt x="75" y="309"/>
              </a:lnTo>
              <a:lnTo>
                <a:pt x="73" y="280"/>
              </a:lnTo>
              <a:lnTo>
                <a:pt x="91" y="268"/>
              </a:lnTo>
              <a:lnTo>
                <a:pt x="99" y="254"/>
              </a:lnTo>
              <a:lnTo>
                <a:pt x="84" y="253"/>
              </a:lnTo>
              <a:lnTo>
                <a:pt x="61" y="271"/>
              </a:lnTo>
              <a:lnTo>
                <a:pt x="49" y="274"/>
              </a:lnTo>
              <a:lnTo>
                <a:pt x="34" y="247"/>
              </a:lnTo>
              <a:lnTo>
                <a:pt x="24" y="260"/>
              </a:lnTo>
              <a:lnTo>
                <a:pt x="13" y="263"/>
              </a:lnTo>
              <a:lnTo>
                <a:pt x="0" y="264"/>
              </a:lnTo>
              <a:lnTo>
                <a:pt x="13" y="282"/>
              </a:lnTo>
              <a:lnTo>
                <a:pt x="30" y="294"/>
              </a:lnTo>
              <a:lnTo>
                <a:pt x="47" y="309"/>
              </a:lnTo>
              <a:lnTo>
                <a:pt x="67" y="324"/>
              </a:lnTo>
              <a:lnTo>
                <a:pt x="83" y="343"/>
              </a:lnTo>
              <a:lnTo>
                <a:pt x="69" y="357"/>
              </a:lnTo>
              <a:lnTo>
                <a:pt x="55" y="364"/>
              </a:lnTo>
              <a:lnTo>
                <a:pt x="40" y="360"/>
              </a:lnTo>
              <a:lnTo>
                <a:pt x="24" y="351"/>
              </a:lnTo>
              <a:lnTo>
                <a:pt x="15" y="351"/>
              </a:lnTo>
              <a:lnTo>
                <a:pt x="1" y="364"/>
              </a:lnTo>
              <a:lnTo>
                <a:pt x="2" y="367"/>
              </a:lnTo>
              <a:lnTo>
                <a:pt x="8" y="382"/>
              </a:lnTo>
              <a:lnTo>
                <a:pt x="20" y="388"/>
              </a:lnTo>
              <a:lnTo>
                <a:pt x="41" y="388"/>
              </a:lnTo>
              <a:lnTo>
                <a:pt x="59" y="387"/>
              </a:lnTo>
              <a:lnTo>
                <a:pt x="77" y="386"/>
              </a:lnTo>
              <a:lnTo>
                <a:pt x="92" y="390"/>
              </a:lnTo>
              <a:lnTo>
                <a:pt x="107" y="427"/>
              </a:lnTo>
              <a:lnTo>
                <a:pt x="124" y="427"/>
              </a:lnTo>
              <a:lnTo>
                <a:pt x="143" y="427"/>
              </a:lnTo>
              <a:lnTo>
                <a:pt x="147" y="427"/>
              </a:lnTo>
              <a:lnTo>
                <a:pt x="161" y="426"/>
              </a:lnTo>
              <a:lnTo>
                <a:pt x="160" y="445"/>
              </a:lnTo>
              <a:lnTo>
                <a:pt x="152" y="474"/>
              </a:lnTo>
              <a:lnTo>
                <a:pt x="151" y="483"/>
              </a:lnTo>
              <a:lnTo>
                <a:pt x="151" y="493"/>
              </a:lnTo>
              <a:lnTo>
                <a:pt x="158" y="535"/>
              </a:lnTo>
              <a:lnTo>
                <a:pt x="160" y="543"/>
              </a:lnTo>
              <a:lnTo>
                <a:pt x="166" y="565"/>
              </a:lnTo>
              <a:lnTo>
                <a:pt x="168" y="579"/>
              </a:lnTo>
              <a:lnTo>
                <a:pt x="177" y="606"/>
              </a:lnTo>
              <a:lnTo>
                <a:pt x="181" y="612"/>
              </a:lnTo>
              <a:lnTo>
                <a:pt x="187" y="616"/>
              </a:lnTo>
              <a:lnTo>
                <a:pt x="192" y="617"/>
              </a:lnTo>
              <a:lnTo>
                <a:pt x="198" y="615"/>
              </a:lnTo>
              <a:lnTo>
                <a:pt x="206" y="609"/>
              </a:lnTo>
              <a:lnTo>
                <a:pt x="212" y="606"/>
              </a:lnTo>
              <a:lnTo>
                <a:pt x="226" y="607"/>
              </a:lnTo>
              <a:lnTo>
                <a:pt x="232" y="616"/>
              </a:lnTo>
              <a:lnTo>
                <a:pt x="233" y="618"/>
              </a:lnTo>
              <a:lnTo>
                <a:pt x="233" y="620"/>
              </a:lnTo>
              <a:lnTo>
                <a:pt x="237" y="636"/>
              </a:lnTo>
              <a:lnTo>
                <a:pt x="242" y="640"/>
              </a:lnTo>
              <a:lnTo>
                <a:pt x="248" y="643"/>
              </a:lnTo>
              <a:lnTo>
                <a:pt x="256" y="650"/>
              </a:lnTo>
              <a:lnTo>
                <a:pt x="268" y="657"/>
              </a:lnTo>
              <a:lnTo>
                <a:pt x="275" y="661"/>
              </a:lnTo>
              <a:lnTo>
                <a:pt x="284" y="669"/>
              </a:lnTo>
              <a:lnTo>
                <a:pt x="288" y="671"/>
              </a:lnTo>
              <a:lnTo>
                <a:pt x="283" y="690"/>
              </a:lnTo>
              <a:lnTo>
                <a:pt x="276" y="700"/>
              </a:lnTo>
              <a:lnTo>
                <a:pt x="268" y="706"/>
              </a:lnTo>
              <a:lnTo>
                <a:pt x="261" y="714"/>
              </a:lnTo>
              <a:lnTo>
                <a:pt x="253" y="717"/>
              </a:lnTo>
              <a:lnTo>
                <a:pt x="254" y="717"/>
              </a:lnTo>
              <a:lnTo>
                <a:pt x="255" y="718"/>
              </a:lnTo>
              <a:lnTo>
                <a:pt x="282" y="752"/>
              </a:lnTo>
              <a:lnTo>
                <a:pt x="306" y="760"/>
              </a:lnTo>
              <a:lnTo>
                <a:pt x="334" y="755"/>
              </a:lnTo>
              <a:lnTo>
                <a:pt x="338" y="755"/>
              </a:lnTo>
              <a:lnTo>
                <a:pt x="360" y="758"/>
              </a:lnTo>
              <a:lnTo>
                <a:pt x="380" y="766"/>
              </a:lnTo>
              <a:lnTo>
                <a:pt x="392" y="767"/>
              </a:lnTo>
              <a:lnTo>
                <a:pt x="409" y="811"/>
              </a:lnTo>
              <a:lnTo>
                <a:pt x="411" y="840"/>
              </a:lnTo>
              <a:lnTo>
                <a:pt x="412" y="852"/>
              </a:lnTo>
              <a:lnTo>
                <a:pt x="436" y="876"/>
              </a:lnTo>
              <a:lnTo>
                <a:pt x="452" y="883"/>
              </a:lnTo>
              <a:lnTo>
                <a:pt x="465" y="884"/>
              </a:lnTo>
              <a:lnTo>
                <a:pt x="479" y="885"/>
              </a:lnTo>
              <a:lnTo>
                <a:pt x="493" y="898"/>
              </a:lnTo>
              <a:lnTo>
                <a:pt x="517" y="916"/>
              </a:lnTo>
              <a:lnTo>
                <a:pt x="534" y="922"/>
              </a:lnTo>
              <a:lnTo>
                <a:pt x="541" y="923"/>
              </a:lnTo>
              <a:lnTo>
                <a:pt x="562" y="933"/>
              </a:lnTo>
              <a:lnTo>
                <a:pt x="574" y="942"/>
              </a:lnTo>
              <a:lnTo>
                <a:pt x="579" y="948"/>
              </a:lnTo>
              <a:lnTo>
                <a:pt x="589" y="956"/>
              </a:lnTo>
              <a:lnTo>
                <a:pt x="606" y="1001"/>
              </a:lnTo>
              <a:lnTo>
                <a:pt x="616" y="1008"/>
              </a:lnTo>
              <a:lnTo>
                <a:pt x="634" y="1024"/>
              </a:lnTo>
              <a:lnTo>
                <a:pt x="625" y="1037"/>
              </a:lnTo>
              <a:lnTo>
                <a:pt x="628" y="1070"/>
              </a:lnTo>
              <a:lnTo>
                <a:pt x="632" y="1100"/>
              </a:lnTo>
              <a:lnTo>
                <a:pt x="644" y="1114"/>
              </a:lnTo>
              <a:lnTo>
                <a:pt x="649" y="1121"/>
              </a:lnTo>
              <a:lnTo>
                <a:pt x="660" y="1114"/>
              </a:lnTo>
              <a:lnTo>
                <a:pt x="673" y="1132"/>
              </a:lnTo>
              <a:lnTo>
                <a:pt x="696" y="1175"/>
              </a:lnTo>
              <a:lnTo>
                <a:pt x="694" y="1180"/>
              </a:lnTo>
              <a:lnTo>
                <a:pt x="708" y="1202"/>
              </a:lnTo>
              <a:lnTo>
                <a:pt x="717" y="1206"/>
              </a:lnTo>
              <a:lnTo>
                <a:pt x="726" y="1208"/>
              </a:lnTo>
              <a:lnTo>
                <a:pt x="741" y="1214"/>
              </a:lnTo>
              <a:lnTo>
                <a:pt x="749" y="1215"/>
              </a:lnTo>
              <a:lnTo>
                <a:pt x="762" y="1212"/>
              </a:lnTo>
              <a:lnTo>
                <a:pt x="783" y="1201"/>
              </a:lnTo>
              <a:lnTo>
                <a:pt x="789" y="1191"/>
              </a:lnTo>
              <a:lnTo>
                <a:pt x="792" y="1190"/>
              </a:lnTo>
              <a:lnTo>
                <a:pt x="807" y="1179"/>
              </a:lnTo>
              <a:lnTo>
                <a:pt x="825" y="1179"/>
              </a:lnTo>
              <a:lnTo>
                <a:pt x="840" y="1170"/>
              </a:lnTo>
              <a:lnTo>
                <a:pt x="859" y="1165"/>
              </a:lnTo>
              <a:lnTo>
                <a:pt x="878" y="1158"/>
              </a:lnTo>
              <a:lnTo>
                <a:pt x="904" y="1166"/>
              </a:lnTo>
              <a:lnTo>
                <a:pt x="921" y="1160"/>
              </a:lnTo>
              <a:lnTo>
                <a:pt x="920" y="1146"/>
              </a:lnTo>
              <a:lnTo>
                <a:pt x="926" y="1101"/>
              </a:lnTo>
              <a:lnTo>
                <a:pt x="926" y="1087"/>
              </a:lnTo>
              <a:lnTo>
                <a:pt x="930" y="1055"/>
              </a:lnTo>
              <a:lnTo>
                <a:pt x="932" y="1037"/>
              </a:lnTo>
              <a:lnTo>
                <a:pt x="936" y="1012"/>
              </a:lnTo>
              <a:lnTo>
                <a:pt x="940" y="976"/>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400050</xdr:colOff>
      <xdr:row>25</xdr:row>
      <xdr:rowOff>19050</xdr:rowOff>
    </xdr:from>
    <xdr:to>
      <xdr:col>8</xdr:col>
      <xdr:colOff>400050</xdr:colOff>
      <xdr:row>35</xdr:row>
      <xdr:rowOff>85725</xdr:rowOff>
    </xdr:to>
    <xdr:sp>
      <xdr:nvSpPr>
        <xdr:cNvPr id="4" name="Brimbank"/>
        <xdr:cNvSpPr>
          <a:spLocks/>
        </xdr:cNvSpPr>
      </xdr:nvSpPr>
      <xdr:spPr>
        <a:xfrm>
          <a:off x="4743450" y="4067175"/>
          <a:ext cx="1219200" cy="1685925"/>
        </a:xfrm>
        <a:custGeom>
          <a:pathLst>
            <a:path h="1945" w="1416">
              <a:moveTo>
                <a:pt x="1283" y="523"/>
              </a:moveTo>
              <a:lnTo>
                <a:pt x="1236" y="517"/>
              </a:lnTo>
              <a:lnTo>
                <a:pt x="1232" y="517"/>
              </a:lnTo>
              <a:lnTo>
                <a:pt x="1162" y="508"/>
              </a:lnTo>
              <a:lnTo>
                <a:pt x="1144" y="506"/>
              </a:lnTo>
              <a:lnTo>
                <a:pt x="1134" y="584"/>
              </a:lnTo>
              <a:lnTo>
                <a:pt x="1131" y="584"/>
              </a:lnTo>
              <a:lnTo>
                <a:pt x="1017" y="570"/>
              </a:lnTo>
              <a:lnTo>
                <a:pt x="1017" y="562"/>
              </a:lnTo>
              <a:lnTo>
                <a:pt x="925" y="551"/>
              </a:lnTo>
              <a:lnTo>
                <a:pt x="927" y="533"/>
              </a:lnTo>
              <a:lnTo>
                <a:pt x="922" y="504"/>
              </a:lnTo>
              <a:lnTo>
                <a:pt x="914" y="505"/>
              </a:lnTo>
              <a:lnTo>
                <a:pt x="898" y="488"/>
              </a:lnTo>
              <a:lnTo>
                <a:pt x="889" y="478"/>
              </a:lnTo>
              <a:lnTo>
                <a:pt x="878" y="483"/>
              </a:lnTo>
              <a:lnTo>
                <a:pt x="863" y="497"/>
              </a:lnTo>
              <a:lnTo>
                <a:pt x="856" y="511"/>
              </a:lnTo>
              <a:lnTo>
                <a:pt x="864" y="522"/>
              </a:lnTo>
              <a:lnTo>
                <a:pt x="852" y="521"/>
              </a:lnTo>
              <a:lnTo>
                <a:pt x="833" y="523"/>
              </a:lnTo>
              <a:lnTo>
                <a:pt x="820" y="511"/>
              </a:lnTo>
              <a:lnTo>
                <a:pt x="833" y="508"/>
              </a:lnTo>
              <a:lnTo>
                <a:pt x="820" y="491"/>
              </a:lnTo>
              <a:lnTo>
                <a:pt x="810" y="491"/>
              </a:lnTo>
              <a:lnTo>
                <a:pt x="794" y="464"/>
              </a:lnTo>
              <a:lnTo>
                <a:pt x="805" y="453"/>
              </a:lnTo>
              <a:lnTo>
                <a:pt x="826" y="447"/>
              </a:lnTo>
              <a:lnTo>
                <a:pt x="798" y="429"/>
              </a:lnTo>
              <a:lnTo>
                <a:pt x="784" y="417"/>
              </a:lnTo>
              <a:lnTo>
                <a:pt x="763" y="426"/>
              </a:lnTo>
              <a:lnTo>
                <a:pt x="753" y="422"/>
              </a:lnTo>
              <a:lnTo>
                <a:pt x="742" y="435"/>
              </a:lnTo>
              <a:lnTo>
                <a:pt x="729" y="440"/>
              </a:lnTo>
              <a:lnTo>
                <a:pt x="728" y="434"/>
              </a:lnTo>
              <a:lnTo>
                <a:pt x="713" y="436"/>
              </a:lnTo>
              <a:lnTo>
                <a:pt x="701" y="434"/>
              </a:lnTo>
              <a:lnTo>
                <a:pt x="687" y="433"/>
              </a:lnTo>
              <a:lnTo>
                <a:pt x="675" y="429"/>
              </a:lnTo>
              <a:lnTo>
                <a:pt x="660" y="429"/>
              </a:lnTo>
              <a:lnTo>
                <a:pt x="643" y="415"/>
              </a:lnTo>
              <a:lnTo>
                <a:pt x="655" y="393"/>
              </a:lnTo>
              <a:lnTo>
                <a:pt x="677" y="380"/>
              </a:lnTo>
              <a:lnTo>
                <a:pt x="699" y="369"/>
              </a:lnTo>
              <a:lnTo>
                <a:pt x="717" y="358"/>
              </a:lnTo>
              <a:lnTo>
                <a:pt x="746" y="349"/>
              </a:lnTo>
              <a:lnTo>
                <a:pt x="753" y="330"/>
              </a:lnTo>
              <a:lnTo>
                <a:pt x="732" y="290"/>
              </a:lnTo>
              <a:lnTo>
                <a:pt x="740" y="272"/>
              </a:lnTo>
              <a:lnTo>
                <a:pt x="744" y="238"/>
              </a:lnTo>
              <a:lnTo>
                <a:pt x="731" y="227"/>
              </a:lnTo>
              <a:lnTo>
                <a:pt x="721" y="226"/>
              </a:lnTo>
              <a:lnTo>
                <a:pt x="696" y="227"/>
              </a:lnTo>
              <a:lnTo>
                <a:pt x="677" y="221"/>
              </a:lnTo>
              <a:lnTo>
                <a:pt x="662" y="217"/>
              </a:lnTo>
              <a:lnTo>
                <a:pt x="638" y="217"/>
              </a:lnTo>
              <a:lnTo>
                <a:pt x="608" y="238"/>
              </a:lnTo>
              <a:lnTo>
                <a:pt x="600" y="171"/>
              </a:lnTo>
              <a:lnTo>
                <a:pt x="592" y="171"/>
              </a:lnTo>
              <a:lnTo>
                <a:pt x="577" y="148"/>
              </a:lnTo>
              <a:lnTo>
                <a:pt x="588" y="70"/>
              </a:lnTo>
              <a:lnTo>
                <a:pt x="581" y="70"/>
              </a:lnTo>
              <a:lnTo>
                <a:pt x="567" y="86"/>
              </a:lnTo>
              <a:lnTo>
                <a:pt x="566" y="122"/>
              </a:lnTo>
              <a:lnTo>
                <a:pt x="555" y="145"/>
              </a:lnTo>
              <a:lnTo>
                <a:pt x="556" y="129"/>
              </a:lnTo>
              <a:lnTo>
                <a:pt x="546" y="126"/>
              </a:lnTo>
              <a:lnTo>
                <a:pt x="534" y="125"/>
              </a:lnTo>
              <a:lnTo>
                <a:pt x="530" y="109"/>
              </a:lnTo>
              <a:lnTo>
                <a:pt x="521" y="98"/>
              </a:lnTo>
              <a:lnTo>
                <a:pt x="503" y="121"/>
              </a:lnTo>
              <a:lnTo>
                <a:pt x="488" y="131"/>
              </a:lnTo>
              <a:lnTo>
                <a:pt x="476" y="141"/>
              </a:lnTo>
              <a:lnTo>
                <a:pt x="459" y="148"/>
              </a:lnTo>
              <a:lnTo>
                <a:pt x="445" y="151"/>
              </a:lnTo>
              <a:lnTo>
                <a:pt x="432" y="151"/>
              </a:lnTo>
              <a:lnTo>
                <a:pt x="420" y="152"/>
              </a:lnTo>
              <a:lnTo>
                <a:pt x="404" y="151"/>
              </a:lnTo>
              <a:lnTo>
                <a:pt x="382" y="150"/>
              </a:lnTo>
              <a:lnTo>
                <a:pt x="369" y="143"/>
              </a:lnTo>
              <a:lnTo>
                <a:pt x="355" y="158"/>
              </a:lnTo>
              <a:lnTo>
                <a:pt x="343" y="164"/>
              </a:lnTo>
              <a:lnTo>
                <a:pt x="330" y="165"/>
              </a:lnTo>
              <a:lnTo>
                <a:pt x="316" y="166"/>
              </a:lnTo>
              <a:lnTo>
                <a:pt x="298" y="104"/>
              </a:lnTo>
              <a:lnTo>
                <a:pt x="284" y="86"/>
              </a:lnTo>
              <a:lnTo>
                <a:pt x="273" y="86"/>
              </a:lnTo>
              <a:lnTo>
                <a:pt x="261" y="84"/>
              </a:lnTo>
              <a:lnTo>
                <a:pt x="251" y="83"/>
              </a:lnTo>
              <a:lnTo>
                <a:pt x="239" y="75"/>
              </a:lnTo>
              <a:lnTo>
                <a:pt x="234" y="46"/>
              </a:lnTo>
              <a:lnTo>
                <a:pt x="244" y="39"/>
              </a:lnTo>
              <a:lnTo>
                <a:pt x="256" y="33"/>
              </a:lnTo>
              <a:lnTo>
                <a:pt x="270" y="20"/>
              </a:lnTo>
              <a:lnTo>
                <a:pt x="266" y="11"/>
              </a:lnTo>
              <a:lnTo>
                <a:pt x="249" y="10"/>
              </a:lnTo>
              <a:lnTo>
                <a:pt x="226" y="11"/>
              </a:lnTo>
              <a:lnTo>
                <a:pt x="215" y="17"/>
              </a:lnTo>
              <a:lnTo>
                <a:pt x="204" y="23"/>
              </a:lnTo>
              <a:lnTo>
                <a:pt x="196" y="34"/>
              </a:lnTo>
              <a:lnTo>
                <a:pt x="185" y="18"/>
              </a:lnTo>
              <a:lnTo>
                <a:pt x="171" y="18"/>
              </a:lnTo>
              <a:lnTo>
                <a:pt x="152" y="9"/>
              </a:lnTo>
              <a:lnTo>
                <a:pt x="137" y="0"/>
              </a:lnTo>
              <a:lnTo>
                <a:pt x="125" y="16"/>
              </a:lnTo>
              <a:lnTo>
                <a:pt x="67" y="10"/>
              </a:lnTo>
              <a:lnTo>
                <a:pt x="13" y="1"/>
              </a:lnTo>
              <a:lnTo>
                <a:pt x="0" y="8"/>
              </a:lnTo>
              <a:lnTo>
                <a:pt x="69" y="112"/>
              </a:lnTo>
              <a:lnTo>
                <a:pt x="107" y="172"/>
              </a:lnTo>
              <a:lnTo>
                <a:pt x="139" y="229"/>
              </a:lnTo>
              <a:lnTo>
                <a:pt x="127" y="353"/>
              </a:lnTo>
              <a:lnTo>
                <a:pt x="125" y="374"/>
              </a:lnTo>
              <a:lnTo>
                <a:pt x="102" y="372"/>
              </a:lnTo>
              <a:lnTo>
                <a:pt x="99" y="402"/>
              </a:lnTo>
              <a:lnTo>
                <a:pt x="90" y="472"/>
              </a:lnTo>
              <a:lnTo>
                <a:pt x="85" y="526"/>
              </a:lnTo>
              <a:lnTo>
                <a:pt x="173" y="537"/>
              </a:lnTo>
              <a:lnTo>
                <a:pt x="169" y="563"/>
              </a:lnTo>
              <a:lnTo>
                <a:pt x="243" y="572"/>
              </a:lnTo>
              <a:lnTo>
                <a:pt x="229" y="649"/>
              </a:lnTo>
              <a:lnTo>
                <a:pt x="222" y="691"/>
              </a:lnTo>
              <a:lnTo>
                <a:pt x="216" y="723"/>
              </a:lnTo>
              <a:lnTo>
                <a:pt x="209" y="767"/>
              </a:lnTo>
              <a:lnTo>
                <a:pt x="204" y="824"/>
              </a:lnTo>
              <a:lnTo>
                <a:pt x="198" y="906"/>
              </a:lnTo>
              <a:lnTo>
                <a:pt x="200" y="946"/>
              </a:lnTo>
              <a:lnTo>
                <a:pt x="181" y="968"/>
              </a:lnTo>
              <a:lnTo>
                <a:pt x="172" y="999"/>
              </a:lnTo>
              <a:lnTo>
                <a:pt x="169" y="1005"/>
              </a:lnTo>
              <a:lnTo>
                <a:pt x="167" y="1032"/>
              </a:lnTo>
              <a:lnTo>
                <a:pt x="160" y="1041"/>
              </a:lnTo>
              <a:lnTo>
                <a:pt x="150" y="1044"/>
              </a:lnTo>
              <a:lnTo>
                <a:pt x="147" y="1074"/>
              </a:lnTo>
              <a:lnTo>
                <a:pt x="154" y="1131"/>
              </a:lnTo>
              <a:lnTo>
                <a:pt x="161" y="1134"/>
              </a:lnTo>
              <a:lnTo>
                <a:pt x="154" y="1233"/>
              </a:lnTo>
              <a:lnTo>
                <a:pt x="149" y="1275"/>
              </a:lnTo>
              <a:lnTo>
                <a:pt x="145" y="1332"/>
              </a:lnTo>
              <a:lnTo>
                <a:pt x="144" y="1352"/>
              </a:lnTo>
              <a:lnTo>
                <a:pt x="108" y="1775"/>
              </a:lnTo>
              <a:lnTo>
                <a:pt x="105" y="1810"/>
              </a:lnTo>
              <a:lnTo>
                <a:pt x="110" y="1811"/>
              </a:lnTo>
              <a:lnTo>
                <a:pt x="462" y="1841"/>
              </a:lnTo>
              <a:lnTo>
                <a:pt x="567" y="1849"/>
              </a:lnTo>
              <a:lnTo>
                <a:pt x="632" y="1855"/>
              </a:lnTo>
              <a:lnTo>
                <a:pt x="644" y="1856"/>
              </a:lnTo>
              <a:lnTo>
                <a:pt x="677" y="1859"/>
              </a:lnTo>
              <a:lnTo>
                <a:pt x="749" y="1865"/>
              </a:lnTo>
              <a:lnTo>
                <a:pt x="843" y="1874"/>
              </a:lnTo>
              <a:lnTo>
                <a:pt x="830" y="1892"/>
              </a:lnTo>
              <a:lnTo>
                <a:pt x="849" y="1938"/>
              </a:lnTo>
              <a:lnTo>
                <a:pt x="853" y="1945"/>
              </a:lnTo>
              <a:lnTo>
                <a:pt x="881" y="1935"/>
              </a:lnTo>
              <a:lnTo>
                <a:pt x="922" y="1919"/>
              </a:lnTo>
              <a:lnTo>
                <a:pt x="985" y="1896"/>
              </a:lnTo>
              <a:lnTo>
                <a:pt x="1032" y="1877"/>
              </a:lnTo>
              <a:lnTo>
                <a:pt x="1072" y="1861"/>
              </a:lnTo>
              <a:lnTo>
                <a:pt x="1125" y="1843"/>
              </a:lnTo>
              <a:lnTo>
                <a:pt x="1128" y="1841"/>
              </a:lnTo>
              <a:lnTo>
                <a:pt x="1013" y="1706"/>
              </a:lnTo>
              <a:lnTo>
                <a:pt x="960" y="1625"/>
              </a:lnTo>
              <a:lnTo>
                <a:pt x="993" y="1629"/>
              </a:lnTo>
              <a:lnTo>
                <a:pt x="986" y="1615"/>
              </a:lnTo>
              <a:lnTo>
                <a:pt x="1001" y="1605"/>
              </a:lnTo>
              <a:lnTo>
                <a:pt x="1009" y="1588"/>
              </a:lnTo>
              <a:lnTo>
                <a:pt x="1016" y="1562"/>
              </a:lnTo>
              <a:lnTo>
                <a:pt x="1018" y="1547"/>
              </a:lnTo>
              <a:lnTo>
                <a:pt x="1018" y="1539"/>
              </a:lnTo>
              <a:lnTo>
                <a:pt x="1024" y="1495"/>
              </a:lnTo>
              <a:lnTo>
                <a:pt x="1028" y="1450"/>
              </a:lnTo>
              <a:lnTo>
                <a:pt x="1030" y="1438"/>
              </a:lnTo>
              <a:lnTo>
                <a:pt x="1030" y="1430"/>
              </a:lnTo>
              <a:lnTo>
                <a:pt x="1034" y="1404"/>
              </a:lnTo>
              <a:lnTo>
                <a:pt x="1032" y="1404"/>
              </a:lnTo>
              <a:lnTo>
                <a:pt x="1041" y="1331"/>
              </a:lnTo>
              <a:lnTo>
                <a:pt x="1067" y="1333"/>
              </a:lnTo>
              <a:lnTo>
                <a:pt x="1071" y="1295"/>
              </a:lnTo>
              <a:lnTo>
                <a:pt x="1070" y="1287"/>
              </a:lnTo>
              <a:lnTo>
                <a:pt x="1076" y="1264"/>
              </a:lnTo>
              <a:lnTo>
                <a:pt x="1081" y="1261"/>
              </a:lnTo>
              <a:lnTo>
                <a:pt x="1097" y="1230"/>
              </a:lnTo>
              <a:lnTo>
                <a:pt x="1092" y="1197"/>
              </a:lnTo>
              <a:lnTo>
                <a:pt x="1080" y="1197"/>
              </a:lnTo>
              <a:lnTo>
                <a:pt x="1062" y="1187"/>
              </a:lnTo>
              <a:lnTo>
                <a:pt x="1054" y="1186"/>
              </a:lnTo>
              <a:lnTo>
                <a:pt x="1045" y="1179"/>
              </a:lnTo>
              <a:lnTo>
                <a:pt x="1045" y="1139"/>
              </a:lnTo>
              <a:lnTo>
                <a:pt x="1042" y="1080"/>
              </a:lnTo>
              <a:lnTo>
                <a:pt x="1029" y="1041"/>
              </a:lnTo>
              <a:lnTo>
                <a:pt x="1014" y="1016"/>
              </a:lnTo>
              <a:lnTo>
                <a:pt x="1025" y="1000"/>
              </a:lnTo>
              <a:lnTo>
                <a:pt x="1078" y="924"/>
              </a:lnTo>
              <a:lnTo>
                <a:pt x="1133" y="846"/>
              </a:lnTo>
              <a:lnTo>
                <a:pt x="1163" y="801"/>
              </a:lnTo>
              <a:lnTo>
                <a:pt x="1181" y="777"/>
              </a:lnTo>
              <a:lnTo>
                <a:pt x="1212" y="734"/>
              </a:lnTo>
              <a:lnTo>
                <a:pt x="1219" y="721"/>
              </a:lnTo>
              <a:lnTo>
                <a:pt x="1247" y="687"/>
              </a:lnTo>
              <a:lnTo>
                <a:pt x="1300" y="645"/>
              </a:lnTo>
              <a:lnTo>
                <a:pt x="1309" y="638"/>
              </a:lnTo>
              <a:lnTo>
                <a:pt x="1401" y="567"/>
              </a:lnTo>
              <a:lnTo>
                <a:pt x="1416" y="558"/>
              </a:lnTo>
              <a:lnTo>
                <a:pt x="1394" y="523"/>
              </a:lnTo>
              <a:lnTo>
                <a:pt x="1389" y="514"/>
              </a:lnTo>
              <a:lnTo>
                <a:pt x="1370" y="533"/>
              </a:lnTo>
              <a:lnTo>
                <a:pt x="1348" y="530"/>
              </a:lnTo>
              <a:lnTo>
                <a:pt x="1320" y="526"/>
              </a:lnTo>
              <a:lnTo>
                <a:pt x="1296" y="524"/>
              </a:lnTo>
              <a:lnTo>
                <a:pt x="1283" y="523"/>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15</xdr:col>
      <xdr:colOff>57150</xdr:colOff>
      <xdr:row>36</xdr:row>
      <xdr:rowOff>0</xdr:rowOff>
    </xdr:from>
    <xdr:to>
      <xdr:col>20</xdr:col>
      <xdr:colOff>371475</xdr:colOff>
      <xdr:row>67</xdr:row>
      <xdr:rowOff>0</xdr:rowOff>
    </xdr:to>
    <xdr:sp>
      <xdr:nvSpPr>
        <xdr:cNvPr id="5" name="Cardinia"/>
        <xdr:cNvSpPr>
          <a:spLocks/>
        </xdr:cNvSpPr>
      </xdr:nvSpPr>
      <xdr:spPr>
        <a:xfrm>
          <a:off x="9886950" y="5829300"/>
          <a:ext cx="3362325" cy="5019675"/>
        </a:xfrm>
        <a:custGeom>
          <a:pathLst>
            <a:path h="5794" w="3879">
              <a:moveTo>
                <a:pt x="3479" y="3767"/>
              </a:moveTo>
              <a:lnTo>
                <a:pt x="3518" y="3678"/>
              </a:lnTo>
              <a:lnTo>
                <a:pt x="3575" y="3576"/>
              </a:lnTo>
              <a:lnTo>
                <a:pt x="3675" y="3497"/>
              </a:lnTo>
              <a:lnTo>
                <a:pt x="3739" y="3445"/>
              </a:lnTo>
              <a:lnTo>
                <a:pt x="3766" y="3360"/>
              </a:lnTo>
              <a:lnTo>
                <a:pt x="3805" y="3242"/>
              </a:lnTo>
              <a:lnTo>
                <a:pt x="3801" y="3239"/>
              </a:lnTo>
              <a:lnTo>
                <a:pt x="3832" y="3106"/>
              </a:lnTo>
              <a:lnTo>
                <a:pt x="3829" y="3106"/>
              </a:lnTo>
              <a:lnTo>
                <a:pt x="3872" y="3033"/>
              </a:lnTo>
              <a:lnTo>
                <a:pt x="3760" y="2968"/>
              </a:lnTo>
              <a:lnTo>
                <a:pt x="3734" y="2978"/>
              </a:lnTo>
              <a:lnTo>
                <a:pt x="3713" y="2945"/>
              </a:lnTo>
              <a:lnTo>
                <a:pt x="3679" y="2935"/>
              </a:lnTo>
              <a:lnTo>
                <a:pt x="3642" y="2932"/>
              </a:lnTo>
              <a:lnTo>
                <a:pt x="3670" y="2892"/>
              </a:lnTo>
              <a:lnTo>
                <a:pt x="3713" y="2834"/>
              </a:lnTo>
              <a:lnTo>
                <a:pt x="3710" y="2793"/>
              </a:lnTo>
              <a:lnTo>
                <a:pt x="3699" y="2755"/>
              </a:lnTo>
              <a:lnTo>
                <a:pt x="3734" y="2719"/>
              </a:lnTo>
              <a:lnTo>
                <a:pt x="3765" y="2710"/>
              </a:lnTo>
              <a:lnTo>
                <a:pt x="3766" y="2707"/>
              </a:lnTo>
              <a:lnTo>
                <a:pt x="3777" y="2701"/>
              </a:lnTo>
              <a:lnTo>
                <a:pt x="3800" y="2675"/>
              </a:lnTo>
              <a:lnTo>
                <a:pt x="3776" y="2576"/>
              </a:lnTo>
              <a:lnTo>
                <a:pt x="3765" y="2565"/>
              </a:lnTo>
              <a:lnTo>
                <a:pt x="3773" y="2549"/>
              </a:lnTo>
              <a:lnTo>
                <a:pt x="3768" y="2504"/>
              </a:lnTo>
              <a:lnTo>
                <a:pt x="3783" y="2472"/>
              </a:lnTo>
              <a:lnTo>
                <a:pt x="3795" y="2449"/>
              </a:lnTo>
              <a:lnTo>
                <a:pt x="3779" y="2413"/>
              </a:lnTo>
              <a:lnTo>
                <a:pt x="3783" y="2385"/>
              </a:lnTo>
              <a:lnTo>
                <a:pt x="3810" y="2361"/>
              </a:lnTo>
              <a:lnTo>
                <a:pt x="3790" y="2326"/>
              </a:lnTo>
              <a:lnTo>
                <a:pt x="3795" y="2267"/>
              </a:lnTo>
              <a:lnTo>
                <a:pt x="3812" y="2265"/>
              </a:lnTo>
              <a:lnTo>
                <a:pt x="3787" y="2187"/>
              </a:lnTo>
              <a:lnTo>
                <a:pt x="3795" y="2157"/>
              </a:lnTo>
              <a:lnTo>
                <a:pt x="3788" y="2095"/>
              </a:lnTo>
              <a:lnTo>
                <a:pt x="3787" y="2063"/>
              </a:lnTo>
              <a:lnTo>
                <a:pt x="3805" y="2054"/>
              </a:lnTo>
              <a:lnTo>
                <a:pt x="3802" y="2036"/>
              </a:lnTo>
              <a:lnTo>
                <a:pt x="3799" y="2009"/>
              </a:lnTo>
              <a:lnTo>
                <a:pt x="3803" y="2007"/>
              </a:lnTo>
              <a:lnTo>
                <a:pt x="3829" y="1990"/>
              </a:lnTo>
              <a:lnTo>
                <a:pt x="3878" y="1927"/>
              </a:lnTo>
              <a:lnTo>
                <a:pt x="3879" y="1828"/>
              </a:lnTo>
              <a:lnTo>
                <a:pt x="3859" y="1755"/>
              </a:lnTo>
              <a:lnTo>
                <a:pt x="3847" y="1678"/>
              </a:lnTo>
              <a:lnTo>
                <a:pt x="3845" y="1666"/>
              </a:lnTo>
              <a:lnTo>
                <a:pt x="3860" y="1658"/>
              </a:lnTo>
              <a:lnTo>
                <a:pt x="3855" y="1627"/>
              </a:lnTo>
              <a:lnTo>
                <a:pt x="3855" y="1571"/>
              </a:lnTo>
              <a:lnTo>
                <a:pt x="3806" y="1519"/>
              </a:lnTo>
              <a:lnTo>
                <a:pt x="3794" y="1482"/>
              </a:lnTo>
              <a:lnTo>
                <a:pt x="3770" y="1451"/>
              </a:lnTo>
              <a:lnTo>
                <a:pt x="3749" y="1434"/>
              </a:lnTo>
              <a:lnTo>
                <a:pt x="3723" y="1406"/>
              </a:lnTo>
              <a:lnTo>
                <a:pt x="3725" y="1349"/>
              </a:lnTo>
              <a:lnTo>
                <a:pt x="3605" y="1325"/>
              </a:lnTo>
              <a:lnTo>
                <a:pt x="3569" y="1255"/>
              </a:lnTo>
              <a:lnTo>
                <a:pt x="3540" y="1194"/>
              </a:lnTo>
              <a:lnTo>
                <a:pt x="3565" y="1162"/>
              </a:lnTo>
              <a:lnTo>
                <a:pt x="3593" y="1156"/>
              </a:lnTo>
              <a:lnTo>
                <a:pt x="3574" y="1090"/>
              </a:lnTo>
              <a:lnTo>
                <a:pt x="3594" y="1071"/>
              </a:lnTo>
              <a:lnTo>
                <a:pt x="3620" y="1068"/>
              </a:lnTo>
              <a:lnTo>
                <a:pt x="3641" y="1053"/>
              </a:lnTo>
              <a:lnTo>
                <a:pt x="3642" y="1003"/>
              </a:lnTo>
              <a:lnTo>
                <a:pt x="3668" y="962"/>
              </a:lnTo>
              <a:lnTo>
                <a:pt x="3685" y="946"/>
              </a:lnTo>
              <a:lnTo>
                <a:pt x="3686" y="902"/>
              </a:lnTo>
              <a:lnTo>
                <a:pt x="3658" y="866"/>
              </a:lnTo>
              <a:lnTo>
                <a:pt x="3633" y="814"/>
              </a:lnTo>
              <a:lnTo>
                <a:pt x="3645" y="793"/>
              </a:lnTo>
              <a:lnTo>
                <a:pt x="3679" y="777"/>
              </a:lnTo>
              <a:lnTo>
                <a:pt x="3693" y="706"/>
              </a:lnTo>
              <a:lnTo>
                <a:pt x="3725" y="681"/>
              </a:lnTo>
              <a:lnTo>
                <a:pt x="3706" y="628"/>
              </a:lnTo>
              <a:lnTo>
                <a:pt x="3710" y="577"/>
              </a:lnTo>
              <a:lnTo>
                <a:pt x="3694" y="563"/>
              </a:lnTo>
              <a:lnTo>
                <a:pt x="3694" y="561"/>
              </a:lnTo>
              <a:lnTo>
                <a:pt x="3658" y="538"/>
              </a:lnTo>
              <a:lnTo>
                <a:pt x="3629" y="522"/>
              </a:lnTo>
              <a:lnTo>
                <a:pt x="3605" y="508"/>
              </a:lnTo>
              <a:lnTo>
                <a:pt x="3568" y="493"/>
              </a:lnTo>
              <a:lnTo>
                <a:pt x="3552" y="515"/>
              </a:lnTo>
              <a:lnTo>
                <a:pt x="3526" y="516"/>
              </a:lnTo>
              <a:lnTo>
                <a:pt x="3493" y="474"/>
              </a:lnTo>
              <a:lnTo>
                <a:pt x="3504" y="455"/>
              </a:lnTo>
              <a:lnTo>
                <a:pt x="3486" y="427"/>
              </a:lnTo>
              <a:lnTo>
                <a:pt x="3455" y="376"/>
              </a:lnTo>
              <a:lnTo>
                <a:pt x="3442" y="316"/>
              </a:lnTo>
              <a:lnTo>
                <a:pt x="3430" y="295"/>
              </a:lnTo>
              <a:lnTo>
                <a:pt x="3402" y="288"/>
              </a:lnTo>
              <a:lnTo>
                <a:pt x="3375" y="282"/>
              </a:lnTo>
              <a:lnTo>
                <a:pt x="3355" y="304"/>
              </a:lnTo>
              <a:lnTo>
                <a:pt x="3333" y="308"/>
              </a:lnTo>
              <a:lnTo>
                <a:pt x="3307" y="317"/>
              </a:lnTo>
              <a:lnTo>
                <a:pt x="3304" y="319"/>
              </a:lnTo>
              <a:lnTo>
                <a:pt x="3257" y="314"/>
              </a:lnTo>
              <a:lnTo>
                <a:pt x="3228" y="298"/>
              </a:lnTo>
              <a:lnTo>
                <a:pt x="3189" y="302"/>
              </a:lnTo>
              <a:lnTo>
                <a:pt x="3157" y="306"/>
              </a:lnTo>
              <a:lnTo>
                <a:pt x="3124" y="281"/>
              </a:lnTo>
              <a:lnTo>
                <a:pt x="3098" y="246"/>
              </a:lnTo>
              <a:lnTo>
                <a:pt x="3080" y="263"/>
              </a:lnTo>
              <a:lnTo>
                <a:pt x="3095" y="340"/>
              </a:lnTo>
              <a:lnTo>
                <a:pt x="3059" y="364"/>
              </a:lnTo>
              <a:lnTo>
                <a:pt x="3033" y="401"/>
              </a:lnTo>
              <a:lnTo>
                <a:pt x="3014" y="402"/>
              </a:lnTo>
              <a:lnTo>
                <a:pt x="2985" y="406"/>
              </a:lnTo>
              <a:lnTo>
                <a:pt x="2955" y="402"/>
              </a:lnTo>
              <a:lnTo>
                <a:pt x="2929" y="445"/>
              </a:lnTo>
              <a:lnTo>
                <a:pt x="2926" y="475"/>
              </a:lnTo>
              <a:lnTo>
                <a:pt x="2944" y="512"/>
              </a:lnTo>
              <a:lnTo>
                <a:pt x="2945" y="574"/>
              </a:lnTo>
              <a:lnTo>
                <a:pt x="2930" y="601"/>
              </a:lnTo>
              <a:lnTo>
                <a:pt x="2892" y="616"/>
              </a:lnTo>
              <a:lnTo>
                <a:pt x="2844" y="600"/>
              </a:lnTo>
              <a:lnTo>
                <a:pt x="2806" y="598"/>
              </a:lnTo>
              <a:lnTo>
                <a:pt x="2783" y="610"/>
              </a:lnTo>
              <a:lnTo>
                <a:pt x="2750" y="639"/>
              </a:lnTo>
              <a:lnTo>
                <a:pt x="2769" y="687"/>
              </a:lnTo>
              <a:lnTo>
                <a:pt x="2693" y="697"/>
              </a:lnTo>
              <a:lnTo>
                <a:pt x="2669" y="712"/>
              </a:lnTo>
              <a:lnTo>
                <a:pt x="2632" y="708"/>
              </a:lnTo>
              <a:lnTo>
                <a:pt x="2605" y="708"/>
              </a:lnTo>
              <a:lnTo>
                <a:pt x="2575" y="709"/>
              </a:lnTo>
              <a:lnTo>
                <a:pt x="2548" y="701"/>
              </a:lnTo>
              <a:lnTo>
                <a:pt x="2527" y="700"/>
              </a:lnTo>
              <a:lnTo>
                <a:pt x="2504" y="697"/>
              </a:lnTo>
              <a:lnTo>
                <a:pt x="2528" y="538"/>
              </a:lnTo>
              <a:lnTo>
                <a:pt x="2502" y="535"/>
              </a:lnTo>
              <a:lnTo>
                <a:pt x="2418" y="525"/>
              </a:lnTo>
              <a:lnTo>
                <a:pt x="2386" y="521"/>
              </a:lnTo>
              <a:lnTo>
                <a:pt x="2347" y="515"/>
              </a:lnTo>
              <a:lnTo>
                <a:pt x="2296" y="506"/>
              </a:lnTo>
              <a:lnTo>
                <a:pt x="2298" y="468"/>
              </a:lnTo>
              <a:lnTo>
                <a:pt x="2215" y="456"/>
              </a:lnTo>
              <a:lnTo>
                <a:pt x="2214" y="456"/>
              </a:lnTo>
              <a:lnTo>
                <a:pt x="2161" y="449"/>
              </a:lnTo>
              <a:lnTo>
                <a:pt x="2143" y="467"/>
              </a:lnTo>
              <a:lnTo>
                <a:pt x="2111" y="462"/>
              </a:lnTo>
              <a:lnTo>
                <a:pt x="2072" y="464"/>
              </a:lnTo>
              <a:lnTo>
                <a:pt x="2034" y="472"/>
              </a:lnTo>
              <a:lnTo>
                <a:pt x="2021" y="486"/>
              </a:lnTo>
              <a:lnTo>
                <a:pt x="2000" y="483"/>
              </a:lnTo>
              <a:lnTo>
                <a:pt x="1970" y="448"/>
              </a:lnTo>
              <a:lnTo>
                <a:pt x="1964" y="467"/>
              </a:lnTo>
              <a:lnTo>
                <a:pt x="1946" y="462"/>
              </a:lnTo>
              <a:lnTo>
                <a:pt x="1954" y="427"/>
              </a:lnTo>
              <a:lnTo>
                <a:pt x="1940" y="398"/>
              </a:lnTo>
              <a:lnTo>
                <a:pt x="1907" y="340"/>
              </a:lnTo>
              <a:lnTo>
                <a:pt x="1881" y="276"/>
              </a:lnTo>
              <a:lnTo>
                <a:pt x="1854" y="259"/>
              </a:lnTo>
              <a:lnTo>
                <a:pt x="1826" y="238"/>
              </a:lnTo>
              <a:lnTo>
                <a:pt x="1793" y="175"/>
              </a:lnTo>
              <a:lnTo>
                <a:pt x="1763" y="165"/>
              </a:lnTo>
              <a:lnTo>
                <a:pt x="1737" y="153"/>
              </a:lnTo>
              <a:lnTo>
                <a:pt x="1687" y="156"/>
              </a:lnTo>
              <a:lnTo>
                <a:pt x="1664" y="145"/>
              </a:lnTo>
              <a:lnTo>
                <a:pt x="1666" y="107"/>
              </a:lnTo>
              <a:lnTo>
                <a:pt x="1638" y="99"/>
              </a:lnTo>
              <a:lnTo>
                <a:pt x="1611" y="93"/>
              </a:lnTo>
              <a:lnTo>
                <a:pt x="1589" y="97"/>
              </a:lnTo>
              <a:lnTo>
                <a:pt x="1566" y="54"/>
              </a:lnTo>
              <a:lnTo>
                <a:pt x="1507" y="0"/>
              </a:lnTo>
              <a:lnTo>
                <a:pt x="1536" y="53"/>
              </a:lnTo>
              <a:lnTo>
                <a:pt x="1536" y="67"/>
              </a:lnTo>
              <a:lnTo>
                <a:pt x="1559" y="197"/>
              </a:lnTo>
              <a:lnTo>
                <a:pt x="1538" y="288"/>
              </a:lnTo>
              <a:lnTo>
                <a:pt x="1544" y="323"/>
              </a:lnTo>
              <a:lnTo>
                <a:pt x="1535" y="346"/>
              </a:lnTo>
              <a:lnTo>
                <a:pt x="1510" y="347"/>
              </a:lnTo>
              <a:lnTo>
                <a:pt x="1489" y="370"/>
              </a:lnTo>
              <a:lnTo>
                <a:pt x="1459" y="411"/>
              </a:lnTo>
              <a:lnTo>
                <a:pt x="1418" y="449"/>
              </a:lnTo>
              <a:lnTo>
                <a:pt x="1380" y="477"/>
              </a:lnTo>
              <a:lnTo>
                <a:pt x="1360" y="505"/>
              </a:lnTo>
              <a:lnTo>
                <a:pt x="1341" y="502"/>
              </a:lnTo>
              <a:lnTo>
                <a:pt x="1319" y="518"/>
              </a:lnTo>
              <a:lnTo>
                <a:pt x="1298" y="507"/>
              </a:lnTo>
              <a:lnTo>
                <a:pt x="1288" y="502"/>
              </a:lnTo>
              <a:lnTo>
                <a:pt x="1237" y="508"/>
              </a:lnTo>
              <a:lnTo>
                <a:pt x="1216" y="496"/>
              </a:lnTo>
              <a:lnTo>
                <a:pt x="1187" y="489"/>
              </a:lnTo>
              <a:lnTo>
                <a:pt x="1185" y="502"/>
              </a:lnTo>
              <a:lnTo>
                <a:pt x="1106" y="491"/>
              </a:lnTo>
              <a:lnTo>
                <a:pt x="1088" y="518"/>
              </a:lnTo>
              <a:lnTo>
                <a:pt x="1031" y="512"/>
              </a:lnTo>
              <a:lnTo>
                <a:pt x="999" y="526"/>
              </a:lnTo>
              <a:lnTo>
                <a:pt x="993" y="559"/>
              </a:lnTo>
              <a:lnTo>
                <a:pt x="987" y="637"/>
              </a:lnTo>
              <a:lnTo>
                <a:pt x="963" y="659"/>
              </a:lnTo>
              <a:lnTo>
                <a:pt x="941" y="625"/>
              </a:lnTo>
              <a:lnTo>
                <a:pt x="911" y="607"/>
              </a:lnTo>
              <a:lnTo>
                <a:pt x="891" y="579"/>
              </a:lnTo>
              <a:lnTo>
                <a:pt x="862" y="602"/>
              </a:lnTo>
              <a:lnTo>
                <a:pt x="844" y="593"/>
              </a:lnTo>
              <a:lnTo>
                <a:pt x="810" y="598"/>
              </a:lnTo>
              <a:lnTo>
                <a:pt x="776" y="589"/>
              </a:lnTo>
              <a:lnTo>
                <a:pt x="759" y="594"/>
              </a:lnTo>
              <a:lnTo>
                <a:pt x="730" y="603"/>
              </a:lnTo>
              <a:lnTo>
                <a:pt x="730" y="627"/>
              </a:lnTo>
              <a:lnTo>
                <a:pt x="724" y="636"/>
              </a:lnTo>
              <a:lnTo>
                <a:pt x="705" y="642"/>
              </a:lnTo>
              <a:lnTo>
                <a:pt x="700" y="699"/>
              </a:lnTo>
              <a:lnTo>
                <a:pt x="593" y="686"/>
              </a:lnTo>
              <a:lnTo>
                <a:pt x="566" y="764"/>
              </a:lnTo>
              <a:lnTo>
                <a:pt x="540" y="755"/>
              </a:lnTo>
              <a:lnTo>
                <a:pt x="514" y="833"/>
              </a:lnTo>
              <a:lnTo>
                <a:pt x="500" y="824"/>
              </a:lnTo>
              <a:lnTo>
                <a:pt x="483" y="812"/>
              </a:lnTo>
              <a:lnTo>
                <a:pt x="476" y="868"/>
              </a:lnTo>
              <a:lnTo>
                <a:pt x="429" y="862"/>
              </a:lnTo>
              <a:lnTo>
                <a:pt x="406" y="876"/>
              </a:lnTo>
              <a:lnTo>
                <a:pt x="388" y="855"/>
              </a:lnTo>
              <a:lnTo>
                <a:pt x="329" y="846"/>
              </a:lnTo>
              <a:lnTo>
                <a:pt x="330" y="812"/>
              </a:lnTo>
              <a:lnTo>
                <a:pt x="308" y="786"/>
              </a:lnTo>
              <a:lnTo>
                <a:pt x="286" y="801"/>
              </a:lnTo>
              <a:lnTo>
                <a:pt x="268" y="810"/>
              </a:lnTo>
              <a:lnTo>
                <a:pt x="240" y="812"/>
              </a:lnTo>
              <a:lnTo>
                <a:pt x="220" y="823"/>
              </a:lnTo>
              <a:lnTo>
                <a:pt x="171" y="877"/>
              </a:lnTo>
              <a:lnTo>
                <a:pt x="182" y="966"/>
              </a:lnTo>
              <a:lnTo>
                <a:pt x="157" y="1011"/>
              </a:lnTo>
              <a:lnTo>
                <a:pt x="172" y="1135"/>
              </a:lnTo>
              <a:lnTo>
                <a:pt x="180" y="1184"/>
              </a:lnTo>
              <a:lnTo>
                <a:pt x="150" y="1220"/>
              </a:lnTo>
              <a:lnTo>
                <a:pt x="155" y="1221"/>
              </a:lnTo>
              <a:lnTo>
                <a:pt x="176" y="1215"/>
              </a:lnTo>
              <a:lnTo>
                <a:pt x="206" y="1228"/>
              </a:lnTo>
              <a:lnTo>
                <a:pt x="206" y="1264"/>
              </a:lnTo>
              <a:lnTo>
                <a:pt x="217" y="1386"/>
              </a:lnTo>
              <a:lnTo>
                <a:pt x="209" y="1396"/>
              </a:lnTo>
              <a:lnTo>
                <a:pt x="195" y="1397"/>
              </a:lnTo>
              <a:lnTo>
                <a:pt x="177" y="1398"/>
              </a:lnTo>
              <a:lnTo>
                <a:pt x="171" y="1432"/>
              </a:lnTo>
              <a:lnTo>
                <a:pt x="163" y="1441"/>
              </a:lnTo>
              <a:lnTo>
                <a:pt x="141" y="1430"/>
              </a:lnTo>
              <a:lnTo>
                <a:pt x="131" y="1419"/>
              </a:lnTo>
              <a:lnTo>
                <a:pt x="132" y="1450"/>
              </a:lnTo>
              <a:lnTo>
                <a:pt x="148" y="1504"/>
              </a:lnTo>
              <a:lnTo>
                <a:pt x="153" y="1564"/>
              </a:lnTo>
              <a:lnTo>
                <a:pt x="144" y="1579"/>
              </a:lnTo>
              <a:lnTo>
                <a:pt x="133" y="1605"/>
              </a:lnTo>
              <a:lnTo>
                <a:pt x="131" y="1606"/>
              </a:lnTo>
              <a:lnTo>
                <a:pt x="120" y="1629"/>
              </a:lnTo>
              <a:lnTo>
                <a:pt x="109" y="1662"/>
              </a:lnTo>
              <a:lnTo>
                <a:pt x="133" y="1710"/>
              </a:lnTo>
              <a:lnTo>
                <a:pt x="138" y="1735"/>
              </a:lnTo>
              <a:lnTo>
                <a:pt x="126" y="1764"/>
              </a:lnTo>
              <a:lnTo>
                <a:pt x="142" y="1779"/>
              </a:lnTo>
              <a:lnTo>
                <a:pt x="143" y="1779"/>
              </a:lnTo>
              <a:lnTo>
                <a:pt x="144" y="1791"/>
              </a:lnTo>
              <a:lnTo>
                <a:pt x="154" y="1792"/>
              </a:lnTo>
              <a:lnTo>
                <a:pt x="166" y="1805"/>
              </a:lnTo>
              <a:lnTo>
                <a:pt x="187" y="1853"/>
              </a:lnTo>
              <a:lnTo>
                <a:pt x="198" y="1864"/>
              </a:lnTo>
              <a:lnTo>
                <a:pt x="207" y="1880"/>
              </a:lnTo>
              <a:lnTo>
                <a:pt x="194" y="1885"/>
              </a:lnTo>
              <a:lnTo>
                <a:pt x="196" y="1911"/>
              </a:lnTo>
              <a:lnTo>
                <a:pt x="198" y="1916"/>
              </a:lnTo>
              <a:lnTo>
                <a:pt x="186" y="1932"/>
              </a:lnTo>
              <a:lnTo>
                <a:pt x="171" y="1960"/>
              </a:lnTo>
              <a:lnTo>
                <a:pt x="152" y="1973"/>
              </a:lnTo>
              <a:lnTo>
                <a:pt x="141" y="2009"/>
              </a:lnTo>
              <a:lnTo>
                <a:pt x="135" y="2025"/>
              </a:lnTo>
              <a:lnTo>
                <a:pt x="121" y="2073"/>
              </a:lnTo>
              <a:lnTo>
                <a:pt x="107" y="2098"/>
              </a:lnTo>
              <a:lnTo>
                <a:pt x="93" y="2136"/>
              </a:lnTo>
              <a:lnTo>
                <a:pt x="80" y="2150"/>
              </a:lnTo>
              <a:lnTo>
                <a:pt x="64" y="2161"/>
              </a:lnTo>
              <a:lnTo>
                <a:pt x="48" y="2180"/>
              </a:lnTo>
              <a:lnTo>
                <a:pt x="41" y="2188"/>
              </a:lnTo>
              <a:lnTo>
                <a:pt x="28" y="2215"/>
              </a:lnTo>
              <a:lnTo>
                <a:pt x="23" y="2218"/>
              </a:lnTo>
              <a:lnTo>
                <a:pt x="17" y="2237"/>
              </a:lnTo>
              <a:lnTo>
                <a:pt x="18" y="2281"/>
              </a:lnTo>
              <a:lnTo>
                <a:pt x="14" y="2288"/>
              </a:lnTo>
              <a:lnTo>
                <a:pt x="6" y="2304"/>
              </a:lnTo>
              <a:lnTo>
                <a:pt x="16" y="2316"/>
              </a:lnTo>
              <a:lnTo>
                <a:pt x="22" y="2334"/>
              </a:lnTo>
              <a:lnTo>
                <a:pt x="12" y="2358"/>
              </a:lnTo>
              <a:lnTo>
                <a:pt x="1" y="2363"/>
              </a:lnTo>
              <a:lnTo>
                <a:pt x="6" y="2374"/>
              </a:lnTo>
              <a:lnTo>
                <a:pt x="0" y="2392"/>
              </a:lnTo>
              <a:lnTo>
                <a:pt x="12" y="2395"/>
              </a:lnTo>
              <a:lnTo>
                <a:pt x="27" y="2404"/>
              </a:lnTo>
              <a:lnTo>
                <a:pt x="31" y="2407"/>
              </a:lnTo>
              <a:lnTo>
                <a:pt x="28" y="2414"/>
              </a:lnTo>
              <a:lnTo>
                <a:pt x="37" y="2418"/>
              </a:lnTo>
              <a:lnTo>
                <a:pt x="41" y="2420"/>
              </a:lnTo>
              <a:lnTo>
                <a:pt x="53" y="2438"/>
              </a:lnTo>
              <a:lnTo>
                <a:pt x="64" y="2443"/>
              </a:lnTo>
              <a:lnTo>
                <a:pt x="70" y="2449"/>
              </a:lnTo>
              <a:lnTo>
                <a:pt x="63" y="2462"/>
              </a:lnTo>
              <a:lnTo>
                <a:pt x="73" y="2465"/>
              </a:lnTo>
              <a:lnTo>
                <a:pt x="86" y="2480"/>
              </a:lnTo>
              <a:lnTo>
                <a:pt x="94" y="2482"/>
              </a:lnTo>
              <a:lnTo>
                <a:pt x="97" y="2484"/>
              </a:lnTo>
              <a:lnTo>
                <a:pt x="99" y="2485"/>
              </a:lnTo>
              <a:lnTo>
                <a:pt x="118" y="2502"/>
              </a:lnTo>
              <a:lnTo>
                <a:pt x="136" y="2549"/>
              </a:lnTo>
              <a:lnTo>
                <a:pt x="157" y="2560"/>
              </a:lnTo>
              <a:lnTo>
                <a:pt x="172" y="2573"/>
              </a:lnTo>
              <a:lnTo>
                <a:pt x="161" y="2658"/>
              </a:lnTo>
              <a:lnTo>
                <a:pt x="140" y="2661"/>
              </a:lnTo>
              <a:lnTo>
                <a:pt x="127" y="2674"/>
              </a:lnTo>
              <a:lnTo>
                <a:pt x="124" y="2712"/>
              </a:lnTo>
              <a:lnTo>
                <a:pt x="126" y="2728"/>
              </a:lnTo>
              <a:lnTo>
                <a:pt x="143" y="2728"/>
              </a:lnTo>
              <a:lnTo>
                <a:pt x="162" y="2754"/>
              </a:lnTo>
              <a:lnTo>
                <a:pt x="166" y="2793"/>
              </a:lnTo>
              <a:lnTo>
                <a:pt x="179" y="2810"/>
              </a:lnTo>
              <a:lnTo>
                <a:pt x="177" y="2844"/>
              </a:lnTo>
              <a:lnTo>
                <a:pt x="187" y="2849"/>
              </a:lnTo>
              <a:lnTo>
                <a:pt x="187" y="2858"/>
              </a:lnTo>
              <a:lnTo>
                <a:pt x="195" y="2875"/>
              </a:lnTo>
              <a:lnTo>
                <a:pt x="213" y="2888"/>
              </a:lnTo>
              <a:lnTo>
                <a:pt x="209" y="2898"/>
              </a:lnTo>
              <a:lnTo>
                <a:pt x="231" y="2902"/>
              </a:lnTo>
              <a:lnTo>
                <a:pt x="248" y="2903"/>
              </a:lnTo>
              <a:lnTo>
                <a:pt x="263" y="2911"/>
              </a:lnTo>
              <a:lnTo>
                <a:pt x="290" y="2945"/>
              </a:lnTo>
              <a:lnTo>
                <a:pt x="305" y="2947"/>
              </a:lnTo>
              <a:lnTo>
                <a:pt x="331" y="2972"/>
              </a:lnTo>
              <a:lnTo>
                <a:pt x="347" y="2999"/>
              </a:lnTo>
              <a:lnTo>
                <a:pt x="345" y="3038"/>
              </a:lnTo>
              <a:lnTo>
                <a:pt x="366" y="3070"/>
              </a:lnTo>
              <a:lnTo>
                <a:pt x="355" y="3126"/>
              </a:lnTo>
              <a:lnTo>
                <a:pt x="359" y="3166"/>
              </a:lnTo>
              <a:lnTo>
                <a:pt x="380" y="3200"/>
              </a:lnTo>
              <a:lnTo>
                <a:pt x="367" y="3210"/>
              </a:lnTo>
              <a:lnTo>
                <a:pt x="334" y="3212"/>
              </a:lnTo>
              <a:lnTo>
                <a:pt x="311" y="3216"/>
              </a:lnTo>
              <a:lnTo>
                <a:pt x="264" y="3227"/>
              </a:lnTo>
              <a:lnTo>
                <a:pt x="238" y="3240"/>
              </a:lnTo>
              <a:lnTo>
                <a:pt x="202" y="3295"/>
              </a:lnTo>
              <a:lnTo>
                <a:pt x="318" y="3450"/>
              </a:lnTo>
              <a:lnTo>
                <a:pt x="357" y="3502"/>
              </a:lnTo>
              <a:lnTo>
                <a:pt x="331" y="3673"/>
              </a:lnTo>
              <a:lnTo>
                <a:pt x="279" y="4028"/>
              </a:lnTo>
              <a:lnTo>
                <a:pt x="269" y="4109"/>
              </a:lnTo>
              <a:lnTo>
                <a:pt x="329" y="4121"/>
              </a:lnTo>
              <a:lnTo>
                <a:pt x="336" y="4148"/>
              </a:lnTo>
              <a:lnTo>
                <a:pt x="555" y="4180"/>
              </a:lnTo>
              <a:lnTo>
                <a:pt x="545" y="4254"/>
              </a:lnTo>
              <a:lnTo>
                <a:pt x="584" y="4309"/>
              </a:lnTo>
              <a:lnTo>
                <a:pt x="605" y="4319"/>
              </a:lnTo>
              <a:lnTo>
                <a:pt x="625" y="4325"/>
              </a:lnTo>
              <a:lnTo>
                <a:pt x="642" y="4336"/>
              </a:lnTo>
              <a:lnTo>
                <a:pt x="655" y="4364"/>
              </a:lnTo>
              <a:lnTo>
                <a:pt x="675" y="4372"/>
              </a:lnTo>
              <a:lnTo>
                <a:pt x="670" y="4383"/>
              </a:lnTo>
              <a:lnTo>
                <a:pt x="694" y="4394"/>
              </a:lnTo>
              <a:lnTo>
                <a:pt x="719" y="4393"/>
              </a:lnTo>
              <a:lnTo>
                <a:pt x="727" y="4390"/>
              </a:lnTo>
              <a:lnTo>
                <a:pt x="734" y="4411"/>
              </a:lnTo>
              <a:lnTo>
                <a:pt x="759" y="4395"/>
              </a:lnTo>
              <a:lnTo>
                <a:pt x="752" y="4372"/>
              </a:lnTo>
              <a:lnTo>
                <a:pt x="771" y="4397"/>
              </a:lnTo>
              <a:lnTo>
                <a:pt x="797" y="4426"/>
              </a:lnTo>
              <a:lnTo>
                <a:pt x="815" y="4428"/>
              </a:lnTo>
              <a:lnTo>
                <a:pt x="836" y="4427"/>
              </a:lnTo>
              <a:lnTo>
                <a:pt x="855" y="4429"/>
              </a:lnTo>
              <a:lnTo>
                <a:pt x="889" y="4423"/>
              </a:lnTo>
              <a:lnTo>
                <a:pt x="898" y="4451"/>
              </a:lnTo>
              <a:lnTo>
                <a:pt x="923" y="4471"/>
              </a:lnTo>
              <a:lnTo>
                <a:pt x="953" y="4525"/>
              </a:lnTo>
              <a:lnTo>
                <a:pt x="974" y="4532"/>
              </a:lnTo>
              <a:lnTo>
                <a:pt x="995" y="4541"/>
              </a:lnTo>
              <a:lnTo>
                <a:pt x="1005" y="4550"/>
              </a:lnTo>
              <a:lnTo>
                <a:pt x="1026" y="4552"/>
              </a:lnTo>
              <a:lnTo>
                <a:pt x="1049" y="4548"/>
              </a:lnTo>
              <a:lnTo>
                <a:pt x="1083" y="4550"/>
              </a:lnTo>
              <a:lnTo>
                <a:pt x="1110" y="4553"/>
              </a:lnTo>
              <a:lnTo>
                <a:pt x="1138" y="4578"/>
              </a:lnTo>
              <a:lnTo>
                <a:pt x="1163" y="4583"/>
              </a:lnTo>
              <a:lnTo>
                <a:pt x="1187" y="4581"/>
              </a:lnTo>
              <a:lnTo>
                <a:pt x="1187" y="4582"/>
              </a:lnTo>
              <a:lnTo>
                <a:pt x="1207" y="4597"/>
              </a:lnTo>
              <a:lnTo>
                <a:pt x="1220" y="4606"/>
              </a:lnTo>
              <a:lnTo>
                <a:pt x="1241" y="4596"/>
              </a:lnTo>
              <a:lnTo>
                <a:pt x="1246" y="4624"/>
              </a:lnTo>
              <a:lnTo>
                <a:pt x="1241" y="4658"/>
              </a:lnTo>
              <a:lnTo>
                <a:pt x="1260" y="4672"/>
              </a:lnTo>
              <a:lnTo>
                <a:pt x="1266" y="4674"/>
              </a:lnTo>
              <a:lnTo>
                <a:pt x="1283" y="4721"/>
              </a:lnTo>
              <a:lnTo>
                <a:pt x="1265" y="4751"/>
              </a:lnTo>
              <a:lnTo>
                <a:pt x="1260" y="4782"/>
              </a:lnTo>
              <a:lnTo>
                <a:pt x="1276" y="4846"/>
              </a:lnTo>
              <a:lnTo>
                <a:pt x="1303" y="4877"/>
              </a:lnTo>
              <a:lnTo>
                <a:pt x="1316" y="4943"/>
              </a:lnTo>
              <a:lnTo>
                <a:pt x="1335" y="4987"/>
              </a:lnTo>
              <a:lnTo>
                <a:pt x="1328" y="4998"/>
              </a:lnTo>
              <a:lnTo>
                <a:pt x="1337" y="5114"/>
              </a:lnTo>
              <a:lnTo>
                <a:pt x="1360" y="5138"/>
              </a:lnTo>
              <a:lnTo>
                <a:pt x="1369" y="5160"/>
              </a:lnTo>
              <a:lnTo>
                <a:pt x="1373" y="5160"/>
              </a:lnTo>
              <a:lnTo>
                <a:pt x="1393" y="5194"/>
              </a:lnTo>
              <a:lnTo>
                <a:pt x="1415" y="5215"/>
              </a:lnTo>
              <a:lnTo>
                <a:pt x="1434" y="5224"/>
              </a:lnTo>
              <a:lnTo>
                <a:pt x="1453" y="5231"/>
              </a:lnTo>
              <a:lnTo>
                <a:pt x="1479" y="5257"/>
              </a:lnTo>
              <a:lnTo>
                <a:pt x="1496" y="5263"/>
              </a:lnTo>
              <a:lnTo>
                <a:pt x="1516" y="5282"/>
              </a:lnTo>
              <a:lnTo>
                <a:pt x="1535" y="5297"/>
              </a:lnTo>
              <a:lnTo>
                <a:pt x="1545" y="5320"/>
              </a:lnTo>
              <a:lnTo>
                <a:pt x="1566" y="5358"/>
              </a:lnTo>
              <a:lnTo>
                <a:pt x="1578" y="5427"/>
              </a:lnTo>
              <a:lnTo>
                <a:pt x="1566" y="5490"/>
              </a:lnTo>
              <a:lnTo>
                <a:pt x="1770" y="5521"/>
              </a:lnTo>
              <a:lnTo>
                <a:pt x="1803" y="5302"/>
              </a:lnTo>
              <a:lnTo>
                <a:pt x="1815" y="5311"/>
              </a:lnTo>
              <a:lnTo>
                <a:pt x="1855" y="5320"/>
              </a:lnTo>
              <a:lnTo>
                <a:pt x="1886" y="5329"/>
              </a:lnTo>
              <a:lnTo>
                <a:pt x="1926" y="5358"/>
              </a:lnTo>
              <a:lnTo>
                <a:pt x="1961" y="5406"/>
              </a:lnTo>
              <a:lnTo>
                <a:pt x="1995" y="5444"/>
              </a:lnTo>
              <a:lnTo>
                <a:pt x="2035" y="5461"/>
              </a:lnTo>
              <a:lnTo>
                <a:pt x="2068" y="5488"/>
              </a:lnTo>
              <a:lnTo>
                <a:pt x="2124" y="5538"/>
              </a:lnTo>
              <a:lnTo>
                <a:pt x="2161" y="5560"/>
              </a:lnTo>
              <a:lnTo>
                <a:pt x="2189" y="5659"/>
              </a:lnTo>
              <a:lnTo>
                <a:pt x="2236" y="5732"/>
              </a:lnTo>
              <a:lnTo>
                <a:pt x="2287" y="5770"/>
              </a:lnTo>
              <a:lnTo>
                <a:pt x="2392" y="5794"/>
              </a:lnTo>
              <a:lnTo>
                <a:pt x="2423" y="5575"/>
              </a:lnTo>
              <a:lnTo>
                <a:pt x="2404" y="5583"/>
              </a:lnTo>
              <a:lnTo>
                <a:pt x="2407" y="5539"/>
              </a:lnTo>
              <a:lnTo>
                <a:pt x="2450" y="5220"/>
              </a:lnTo>
              <a:lnTo>
                <a:pt x="2454" y="5226"/>
              </a:lnTo>
              <a:lnTo>
                <a:pt x="2484" y="5252"/>
              </a:lnTo>
              <a:lnTo>
                <a:pt x="2516" y="5258"/>
              </a:lnTo>
              <a:lnTo>
                <a:pt x="2533" y="5256"/>
              </a:lnTo>
              <a:lnTo>
                <a:pt x="2560" y="5230"/>
              </a:lnTo>
              <a:lnTo>
                <a:pt x="2582" y="5226"/>
              </a:lnTo>
              <a:lnTo>
                <a:pt x="2588" y="5229"/>
              </a:lnTo>
              <a:lnTo>
                <a:pt x="2624" y="5226"/>
              </a:lnTo>
              <a:lnTo>
                <a:pt x="2671" y="5201"/>
              </a:lnTo>
              <a:lnTo>
                <a:pt x="2701" y="5177"/>
              </a:lnTo>
              <a:lnTo>
                <a:pt x="2696" y="5205"/>
              </a:lnTo>
              <a:lnTo>
                <a:pt x="2733" y="5209"/>
              </a:lnTo>
              <a:lnTo>
                <a:pt x="2826" y="5220"/>
              </a:lnTo>
              <a:lnTo>
                <a:pt x="3105" y="5257"/>
              </a:lnTo>
              <a:lnTo>
                <a:pt x="3116" y="5167"/>
              </a:lnTo>
              <a:lnTo>
                <a:pt x="3207" y="5176"/>
              </a:lnTo>
              <a:lnTo>
                <a:pt x="3195" y="5263"/>
              </a:lnTo>
              <a:lnTo>
                <a:pt x="3282" y="5274"/>
              </a:lnTo>
              <a:lnTo>
                <a:pt x="3292" y="5209"/>
              </a:lnTo>
              <a:lnTo>
                <a:pt x="3394" y="5222"/>
              </a:lnTo>
              <a:lnTo>
                <a:pt x="3497" y="5234"/>
              </a:lnTo>
              <a:lnTo>
                <a:pt x="3603" y="5247"/>
              </a:lnTo>
              <a:lnTo>
                <a:pt x="3609" y="5247"/>
              </a:lnTo>
              <a:lnTo>
                <a:pt x="3633" y="5066"/>
              </a:lnTo>
              <a:lnTo>
                <a:pt x="3645" y="4994"/>
              </a:lnTo>
              <a:lnTo>
                <a:pt x="3663" y="4993"/>
              </a:lnTo>
              <a:lnTo>
                <a:pt x="3660" y="4939"/>
              </a:lnTo>
              <a:lnTo>
                <a:pt x="3651" y="4915"/>
              </a:lnTo>
              <a:lnTo>
                <a:pt x="3626" y="4901"/>
              </a:lnTo>
              <a:lnTo>
                <a:pt x="3638" y="4754"/>
              </a:lnTo>
              <a:lnTo>
                <a:pt x="3633" y="4756"/>
              </a:lnTo>
              <a:lnTo>
                <a:pt x="3616" y="4753"/>
              </a:lnTo>
              <a:lnTo>
                <a:pt x="3601" y="4778"/>
              </a:lnTo>
              <a:lnTo>
                <a:pt x="3584" y="4779"/>
              </a:lnTo>
              <a:lnTo>
                <a:pt x="3575" y="4775"/>
              </a:lnTo>
              <a:lnTo>
                <a:pt x="3543" y="4765"/>
              </a:lnTo>
              <a:lnTo>
                <a:pt x="3525" y="4764"/>
              </a:lnTo>
              <a:lnTo>
                <a:pt x="3531" y="4760"/>
              </a:lnTo>
              <a:lnTo>
                <a:pt x="3524" y="4751"/>
              </a:lnTo>
              <a:lnTo>
                <a:pt x="3512" y="4764"/>
              </a:lnTo>
              <a:lnTo>
                <a:pt x="3494" y="4760"/>
              </a:lnTo>
              <a:lnTo>
                <a:pt x="3473" y="4760"/>
              </a:lnTo>
              <a:lnTo>
                <a:pt x="3455" y="4770"/>
              </a:lnTo>
              <a:lnTo>
                <a:pt x="3446" y="4784"/>
              </a:lnTo>
              <a:lnTo>
                <a:pt x="3439" y="4780"/>
              </a:lnTo>
              <a:lnTo>
                <a:pt x="3439" y="4804"/>
              </a:lnTo>
              <a:lnTo>
                <a:pt x="3429" y="4795"/>
              </a:lnTo>
              <a:lnTo>
                <a:pt x="3428" y="4803"/>
              </a:lnTo>
              <a:lnTo>
                <a:pt x="3413" y="4796"/>
              </a:lnTo>
              <a:lnTo>
                <a:pt x="3417" y="4749"/>
              </a:lnTo>
              <a:lnTo>
                <a:pt x="3432" y="4628"/>
              </a:lnTo>
              <a:lnTo>
                <a:pt x="3411" y="4636"/>
              </a:lnTo>
              <a:lnTo>
                <a:pt x="3441" y="4419"/>
              </a:lnTo>
              <a:lnTo>
                <a:pt x="3426" y="4417"/>
              </a:lnTo>
              <a:lnTo>
                <a:pt x="3449" y="4236"/>
              </a:lnTo>
              <a:lnTo>
                <a:pt x="3362" y="4236"/>
              </a:lnTo>
              <a:lnTo>
                <a:pt x="3289" y="4231"/>
              </a:lnTo>
              <a:lnTo>
                <a:pt x="3307" y="4092"/>
              </a:lnTo>
              <a:lnTo>
                <a:pt x="3354" y="4043"/>
              </a:lnTo>
              <a:lnTo>
                <a:pt x="3371" y="4003"/>
              </a:lnTo>
              <a:lnTo>
                <a:pt x="3479" y="3767"/>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209550</xdr:colOff>
      <xdr:row>42</xdr:row>
      <xdr:rowOff>0</xdr:rowOff>
    </xdr:from>
    <xdr:to>
      <xdr:col>16</xdr:col>
      <xdr:colOff>180975</xdr:colOff>
      <xdr:row>62</xdr:row>
      <xdr:rowOff>9525</xdr:rowOff>
    </xdr:to>
    <xdr:sp>
      <xdr:nvSpPr>
        <xdr:cNvPr id="6" name="Casey"/>
        <xdr:cNvSpPr>
          <a:spLocks/>
        </xdr:cNvSpPr>
      </xdr:nvSpPr>
      <xdr:spPr>
        <a:xfrm>
          <a:off x="8820150" y="6800850"/>
          <a:ext cx="1800225" cy="3248025"/>
        </a:xfrm>
        <a:custGeom>
          <a:pathLst>
            <a:path h="3748" w="2082">
              <a:moveTo>
                <a:pt x="202" y="1661"/>
              </a:moveTo>
              <a:lnTo>
                <a:pt x="181" y="1817"/>
              </a:lnTo>
              <a:lnTo>
                <a:pt x="126" y="2206"/>
              </a:lnTo>
              <a:lnTo>
                <a:pt x="106" y="2356"/>
              </a:lnTo>
              <a:lnTo>
                <a:pt x="70" y="2637"/>
              </a:lnTo>
              <a:lnTo>
                <a:pt x="68" y="2651"/>
              </a:lnTo>
              <a:lnTo>
                <a:pt x="50" y="2785"/>
              </a:lnTo>
              <a:lnTo>
                <a:pt x="25" y="2982"/>
              </a:lnTo>
              <a:lnTo>
                <a:pt x="0" y="3176"/>
              </a:lnTo>
              <a:lnTo>
                <a:pt x="0" y="3276"/>
              </a:lnTo>
              <a:lnTo>
                <a:pt x="41" y="3312"/>
              </a:lnTo>
              <a:lnTo>
                <a:pt x="107" y="3397"/>
              </a:lnTo>
              <a:lnTo>
                <a:pt x="138" y="3416"/>
              </a:lnTo>
              <a:lnTo>
                <a:pt x="234" y="3431"/>
              </a:lnTo>
              <a:lnTo>
                <a:pt x="295" y="3440"/>
              </a:lnTo>
              <a:lnTo>
                <a:pt x="357" y="3445"/>
              </a:lnTo>
              <a:lnTo>
                <a:pt x="378" y="3446"/>
              </a:lnTo>
              <a:lnTo>
                <a:pt x="379" y="3446"/>
              </a:lnTo>
              <a:lnTo>
                <a:pt x="386" y="3444"/>
              </a:lnTo>
              <a:lnTo>
                <a:pt x="399" y="3460"/>
              </a:lnTo>
              <a:lnTo>
                <a:pt x="419" y="3472"/>
              </a:lnTo>
              <a:lnTo>
                <a:pt x="430" y="3472"/>
              </a:lnTo>
              <a:lnTo>
                <a:pt x="429" y="3439"/>
              </a:lnTo>
              <a:lnTo>
                <a:pt x="422" y="3434"/>
              </a:lnTo>
              <a:lnTo>
                <a:pt x="430" y="3435"/>
              </a:lnTo>
              <a:lnTo>
                <a:pt x="445" y="3448"/>
              </a:lnTo>
              <a:lnTo>
                <a:pt x="451" y="3459"/>
              </a:lnTo>
              <a:lnTo>
                <a:pt x="447" y="3434"/>
              </a:lnTo>
              <a:lnTo>
                <a:pt x="460" y="3430"/>
              </a:lnTo>
              <a:lnTo>
                <a:pt x="486" y="3442"/>
              </a:lnTo>
              <a:lnTo>
                <a:pt x="503" y="3459"/>
              </a:lnTo>
              <a:lnTo>
                <a:pt x="511" y="3461"/>
              </a:lnTo>
              <a:lnTo>
                <a:pt x="537" y="3448"/>
              </a:lnTo>
              <a:lnTo>
                <a:pt x="545" y="3440"/>
              </a:lnTo>
              <a:lnTo>
                <a:pt x="554" y="3479"/>
              </a:lnTo>
              <a:lnTo>
                <a:pt x="584" y="3540"/>
              </a:lnTo>
              <a:lnTo>
                <a:pt x="610" y="3564"/>
              </a:lnTo>
              <a:lnTo>
                <a:pt x="614" y="3581"/>
              </a:lnTo>
              <a:lnTo>
                <a:pt x="580" y="3640"/>
              </a:lnTo>
              <a:lnTo>
                <a:pt x="572" y="3688"/>
              </a:lnTo>
              <a:lnTo>
                <a:pt x="581" y="3690"/>
              </a:lnTo>
              <a:lnTo>
                <a:pt x="575" y="3698"/>
              </a:lnTo>
              <a:lnTo>
                <a:pt x="596" y="3713"/>
              </a:lnTo>
              <a:lnTo>
                <a:pt x="607" y="3705"/>
              </a:lnTo>
              <a:lnTo>
                <a:pt x="606" y="3720"/>
              </a:lnTo>
              <a:lnTo>
                <a:pt x="627" y="3729"/>
              </a:lnTo>
              <a:lnTo>
                <a:pt x="649" y="3730"/>
              </a:lnTo>
              <a:lnTo>
                <a:pt x="677" y="3732"/>
              </a:lnTo>
              <a:lnTo>
                <a:pt x="698" y="3732"/>
              </a:lnTo>
              <a:lnTo>
                <a:pt x="729" y="3735"/>
              </a:lnTo>
              <a:lnTo>
                <a:pt x="756" y="3740"/>
              </a:lnTo>
              <a:lnTo>
                <a:pt x="800" y="3748"/>
              </a:lnTo>
              <a:lnTo>
                <a:pt x="829" y="3738"/>
              </a:lnTo>
              <a:lnTo>
                <a:pt x="862" y="3734"/>
              </a:lnTo>
              <a:lnTo>
                <a:pt x="928" y="3735"/>
              </a:lnTo>
              <a:lnTo>
                <a:pt x="951" y="3737"/>
              </a:lnTo>
              <a:lnTo>
                <a:pt x="939" y="3721"/>
              </a:lnTo>
              <a:lnTo>
                <a:pt x="933" y="3723"/>
              </a:lnTo>
              <a:lnTo>
                <a:pt x="1014" y="3679"/>
              </a:lnTo>
              <a:lnTo>
                <a:pt x="1034" y="3668"/>
              </a:lnTo>
              <a:lnTo>
                <a:pt x="1039" y="3653"/>
              </a:lnTo>
              <a:lnTo>
                <a:pt x="1053" y="3672"/>
              </a:lnTo>
              <a:lnTo>
                <a:pt x="1069" y="3654"/>
              </a:lnTo>
              <a:lnTo>
                <a:pt x="1057" y="3643"/>
              </a:lnTo>
              <a:lnTo>
                <a:pt x="1069" y="3614"/>
              </a:lnTo>
              <a:lnTo>
                <a:pt x="1064" y="3603"/>
              </a:lnTo>
              <a:lnTo>
                <a:pt x="1071" y="3606"/>
              </a:lnTo>
              <a:lnTo>
                <a:pt x="1087" y="3576"/>
              </a:lnTo>
              <a:lnTo>
                <a:pt x="1104" y="3591"/>
              </a:lnTo>
              <a:lnTo>
                <a:pt x="1117" y="3580"/>
              </a:lnTo>
              <a:lnTo>
                <a:pt x="1124" y="3586"/>
              </a:lnTo>
              <a:lnTo>
                <a:pt x="1139" y="3589"/>
              </a:lnTo>
              <a:lnTo>
                <a:pt x="1149" y="3574"/>
              </a:lnTo>
              <a:lnTo>
                <a:pt x="1163" y="3551"/>
              </a:lnTo>
              <a:lnTo>
                <a:pt x="1163" y="3542"/>
              </a:lnTo>
              <a:lnTo>
                <a:pt x="1182" y="3551"/>
              </a:lnTo>
              <a:lnTo>
                <a:pt x="1193" y="3531"/>
              </a:lnTo>
              <a:lnTo>
                <a:pt x="1224" y="3503"/>
              </a:lnTo>
              <a:lnTo>
                <a:pt x="1230" y="3473"/>
              </a:lnTo>
              <a:lnTo>
                <a:pt x="1236" y="3465"/>
              </a:lnTo>
              <a:lnTo>
                <a:pt x="1230" y="3462"/>
              </a:lnTo>
              <a:lnTo>
                <a:pt x="1214" y="3441"/>
              </a:lnTo>
              <a:lnTo>
                <a:pt x="1203" y="3399"/>
              </a:lnTo>
              <a:lnTo>
                <a:pt x="1221" y="3366"/>
              </a:lnTo>
              <a:lnTo>
                <a:pt x="1235" y="3360"/>
              </a:lnTo>
              <a:lnTo>
                <a:pt x="1243" y="3345"/>
              </a:lnTo>
              <a:lnTo>
                <a:pt x="1226" y="3340"/>
              </a:lnTo>
              <a:lnTo>
                <a:pt x="1246" y="3322"/>
              </a:lnTo>
              <a:lnTo>
                <a:pt x="1273" y="3311"/>
              </a:lnTo>
              <a:lnTo>
                <a:pt x="1296" y="3313"/>
              </a:lnTo>
              <a:lnTo>
                <a:pt x="1318" y="3321"/>
              </a:lnTo>
              <a:lnTo>
                <a:pt x="1337" y="3328"/>
              </a:lnTo>
              <a:lnTo>
                <a:pt x="1375" y="3357"/>
              </a:lnTo>
              <a:lnTo>
                <a:pt x="1405" y="3380"/>
              </a:lnTo>
              <a:lnTo>
                <a:pt x="1442" y="3406"/>
              </a:lnTo>
              <a:lnTo>
                <a:pt x="1465" y="3416"/>
              </a:lnTo>
              <a:lnTo>
                <a:pt x="1500" y="3420"/>
              </a:lnTo>
              <a:lnTo>
                <a:pt x="1522" y="3416"/>
              </a:lnTo>
              <a:lnTo>
                <a:pt x="1558" y="3408"/>
              </a:lnTo>
              <a:lnTo>
                <a:pt x="1601" y="3402"/>
              </a:lnTo>
              <a:lnTo>
                <a:pt x="1609" y="3404"/>
              </a:lnTo>
              <a:lnTo>
                <a:pt x="1632" y="3397"/>
              </a:lnTo>
              <a:lnTo>
                <a:pt x="1650" y="3401"/>
              </a:lnTo>
              <a:lnTo>
                <a:pt x="1669" y="3412"/>
              </a:lnTo>
              <a:lnTo>
                <a:pt x="1688" y="3411"/>
              </a:lnTo>
              <a:lnTo>
                <a:pt x="1689" y="3400"/>
              </a:lnTo>
              <a:lnTo>
                <a:pt x="1676" y="3382"/>
              </a:lnTo>
              <a:lnTo>
                <a:pt x="1666" y="3367"/>
              </a:lnTo>
              <a:lnTo>
                <a:pt x="1688" y="3390"/>
              </a:lnTo>
              <a:lnTo>
                <a:pt x="1707" y="3376"/>
              </a:lnTo>
              <a:lnTo>
                <a:pt x="1698" y="3398"/>
              </a:lnTo>
              <a:lnTo>
                <a:pt x="1708" y="3399"/>
              </a:lnTo>
              <a:lnTo>
                <a:pt x="1700" y="3411"/>
              </a:lnTo>
              <a:lnTo>
                <a:pt x="1724" y="3435"/>
              </a:lnTo>
              <a:lnTo>
                <a:pt x="1755" y="3450"/>
              </a:lnTo>
              <a:lnTo>
                <a:pt x="1774" y="3455"/>
              </a:lnTo>
              <a:lnTo>
                <a:pt x="1806" y="3456"/>
              </a:lnTo>
              <a:lnTo>
                <a:pt x="1843" y="3465"/>
              </a:lnTo>
              <a:lnTo>
                <a:pt x="1874" y="3472"/>
              </a:lnTo>
              <a:lnTo>
                <a:pt x="1894" y="3477"/>
              </a:lnTo>
              <a:lnTo>
                <a:pt x="1920" y="3464"/>
              </a:lnTo>
              <a:lnTo>
                <a:pt x="1943" y="3451"/>
              </a:lnTo>
              <a:lnTo>
                <a:pt x="1965" y="3404"/>
              </a:lnTo>
              <a:lnTo>
                <a:pt x="1995" y="3350"/>
              </a:lnTo>
              <a:lnTo>
                <a:pt x="2019" y="3330"/>
              </a:lnTo>
              <a:lnTo>
                <a:pt x="2040" y="3327"/>
              </a:lnTo>
              <a:lnTo>
                <a:pt x="2068" y="3334"/>
              </a:lnTo>
              <a:lnTo>
                <a:pt x="2082" y="3330"/>
              </a:lnTo>
              <a:lnTo>
                <a:pt x="2075" y="3316"/>
              </a:lnTo>
              <a:lnTo>
                <a:pt x="2075" y="3317"/>
              </a:lnTo>
              <a:lnTo>
                <a:pt x="2080" y="3306"/>
              </a:lnTo>
              <a:lnTo>
                <a:pt x="2060" y="3298"/>
              </a:lnTo>
              <a:lnTo>
                <a:pt x="2047" y="3270"/>
              </a:lnTo>
              <a:lnTo>
                <a:pt x="2030" y="3259"/>
              </a:lnTo>
              <a:lnTo>
                <a:pt x="2010" y="3253"/>
              </a:lnTo>
              <a:lnTo>
                <a:pt x="1989" y="3243"/>
              </a:lnTo>
              <a:lnTo>
                <a:pt x="1950" y="3188"/>
              </a:lnTo>
              <a:lnTo>
                <a:pt x="1960" y="3114"/>
              </a:lnTo>
              <a:lnTo>
                <a:pt x="1741" y="3082"/>
              </a:lnTo>
              <a:lnTo>
                <a:pt x="1734" y="3055"/>
              </a:lnTo>
              <a:lnTo>
                <a:pt x="1674" y="3043"/>
              </a:lnTo>
              <a:lnTo>
                <a:pt x="1684" y="2962"/>
              </a:lnTo>
              <a:lnTo>
                <a:pt x="1736" y="2607"/>
              </a:lnTo>
              <a:lnTo>
                <a:pt x="1762" y="2436"/>
              </a:lnTo>
              <a:lnTo>
                <a:pt x="1723" y="2384"/>
              </a:lnTo>
              <a:lnTo>
                <a:pt x="1607" y="2229"/>
              </a:lnTo>
              <a:lnTo>
                <a:pt x="1643" y="2174"/>
              </a:lnTo>
              <a:lnTo>
                <a:pt x="1669" y="2161"/>
              </a:lnTo>
              <a:lnTo>
                <a:pt x="1716" y="2150"/>
              </a:lnTo>
              <a:lnTo>
                <a:pt x="1739" y="2146"/>
              </a:lnTo>
              <a:lnTo>
                <a:pt x="1772" y="2144"/>
              </a:lnTo>
              <a:lnTo>
                <a:pt x="1785" y="2134"/>
              </a:lnTo>
              <a:lnTo>
                <a:pt x="1764" y="2100"/>
              </a:lnTo>
              <a:lnTo>
                <a:pt x="1760" y="2060"/>
              </a:lnTo>
              <a:lnTo>
                <a:pt x="1771" y="2004"/>
              </a:lnTo>
              <a:lnTo>
                <a:pt x="1750" y="1972"/>
              </a:lnTo>
              <a:lnTo>
                <a:pt x="1752" y="1933"/>
              </a:lnTo>
              <a:lnTo>
                <a:pt x="1736" y="1906"/>
              </a:lnTo>
              <a:lnTo>
                <a:pt x="1710" y="1881"/>
              </a:lnTo>
              <a:lnTo>
                <a:pt x="1695" y="1879"/>
              </a:lnTo>
              <a:lnTo>
                <a:pt x="1668" y="1845"/>
              </a:lnTo>
              <a:lnTo>
                <a:pt x="1653" y="1837"/>
              </a:lnTo>
              <a:lnTo>
                <a:pt x="1636" y="1836"/>
              </a:lnTo>
              <a:lnTo>
                <a:pt x="1614" y="1832"/>
              </a:lnTo>
              <a:lnTo>
                <a:pt x="1618" y="1822"/>
              </a:lnTo>
              <a:lnTo>
                <a:pt x="1600" y="1809"/>
              </a:lnTo>
              <a:lnTo>
                <a:pt x="1592" y="1792"/>
              </a:lnTo>
              <a:lnTo>
                <a:pt x="1592" y="1783"/>
              </a:lnTo>
              <a:lnTo>
                <a:pt x="1582" y="1778"/>
              </a:lnTo>
              <a:lnTo>
                <a:pt x="1584" y="1744"/>
              </a:lnTo>
              <a:lnTo>
                <a:pt x="1571" y="1727"/>
              </a:lnTo>
              <a:lnTo>
                <a:pt x="1567" y="1688"/>
              </a:lnTo>
              <a:lnTo>
                <a:pt x="1548" y="1662"/>
              </a:lnTo>
              <a:lnTo>
                <a:pt x="1531" y="1662"/>
              </a:lnTo>
              <a:lnTo>
                <a:pt x="1529" y="1646"/>
              </a:lnTo>
              <a:lnTo>
                <a:pt x="1532" y="1608"/>
              </a:lnTo>
              <a:lnTo>
                <a:pt x="1545" y="1595"/>
              </a:lnTo>
              <a:lnTo>
                <a:pt x="1566" y="1592"/>
              </a:lnTo>
              <a:lnTo>
                <a:pt x="1577" y="1507"/>
              </a:lnTo>
              <a:lnTo>
                <a:pt x="1562" y="1494"/>
              </a:lnTo>
              <a:lnTo>
                <a:pt x="1541" y="1483"/>
              </a:lnTo>
              <a:lnTo>
                <a:pt x="1523" y="1436"/>
              </a:lnTo>
              <a:lnTo>
                <a:pt x="1504" y="1419"/>
              </a:lnTo>
              <a:lnTo>
                <a:pt x="1502" y="1418"/>
              </a:lnTo>
              <a:lnTo>
                <a:pt x="1499" y="1416"/>
              </a:lnTo>
              <a:lnTo>
                <a:pt x="1491" y="1414"/>
              </a:lnTo>
              <a:lnTo>
                <a:pt x="1478" y="1399"/>
              </a:lnTo>
              <a:lnTo>
                <a:pt x="1468" y="1396"/>
              </a:lnTo>
              <a:lnTo>
                <a:pt x="1475" y="1383"/>
              </a:lnTo>
              <a:lnTo>
                <a:pt x="1469" y="1377"/>
              </a:lnTo>
              <a:lnTo>
                <a:pt x="1458" y="1372"/>
              </a:lnTo>
              <a:lnTo>
                <a:pt x="1446" y="1354"/>
              </a:lnTo>
              <a:lnTo>
                <a:pt x="1442" y="1352"/>
              </a:lnTo>
              <a:lnTo>
                <a:pt x="1433" y="1348"/>
              </a:lnTo>
              <a:lnTo>
                <a:pt x="1436" y="1341"/>
              </a:lnTo>
              <a:lnTo>
                <a:pt x="1432" y="1338"/>
              </a:lnTo>
              <a:lnTo>
                <a:pt x="1417" y="1329"/>
              </a:lnTo>
              <a:lnTo>
                <a:pt x="1405" y="1326"/>
              </a:lnTo>
              <a:lnTo>
                <a:pt x="1411" y="1308"/>
              </a:lnTo>
              <a:lnTo>
                <a:pt x="1406" y="1297"/>
              </a:lnTo>
              <a:lnTo>
                <a:pt x="1417" y="1292"/>
              </a:lnTo>
              <a:lnTo>
                <a:pt x="1427" y="1268"/>
              </a:lnTo>
              <a:lnTo>
                <a:pt x="1421" y="1250"/>
              </a:lnTo>
              <a:lnTo>
                <a:pt x="1411" y="1238"/>
              </a:lnTo>
              <a:lnTo>
                <a:pt x="1419" y="1222"/>
              </a:lnTo>
              <a:lnTo>
                <a:pt x="1423" y="1215"/>
              </a:lnTo>
              <a:lnTo>
                <a:pt x="1422" y="1171"/>
              </a:lnTo>
              <a:lnTo>
                <a:pt x="1428" y="1152"/>
              </a:lnTo>
              <a:lnTo>
                <a:pt x="1433" y="1149"/>
              </a:lnTo>
              <a:lnTo>
                <a:pt x="1446" y="1122"/>
              </a:lnTo>
              <a:lnTo>
                <a:pt x="1453" y="1114"/>
              </a:lnTo>
              <a:lnTo>
                <a:pt x="1469" y="1095"/>
              </a:lnTo>
              <a:lnTo>
                <a:pt x="1485" y="1084"/>
              </a:lnTo>
              <a:lnTo>
                <a:pt x="1498" y="1070"/>
              </a:lnTo>
              <a:lnTo>
                <a:pt x="1512" y="1032"/>
              </a:lnTo>
              <a:lnTo>
                <a:pt x="1526" y="1007"/>
              </a:lnTo>
              <a:lnTo>
                <a:pt x="1540" y="959"/>
              </a:lnTo>
              <a:lnTo>
                <a:pt x="1546" y="943"/>
              </a:lnTo>
              <a:lnTo>
                <a:pt x="1557" y="907"/>
              </a:lnTo>
              <a:lnTo>
                <a:pt x="1576" y="894"/>
              </a:lnTo>
              <a:lnTo>
                <a:pt x="1591" y="866"/>
              </a:lnTo>
              <a:lnTo>
                <a:pt x="1603" y="850"/>
              </a:lnTo>
              <a:lnTo>
                <a:pt x="1601" y="845"/>
              </a:lnTo>
              <a:lnTo>
                <a:pt x="1599" y="819"/>
              </a:lnTo>
              <a:lnTo>
                <a:pt x="1612" y="814"/>
              </a:lnTo>
              <a:lnTo>
                <a:pt x="1603" y="798"/>
              </a:lnTo>
              <a:lnTo>
                <a:pt x="1592" y="787"/>
              </a:lnTo>
              <a:lnTo>
                <a:pt x="1571" y="739"/>
              </a:lnTo>
              <a:lnTo>
                <a:pt x="1559" y="726"/>
              </a:lnTo>
              <a:lnTo>
                <a:pt x="1549" y="725"/>
              </a:lnTo>
              <a:lnTo>
                <a:pt x="1548" y="713"/>
              </a:lnTo>
              <a:lnTo>
                <a:pt x="1547" y="713"/>
              </a:lnTo>
              <a:lnTo>
                <a:pt x="1531" y="698"/>
              </a:lnTo>
              <a:lnTo>
                <a:pt x="1543" y="669"/>
              </a:lnTo>
              <a:lnTo>
                <a:pt x="1538" y="644"/>
              </a:lnTo>
              <a:lnTo>
                <a:pt x="1514" y="596"/>
              </a:lnTo>
              <a:lnTo>
                <a:pt x="1525" y="563"/>
              </a:lnTo>
              <a:lnTo>
                <a:pt x="1536" y="540"/>
              </a:lnTo>
              <a:lnTo>
                <a:pt x="1538" y="539"/>
              </a:lnTo>
              <a:lnTo>
                <a:pt x="1549" y="513"/>
              </a:lnTo>
              <a:lnTo>
                <a:pt x="1558" y="498"/>
              </a:lnTo>
              <a:lnTo>
                <a:pt x="1553" y="438"/>
              </a:lnTo>
              <a:lnTo>
                <a:pt x="1537" y="384"/>
              </a:lnTo>
              <a:lnTo>
                <a:pt x="1490" y="376"/>
              </a:lnTo>
              <a:lnTo>
                <a:pt x="1455" y="371"/>
              </a:lnTo>
              <a:lnTo>
                <a:pt x="1421" y="366"/>
              </a:lnTo>
              <a:lnTo>
                <a:pt x="1355" y="348"/>
              </a:lnTo>
              <a:lnTo>
                <a:pt x="1326" y="339"/>
              </a:lnTo>
              <a:lnTo>
                <a:pt x="1100" y="307"/>
              </a:lnTo>
              <a:lnTo>
                <a:pt x="952" y="286"/>
              </a:lnTo>
              <a:lnTo>
                <a:pt x="933" y="282"/>
              </a:lnTo>
              <a:lnTo>
                <a:pt x="928" y="304"/>
              </a:lnTo>
              <a:lnTo>
                <a:pt x="800" y="286"/>
              </a:lnTo>
              <a:lnTo>
                <a:pt x="729" y="276"/>
              </a:lnTo>
              <a:lnTo>
                <a:pt x="696" y="271"/>
              </a:lnTo>
              <a:lnTo>
                <a:pt x="655" y="245"/>
              </a:lnTo>
              <a:lnTo>
                <a:pt x="651" y="203"/>
              </a:lnTo>
              <a:lnTo>
                <a:pt x="662" y="189"/>
              </a:lnTo>
              <a:lnTo>
                <a:pt x="636" y="177"/>
              </a:lnTo>
              <a:lnTo>
                <a:pt x="599" y="154"/>
              </a:lnTo>
              <a:lnTo>
                <a:pt x="601" y="141"/>
              </a:lnTo>
              <a:lnTo>
                <a:pt x="588" y="134"/>
              </a:lnTo>
              <a:lnTo>
                <a:pt x="585" y="98"/>
              </a:lnTo>
              <a:lnTo>
                <a:pt x="561" y="62"/>
              </a:lnTo>
              <a:lnTo>
                <a:pt x="425" y="44"/>
              </a:lnTo>
              <a:lnTo>
                <a:pt x="248" y="20"/>
              </a:lnTo>
              <a:lnTo>
                <a:pt x="245" y="19"/>
              </a:lnTo>
              <a:lnTo>
                <a:pt x="212" y="14"/>
              </a:lnTo>
              <a:lnTo>
                <a:pt x="123" y="2"/>
              </a:lnTo>
              <a:lnTo>
                <a:pt x="108" y="0"/>
              </a:lnTo>
              <a:lnTo>
                <a:pt x="77" y="130"/>
              </a:lnTo>
              <a:lnTo>
                <a:pt x="81" y="130"/>
              </a:lnTo>
              <a:lnTo>
                <a:pt x="88" y="132"/>
              </a:lnTo>
              <a:lnTo>
                <a:pt x="97" y="131"/>
              </a:lnTo>
              <a:lnTo>
                <a:pt x="108" y="143"/>
              </a:lnTo>
              <a:lnTo>
                <a:pt x="114" y="153"/>
              </a:lnTo>
              <a:lnTo>
                <a:pt x="114" y="156"/>
              </a:lnTo>
              <a:lnTo>
                <a:pt x="115" y="227"/>
              </a:lnTo>
              <a:lnTo>
                <a:pt x="112" y="254"/>
              </a:lnTo>
              <a:lnTo>
                <a:pt x="115" y="292"/>
              </a:lnTo>
              <a:lnTo>
                <a:pt x="113" y="351"/>
              </a:lnTo>
              <a:lnTo>
                <a:pt x="125" y="373"/>
              </a:lnTo>
              <a:lnTo>
                <a:pt x="129" y="380"/>
              </a:lnTo>
              <a:lnTo>
                <a:pt x="140" y="396"/>
              </a:lnTo>
              <a:lnTo>
                <a:pt x="136" y="410"/>
              </a:lnTo>
              <a:lnTo>
                <a:pt x="132" y="445"/>
              </a:lnTo>
              <a:lnTo>
                <a:pt x="126" y="459"/>
              </a:lnTo>
              <a:lnTo>
                <a:pt x="125" y="462"/>
              </a:lnTo>
              <a:lnTo>
                <a:pt x="116" y="462"/>
              </a:lnTo>
              <a:lnTo>
                <a:pt x="115" y="476"/>
              </a:lnTo>
              <a:lnTo>
                <a:pt x="104" y="480"/>
              </a:lnTo>
              <a:lnTo>
                <a:pt x="110" y="500"/>
              </a:lnTo>
              <a:lnTo>
                <a:pt x="104" y="512"/>
              </a:lnTo>
              <a:lnTo>
                <a:pt x="108" y="515"/>
              </a:lnTo>
              <a:lnTo>
                <a:pt x="104" y="527"/>
              </a:lnTo>
              <a:lnTo>
                <a:pt x="101" y="535"/>
              </a:lnTo>
              <a:lnTo>
                <a:pt x="92" y="550"/>
              </a:lnTo>
              <a:lnTo>
                <a:pt x="90" y="561"/>
              </a:lnTo>
              <a:lnTo>
                <a:pt x="80" y="588"/>
              </a:lnTo>
              <a:lnTo>
                <a:pt x="63" y="603"/>
              </a:lnTo>
              <a:lnTo>
                <a:pt x="56" y="634"/>
              </a:lnTo>
              <a:lnTo>
                <a:pt x="77" y="639"/>
              </a:lnTo>
              <a:lnTo>
                <a:pt x="72" y="669"/>
              </a:lnTo>
              <a:lnTo>
                <a:pt x="66" y="723"/>
              </a:lnTo>
              <a:lnTo>
                <a:pt x="138" y="733"/>
              </a:lnTo>
              <a:lnTo>
                <a:pt x="145" y="733"/>
              </a:lnTo>
              <a:lnTo>
                <a:pt x="240" y="746"/>
              </a:lnTo>
              <a:lnTo>
                <a:pt x="278" y="750"/>
              </a:lnTo>
              <a:lnTo>
                <a:pt x="305" y="755"/>
              </a:lnTo>
              <a:lnTo>
                <a:pt x="282" y="896"/>
              </a:lnTo>
              <a:lnTo>
                <a:pt x="279" y="919"/>
              </a:lnTo>
              <a:lnTo>
                <a:pt x="264" y="1024"/>
              </a:lnTo>
              <a:lnTo>
                <a:pt x="260" y="1072"/>
              </a:lnTo>
              <a:lnTo>
                <a:pt x="264" y="1155"/>
              </a:lnTo>
              <a:lnTo>
                <a:pt x="261" y="1188"/>
              </a:lnTo>
              <a:lnTo>
                <a:pt x="202" y="1661"/>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466725</xdr:colOff>
      <xdr:row>26</xdr:row>
      <xdr:rowOff>114300</xdr:rowOff>
    </xdr:from>
    <xdr:to>
      <xdr:col>11</xdr:col>
      <xdr:colOff>133350</xdr:colOff>
      <xdr:row>32</xdr:row>
      <xdr:rowOff>142875</xdr:rowOff>
    </xdr:to>
    <xdr:sp>
      <xdr:nvSpPr>
        <xdr:cNvPr id="7" name="Darebin"/>
        <xdr:cNvSpPr>
          <a:spLocks/>
        </xdr:cNvSpPr>
      </xdr:nvSpPr>
      <xdr:spPr>
        <a:xfrm>
          <a:off x="6638925" y="4324350"/>
          <a:ext cx="885825" cy="1000125"/>
        </a:xfrm>
        <a:custGeom>
          <a:pathLst>
            <a:path h="1155" w="1023">
              <a:moveTo>
                <a:pt x="694" y="466"/>
              </a:moveTo>
              <a:lnTo>
                <a:pt x="682" y="442"/>
              </a:lnTo>
              <a:lnTo>
                <a:pt x="672" y="446"/>
              </a:lnTo>
              <a:lnTo>
                <a:pt x="670" y="437"/>
              </a:lnTo>
              <a:lnTo>
                <a:pt x="675" y="431"/>
              </a:lnTo>
              <a:lnTo>
                <a:pt x="723" y="437"/>
              </a:lnTo>
              <a:lnTo>
                <a:pt x="749" y="440"/>
              </a:lnTo>
              <a:lnTo>
                <a:pt x="788" y="445"/>
              </a:lnTo>
              <a:lnTo>
                <a:pt x="839" y="451"/>
              </a:lnTo>
              <a:lnTo>
                <a:pt x="861" y="450"/>
              </a:lnTo>
              <a:lnTo>
                <a:pt x="891" y="453"/>
              </a:lnTo>
              <a:lnTo>
                <a:pt x="897" y="389"/>
              </a:lnTo>
              <a:lnTo>
                <a:pt x="955" y="395"/>
              </a:lnTo>
              <a:lnTo>
                <a:pt x="956" y="395"/>
              </a:lnTo>
              <a:lnTo>
                <a:pt x="927" y="339"/>
              </a:lnTo>
              <a:lnTo>
                <a:pt x="971" y="283"/>
              </a:lnTo>
              <a:lnTo>
                <a:pt x="1019" y="290"/>
              </a:lnTo>
              <a:lnTo>
                <a:pt x="1019" y="288"/>
              </a:lnTo>
              <a:lnTo>
                <a:pt x="1023" y="197"/>
              </a:lnTo>
              <a:lnTo>
                <a:pt x="972" y="191"/>
              </a:lnTo>
              <a:lnTo>
                <a:pt x="949" y="199"/>
              </a:lnTo>
              <a:lnTo>
                <a:pt x="922" y="207"/>
              </a:lnTo>
              <a:lnTo>
                <a:pt x="895" y="205"/>
              </a:lnTo>
              <a:lnTo>
                <a:pt x="796" y="197"/>
              </a:lnTo>
              <a:lnTo>
                <a:pt x="793" y="197"/>
              </a:lnTo>
              <a:lnTo>
                <a:pt x="800" y="189"/>
              </a:lnTo>
              <a:lnTo>
                <a:pt x="847" y="129"/>
              </a:lnTo>
              <a:lnTo>
                <a:pt x="853" y="121"/>
              </a:lnTo>
              <a:lnTo>
                <a:pt x="858" y="93"/>
              </a:lnTo>
              <a:lnTo>
                <a:pt x="762" y="83"/>
              </a:lnTo>
              <a:lnTo>
                <a:pt x="742" y="81"/>
              </a:lnTo>
              <a:lnTo>
                <a:pt x="727" y="79"/>
              </a:lnTo>
              <a:lnTo>
                <a:pt x="714" y="92"/>
              </a:lnTo>
              <a:lnTo>
                <a:pt x="697" y="81"/>
              </a:lnTo>
              <a:lnTo>
                <a:pt x="688" y="84"/>
              </a:lnTo>
              <a:lnTo>
                <a:pt x="689" y="75"/>
              </a:lnTo>
              <a:lnTo>
                <a:pt x="613" y="66"/>
              </a:lnTo>
              <a:lnTo>
                <a:pt x="512" y="54"/>
              </a:lnTo>
              <a:lnTo>
                <a:pt x="510" y="54"/>
              </a:lnTo>
              <a:lnTo>
                <a:pt x="506" y="52"/>
              </a:lnTo>
              <a:lnTo>
                <a:pt x="446" y="44"/>
              </a:lnTo>
              <a:lnTo>
                <a:pt x="406" y="40"/>
              </a:lnTo>
              <a:lnTo>
                <a:pt x="372" y="37"/>
              </a:lnTo>
              <a:lnTo>
                <a:pt x="312" y="30"/>
              </a:lnTo>
              <a:lnTo>
                <a:pt x="305" y="29"/>
              </a:lnTo>
              <a:lnTo>
                <a:pt x="303" y="29"/>
              </a:lnTo>
              <a:lnTo>
                <a:pt x="298" y="29"/>
              </a:lnTo>
              <a:lnTo>
                <a:pt x="202" y="18"/>
              </a:lnTo>
              <a:lnTo>
                <a:pt x="114" y="9"/>
              </a:lnTo>
              <a:lnTo>
                <a:pt x="78" y="6"/>
              </a:lnTo>
              <a:lnTo>
                <a:pt x="39" y="1"/>
              </a:lnTo>
              <a:lnTo>
                <a:pt x="18" y="0"/>
              </a:lnTo>
              <a:lnTo>
                <a:pt x="8" y="6"/>
              </a:lnTo>
              <a:lnTo>
                <a:pt x="0" y="13"/>
              </a:lnTo>
              <a:lnTo>
                <a:pt x="14" y="22"/>
              </a:lnTo>
              <a:lnTo>
                <a:pt x="26" y="19"/>
              </a:lnTo>
              <a:lnTo>
                <a:pt x="40" y="35"/>
              </a:lnTo>
              <a:lnTo>
                <a:pt x="49" y="39"/>
              </a:lnTo>
              <a:lnTo>
                <a:pt x="62" y="48"/>
              </a:lnTo>
              <a:lnTo>
                <a:pt x="72" y="38"/>
              </a:lnTo>
              <a:lnTo>
                <a:pt x="85" y="46"/>
              </a:lnTo>
              <a:lnTo>
                <a:pt x="83" y="74"/>
              </a:lnTo>
              <a:lnTo>
                <a:pt x="92" y="77"/>
              </a:lnTo>
              <a:lnTo>
                <a:pt x="102" y="79"/>
              </a:lnTo>
              <a:lnTo>
                <a:pt x="91" y="112"/>
              </a:lnTo>
              <a:lnTo>
                <a:pt x="104" y="121"/>
              </a:lnTo>
              <a:lnTo>
                <a:pt x="109" y="126"/>
              </a:lnTo>
              <a:lnTo>
                <a:pt x="119" y="139"/>
              </a:lnTo>
              <a:lnTo>
                <a:pt x="115" y="156"/>
              </a:lnTo>
              <a:lnTo>
                <a:pt x="104" y="156"/>
              </a:lnTo>
              <a:lnTo>
                <a:pt x="93" y="160"/>
              </a:lnTo>
              <a:lnTo>
                <a:pt x="83" y="169"/>
              </a:lnTo>
              <a:lnTo>
                <a:pt x="94" y="181"/>
              </a:lnTo>
              <a:lnTo>
                <a:pt x="100" y="187"/>
              </a:lnTo>
              <a:lnTo>
                <a:pt x="107" y="199"/>
              </a:lnTo>
              <a:lnTo>
                <a:pt x="98" y="204"/>
              </a:lnTo>
              <a:lnTo>
                <a:pt x="89" y="205"/>
              </a:lnTo>
              <a:lnTo>
                <a:pt x="87" y="207"/>
              </a:lnTo>
              <a:lnTo>
                <a:pt x="76" y="226"/>
              </a:lnTo>
              <a:lnTo>
                <a:pt x="82" y="246"/>
              </a:lnTo>
              <a:lnTo>
                <a:pt x="88" y="250"/>
              </a:lnTo>
              <a:lnTo>
                <a:pt x="82" y="269"/>
              </a:lnTo>
              <a:lnTo>
                <a:pt x="72" y="273"/>
              </a:lnTo>
              <a:lnTo>
                <a:pt x="71" y="274"/>
              </a:lnTo>
              <a:lnTo>
                <a:pt x="81" y="281"/>
              </a:lnTo>
              <a:lnTo>
                <a:pt x="88" y="281"/>
              </a:lnTo>
              <a:lnTo>
                <a:pt x="97" y="283"/>
              </a:lnTo>
              <a:lnTo>
                <a:pt x="106" y="285"/>
              </a:lnTo>
              <a:lnTo>
                <a:pt x="105" y="307"/>
              </a:lnTo>
              <a:lnTo>
                <a:pt x="96" y="313"/>
              </a:lnTo>
              <a:lnTo>
                <a:pt x="88" y="312"/>
              </a:lnTo>
              <a:lnTo>
                <a:pt x="83" y="313"/>
              </a:lnTo>
              <a:lnTo>
                <a:pt x="85" y="321"/>
              </a:lnTo>
              <a:lnTo>
                <a:pt x="89" y="346"/>
              </a:lnTo>
              <a:lnTo>
                <a:pt x="96" y="351"/>
              </a:lnTo>
              <a:lnTo>
                <a:pt x="85" y="359"/>
              </a:lnTo>
              <a:lnTo>
                <a:pt x="98" y="373"/>
              </a:lnTo>
              <a:lnTo>
                <a:pt x="126" y="368"/>
              </a:lnTo>
              <a:lnTo>
                <a:pt x="147" y="369"/>
              </a:lnTo>
              <a:lnTo>
                <a:pt x="149" y="369"/>
              </a:lnTo>
              <a:lnTo>
                <a:pt x="153" y="370"/>
              </a:lnTo>
              <a:lnTo>
                <a:pt x="149" y="414"/>
              </a:lnTo>
              <a:lnTo>
                <a:pt x="142" y="478"/>
              </a:lnTo>
              <a:lnTo>
                <a:pt x="141" y="489"/>
              </a:lnTo>
              <a:lnTo>
                <a:pt x="139" y="514"/>
              </a:lnTo>
              <a:lnTo>
                <a:pt x="135" y="549"/>
              </a:lnTo>
              <a:lnTo>
                <a:pt x="106" y="633"/>
              </a:lnTo>
              <a:lnTo>
                <a:pt x="98" y="632"/>
              </a:lnTo>
              <a:lnTo>
                <a:pt x="110" y="649"/>
              </a:lnTo>
              <a:lnTo>
                <a:pt x="124" y="659"/>
              </a:lnTo>
              <a:lnTo>
                <a:pt x="120" y="676"/>
              </a:lnTo>
              <a:lnTo>
                <a:pt x="111" y="676"/>
              </a:lnTo>
              <a:lnTo>
                <a:pt x="110" y="677"/>
              </a:lnTo>
              <a:lnTo>
                <a:pt x="118" y="697"/>
              </a:lnTo>
              <a:lnTo>
                <a:pt x="118" y="725"/>
              </a:lnTo>
              <a:lnTo>
                <a:pt x="127" y="741"/>
              </a:lnTo>
              <a:lnTo>
                <a:pt x="120" y="755"/>
              </a:lnTo>
              <a:lnTo>
                <a:pt x="116" y="758"/>
              </a:lnTo>
              <a:lnTo>
                <a:pt x="107" y="765"/>
              </a:lnTo>
              <a:lnTo>
                <a:pt x="105" y="769"/>
              </a:lnTo>
              <a:lnTo>
                <a:pt x="114" y="811"/>
              </a:lnTo>
              <a:lnTo>
                <a:pt x="126" y="838"/>
              </a:lnTo>
              <a:lnTo>
                <a:pt x="141" y="859"/>
              </a:lnTo>
              <a:lnTo>
                <a:pt x="137" y="870"/>
              </a:lnTo>
              <a:lnTo>
                <a:pt x="128" y="873"/>
              </a:lnTo>
              <a:lnTo>
                <a:pt x="128" y="880"/>
              </a:lnTo>
              <a:lnTo>
                <a:pt x="133" y="887"/>
              </a:lnTo>
              <a:lnTo>
                <a:pt x="144" y="889"/>
              </a:lnTo>
              <a:lnTo>
                <a:pt x="157" y="906"/>
              </a:lnTo>
              <a:lnTo>
                <a:pt x="169" y="921"/>
              </a:lnTo>
              <a:lnTo>
                <a:pt x="159" y="935"/>
              </a:lnTo>
              <a:lnTo>
                <a:pt x="157" y="958"/>
              </a:lnTo>
              <a:lnTo>
                <a:pt x="166" y="990"/>
              </a:lnTo>
              <a:lnTo>
                <a:pt x="179" y="1006"/>
              </a:lnTo>
              <a:lnTo>
                <a:pt x="181" y="1009"/>
              </a:lnTo>
              <a:lnTo>
                <a:pt x="191" y="1025"/>
              </a:lnTo>
              <a:lnTo>
                <a:pt x="194" y="1025"/>
              </a:lnTo>
              <a:lnTo>
                <a:pt x="199" y="1043"/>
              </a:lnTo>
              <a:lnTo>
                <a:pt x="206" y="1053"/>
              </a:lnTo>
              <a:lnTo>
                <a:pt x="214" y="1069"/>
              </a:lnTo>
              <a:lnTo>
                <a:pt x="215" y="1079"/>
              </a:lnTo>
              <a:lnTo>
                <a:pt x="224" y="1087"/>
              </a:lnTo>
              <a:lnTo>
                <a:pt x="232" y="1089"/>
              </a:lnTo>
              <a:lnTo>
                <a:pt x="235" y="1094"/>
              </a:lnTo>
              <a:lnTo>
                <a:pt x="238" y="1120"/>
              </a:lnTo>
              <a:lnTo>
                <a:pt x="247" y="1123"/>
              </a:lnTo>
              <a:lnTo>
                <a:pt x="249" y="1124"/>
              </a:lnTo>
              <a:lnTo>
                <a:pt x="260" y="1133"/>
              </a:lnTo>
              <a:lnTo>
                <a:pt x="270" y="1143"/>
              </a:lnTo>
              <a:lnTo>
                <a:pt x="271" y="1144"/>
              </a:lnTo>
              <a:lnTo>
                <a:pt x="282" y="1151"/>
              </a:lnTo>
              <a:lnTo>
                <a:pt x="293" y="1155"/>
              </a:lnTo>
              <a:lnTo>
                <a:pt x="301" y="1153"/>
              </a:lnTo>
              <a:lnTo>
                <a:pt x="304" y="1152"/>
              </a:lnTo>
              <a:lnTo>
                <a:pt x="315" y="1143"/>
              </a:lnTo>
              <a:lnTo>
                <a:pt x="328" y="1126"/>
              </a:lnTo>
              <a:lnTo>
                <a:pt x="330" y="1123"/>
              </a:lnTo>
              <a:lnTo>
                <a:pt x="340" y="1122"/>
              </a:lnTo>
              <a:lnTo>
                <a:pt x="351" y="1133"/>
              </a:lnTo>
              <a:lnTo>
                <a:pt x="355" y="1138"/>
              </a:lnTo>
              <a:lnTo>
                <a:pt x="371" y="1133"/>
              </a:lnTo>
              <a:lnTo>
                <a:pt x="392" y="1132"/>
              </a:lnTo>
              <a:lnTo>
                <a:pt x="410" y="1134"/>
              </a:lnTo>
              <a:lnTo>
                <a:pt x="432" y="1134"/>
              </a:lnTo>
              <a:lnTo>
                <a:pt x="455" y="1129"/>
              </a:lnTo>
              <a:lnTo>
                <a:pt x="459" y="1129"/>
              </a:lnTo>
              <a:lnTo>
                <a:pt x="482" y="1123"/>
              </a:lnTo>
              <a:lnTo>
                <a:pt x="489" y="1122"/>
              </a:lnTo>
              <a:lnTo>
                <a:pt x="494" y="1120"/>
              </a:lnTo>
              <a:lnTo>
                <a:pt x="527" y="1111"/>
              </a:lnTo>
              <a:lnTo>
                <a:pt x="534" y="1110"/>
              </a:lnTo>
              <a:lnTo>
                <a:pt x="553" y="1105"/>
              </a:lnTo>
              <a:lnTo>
                <a:pt x="557" y="1104"/>
              </a:lnTo>
              <a:lnTo>
                <a:pt x="616" y="1088"/>
              </a:lnTo>
              <a:lnTo>
                <a:pt x="643" y="1082"/>
              </a:lnTo>
              <a:lnTo>
                <a:pt x="660" y="1066"/>
              </a:lnTo>
              <a:lnTo>
                <a:pt x="663" y="1064"/>
              </a:lnTo>
              <a:lnTo>
                <a:pt x="648" y="1066"/>
              </a:lnTo>
              <a:lnTo>
                <a:pt x="653" y="1043"/>
              </a:lnTo>
              <a:lnTo>
                <a:pt x="648" y="998"/>
              </a:lnTo>
              <a:lnTo>
                <a:pt x="644" y="985"/>
              </a:lnTo>
              <a:lnTo>
                <a:pt x="661" y="988"/>
              </a:lnTo>
              <a:lnTo>
                <a:pt x="671" y="976"/>
              </a:lnTo>
              <a:lnTo>
                <a:pt x="668" y="963"/>
              </a:lnTo>
              <a:lnTo>
                <a:pt x="666" y="962"/>
              </a:lnTo>
              <a:lnTo>
                <a:pt x="647" y="961"/>
              </a:lnTo>
              <a:lnTo>
                <a:pt x="630" y="965"/>
              </a:lnTo>
              <a:lnTo>
                <a:pt x="619" y="948"/>
              </a:lnTo>
              <a:lnTo>
                <a:pt x="613" y="915"/>
              </a:lnTo>
              <a:lnTo>
                <a:pt x="601" y="892"/>
              </a:lnTo>
              <a:lnTo>
                <a:pt x="589" y="888"/>
              </a:lnTo>
              <a:lnTo>
                <a:pt x="580" y="884"/>
              </a:lnTo>
              <a:lnTo>
                <a:pt x="580" y="870"/>
              </a:lnTo>
              <a:lnTo>
                <a:pt x="586" y="851"/>
              </a:lnTo>
              <a:lnTo>
                <a:pt x="595" y="841"/>
              </a:lnTo>
              <a:lnTo>
                <a:pt x="595" y="827"/>
              </a:lnTo>
              <a:lnTo>
                <a:pt x="590" y="809"/>
              </a:lnTo>
              <a:lnTo>
                <a:pt x="600" y="802"/>
              </a:lnTo>
              <a:lnTo>
                <a:pt x="611" y="802"/>
              </a:lnTo>
              <a:lnTo>
                <a:pt x="621" y="792"/>
              </a:lnTo>
              <a:lnTo>
                <a:pt x="613" y="782"/>
              </a:lnTo>
              <a:lnTo>
                <a:pt x="611" y="781"/>
              </a:lnTo>
              <a:lnTo>
                <a:pt x="604" y="768"/>
              </a:lnTo>
              <a:lnTo>
                <a:pt x="612" y="753"/>
              </a:lnTo>
              <a:lnTo>
                <a:pt x="613" y="736"/>
              </a:lnTo>
              <a:lnTo>
                <a:pt x="619" y="710"/>
              </a:lnTo>
              <a:lnTo>
                <a:pt x="628" y="697"/>
              </a:lnTo>
              <a:lnTo>
                <a:pt x="639" y="692"/>
              </a:lnTo>
              <a:lnTo>
                <a:pt x="649" y="686"/>
              </a:lnTo>
              <a:lnTo>
                <a:pt x="653" y="665"/>
              </a:lnTo>
              <a:lnTo>
                <a:pt x="644" y="658"/>
              </a:lnTo>
              <a:lnTo>
                <a:pt x="634" y="661"/>
              </a:lnTo>
              <a:lnTo>
                <a:pt x="630" y="651"/>
              </a:lnTo>
              <a:lnTo>
                <a:pt x="635" y="645"/>
              </a:lnTo>
              <a:lnTo>
                <a:pt x="645" y="637"/>
              </a:lnTo>
              <a:lnTo>
                <a:pt x="638" y="620"/>
              </a:lnTo>
              <a:lnTo>
                <a:pt x="627" y="607"/>
              </a:lnTo>
              <a:lnTo>
                <a:pt x="622" y="600"/>
              </a:lnTo>
              <a:lnTo>
                <a:pt x="616" y="577"/>
              </a:lnTo>
              <a:lnTo>
                <a:pt x="619" y="555"/>
              </a:lnTo>
              <a:lnTo>
                <a:pt x="628" y="549"/>
              </a:lnTo>
              <a:lnTo>
                <a:pt x="630" y="547"/>
              </a:lnTo>
              <a:lnTo>
                <a:pt x="638" y="527"/>
              </a:lnTo>
              <a:lnTo>
                <a:pt x="648" y="529"/>
              </a:lnTo>
              <a:lnTo>
                <a:pt x="659" y="528"/>
              </a:lnTo>
              <a:lnTo>
                <a:pt x="669" y="522"/>
              </a:lnTo>
              <a:lnTo>
                <a:pt x="674" y="511"/>
              </a:lnTo>
              <a:lnTo>
                <a:pt x="685" y="502"/>
              </a:lnTo>
              <a:lnTo>
                <a:pt x="691" y="494"/>
              </a:lnTo>
              <a:lnTo>
                <a:pt x="680" y="479"/>
              </a:lnTo>
              <a:lnTo>
                <a:pt x="671" y="467"/>
              </a:lnTo>
              <a:lnTo>
                <a:pt x="680" y="464"/>
              </a:lnTo>
              <a:lnTo>
                <a:pt x="680" y="467"/>
              </a:lnTo>
              <a:lnTo>
                <a:pt x="692" y="469"/>
              </a:lnTo>
              <a:lnTo>
                <a:pt x="694" y="46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428625</xdr:colOff>
      <xdr:row>51</xdr:row>
      <xdr:rowOff>28575</xdr:rowOff>
    </xdr:from>
    <xdr:to>
      <xdr:col>13</xdr:col>
      <xdr:colOff>381000</xdr:colOff>
      <xdr:row>59</xdr:row>
      <xdr:rowOff>152400</xdr:rowOff>
    </xdr:to>
    <xdr:sp>
      <xdr:nvSpPr>
        <xdr:cNvPr id="8" name="Frankston"/>
        <xdr:cNvSpPr>
          <a:spLocks/>
        </xdr:cNvSpPr>
      </xdr:nvSpPr>
      <xdr:spPr>
        <a:xfrm>
          <a:off x="7820025" y="8286750"/>
          <a:ext cx="1171575" cy="1419225"/>
        </a:xfrm>
        <a:custGeom>
          <a:pathLst>
            <a:path h="1633" w="1352">
              <a:moveTo>
                <a:pt x="1352" y="108"/>
              </a:moveTo>
              <a:lnTo>
                <a:pt x="1342" y="110"/>
              </a:lnTo>
              <a:lnTo>
                <a:pt x="1272" y="102"/>
              </a:lnTo>
              <a:lnTo>
                <a:pt x="916" y="52"/>
              </a:lnTo>
              <a:lnTo>
                <a:pt x="790" y="34"/>
              </a:lnTo>
              <a:lnTo>
                <a:pt x="657" y="17"/>
              </a:lnTo>
              <a:lnTo>
                <a:pt x="554" y="3"/>
              </a:lnTo>
              <a:lnTo>
                <a:pt x="542" y="0"/>
              </a:lnTo>
              <a:lnTo>
                <a:pt x="528" y="103"/>
              </a:lnTo>
              <a:lnTo>
                <a:pt x="518" y="100"/>
              </a:lnTo>
              <a:lnTo>
                <a:pt x="484" y="95"/>
              </a:lnTo>
              <a:lnTo>
                <a:pt x="471" y="198"/>
              </a:lnTo>
              <a:lnTo>
                <a:pt x="466" y="197"/>
              </a:lnTo>
              <a:lnTo>
                <a:pt x="465" y="197"/>
              </a:lnTo>
              <a:lnTo>
                <a:pt x="463" y="197"/>
              </a:lnTo>
              <a:lnTo>
                <a:pt x="425" y="192"/>
              </a:lnTo>
              <a:lnTo>
                <a:pt x="403" y="188"/>
              </a:lnTo>
              <a:lnTo>
                <a:pt x="366" y="194"/>
              </a:lnTo>
              <a:lnTo>
                <a:pt x="327" y="201"/>
              </a:lnTo>
              <a:lnTo>
                <a:pt x="323" y="202"/>
              </a:lnTo>
              <a:lnTo>
                <a:pt x="310" y="206"/>
              </a:lnTo>
              <a:lnTo>
                <a:pt x="305" y="206"/>
              </a:lnTo>
              <a:lnTo>
                <a:pt x="266" y="183"/>
              </a:lnTo>
              <a:lnTo>
                <a:pt x="265" y="183"/>
              </a:lnTo>
              <a:lnTo>
                <a:pt x="235" y="187"/>
              </a:lnTo>
              <a:lnTo>
                <a:pt x="238" y="219"/>
              </a:lnTo>
              <a:lnTo>
                <a:pt x="221" y="224"/>
              </a:lnTo>
              <a:lnTo>
                <a:pt x="230" y="271"/>
              </a:lnTo>
              <a:lnTo>
                <a:pt x="232" y="286"/>
              </a:lnTo>
              <a:lnTo>
                <a:pt x="240" y="389"/>
              </a:lnTo>
              <a:lnTo>
                <a:pt x="241" y="402"/>
              </a:lnTo>
              <a:lnTo>
                <a:pt x="243" y="527"/>
              </a:lnTo>
              <a:lnTo>
                <a:pt x="238" y="664"/>
              </a:lnTo>
              <a:lnTo>
                <a:pt x="235" y="685"/>
              </a:lnTo>
              <a:lnTo>
                <a:pt x="235" y="687"/>
              </a:lnTo>
              <a:lnTo>
                <a:pt x="224" y="775"/>
              </a:lnTo>
              <a:lnTo>
                <a:pt x="226" y="781"/>
              </a:lnTo>
              <a:lnTo>
                <a:pt x="216" y="835"/>
              </a:lnTo>
              <a:lnTo>
                <a:pt x="210" y="866"/>
              </a:lnTo>
              <a:lnTo>
                <a:pt x="179" y="971"/>
              </a:lnTo>
              <a:lnTo>
                <a:pt x="197" y="958"/>
              </a:lnTo>
              <a:lnTo>
                <a:pt x="191" y="973"/>
              </a:lnTo>
              <a:lnTo>
                <a:pt x="174" y="969"/>
              </a:lnTo>
              <a:lnTo>
                <a:pt x="153" y="1015"/>
              </a:lnTo>
              <a:lnTo>
                <a:pt x="144" y="1032"/>
              </a:lnTo>
              <a:lnTo>
                <a:pt x="130" y="1052"/>
              </a:lnTo>
              <a:lnTo>
                <a:pt x="109" y="1064"/>
              </a:lnTo>
              <a:lnTo>
                <a:pt x="107" y="1066"/>
              </a:lnTo>
              <a:lnTo>
                <a:pt x="95" y="1072"/>
              </a:lnTo>
              <a:lnTo>
                <a:pt x="89" y="1073"/>
              </a:lnTo>
              <a:lnTo>
                <a:pt x="66" y="1092"/>
              </a:lnTo>
              <a:lnTo>
                <a:pt x="48" y="1108"/>
              </a:lnTo>
              <a:lnTo>
                <a:pt x="23" y="1147"/>
              </a:lnTo>
              <a:lnTo>
                <a:pt x="0" y="1177"/>
              </a:lnTo>
              <a:lnTo>
                <a:pt x="9" y="1195"/>
              </a:lnTo>
              <a:lnTo>
                <a:pt x="20" y="1202"/>
              </a:lnTo>
              <a:lnTo>
                <a:pt x="25" y="1228"/>
              </a:lnTo>
              <a:lnTo>
                <a:pt x="37" y="1229"/>
              </a:lnTo>
              <a:lnTo>
                <a:pt x="36" y="1211"/>
              </a:lnTo>
              <a:lnTo>
                <a:pt x="63" y="1252"/>
              </a:lnTo>
              <a:lnTo>
                <a:pt x="99" y="1309"/>
              </a:lnTo>
              <a:lnTo>
                <a:pt x="99" y="1310"/>
              </a:lnTo>
              <a:lnTo>
                <a:pt x="147" y="1385"/>
              </a:lnTo>
              <a:lnTo>
                <a:pt x="166" y="1412"/>
              </a:lnTo>
              <a:lnTo>
                <a:pt x="178" y="1431"/>
              </a:lnTo>
              <a:lnTo>
                <a:pt x="186" y="1442"/>
              </a:lnTo>
              <a:lnTo>
                <a:pt x="229" y="1511"/>
              </a:lnTo>
              <a:lnTo>
                <a:pt x="234" y="1519"/>
              </a:lnTo>
              <a:lnTo>
                <a:pt x="245" y="1536"/>
              </a:lnTo>
              <a:lnTo>
                <a:pt x="257" y="1555"/>
              </a:lnTo>
              <a:lnTo>
                <a:pt x="308" y="1633"/>
              </a:lnTo>
              <a:lnTo>
                <a:pt x="353" y="1578"/>
              </a:lnTo>
              <a:lnTo>
                <a:pt x="410" y="1595"/>
              </a:lnTo>
              <a:lnTo>
                <a:pt x="446" y="1580"/>
              </a:lnTo>
              <a:lnTo>
                <a:pt x="494" y="1555"/>
              </a:lnTo>
              <a:lnTo>
                <a:pt x="535" y="1560"/>
              </a:lnTo>
              <a:lnTo>
                <a:pt x="568" y="1478"/>
              </a:lnTo>
              <a:lnTo>
                <a:pt x="583" y="1429"/>
              </a:lnTo>
              <a:lnTo>
                <a:pt x="596" y="1400"/>
              </a:lnTo>
              <a:lnTo>
                <a:pt x="640" y="1444"/>
              </a:lnTo>
              <a:lnTo>
                <a:pt x="821" y="1611"/>
              </a:lnTo>
              <a:lnTo>
                <a:pt x="1090" y="1615"/>
              </a:lnTo>
              <a:lnTo>
                <a:pt x="1150" y="1623"/>
              </a:lnTo>
              <a:lnTo>
                <a:pt x="1175" y="1429"/>
              </a:lnTo>
              <a:lnTo>
                <a:pt x="1200" y="1232"/>
              </a:lnTo>
              <a:lnTo>
                <a:pt x="1218" y="1098"/>
              </a:lnTo>
              <a:lnTo>
                <a:pt x="1220" y="1084"/>
              </a:lnTo>
              <a:lnTo>
                <a:pt x="1256" y="803"/>
              </a:lnTo>
              <a:lnTo>
                <a:pt x="1276" y="653"/>
              </a:lnTo>
              <a:lnTo>
                <a:pt x="1331" y="264"/>
              </a:lnTo>
              <a:lnTo>
                <a:pt x="1352" y="108"/>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123825</xdr:colOff>
      <xdr:row>37</xdr:row>
      <xdr:rowOff>123825</xdr:rowOff>
    </xdr:from>
    <xdr:to>
      <xdr:col>11</xdr:col>
      <xdr:colOff>266700</xdr:colOff>
      <xdr:row>42</xdr:row>
      <xdr:rowOff>133350</xdr:rowOff>
    </xdr:to>
    <xdr:sp>
      <xdr:nvSpPr>
        <xdr:cNvPr id="9" name="Glen Eira"/>
        <xdr:cNvSpPr>
          <a:spLocks/>
        </xdr:cNvSpPr>
      </xdr:nvSpPr>
      <xdr:spPr>
        <a:xfrm>
          <a:off x="6905625" y="6115050"/>
          <a:ext cx="752475" cy="819150"/>
        </a:xfrm>
        <a:custGeom>
          <a:pathLst>
            <a:path h="948" w="867">
              <a:moveTo>
                <a:pt x="494" y="216"/>
              </a:moveTo>
              <a:lnTo>
                <a:pt x="492" y="212"/>
              </a:lnTo>
              <a:lnTo>
                <a:pt x="468" y="186"/>
              </a:lnTo>
              <a:lnTo>
                <a:pt x="441" y="179"/>
              </a:lnTo>
              <a:lnTo>
                <a:pt x="430" y="178"/>
              </a:lnTo>
              <a:lnTo>
                <a:pt x="410" y="168"/>
              </a:lnTo>
              <a:lnTo>
                <a:pt x="401" y="160"/>
              </a:lnTo>
              <a:lnTo>
                <a:pt x="399" y="156"/>
              </a:lnTo>
              <a:lnTo>
                <a:pt x="382" y="140"/>
              </a:lnTo>
              <a:lnTo>
                <a:pt x="373" y="129"/>
              </a:lnTo>
              <a:lnTo>
                <a:pt x="344" y="95"/>
              </a:lnTo>
              <a:lnTo>
                <a:pt x="333" y="95"/>
              </a:lnTo>
              <a:lnTo>
                <a:pt x="330" y="94"/>
              </a:lnTo>
              <a:lnTo>
                <a:pt x="307" y="76"/>
              </a:lnTo>
              <a:lnTo>
                <a:pt x="296" y="71"/>
              </a:lnTo>
              <a:lnTo>
                <a:pt x="280" y="63"/>
              </a:lnTo>
              <a:lnTo>
                <a:pt x="262" y="53"/>
              </a:lnTo>
              <a:lnTo>
                <a:pt x="216" y="29"/>
              </a:lnTo>
              <a:lnTo>
                <a:pt x="215" y="29"/>
              </a:lnTo>
              <a:lnTo>
                <a:pt x="180" y="10"/>
              </a:lnTo>
              <a:lnTo>
                <a:pt x="172" y="7"/>
              </a:lnTo>
              <a:lnTo>
                <a:pt x="158" y="5"/>
              </a:lnTo>
              <a:lnTo>
                <a:pt x="128" y="0"/>
              </a:lnTo>
              <a:lnTo>
                <a:pt x="126" y="13"/>
              </a:lnTo>
              <a:lnTo>
                <a:pt x="125" y="23"/>
              </a:lnTo>
              <a:lnTo>
                <a:pt x="122" y="43"/>
              </a:lnTo>
              <a:lnTo>
                <a:pt x="117" y="90"/>
              </a:lnTo>
              <a:lnTo>
                <a:pt x="95" y="87"/>
              </a:lnTo>
              <a:lnTo>
                <a:pt x="77" y="85"/>
              </a:lnTo>
              <a:lnTo>
                <a:pt x="67" y="84"/>
              </a:lnTo>
              <a:lnTo>
                <a:pt x="53" y="82"/>
              </a:lnTo>
              <a:lnTo>
                <a:pt x="28" y="78"/>
              </a:lnTo>
              <a:lnTo>
                <a:pt x="22" y="116"/>
              </a:lnTo>
              <a:lnTo>
                <a:pt x="19" y="144"/>
              </a:lnTo>
              <a:lnTo>
                <a:pt x="17" y="156"/>
              </a:lnTo>
              <a:lnTo>
                <a:pt x="16" y="165"/>
              </a:lnTo>
              <a:lnTo>
                <a:pt x="16" y="167"/>
              </a:lnTo>
              <a:lnTo>
                <a:pt x="15" y="173"/>
              </a:lnTo>
              <a:lnTo>
                <a:pt x="14" y="186"/>
              </a:lnTo>
              <a:lnTo>
                <a:pt x="10" y="207"/>
              </a:lnTo>
              <a:lnTo>
                <a:pt x="6" y="245"/>
              </a:lnTo>
              <a:lnTo>
                <a:pt x="0" y="287"/>
              </a:lnTo>
              <a:lnTo>
                <a:pt x="3" y="292"/>
              </a:lnTo>
              <a:lnTo>
                <a:pt x="4" y="293"/>
              </a:lnTo>
              <a:lnTo>
                <a:pt x="43" y="350"/>
              </a:lnTo>
              <a:lnTo>
                <a:pt x="78" y="430"/>
              </a:lnTo>
              <a:lnTo>
                <a:pt x="91" y="459"/>
              </a:lnTo>
              <a:lnTo>
                <a:pt x="97" y="486"/>
              </a:lnTo>
              <a:lnTo>
                <a:pt x="107" y="487"/>
              </a:lnTo>
              <a:lnTo>
                <a:pt x="130" y="491"/>
              </a:lnTo>
              <a:lnTo>
                <a:pt x="154" y="494"/>
              </a:lnTo>
              <a:lnTo>
                <a:pt x="163" y="494"/>
              </a:lnTo>
              <a:lnTo>
                <a:pt x="207" y="501"/>
              </a:lnTo>
              <a:lnTo>
                <a:pt x="224" y="503"/>
              </a:lnTo>
              <a:lnTo>
                <a:pt x="264" y="507"/>
              </a:lnTo>
              <a:lnTo>
                <a:pt x="290" y="511"/>
              </a:lnTo>
              <a:lnTo>
                <a:pt x="283" y="560"/>
              </a:lnTo>
              <a:lnTo>
                <a:pt x="276" y="600"/>
              </a:lnTo>
              <a:lnTo>
                <a:pt x="274" y="614"/>
              </a:lnTo>
              <a:lnTo>
                <a:pt x="271" y="647"/>
              </a:lnTo>
              <a:lnTo>
                <a:pt x="267" y="689"/>
              </a:lnTo>
              <a:lnTo>
                <a:pt x="260" y="734"/>
              </a:lnTo>
              <a:lnTo>
                <a:pt x="257" y="734"/>
              </a:lnTo>
              <a:lnTo>
                <a:pt x="260" y="738"/>
              </a:lnTo>
              <a:lnTo>
                <a:pt x="283" y="767"/>
              </a:lnTo>
              <a:lnTo>
                <a:pt x="297" y="786"/>
              </a:lnTo>
              <a:lnTo>
                <a:pt x="303" y="792"/>
              </a:lnTo>
              <a:lnTo>
                <a:pt x="341" y="839"/>
              </a:lnTo>
              <a:lnTo>
                <a:pt x="352" y="853"/>
              </a:lnTo>
              <a:lnTo>
                <a:pt x="361" y="865"/>
              </a:lnTo>
              <a:lnTo>
                <a:pt x="379" y="887"/>
              </a:lnTo>
              <a:lnTo>
                <a:pt x="379" y="888"/>
              </a:lnTo>
              <a:lnTo>
                <a:pt x="404" y="890"/>
              </a:lnTo>
              <a:lnTo>
                <a:pt x="423" y="893"/>
              </a:lnTo>
              <a:lnTo>
                <a:pt x="447" y="896"/>
              </a:lnTo>
              <a:lnTo>
                <a:pt x="465" y="899"/>
              </a:lnTo>
              <a:lnTo>
                <a:pt x="468" y="899"/>
              </a:lnTo>
              <a:lnTo>
                <a:pt x="494" y="902"/>
              </a:lnTo>
              <a:lnTo>
                <a:pt x="500" y="903"/>
              </a:lnTo>
              <a:lnTo>
                <a:pt x="514" y="905"/>
              </a:lnTo>
              <a:lnTo>
                <a:pt x="523" y="907"/>
              </a:lnTo>
              <a:lnTo>
                <a:pt x="578" y="914"/>
              </a:lnTo>
              <a:lnTo>
                <a:pt x="590" y="916"/>
              </a:lnTo>
              <a:lnTo>
                <a:pt x="592" y="916"/>
              </a:lnTo>
              <a:lnTo>
                <a:pt x="605" y="919"/>
              </a:lnTo>
              <a:lnTo>
                <a:pt x="642" y="924"/>
              </a:lnTo>
              <a:lnTo>
                <a:pt x="666" y="927"/>
              </a:lnTo>
              <a:lnTo>
                <a:pt x="677" y="929"/>
              </a:lnTo>
              <a:lnTo>
                <a:pt x="701" y="933"/>
              </a:lnTo>
              <a:lnTo>
                <a:pt x="712" y="934"/>
              </a:lnTo>
              <a:lnTo>
                <a:pt x="737" y="935"/>
              </a:lnTo>
              <a:lnTo>
                <a:pt x="781" y="943"/>
              </a:lnTo>
              <a:lnTo>
                <a:pt x="807" y="947"/>
              </a:lnTo>
              <a:lnTo>
                <a:pt x="819" y="948"/>
              </a:lnTo>
              <a:lnTo>
                <a:pt x="821" y="930"/>
              </a:lnTo>
              <a:lnTo>
                <a:pt x="824" y="914"/>
              </a:lnTo>
              <a:lnTo>
                <a:pt x="830" y="866"/>
              </a:lnTo>
              <a:lnTo>
                <a:pt x="831" y="860"/>
              </a:lnTo>
              <a:lnTo>
                <a:pt x="834" y="830"/>
              </a:lnTo>
              <a:lnTo>
                <a:pt x="843" y="767"/>
              </a:lnTo>
              <a:lnTo>
                <a:pt x="850" y="720"/>
              </a:lnTo>
              <a:lnTo>
                <a:pt x="850" y="716"/>
              </a:lnTo>
              <a:lnTo>
                <a:pt x="854" y="683"/>
              </a:lnTo>
              <a:lnTo>
                <a:pt x="856" y="673"/>
              </a:lnTo>
              <a:lnTo>
                <a:pt x="857" y="660"/>
              </a:lnTo>
              <a:lnTo>
                <a:pt x="863" y="624"/>
              </a:lnTo>
              <a:lnTo>
                <a:pt x="867" y="589"/>
              </a:lnTo>
              <a:lnTo>
                <a:pt x="866" y="589"/>
              </a:lnTo>
              <a:lnTo>
                <a:pt x="807" y="581"/>
              </a:lnTo>
              <a:lnTo>
                <a:pt x="778" y="577"/>
              </a:lnTo>
              <a:lnTo>
                <a:pt x="775" y="577"/>
              </a:lnTo>
              <a:lnTo>
                <a:pt x="759" y="574"/>
              </a:lnTo>
              <a:lnTo>
                <a:pt x="764" y="540"/>
              </a:lnTo>
              <a:lnTo>
                <a:pt x="770" y="489"/>
              </a:lnTo>
              <a:lnTo>
                <a:pt x="775" y="456"/>
              </a:lnTo>
              <a:lnTo>
                <a:pt x="777" y="435"/>
              </a:lnTo>
              <a:lnTo>
                <a:pt x="780" y="406"/>
              </a:lnTo>
              <a:lnTo>
                <a:pt x="781" y="404"/>
              </a:lnTo>
              <a:lnTo>
                <a:pt x="781" y="397"/>
              </a:lnTo>
              <a:lnTo>
                <a:pt x="785" y="372"/>
              </a:lnTo>
              <a:lnTo>
                <a:pt x="792" y="316"/>
              </a:lnTo>
              <a:lnTo>
                <a:pt x="770" y="307"/>
              </a:lnTo>
              <a:lnTo>
                <a:pt x="748" y="297"/>
              </a:lnTo>
              <a:lnTo>
                <a:pt x="741" y="294"/>
              </a:lnTo>
              <a:lnTo>
                <a:pt x="734" y="291"/>
              </a:lnTo>
              <a:lnTo>
                <a:pt x="718" y="286"/>
              </a:lnTo>
              <a:lnTo>
                <a:pt x="688" y="287"/>
              </a:lnTo>
              <a:lnTo>
                <a:pt x="659" y="288"/>
              </a:lnTo>
              <a:lnTo>
                <a:pt x="652" y="289"/>
              </a:lnTo>
              <a:lnTo>
                <a:pt x="649" y="289"/>
              </a:lnTo>
              <a:lnTo>
                <a:pt x="630" y="286"/>
              </a:lnTo>
              <a:lnTo>
                <a:pt x="597" y="282"/>
              </a:lnTo>
              <a:lnTo>
                <a:pt x="595" y="281"/>
              </a:lnTo>
              <a:lnTo>
                <a:pt x="560" y="275"/>
              </a:lnTo>
              <a:lnTo>
                <a:pt x="539" y="270"/>
              </a:lnTo>
              <a:lnTo>
                <a:pt x="521" y="256"/>
              </a:lnTo>
              <a:lnTo>
                <a:pt x="513" y="247"/>
              </a:lnTo>
              <a:lnTo>
                <a:pt x="494" y="216"/>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38100</xdr:colOff>
      <xdr:row>41</xdr:row>
      <xdr:rowOff>133350</xdr:rowOff>
    </xdr:from>
    <xdr:to>
      <xdr:col>13</xdr:col>
      <xdr:colOff>466725</xdr:colOff>
      <xdr:row>51</xdr:row>
      <xdr:rowOff>123825</xdr:rowOff>
    </xdr:to>
    <xdr:sp>
      <xdr:nvSpPr>
        <xdr:cNvPr id="10" name="Greater Dandenong"/>
        <xdr:cNvSpPr>
          <a:spLocks/>
        </xdr:cNvSpPr>
      </xdr:nvSpPr>
      <xdr:spPr>
        <a:xfrm>
          <a:off x="8039100" y="6772275"/>
          <a:ext cx="1038225" cy="1609725"/>
        </a:xfrm>
        <a:custGeom>
          <a:pathLst>
            <a:path h="1858" w="1198">
              <a:moveTo>
                <a:pt x="1095" y="1856"/>
              </a:moveTo>
              <a:lnTo>
                <a:pt x="1154" y="1383"/>
              </a:lnTo>
              <a:lnTo>
                <a:pt x="1157" y="1350"/>
              </a:lnTo>
              <a:lnTo>
                <a:pt x="1153" y="1267"/>
              </a:lnTo>
              <a:lnTo>
                <a:pt x="1157" y="1219"/>
              </a:lnTo>
              <a:lnTo>
                <a:pt x="1172" y="1114"/>
              </a:lnTo>
              <a:lnTo>
                <a:pt x="1175" y="1091"/>
              </a:lnTo>
              <a:lnTo>
                <a:pt x="1198" y="950"/>
              </a:lnTo>
              <a:lnTo>
                <a:pt x="1171" y="945"/>
              </a:lnTo>
              <a:lnTo>
                <a:pt x="1133" y="941"/>
              </a:lnTo>
              <a:lnTo>
                <a:pt x="1038" y="928"/>
              </a:lnTo>
              <a:lnTo>
                <a:pt x="1031" y="928"/>
              </a:lnTo>
              <a:lnTo>
                <a:pt x="959" y="918"/>
              </a:lnTo>
              <a:lnTo>
                <a:pt x="965" y="864"/>
              </a:lnTo>
              <a:lnTo>
                <a:pt x="970" y="834"/>
              </a:lnTo>
              <a:lnTo>
                <a:pt x="949" y="829"/>
              </a:lnTo>
              <a:lnTo>
                <a:pt x="956" y="798"/>
              </a:lnTo>
              <a:lnTo>
                <a:pt x="973" y="783"/>
              </a:lnTo>
              <a:lnTo>
                <a:pt x="983" y="756"/>
              </a:lnTo>
              <a:lnTo>
                <a:pt x="985" y="745"/>
              </a:lnTo>
              <a:lnTo>
                <a:pt x="994" y="730"/>
              </a:lnTo>
              <a:lnTo>
                <a:pt x="997" y="722"/>
              </a:lnTo>
              <a:lnTo>
                <a:pt x="1001" y="710"/>
              </a:lnTo>
              <a:lnTo>
                <a:pt x="997" y="707"/>
              </a:lnTo>
              <a:lnTo>
                <a:pt x="1003" y="695"/>
              </a:lnTo>
              <a:lnTo>
                <a:pt x="997" y="675"/>
              </a:lnTo>
              <a:lnTo>
                <a:pt x="1008" y="671"/>
              </a:lnTo>
              <a:lnTo>
                <a:pt x="1009" y="657"/>
              </a:lnTo>
              <a:lnTo>
                <a:pt x="1018" y="657"/>
              </a:lnTo>
              <a:lnTo>
                <a:pt x="1019" y="654"/>
              </a:lnTo>
              <a:lnTo>
                <a:pt x="1025" y="640"/>
              </a:lnTo>
              <a:lnTo>
                <a:pt x="1029" y="605"/>
              </a:lnTo>
              <a:lnTo>
                <a:pt x="1033" y="591"/>
              </a:lnTo>
              <a:lnTo>
                <a:pt x="1022" y="575"/>
              </a:lnTo>
              <a:lnTo>
                <a:pt x="1018" y="568"/>
              </a:lnTo>
              <a:lnTo>
                <a:pt x="1006" y="546"/>
              </a:lnTo>
              <a:lnTo>
                <a:pt x="1008" y="487"/>
              </a:lnTo>
              <a:lnTo>
                <a:pt x="1005" y="449"/>
              </a:lnTo>
              <a:lnTo>
                <a:pt x="1008" y="422"/>
              </a:lnTo>
              <a:lnTo>
                <a:pt x="1007" y="351"/>
              </a:lnTo>
              <a:lnTo>
                <a:pt x="1007" y="348"/>
              </a:lnTo>
              <a:lnTo>
                <a:pt x="1001" y="338"/>
              </a:lnTo>
              <a:lnTo>
                <a:pt x="990" y="326"/>
              </a:lnTo>
              <a:lnTo>
                <a:pt x="981" y="327"/>
              </a:lnTo>
              <a:lnTo>
                <a:pt x="974" y="325"/>
              </a:lnTo>
              <a:lnTo>
                <a:pt x="970" y="325"/>
              </a:lnTo>
              <a:lnTo>
                <a:pt x="967" y="324"/>
              </a:lnTo>
              <a:lnTo>
                <a:pt x="962" y="318"/>
              </a:lnTo>
              <a:lnTo>
                <a:pt x="961" y="317"/>
              </a:lnTo>
              <a:lnTo>
                <a:pt x="957" y="316"/>
              </a:lnTo>
              <a:lnTo>
                <a:pt x="956" y="314"/>
              </a:lnTo>
              <a:lnTo>
                <a:pt x="955" y="313"/>
              </a:lnTo>
              <a:lnTo>
                <a:pt x="953" y="312"/>
              </a:lnTo>
              <a:lnTo>
                <a:pt x="949" y="308"/>
              </a:lnTo>
              <a:lnTo>
                <a:pt x="948" y="307"/>
              </a:lnTo>
              <a:lnTo>
                <a:pt x="946" y="306"/>
              </a:lnTo>
              <a:lnTo>
                <a:pt x="945" y="306"/>
              </a:lnTo>
              <a:lnTo>
                <a:pt x="943" y="305"/>
              </a:lnTo>
              <a:lnTo>
                <a:pt x="943" y="303"/>
              </a:lnTo>
              <a:lnTo>
                <a:pt x="943" y="302"/>
              </a:lnTo>
              <a:lnTo>
                <a:pt x="943" y="300"/>
              </a:lnTo>
              <a:lnTo>
                <a:pt x="943" y="299"/>
              </a:lnTo>
              <a:lnTo>
                <a:pt x="942" y="297"/>
              </a:lnTo>
              <a:lnTo>
                <a:pt x="942" y="296"/>
              </a:lnTo>
              <a:lnTo>
                <a:pt x="942" y="295"/>
              </a:lnTo>
              <a:lnTo>
                <a:pt x="943" y="294"/>
              </a:lnTo>
              <a:lnTo>
                <a:pt x="943" y="293"/>
              </a:lnTo>
              <a:lnTo>
                <a:pt x="944" y="292"/>
              </a:lnTo>
              <a:lnTo>
                <a:pt x="945" y="291"/>
              </a:lnTo>
              <a:lnTo>
                <a:pt x="945" y="290"/>
              </a:lnTo>
              <a:lnTo>
                <a:pt x="945" y="289"/>
              </a:lnTo>
              <a:lnTo>
                <a:pt x="945" y="288"/>
              </a:lnTo>
              <a:lnTo>
                <a:pt x="945" y="286"/>
              </a:lnTo>
              <a:lnTo>
                <a:pt x="944" y="285"/>
              </a:lnTo>
              <a:lnTo>
                <a:pt x="944" y="284"/>
              </a:lnTo>
              <a:lnTo>
                <a:pt x="943" y="282"/>
              </a:lnTo>
              <a:lnTo>
                <a:pt x="942" y="281"/>
              </a:lnTo>
              <a:lnTo>
                <a:pt x="942" y="280"/>
              </a:lnTo>
              <a:lnTo>
                <a:pt x="940" y="278"/>
              </a:lnTo>
              <a:lnTo>
                <a:pt x="938" y="273"/>
              </a:lnTo>
              <a:lnTo>
                <a:pt x="938" y="272"/>
              </a:lnTo>
              <a:lnTo>
                <a:pt x="937" y="271"/>
              </a:lnTo>
              <a:lnTo>
                <a:pt x="934" y="268"/>
              </a:lnTo>
              <a:lnTo>
                <a:pt x="933" y="267"/>
              </a:lnTo>
              <a:lnTo>
                <a:pt x="932" y="264"/>
              </a:lnTo>
              <a:lnTo>
                <a:pt x="931" y="263"/>
              </a:lnTo>
              <a:lnTo>
                <a:pt x="931" y="262"/>
              </a:lnTo>
              <a:lnTo>
                <a:pt x="930" y="261"/>
              </a:lnTo>
              <a:lnTo>
                <a:pt x="929" y="259"/>
              </a:lnTo>
              <a:lnTo>
                <a:pt x="928" y="258"/>
              </a:lnTo>
              <a:lnTo>
                <a:pt x="927" y="256"/>
              </a:lnTo>
              <a:lnTo>
                <a:pt x="926" y="255"/>
              </a:lnTo>
              <a:lnTo>
                <a:pt x="924" y="252"/>
              </a:lnTo>
              <a:lnTo>
                <a:pt x="921" y="249"/>
              </a:lnTo>
              <a:lnTo>
                <a:pt x="920" y="247"/>
              </a:lnTo>
              <a:lnTo>
                <a:pt x="919" y="247"/>
              </a:lnTo>
              <a:lnTo>
                <a:pt x="918" y="246"/>
              </a:lnTo>
              <a:lnTo>
                <a:pt x="917" y="245"/>
              </a:lnTo>
              <a:lnTo>
                <a:pt x="915" y="244"/>
              </a:lnTo>
              <a:lnTo>
                <a:pt x="913" y="242"/>
              </a:lnTo>
              <a:lnTo>
                <a:pt x="911" y="240"/>
              </a:lnTo>
              <a:lnTo>
                <a:pt x="910" y="239"/>
              </a:lnTo>
              <a:lnTo>
                <a:pt x="910" y="238"/>
              </a:lnTo>
              <a:lnTo>
                <a:pt x="909" y="237"/>
              </a:lnTo>
              <a:lnTo>
                <a:pt x="908" y="234"/>
              </a:lnTo>
              <a:lnTo>
                <a:pt x="908" y="233"/>
              </a:lnTo>
              <a:lnTo>
                <a:pt x="907" y="231"/>
              </a:lnTo>
              <a:lnTo>
                <a:pt x="907" y="230"/>
              </a:lnTo>
              <a:lnTo>
                <a:pt x="907" y="229"/>
              </a:lnTo>
              <a:lnTo>
                <a:pt x="906" y="227"/>
              </a:lnTo>
              <a:lnTo>
                <a:pt x="905" y="225"/>
              </a:lnTo>
              <a:lnTo>
                <a:pt x="904" y="223"/>
              </a:lnTo>
              <a:lnTo>
                <a:pt x="904" y="222"/>
              </a:lnTo>
              <a:lnTo>
                <a:pt x="904" y="220"/>
              </a:lnTo>
              <a:lnTo>
                <a:pt x="904" y="218"/>
              </a:lnTo>
              <a:lnTo>
                <a:pt x="902" y="217"/>
              </a:lnTo>
              <a:lnTo>
                <a:pt x="902" y="216"/>
              </a:lnTo>
              <a:lnTo>
                <a:pt x="902" y="215"/>
              </a:lnTo>
              <a:lnTo>
                <a:pt x="900" y="214"/>
              </a:lnTo>
              <a:lnTo>
                <a:pt x="899" y="211"/>
              </a:lnTo>
              <a:lnTo>
                <a:pt x="897" y="208"/>
              </a:lnTo>
              <a:lnTo>
                <a:pt x="896" y="207"/>
              </a:lnTo>
              <a:lnTo>
                <a:pt x="894" y="205"/>
              </a:lnTo>
              <a:lnTo>
                <a:pt x="893" y="204"/>
              </a:lnTo>
              <a:lnTo>
                <a:pt x="891" y="202"/>
              </a:lnTo>
              <a:lnTo>
                <a:pt x="889" y="200"/>
              </a:lnTo>
              <a:lnTo>
                <a:pt x="889" y="198"/>
              </a:lnTo>
              <a:lnTo>
                <a:pt x="887" y="196"/>
              </a:lnTo>
              <a:lnTo>
                <a:pt x="887" y="195"/>
              </a:lnTo>
              <a:lnTo>
                <a:pt x="885" y="193"/>
              </a:lnTo>
              <a:lnTo>
                <a:pt x="884" y="192"/>
              </a:lnTo>
              <a:lnTo>
                <a:pt x="884" y="191"/>
              </a:lnTo>
              <a:lnTo>
                <a:pt x="884" y="190"/>
              </a:lnTo>
              <a:lnTo>
                <a:pt x="883" y="189"/>
              </a:lnTo>
              <a:lnTo>
                <a:pt x="883" y="187"/>
              </a:lnTo>
              <a:lnTo>
                <a:pt x="882" y="186"/>
              </a:lnTo>
              <a:lnTo>
                <a:pt x="882" y="185"/>
              </a:lnTo>
              <a:lnTo>
                <a:pt x="882" y="182"/>
              </a:lnTo>
              <a:lnTo>
                <a:pt x="875" y="187"/>
              </a:lnTo>
              <a:lnTo>
                <a:pt x="865" y="185"/>
              </a:lnTo>
              <a:lnTo>
                <a:pt x="869" y="178"/>
              </a:lnTo>
              <a:lnTo>
                <a:pt x="865" y="176"/>
              </a:lnTo>
              <a:lnTo>
                <a:pt x="842" y="174"/>
              </a:lnTo>
              <a:lnTo>
                <a:pt x="824" y="172"/>
              </a:lnTo>
              <a:lnTo>
                <a:pt x="818" y="171"/>
              </a:lnTo>
              <a:lnTo>
                <a:pt x="811" y="170"/>
              </a:lnTo>
              <a:lnTo>
                <a:pt x="790" y="167"/>
              </a:lnTo>
              <a:lnTo>
                <a:pt x="783" y="165"/>
              </a:lnTo>
              <a:lnTo>
                <a:pt x="753" y="163"/>
              </a:lnTo>
              <a:lnTo>
                <a:pt x="670" y="156"/>
              </a:lnTo>
              <a:lnTo>
                <a:pt x="635" y="152"/>
              </a:lnTo>
              <a:lnTo>
                <a:pt x="605" y="150"/>
              </a:lnTo>
              <a:lnTo>
                <a:pt x="576" y="147"/>
              </a:lnTo>
              <a:lnTo>
                <a:pt x="543" y="142"/>
              </a:lnTo>
              <a:lnTo>
                <a:pt x="468" y="132"/>
              </a:lnTo>
              <a:lnTo>
                <a:pt x="438" y="127"/>
              </a:lnTo>
              <a:lnTo>
                <a:pt x="434" y="127"/>
              </a:lnTo>
              <a:lnTo>
                <a:pt x="402" y="123"/>
              </a:lnTo>
              <a:lnTo>
                <a:pt x="363" y="117"/>
              </a:lnTo>
              <a:lnTo>
                <a:pt x="356" y="116"/>
              </a:lnTo>
              <a:lnTo>
                <a:pt x="315" y="110"/>
              </a:lnTo>
              <a:lnTo>
                <a:pt x="311" y="110"/>
              </a:lnTo>
              <a:lnTo>
                <a:pt x="272" y="105"/>
              </a:lnTo>
              <a:lnTo>
                <a:pt x="264" y="104"/>
              </a:lnTo>
              <a:lnTo>
                <a:pt x="257" y="103"/>
              </a:lnTo>
              <a:lnTo>
                <a:pt x="249" y="94"/>
              </a:lnTo>
              <a:lnTo>
                <a:pt x="146" y="16"/>
              </a:lnTo>
              <a:lnTo>
                <a:pt x="125" y="0"/>
              </a:lnTo>
              <a:lnTo>
                <a:pt x="109" y="84"/>
              </a:lnTo>
              <a:lnTo>
                <a:pt x="106" y="83"/>
              </a:lnTo>
              <a:lnTo>
                <a:pt x="98" y="140"/>
              </a:lnTo>
              <a:lnTo>
                <a:pt x="93" y="180"/>
              </a:lnTo>
              <a:lnTo>
                <a:pt x="101" y="191"/>
              </a:lnTo>
              <a:lnTo>
                <a:pt x="99" y="196"/>
              </a:lnTo>
              <a:lnTo>
                <a:pt x="90" y="261"/>
              </a:lnTo>
              <a:lnTo>
                <a:pt x="86" y="284"/>
              </a:lnTo>
              <a:lnTo>
                <a:pt x="79" y="348"/>
              </a:lnTo>
              <a:lnTo>
                <a:pt x="75" y="373"/>
              </a:lnTo>
              <a:lnTo>
                <a:pt x="68" y="442"/>
              </a:lnTo>
              <a:lnTo>
                <a:pt x="22" y="436"/>
              </a:lnTo>
              <a:lnTo>
                <a:pt x="18" y="437"/>
              </a:lnTo>
              <a:lnTo>
                <a:pt x="0" y="456"/>
              </a:lnTo>
              <a:lnTo>
                <a:pt x="25" y="470"/>
              </a:lnTo>
              <a:lnTo>
                <a:pt x="53" y="525"/>
              </a:lnTo>
              <a:lnTo>
                <a:pt x="61" y="539"/>
              </a:lnTo>
              <a:lnTo>
                <a:pt x="64" y="546"/>
              </a:lnTo>
              <a:lnTo>
                <a:pt x="70" y="558"/>
              </a:lnTo>
              <a:lnTo>
                <a:pt x="128" y="669"/>
              </a:lnTo>
              <a:lnTo>
                <a:pt x="164" y="719"/>
              </a:lnTo>
              <a:lnTo>
                <a:pt x="160" y="757"/>
              </a:lnTo>
              <a:lnTo>
                <a:pt x="154" y="813"/>
              </a:lnTo>
              <a:lnTo>
                <a:pt x="129" y="990"/>
              </a:lnTo>
              <a:lnTo>
                <a:pt x="102" y="1171"/>
              </a:lnTo>
              <a:lnTo>
                <a:pt x="91" y="1187"/>
              </a:lnTo>
              <a:lnTo>
                <a:pt x="54" y="1238"/>
              </a:lnTo>
              <a:lnTo>
                <a:pt x="83" y="1291"/>
              </a:lnTo>
              <a:lnTo>
                <a:pt x="147" y="1491"/>
              </a:lnTo>
              <a:lnTo>
                <a:pt x="190" y="1625"/>
              </a:lnTo>
              <a:lnTo>
                <a:pt x="227" y="1748"/>
              </a:lnTo>
              <a:lnTo>
                <a:pt x="256" y="1747"/>
              </a:lnTo>
              <a:lnTo>
                <a:pt x="285" y="1748"/>
              </a:lnTo>
              <a:lnTo>
                <a:pt x="297" y="1751"/>
              </a:lnTo>
              <a:lnTo>
                <a:pt x="400" y="1765"/>
              </a:lnTo>
              <a:lnTo>
                <a:pt x="533" y="1782"/>
              </a:lnTo>
              <a:lnTo>
                <a:pt x="659" y="1800"/>
              </a:lnTo>
              <a:lnTo>
                <a:pt x="1015" y="1850"/>
              </a:lnTo>
              <a:lnTo>
                <a:pt x="1085" y="1858"/>
              </a:lnTo>
              <a:lnTo>
                <a:pt x="1095" y="185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6</xdr:col>
      <xdr:colOff>504825</xdr:colOff>
      <xdr:row>34</xdr:row>
      <xdr:rowOff>142875</xdr:rowOff>
    </xdr:from>
    <xdr:to>
      <xdr:col>9</xdr:col>
      <xdr:colOff>66675</xdr:colOff>
      <xdr:row>40</xdr:row>
      <xdr:rowOff>104775</xdr:rowOff>
    </xdr:to>
    <xdr:sp>
      <xdr:nvSpPr>
        <xdr:cNvPr id="11" name="Hobsons Bay"/>
        <xdr:cNvSpPr>
          <a:spLocks/>
        </xdr:cNvSpPr>
      </xdr:nvSpPr>
      <xdr:spPr>
        <a:xfrm>
          <a:off x="4848225" y="5648325"/>
          <a:ext cx="1390650" cy="933450"/>
        </a:xfrm>
        <a:custGeom>
          <a:pathLst>
            <a:path h="1074" w="1606">
              <a:moveTo>
                <a:pt x="148" y="881"/>
              </a:moveTo>
              <a:lnTo>
                <a:pt x="162" y="894"/>
              </a:lnTo>
              <a:lnTo>
                <a:pt x="182" y="881"/>
              </a:lnTo>
              <a:lnTo>
                <a:pt x="202" y="892"/>
              </a:lnTo>
              <a:lnTo>
                <a:pt x="222" y="912"/>
              </a:lnTo>
              <a:lnTo>
                <a:pt x="234" y="927"/>
              </a:lnTo>
              <a:lnTo>
                <a:pt x="260" y="983"/>
              </a:lnTo>
              <a:lnTo>
                <a:pt x="287" y="1000"/>
              </a:lnTo>
              <a:lnTo>
                <a:pt x="294" y="1067"/>
              </a:lnTo>
              <a:lnTo>
                <a:pt x="324" y="1074"/>
              </a:lnTo>
              <a:lnTo>
                <a:pt x="346" y="1074"/>
              </a:lnTo>
              <a:lnTo>
                <a:pt x="376" y="1056"/>
              </a:lnTo>
              <a:lnTo>
                <a:pt x="412" y="1057"/>
              </a:lnTo>
              <a:lnTo>
                <a:pt x="442" y="1066"/>
              </a:lnTo>
              <a:lnTo>
                <a:pt x="468" y="1060"/>
              </a:lnTo>
              <a:lnTo>
                <a:pt x="475" y="1031"/>
              </a:lnTo>
              <a:lnTo>
                <a:pt x="497" y="1004"/>
              </a:lnTo>
              <a:lnTo>
                <a:pt x="514" y="1001"/>
              </a:lnTo>
              <a:lnTo>
                <a:pt x="535" y="974"/>
              </a:lnTo>
              <a:lnTo>
                <a:pt x="542" y="955"/>
              </a:lnTo>
              <a:lnTo>
                <a:pt x="533" y="964"/>
              </a:lnTo>
              <a:lnTo>
                <a:pt x="547" y="927"/>
              </a:lnTo>
              <a:lnTo>
                <a:pt x="551" y="863"/>
              </a:lnTo>
              <a:lnTo>
                <a:pt x="552" y="835"/>
              </a:lnTo>
              <a:lnTo>
                <a:pt x="566" y="814"/>
              </a:lnTo>
              <a:lnTo>
                <a:pt x="585" y="792"/>
              </a:lnTo>
              <a:lnTo>
                <a:pt x="586" y="789"/>
              </a:lnTo>
              <a:lnTo>
                <a:pt x="605" y="766"/>
              </a:lnTo>
              <a:lnTo>
                <a:pt x="613" y="762"/>
              </a:lnTo>
              <a:lnTo>
                <a:pt x="614" y="758"/>
              </a:lnTo>
              <a:lnTo>
                <a:pt x="625" y="752"/>
              </a:lnTo>
              <a:lnTo>
                <a:pt x="639" y="742"/>
              </a:lnTo>
              <a:lnTo>
                <a:pt x="647" y="736"/>
              </a:lnTo>
              <a:lnTo>
                <a:pt x="655" y="731"/>
              </a:lnTo>
              <a:lnTo>
                <a:pt x="674" y="722"/>
              </a:lnTo>
              <a:lnTo>
                <a:pt x="677" y="720"/>
              </a:lnTo>
              <a:lnTo>
                <a:pt x="682" y="718"/>
              </a:lnTo>
              <a:lnTo>
                <a:pt x="687" y="716"/>
              </a:lnTo>
              <a:lnTo>
                <a:pt x="702" y="711"/>
              </a:lnTo>
              <a:lnTo>
                <a:pt x="705" y="710"/>
              </a:lnTo>
              <a:lnTo>
                <a:pt x="721" y="705"/>
              </a:lnTo>
              <a:lnTo>
                <a:pt x="743" y="704"/>
              </a:lnTo>
              <a:lnTo>
                <a:pt x="745" y="704"/>
              </a:lnTo>
              <a:lnTo>
                <a:pt x="761" y="704"/>
              </a:lnTo>
              <a:lnTo>
                <a:pt x="775" y="705"/>
              </a:lnTo>
              <a:lnTo>
                <a:pt x="790" y="709"/>
              </a:lnTo>
              <a:lnTo>
                <a:pt x="805" y="712"/>
              </a:lnTo>
              <a:lnTo>
                <a:pt x="806" y="712"/>
              </a:lnTo>
              <a:lnTo>
                <a:pt x="823" y="712"/>
              </a:lnTo>
              <a:lnTo>
                <a:pt x="826" y="712"/>
              </a:lnTo>
              <a:lnTo>
                <a:pt x="836" y="710"/>
              </a:lnTo>
              <a:lnTo>
                <a:pt x="853" y="711"/>
              </a:lnTo>
              <a:lnTo>
                <a:pt x="871" y="698"/>
              </a:lnTo>
              <a:lnTo>
                <a:pt x="888" y="680"/>
              </a:lnTo>
              <a:lnTo>
                <a:pt x="903" y="672"/>
              </a:lnTo>
              <a:lnTo>
                <a:pt x="917" y="663"/>
              </a:lnTo>
              <a:lnTo>
                <a:pt x="921" y="653"/>
              </a:lnTo>
              <a:lnTo>
                <a:pt x="922" y="648"/>
              </a:lnTo>
              <a:lnTo>
                <a:pt x="905" y="645"/>
              </a:lnTo>
              <a:lnTo>
                <a:pt x="919" y="646"/>
              </a:lnTo>
              <a:lnTo>
                <a:pt x="933" y="643"/>
              </a:lnTo>
              <a:lnTo>
                <a:pt x="943" y="628"/>
              </a:lnTo>
              <a:lnTo>
                <a:pt x="960" y="617"/>
              </a:lnTo>
              <a:lnTo>
                <a:pt x="977" y="609"/>
              </a:lnTo>
              <a:lnTo>
                <a:pt x="993" y="608"/>
              </a:lnTo>
              <a:lnTo>
                <a:pt x="1001" y="609"/>
              </a:lnTo>
              <a:lnTo>
                <a:pt x="1014" y="610"/>
              </a:lnTo>
              <a:lnTo>
                <a:pt x="1030" y="594"/>
              </a:lnTo>
              <a:lnTo>
                <a:pt x="1046" y="584"/>
              </a:lnTo>
              <a:lnTo>
                <a:pt x="1057" y="580"/>
              </a:lnTo>
              <a:lnTo>
                <a:pt x="1057" y="571"/>
              </a:lnTo>
              <a:lnTo>
                <a:pt x="1070" y="577"/>
              </a:lnTo>
              <a:lnTo>
                <a:pt x="1086" y="571"/>
              </a:lnTo>
              <a:lnTo>
                <a:pt x="1089" y="570"/>
              </a:lnTo>
              <a:lnTo>
                <a:pt x="1107" y="564"/>
              </a:lnTo>
              <a:lnTo>
                <a:pt x="1120" y="556"/>
              </a:lnTo>
              <a:lnTo>
                <a:pt x="1124" y="554"/>
              </a:lnTo>
              <a:lnTo>
                <a:pt x="1140" y="564"/>
              </a:lnTo>
              <a:lnTo>
                <a:pt x="1145" y="568"/>
              </a:lnTo>
              <a:lnTo>
                <a:pt x="1152" y="579"/>
              </a:lnTo>
              <a:lnTo>
                <a:pt x="1169" y="567"/>
              </a:lnTo>
              <a:lnTo>
                <a:pt x="1180" y="577"/>
              </a:lnTo>
              <a:lnTo>
                <a:pt x="1191" y="597"/>
              </a:lnTo>
              <a:lnTo>
                <a:pt x="1185" y="602"/>
              </a:lnTo>
              <a:lnTo>
                <a:pt x="1203" y="623"/>
              </a:lnTo>
              <a:lnTo>
                <a:pt x="1207" y="627"/>
              </a:lnTo>
              <a:lnTo>
                <a:pt x="1208" y="635"/>
              </a:lnTo>
              <a:lnTo>
                <a:pt x="1232" y="664"/>
              </a:lnTo>
              <a:lnTo>
                <a:pt x="1244" y="654"/>
              </a:lnTo>
              <a:lnTo>
                <a:pt x="1237" y="649"/>
              </a:lnTo>
              <a:lnTo>
                <a:pt x="1250" y="637"/>
              </a:lnTo>
              <a:lnTo>
                <a:pt x="1260" y="635"/>
              </a:lnTo>
              <a:lnTo>
                <a:pt x="1273" y="638"/>
              </a:lnTo>
              <a:lnTo>
                <a:pt x="1283" y="637"/>
              </a:lnTo>
              <a:lnTo>
                <a:pt x="1280" y="653"/>
              </a:lnTo>
              <a:lnTo>
                <a:pt x="1285" y="657"/>
              </a:lnTo>
              <a:lnTo>
                <a:pt x="1281" y="655"/>
              </a:lnTo>
              <a:lnTo>
                <a:pt x="1288" y="654"/>
              </a:lnTo>
              <a:lnTo>
                <a:pt x="1292" y="660"/>
              </a:lnTo>
              <a:lnTo>
                <a:pt x="1293" y="658"/>
              </a:lnTo>
              <a:lnTo>
                <a:pt x="1313" y="664"/>
              </a:lnTo>
              <a:lnTo>
                <a:pt x="1329" y="663"/>
              </a:lnTo>
              <a:lnTo>
                <a:pt x="1340" y="663"/>
              </a:lnTo>
              <a:lnTo>
                <a:pt x="1342" y="648"/>
              </a:lnTo>
              <a:lnTo>
                <a:pt x="1357" y="647"/>
              </a:lnTo>
              <a:lnTo>
                <a:pt x="1376" y="655"/>
              </a:lnTo>
              <a:lnTo>
                <a:pt x="1389" y="679"/>
              </a:lnTo>
              <a:lnTo>
                <a:pt x="1405" y="690"/>
              </a:lnTo>
              <a:lnTo>
                <a:pt x="1414" y="690"/>
              </a:lnTo>
              <a:lnTo>
                <a:pt x="1426" y="691"/>
              </a:lnTo>
              <a:lnTo>
                <a:pt x="1442" y="704"/>
              </a:lnTo>
              <a:lnTo>
                <a:pt x="1466" y="715"/>
              </a:lnTo>
              <a:lnTo>
                <a:pt x="1481" y="714"/>
              </a:lnTo>
              <a:lnTo>
                <a:pt x="1496" y="696"/>
              </a:lnTo>
              <a:lnTo>
                <a:pt x="1507" y="696"/>
              </a:lnTo>
              <a:lnTo>
                <a:pt x="1523" y="694"/>
              </a:lnTo>
              <a:lnTo>
                <a:pt x="1527" y="678"/>
              </a:lnTo>
              <a:lnTo>
                <a:pt x="1542" y="691"/>
              </a:lnTo>
              <a:lnTo>
                <a:pt x="1536" y="678"/>
              </a:lnTo>
              <a:lnTo>
                <a:pt x="1543" y="677"/>
              </a:lnTo>
              <a:lnTo>
                <a:pt x="1541" y="676"/>
              </a:lnTo>
              <a:lnTo>
                <a:pt x="1560" y="657"/>
              </a:lnTo>
              <a:lnTo>
                <a:pt x="1562" y="655"/>
              </a:lnTo>
              <a:lnTo>
                <a:pt x="1582" y="627"/>
              </a:lnTo>
              <a:lnTo>
                <a:pt x="1606" y="612"/>
              </a:lnTo>
              <a:lnTo>
                <a:pt x="1588" y="620"/>
              </a:lnTo>
              <a:lnTo>
                <a:pt x="1573" y="615"/>
              </a:lnTo>
              <a:lnTo>
                <a:pt x="1565" y="604"/>
              </a:lnTo>
              <a:lnTo>
                <a:pt x="1562" y="591"/>
              </a:lnTo>
              <a:lnTo>
                <a:pt x="1553" y="584"/>
              </a:lnTo>
              <a:lnTo>
                <a:pt x="1533" y="575"/>
              </a:lnTo>
              <a:lnTo>
                <a:pt x="1520" y="586"/>
              </a:lnTo>
              <a:lnTo>
                <a:pt x="1510" y="581"/>
              </a:lnTo>
              <a:lnTo>
                <a:pt x="1500" y="582"/>
              </a:lnTo>
              <a:lnTo>
                <a:pt x="1499" y="584"/>
              </a:lnTo>
              <a:lnTo>
                <a:pt x="1491" y="582"/>
              </a:lnTo>
              <a:lnTo>
                <a:pt x="1475" y="577"/>
              </a:lnTo>
              <a:lnTo>
                <a:pt x="1472" y="570"/>
              </a:lnTo>
              <a:lnTo>
                <a:pt x="1476" y="565"/>
              </a:lnTo>
              <a:lnTo>
                <a:pt x="1470" y="554"/>
              </a:lnTo>
              <a:lnTo>
                <a:pt x="1465" y="547"/>
              </a:lnTo>
              <a:lnTo>
                <a:pt x="1466" y="532"/>
              </a:lnTo>
              <a:lnTo>
                <a:pt x="1472" y="531"/>
              </a:lnTo>
              <a:lnTo>
                <a:pt x="1466" y="528"/>
              </a:lnTo>
              <a:lnTo>
                <a:pt x="1465" y="518"/>
              </a:lnTo>
              <a:lnTo>
                <a:pt x="1470" y="510"/>
              </a:lnTo>
              <a:lnTo>
                <a:pt x="1461" y="509"/>
              </a:lnTo>
              <a:lnTo>
                <a:pt x="1469" y="507"/>
              </a:lnTo>
              <a:lnTo>
                <a:pt x="1460" y="503"/>
              </a:lnTo>
              <a:lnTo>
                <a:pt x="1448" y="481"/>
              </a:lnTo>
              <a:lnTo>
                <a:pt x="1420" y="450"/>
              </a:lnTo>
              <a:lnTo>
                <a:pt x="1417" y="448"/>
              </a:lnTo>
              <a:lnTo>
                <a:pt x="1390" y="423"/>
              </a:lnTo>
              <a:lnTo>
                <a:pt x="1401" y="405"/>
              </a:lnTo>
              <a:lnTo>
                <a:pt x="1417" y="413"/>
              </a:lnTo>
              <a:lnTo>
                <a:pt x="1433" y="427"/>
              </a:lnTo>
              <a:lnTo>
                <a:pt x="1422" y="404"/>
              </a:lnTo>
              <a:lnTo>
                <a:pt x="1419" y="389"/>
              </a:lnTo>
              <a:lnTo>
                <a:pt x="1408" y="364"/>
              </a:lnTo>
              <a:lnTo>
                <a:pt x="1421" y="369"/>
              </a:lnTo>
              <a:lnTo>
                <a:pt x="1444" y="399"/>
              </a:lnTo>
              <a:lnTo>
                <a:pt x="1448" y="399"/>
              </a:lnTo>
              <a:lnTo>
                <a:pt x="1419" y="355"/>
              </a:lnTo>
              <a:lnTo>
                <a:pt x="1404" y="352"/>
              </a:lnTo>
              <a:lnTo>
                <a:pt x="1415" y="349"/>
              </a:lnTo>
              <a:lnTo>
                <a:pt x="1410" y="338"/>
              </a:lnTo>
              <a:lnTo>
                <a:pt x="1416" y="327"/>
              </a:lnTo>
              <a:lnTo>
                <a:pt x="1403" y="251"/>
              </a:lnTo>
              <a:lnTo>
                <a:pt x="1402" y="225"/>
              </a:lnTo>
              <a:lnTo>
                <a:pt x="1419" y="176"/>
              </a:lnTo>
              <a:lnTo>
                <a:pt x="1454" y="132"/>
              </a:lnTo>
              <a:lnTo>
                <a:pt x="1481" y="102"/>
              </a:lnTo>
              <a:lnTo>
                <a:pt x="1387" y="91"/>
              </a:lnTo>
              <a:lnTo>
                <a:pt x="1376" y="153"/>
              </a:lnTo>
              <a:lnTo>
                <a:pt x="1362" y="137"/>
              </a:lnTo>
              <a:lnTo>
                <a:pt x="1348" y="137"/>
              </a:lnTo>
              <a:lnTo>
                <a:pt x="1335" y="132"/>
              </a:lnTo>
              <a:lnTo>
                <a:pt x="1323" y="128"/>
              </a:lnTo>
              <a:lnTo>
                <a:pt x="1310" y="106"/>
              </a:lnTo>
              <a:lnTo>
                <a:pt x="1296" y="102"/>
              </a:lnTo>
              <a:lnTo>
                <a:pt x="1283" y="116"/>
              </a:lnTo>
              <a:lnTo>
                <a:pt x="1268" y="129"/>
              </a:lnTo>
              <a:lnTo>
                <a:pt x="1245" y="129"/>
              </a:lnTo>
              <a:lnTo>
                <a:pt x="1244" y="138"/>
              </a:lnTo>
              <a:lnTo>
                <a:pt x="1234" y="137"/>
              </a:lnTo>
              <a:lnTo>
                <a:pt x="1230" y="137"/>
              </a:lnTo>
              <a:lnTo>
                <a:pt x="1222" y="136"/>
              </a:lnTo>
              <a:lnTo>
                <a:pt x="1204" y="132"/>
              </a:lnTo>
              <a:lnTo>
                <a:pt x="1197" y="131"/>
              </a:lnTo>
              <a:lnTo>
                <a:pt x="1196" y="131"/>
              </a:lnTo>
              <a:lnTo>
                <a:pt x="1193" y="131"/>
              </a:lnTo>
              <a:lnTo>
                <a:pt x="1192" y="131"/>
              </a:lnTo>
              <a:lnTo>
                <a:pt x="1185" y="130"/>
              </a:lnTo>
              <a:lnTo>
                <a:pt x="1179" y="129"/>
              </a:lnTo>
              <a:lnTo>
                <a:pt x="1140" y="126"/>
              </a:lnTo>
              <a:lnTo>
                <a:pt x="1127" y="126"/>
              </a:lnTo>
              <a:lnTo>
                <a:pt x="1112" y="127"/>
              </a:lnTo>
              <a:lnTo>
                <a:pt x="1107" y="127"/>
              </a:lnTo>
              <a:lnTo>
                <a:pt x="1079" y="128"/>
              </a:lnTo>
              <a:lnTo>
                <a:pt x="1061" y="129"/>
              </a:lnTo>
              <a:lnTo>
                <a:pt x="1017" y="132"/>
              </a:lnTo>
              <a:lnTo>
                <a:pt x="1028" y="48"/>
              </a:lnTo>
              <a:lnTo>
                <a:pt x="1035" y="0"/>
              </a:lnTo>
              <a:lnTo>
                <a:pt x="996" y="14"/>
              </a:lnTo>
              <a:lnTo>
                <a:pt x="993" y="16"/>
              </a:lnTo>
              <a:lnTo>
                <a:pt x="940" y="34"/>
              </a:lnTo>
              <a:lnTo>
                <a:pt x="900" y="50"/>
              </a:lnTo>
              <a:lnTo>
                <a:pt x="853" y="69"/>
              </a:lnTo>
              <a:lnTo>
                <a:pt x="790" y="92"/>
              </a:lnTo>
              <a:lnTo>
                <a:pt x="749" y="108"/>
              </a:lnTo>
              <a:lnTo>
                <a:pt x="721" y="118"/>
              </a:lnTo>
              <a:lnTo>
                <a:pt x="696" y="129"/>
              </a:lnTo>
              <a:lnTo>
                <a:pt x="658" y="159"/>
              </a:lnTo>
              <a:lnTo>
                <a:pt x="594" y="221"/>
              </a:lnTo>
              <a:lnTo>
                <a:pt x="356" y="370"/>
              </a:lnTo>
              <a:lnTo>
                <a:pt x="316" y="393"/>
              </a:lnTo>
              <a:lnTo>
                <a:pt x="286" y="390"/>
              </a:lnTo>
              <a:lnTo>
                <a:pt x="281" y="411"/>
              </a:lnTo>
              <a:lnTo>
                <a:pt x="262" y="418"/>
              </a:lnTo>
              <a:lnTo>
                <a:pt x="235" y="423"/>
              </a:lnTo>
              <a:lnTo>
                <a:pt x="202" y="447"/>
              </a:lnTo>
              <a:lnTo>
                <a:pt x="187" y="459"/>
              </a:lnTo>
              <a:lnTo>
                <a:pt x="161" y="479"/>
              </a:lnTo>
              <a:lnTo>
                <a:pt x="179" y="531"/>
              </a:lnTo>
              <a:lnTo>
                <a:pt x="173" y="565"/>
              </a:lnTo>
              <a:lnTo>
                <a:pt x="144" y="562"/>
              </a:lnTo>
              <a:lnTo>
                <a:pt x="138" y="646"/>
              </a:lnTo>
              <a:lnTo>
                <a:pt x="93" y="661"/>
              </a:lnTo>
              <a:lnTo>
                <a:pt x="94" y="667"/>
              </a:lnTo>
              <a:lnTo>
                <a:pt x="80" y="681"/>
              </a:lnTo>
              <a:lnTo>
                <a:pt x="80" y="699"/>
              </a:lnTo>
              <a:lnTo>
                <a:pt x="29" y="707"/>
              </a:lnTo>
              <a:lnTo>
                <a:pt x="23" y="763"/>
              </a:lnTo>
              <a:lnTo>
                <a:pt x="19" y="786"/>
              </a:lnTo>
              <a:lnTo>
                <a:pt x="8" y="786"/>
              </a:lnTo>
              <a:lnTo>
                <a:pt x="0" y="866"/>
              </a:lnTo>
              <a:lnTo>
                <a:pt x="9" y="868"/>
              </a:lnTo>
              <a:lnTo>
                <a:pt x="4" y="918"/>
              </a:lnTo>
              <a:lnTo>
                <a:pt x="46" y="923"/>
              </a:lnTo>
              <a:lnTo>
                <a:pt x="45" y="933"/>
              </a:lnTo>
              <a:lnTo>
                <a:pt x="108" y="940"/>
              </a:lnTo>
              <a:lnTo>
                <a:pt x="116" y="878"/>
              </a:lnTo>
              <a:lnTo>
                <a:pt x="148" y="881"/>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5</xdr:col>
      <xdr:colOff>19050</xdr:colOff>
      <xdr:row>13</xdr:row>
      <xdr:rowOff>57150</xdr:rowOff>
    </xdr:from>
    <xdr:to>
      <xdr:col>9</xdr:col>
      <xdr:colOff>523875</xdr:colOff>
      <xdr:row>28</xdr:row>
      <xdr:rowOff>38100</xdr:rowOff>
    </xdr:to>
    <xdr:sp>
      <xdr:nvSpPr>
        <xdr:cNvPr id="12" name="Hume"/>
        <xdr:cNvSpPr>
          <a:spLocks/>
        </xdr:cNvSpPr>
      </xdr:nvSpPr>
      <xdr:spPr>
        <a:xfrm>
          <a:off x="3752850" y="2162175"/>
          <a:ext cx="2943225" cy="2409825"/>
        </a:xfrm>
        <a:custGeom>
          <a:pathLst>
            <a:path h="2789" w="3407">
              <a:moveTo>
                <a:pt x="2416" y="2728"/>
              </a:moveTo>
              <a:lnTo>
                <a:pt x="2429" y="2729"/>
              </a:lnTo>
              <a:lnTo>
                <a:pt x="2453" y="2731"/>
              </a:lnTo>
              <a:lnTo>
                <a:pt x="2481" y="2735"/>
              </a:lnTo>
              <a:lnTo>
                <a:pt x="2503" y="2738"/>
              </a:lnTo>
              <a:lnTo>
                <a:pt x="2522" y="2719"/>
              </a:lnTo>
              <a:lnTo>
                <a:pt x="2527" y="2728"/>
              </a:lnTo>
              <a:lnTo>
                <a:pt x="2593" y="2650"/>
              </a:lnTo>
              <a:lnTo>
                <a:pt x="2666" y="2575"/>
              </a:lnTo>
              <a:lnTo>
                <a:pt x="2701" y="2553"/>
              </a:lnTo>
              <a:lnTo>
                <a:pt x="2724" y="2552"/>
              </a:lnTo>
              <a:lnTo>
                <a:pt x="2754" y="2554"/>
              </a:lnTo>
              <a:lnTo>
                <a:pt x="2784" y="2555"/>
              </a:lnTo>
              <a:lnTo>
                <a:pt x="2785" y="2556"/>
              </a:lnTo>
              <a:lnTo>
                <a:pt x="2811" y="2558"/>
              </a:lnTo>
              <a:lnTo>
                <a:pt x="2858" y="2554"/>
              </a:lnTo>
              <a:lnTo>
                <a:pt x="2877" y="2553"/>
              </a:lnTo>
              <a:lnTo>
                <a:pt x="2904" y="2551"/>
              </a:lnTo>
              <a:lnTo>
                <a:pt x="2982" y="2542"/>
              </a:lnTo>
              <a:lnTo>
                <a:pt x="3023" y="2539"/>
              </a:lnTo>
              <a:lnTo>
                <a:pt x="3034" y="2537"/>
              </a:lnTo>
              <a:lnTo>
                <a:pt x="3213" y="2521"/>
              </a:lnTo>
              <a:lnTo>
                <a:pt x="3227" y="2520"/>
              </a:lnTo>
              <a:lnTo>
                <a:pt x="3280" y="2515"/>
              </a:lnTo>
              <a:lnTo>
                <a:pt x="3293" y="2512"/>
              </a:lnTo>
              <a:lnTo>
                <a:pt x="3319" y="2499"/>
              </a:lnTo>
              <a:lnTo>
                <a:pt x="3356" y="2502"/>
              </a:lnTo>
              <a:lnTo>
                <a:pt x="3359" y="2502"/>
              </a:lnTo>
              <a:lnTo>
                <a:pt x="3362" y="2500"/>
              </a:lnTo>
              <a:lnTo>
                <a:pt x="3373" y="2482"/>
              </a:lnTo>
              <a:lnTo>
                <a:pt x="3364" y="2475"/>
              </a:lnTo>
              <a:lnTo>
                <a:pt x="3356" y="2477"/>
              </a:lnTo>
              <a:lnTo>
                <a:pt x="3346" y="2471"/>
              </a:lnTo>
              <a:lnTo>
                <a:pt x="3344" y="2462"/>
              </a:lnTo>
              <a:lnTo>
                <a:pt x="3366" y="2378"/>
              </a:lnTo>
              <a:lnTo>
                <a:pt x="3380" y="2368"/>
              </a:lnTo>
              <a:lnTo>
                <a:pt x="3372" y="2365"/>
              </a:lnTo>
              <a:lnTo>
                <a:pt x="3358" y="2332"/>
              </a:lnTo>
              <a:lnTo>
                <a:pt x="3368" y="2325"/>
              </a:lnTo>
              <a:lnTo>
                <a:pt x="3394" y="2320"/>
              </a:lnTo>
              <a:lnTo>
                <a:pt x="3405" y="2328"/>
              </a:lnTo>
              <a:lnTo>
                <a:pt x="3407" y="2315"/>
              </a:lnTo>
              <a:lnTo>
                <a:pt x="3384" y="2295"/>
              </a:lnTo>
              <a:lnTo>
                <a:pt x="3395" y="2267"/>
              </a:lnTo>
              <a:lnTo>
                <a:pt x="3378" y="2265"/>
              </a:lnTo>
              <a:lnTo>
                <a:pt x="3372" y="2233"/>
              </a:lnTo>
              <a:lnTo>
                <a:pt x="3384" y="2222"/>
              </a:lnTo>
              <a:lnTo>
                <a:pt x="3389" y="2192"/>
              </a:lnTo>
              <a:lnTo>
                <a:pt x="3362" y="2173"/>
              </a:lnTo>
              <a:lnTo>
                <a:pt x="3353" y="2111"/>
              </a:lnTo>
              <a:lnTo>
                <a:pt x="3375" y="2113"/>
              </a:lnTo>
              <a:lnTo>
                <a:pt x="3394" y="2103"/>
              </a:lnTo>
              <a:lnTo>
                <a:pt x="3377" y="2062"/>
              </a:lnTo>
              <a:lnTo>
                <a:pt x="3373" y="2036"/>
              </a:lnTo>
              <a:lnTo>
                <a:pt x="3386" y="2003"/>
              </a:lnTo>
              <a:lnTo>
                <a:pt x="3368" y="1957"/>
              </a:lnTo>
              <a:lnTo>
                <a:pt x="3355" y="1952"/>
              </a:lnTo>
              <a:lnTo>
                <a:pt x="3338" y="1919"/>
              </a:lnTo>
              <a:lnTo>
                <a:pt x="3319" y="1914"/>
              </a:lnTo>
              <a:lnTo>
                <a:pt x="3323" y="1901"/>
              </a:lnTo>
              <a:lnTo>
                <a:pt x="3315" y="1860"/>
              </a:lnTo>
              <a:lnTo>
                <a:pt x="3298" y="1859"/>
              </a:lnTo>
              <a:lnTo>
                <a:pt x="3273" y="1822"/>
              </a:lnTo>
              <a:lnTo>
                <a:pt x="3250" y="1826"/>
              </a:lnTo>
              <a:lnTo>
                <a:pt x="3224" y="1818"/>
              </a:lnTo>
              <a:lnTo>
                <a:pt x="3201" y="1784"/>
              </a:lnTo>
              <a:lnTo>
                <a:pt x="3214" y="1733"/>
              </a:lnTo>
              <a:lnTo>
                <a:pt x="3194" y="1718"/>
              </a:lnTo>
              <a:lnTo>
                <a:pt x="3177" y="1682"/>
              </a:lnTo>
              <a:lnTo>
                <a:pt x="3154" y="1678"/>
              </a:lnTo>
              <a:lnTo>
                <a:pt x="3166" y="1666"/>
              </a:lnTo>
              <a:lnTo>
                <a:pt x="3174" y="1667"/>
              </a:lnTo>
              <a:lnTo>
                <a:pt x="3195" y="1641"/>
              </a:lnTo>
              <a:lnTo>
                <a:pt x="3182" y="1639"/>
              </a:lnTo>
              <a:lnTo>
                <a:pt x="3183" y="1604"/>
              </a:lnTo>
              <a:lnTo>
                <a:pt x="3168" y="1566"/>
              </a:lnTo>
              <a:lnTo>
                <a:pt x="3154" y="1562"/>
              </a:lnTo>
              <a:lnTo>
                <a:pt x="3151" y="1563"/>
              </a:lnTo>
              <a:lnTo>
                <a:pt x="3147" y="1525"/>
              </a:lnTo>
              <a:lnTo>
                <a:pt x="3130" y="1527"/>
              </a:lnTo>
              <a:lnTo>
                <a:pt x="3099" y="1492"/>
              </a:lnTo>
              <a:lnTo>
                <a:pt x="3089" y="1478"/>
              </a:lnTo>
              <a:lnTo>
                <a:pt x="3105" y="1477"/>
              </a:lnTo>
              <a:lnTo>
                <a:pt x="3130" y="1475"/>
              </a:lnTo>
              <a:lnTo>
                <a:pt x="3148" y="1436"/>
              </a:lnTo>
              <a:lnTo>
                <a:pt x="3144" y="1395"/>
              </a:lnTo>
              <a:lnTo>
                <a:pt x="3141" y="1387"/>
              </a:lnTo>
              <a:lnTo>
                <a:pt x="3154" y="1342"/>
              </a:lnTo>
              <a:lnTo>
                <a:pt x="3175" y="1282"/>
              </a:lnTo>
              <a:lnTo>
                <a:pt x="3196" y="1283"/>
              </a:lnTo>
              <a:lnTo>
                <a:pt x="3185" y="1219"/>
              </a:lnTo>
              <a:lnTo>
                <a:pt x="3197" y="1206"/>
              </a:lnTo>
              <a:lnTo>
                <a:pt x="3183" y="1188"/>
              </a:lnTo>
              <a:lnTo>
                <a:pt x="3186" y="1165"/>
              </a:lnTo>
              <a:lnTo>
                <a:pt x="3212" y="1158"/>
              </a:lnTo>
              <a:lnTo>
                <a:pt x="3238" y="1138"/>
              </a:lnTo>
              <a:lnTo>
                <a:pt x="3237" y="1123"/>
              </a:lnTo>
              <a:lnTo>
                <a:pt x="3246" y="1092"/>
              </a:lnTo>
              <a:lnTo>
                <a:pt x="3259" y="1057"/>
              </a:lnTo>
              <a:lnTo>
                <a:pt x="3253" y="1043"/>
              </a:lnTo>
              <a:lnTo>
                <a:pt x="3248" y="1004"/>
              </a:lnTo>
              <a:lnTo>
                <a:pt x="3251" y="928"/>
              </a:lnTo>
              <a:lnTo>
                <a:pt x="3253" y="914"/>
              </a:lnTo>
              <a:lnTo>
                <a:pt x="3249" y="881"/>
              </a:lnTo>
              <a:lnTo>
                <a:pt x="3229" y="863"/>
              </a:lnTo>
              <a:lnTo>
                <a:pt x="3213" y="853"/>
              </a:lnTo>
              <a:lnTo>
                <a:pt x="3186" y="817"/>
              </a:lnTo>
              <a:lnTo>
                <a:pt x="3153" y="781"/>
              </a:lnTo>
              <a:lnTo>
                <a:pt x="3137" y="749"/>
              </a:lnTo>
              <a:lnTo>
                <a:pt x="3147" y="716"/>
              </a:lnTo>
              <a:lnTo>
                <a:pt x="3164" y="693"/>
              </a:lnTo>
              <a:lnTo>
                <a:pt x="3174" y="687"/>
              </a:lnTo>
              <a:lnTo>
                <a:pt x="3185" y="682"/>
              </a:lnTo>
              <a:lnTo>
                <a:pt x="3193" y="684"/>
              </a:lnTo>
              <a:lnTo>
                <a:pt x="3199" y="680"/>
              </a:lnTo>
              <a:lnTo>
                <a:pt x="3201" y="674"/>
              </a:lnTo>
              <a:lnTo>
                <a:pt x="3207" y="645"/>
              </a:lnTo>
              <a:lnTo>
                <a:pt x="3208" y="645"/>
              </a:lnTo>
              <a:lnTo>
                <a:pt x="3214" y="647"/>
              </a:lnTo>
              <a:lnTo>
                <a:pt x="3221" y="649"/>
              </a:lnTo>
              <a:lnTo>
                <a:pt x="3230" y="649"/>
              </a:lnTo>
              <a:lnTo>
                <a:pt x="3242" y="623"/>
              </a:lnTo>
              <a:lnTo>
                <a:pt x="3251" y="618"/>
              </a:lnTo>
              <a:lnTo>
                <a:pt x="3261" y="614"/>
              </a:lnTo>
              <a:lnTo>
                <a:pt x="3269" y="600"/>
              </a:lnTo>
              <a:lnTo>
                <a:pt x="3278" y="594"/>
              </a:lnTo>
              <a:lnTo>
                <a:pt x="3287" y="587"/>
              </a:lnTo>
              <a:lnTo>
                <a:pt x="3295" y="586"/>
              </a:lnTo>
              <a:lnTo>
                <a:pt x="3306" y="590"/>
              </a:lnTo>
              <a:lnTo>
                <a:pt x="3317" y="595"/>
              </a:lnTo>
              <a:lnTo>
                <a:pt x="3327" y="560"/>
              </a:lnTo>
              <a:lnTo>
                <a:pt x="3338" y="540"/>
              </a:lnTo>
              <a:lnTo>
                <a:pt x="3348" y="531"/>
              </a:lnTo>
              <a:lnTo>
                <a:pt x="3355" y="501"/>
              </a:lnTo>
              <a:lnTo>
                <a:pt x="3346" y="490"/>
              </a:lnTo>
              <a:lnTo>
                <a:pt x="3334" y="485"/>
              </a:lnTo>
              <a:lnTo>
                <a:pt x="3325" y="476"/>
              </a:lnTo>
              <a:lnTo>
                <a:pt x="3337" y="453"/>
              </a:lnTo>
              <a:lnTo>
                <a:pt x="3338" y="449"/>
              </a:lnTo>
              <a:lnTo>
                <a:pt x="3349" y="419"/>
              </a:lnTo>
              <a:lnTo>
                <a:pt x="3352" y="408"/>
              </a:lnTo>
              <a:lnTo>
                <a:pt x="3345" y="394"/>
              </a:lnTo>
              <a:lnTo>
                <a:pt x="3337" y="357"/>
              </a:lnTo>
              <a:lnTo>
                <a:pt x="3353" y="332"/>
              </a:lnTo>
              <a:lnTo>
                <a:pt x="3363" y="328"/>
              </a:lnTo>
              <a:lnTo>
                <a:pt x="3094" y="303"/>
              </a:lnTo>
              <a:lnTo>
                <a:pt x="2773" y="263"/>
              </a:lnTo>
              <a:lnTo>
                <a:pt x="2572" y="236"/>
              </a:lnTo>
              <a:lnTo>
                <a:pt x="2511" y="226"/>
              </a:lnTo>
              <a:lnTo>
                <a:pt x="2499" y="236"/>
              </a:lnTo>
              <a:lnTo>
                <a:pt x="2488" y="240"/>
              </a:lnTo>
              <a:lnTo>
                <a:pt x="2477" y="238"/>
              </a:lnTo>
              <a:lnTo>
                <a:pt x="2461" y="219"/>
              </a:lnTo>
              <a:lnTo>
                <a:pt x="2450" y="219"/>
              </a:lnTo>
              <a:lnTo>
                <a:pt x="2446" y="224"/>
              </a:lnTo>
              <a:lnTo>
                <a:pt x="2443" y="240"/>
              </a:lnTo>
              <a:lnTo>
                <a:pt x="2424" y="246"/>
              </a:lnTo>
              <a:lnTo>
                <a:pt x="2402" y="245"/>
              </a:lnTo>
              <a:lnTo>
                <a:pt x="2383" y="241"/>
              </a:lnTo>
              <a:lnTo>
                <a:pt x="2373" y="225"/>
              </a:lnTo>
              <a:lnTo>
                <a:pt x="2361" y="208"/>
              </a:lnTo>
              <a:lnTo>
                <a:pt x="2341" y="227"/>
              </a:lnTo>
              <a:lnTo>
                <a:pt x="2343" y="237"/>
              </a:lnTo>
              <a:lnTo>
                <a:pt x="2307" y="229"/>
              </a:lnTo>
              <a:lnTo>
                <a:pt x="2289" y="226"/>
              </a:lnTo>
              <a:lnTo>
                <a:pt x="2305" y="246"/>
              </a:lnTo>
              <a:lnTo>
                <a:pt x="2322" y="253"/>
              </a:lnTo>
              <a:lnTo>
                <a:pt x="2296" y="255"/>
              </a:lnTo>
              <a:lnTo>
                <a:pt x="2277" y="267"/>
              </a:lnTo>
              <a:lnTo>
                <a:pt x="2296" y="293"/>
              </a:lnTo>
              <a:lnTo>
                <a:pt x="2296" y="309"/>
              </a:lnTo>
              <a:lnTo>
                <a:pt x="2283" y="329"/>
              </a:lnTo>
              <a:lnTo>
                <a:pt x="2289" y="333"/>
              </a:lnTo>
              <a:lnTo>
                <a:pt x="2325" y="340"/>
              </a:lnTo>
              <a:lnTo>
                <a:pt x="2330" y="350"/>
              </a:lnTo>
              <a:lnTo>
                <a:pt x="2319" y="373"/>
              </a:lnTo>
              <a:lnTo>
                <a:pt x="2134" y="347"/>
              </a:lnTo>
              <a:lnTo>
                <a:pt x="2018" y="333"/>
              </a:lnTo>
              <a:lnTo>
                <a:pt x="1912" y="318"/>
              </a:lnTo>
              <a:lnTo>
                <a:pt x="1838" y="309"/>
              </a:lnTo>
              <a:lnTo>
                <a:pt x="1723" y="288"/>
              </a:lnTo>
              <a:lnTo>
                <a:pt x="1364" y="237"/>
              </a:lnTo>
              <a:lnTo>
                <a:pt x="1333" y="225"/>
              </a:lnTo>
              <a:lnTo>
                <a:pt x="1305" y="258"/>
              </a:lnTo>
              <a:lnTo>
                <a:pt x="1291" y="263"/>
              </a:lnTo>
              <a:lnTo>
                <a:pt x="1289" y="233"/>
              </a:lnTo>
              <a:lnTo>
                <a:pt x="1259" y="200"/>
              </a:lnTo>
              <a:lnTo>
                <a:pt x="1239" y="201"/>
              </a:lnTo>
              <a:lnTo>
                <a:pt x="1246" y="229"/>
              </a:lnTo>
              <a:lnTo>
                <a:pt x="1236" y="227"/>
              </a:lnTo>
              <a:lnTo>
                <a:pt x="1227" y="189"/>
              </a:lnTo>
              <a:lnTo>
                <a:pt x="1211" y="145"/>
              </a:lnTo>
              <a:lnTo>
                <a:pt x="1157" y="172"/>
              </a:lnTo>
              <a:lnTo>
                <a:pt x="1134" y="165"/>
              </a:lnTo>
              <a:lnTo>
                <a:pt x="1109" y="145"/>
              </a:lnTo>
              <a:lnTo>
                <a:pt x="1094" y="128"/>
              </a:lnTo>
              <a:lnTo>
                <a:pt x="1073" y="104"/>
              </a:lnTo>
              <a:lnTo>
                <a:pt x="1048" y="84"/>
              </a:lnTo>
              <a:lnTo>
                <a:pt x="1030" y="83"/>
              </a:lnTo>
              <a:lnTo>
                <a:pt x="1039" y="112"/>
              </a:lnTo>
              <a:lnTo>
                <a:pt x="1039" y="137"/>
              </a:lnTo>
              <a:lnTo>
                <a:pt x="1012" y="117"/>
              </a:lnTo>
              <a:lnTo>
                <a:pt x="980" y="88"/>
              </a:lnTo>
              <a:lnTo>
                <a:pt x="960" y="56"/>
              </a:lnTo>
              <a:lnTo>
                <a:pt x="936" y="57"/>
              </a:lnTo>
              <a:lnTo>
                <a:pt x="905" y="51"/>
              </a:lnTo>
              <a:lnTo>
                <a:pt x="884" y="37"/>
              </a:lnTo>
              <a:lnTo>
                <a:pt x="856" y="13"/>
              </a:lnTo>
              <a:lnTo>
                <a:pt x="836" y="17"/>
              </a:lnTo>
              <a:lnTo>
                <a:pt x="820" y="66"/>
              </a:lnTo>
              <a:lnTo>
                <a:pt x="800" y="57"/>
              </a:lnTo>
              <a:lnTo>
                <a:pt x="793" y="56"/>
              </a:lnTo>
              <a:lnTo>
                <a:pt x="770" y="68"/>
              </a:lnTo>
              <a:lnTo>
                <a:pt x="762" y="53"/>
              </a:lnTo>
              <a:lnTo>
                <a:pt x="778" y="22"/>
              </a:lnTo>
              <a:lnTo>
                <a:pt x="753" y="3"/>
              </a:lnTo>
              <a:lnTo>
                <a:pt x="724" y="5"/>
              </a:lnTo>
              <a:lnTo>
                <a:pt x="694" y="3"/>
              </a:lnTo>
              <a:lnTo>
                <a:pt x="677" y="33"/>
              </a:lnTo>
              <a:lnTo>
                <a:pt x="663" y="39"/>
              </a:lnTo>
              <a:lnTo>
                <a:pt x="653" y="0"/>
              </a:lnTo>
              <a:lnTo>
                <a:pt x="634" y="38"/>
              </a:lnTo>
              <a:lnTo>
                <a:pt x="617" y="36"/>
              </a:lnTo>
              <a:lnTo>
                <a:pt x="607" y="49"/>
              </a:lnTo>
              <a:lnTo>
                <a:pt x="625" y="89"/>
              </a:lnTo>
              <a:lnTo>
                <a:pt x="598" y="93"/>
              </a:lnTo>
              <a:lnTo>
                <a:pt x="578" y="91"/>
              </a:lnTo>
              <a:lnTo>
                <a:pt x="565" y="60"/>
              </a:lnTo>
              <a:lnTo>
                <a:pt x="532" y="101"/>
              </a:lnTo>
              <a:lnTo>
                <a:pt x="539" y="145"/>
              </a:lnTo>
              <a:lnTo>
                <a:pt x="518" y="137"/>
              </a:lnTo>
              <a:lnTo>
                <a:pt x="513" y="152"/>
              </a:lnTo>
              <a:lnTo>
                <a:pt x="502" y="170"/>
              </a:lnTo>
              <a:lnTo>
                <a:pt x="482" y="135"/>
              </a:lnTo>
              <a:lnTo>
                <a:pt x="474" y="142"/>
              </a:lnTo>
              <a:lnTo>
                <a:pt x="444" y="154"/>
              </a:lnTo>
              <a:lnTo>
                <a:pt x="432" y="176"/>
              </a:lnTo>
              <a:lnTo>
                <a:pt x="445" y="182"/>
              </a:lnTo>
              <a:lnTo>
                <a:pt x="463" y="190"/>
              </a:lnTo>
              <a:lnTo>
                <a:pt x="464" y="208"/>
              </a:lnTo>
              <a:lnTo>
                <a:pt x="424" y="220"/>
              </a:lnTo>
              <a:lnTo>
                <a:pt x="404" y="214"/>
              </a:lnTo>
              <a:lnTo>
                <a:pt x="391" y="233"/>
              </a:lnTo>
              <a:lnTo>
                <a:pt x="363" y="213"/>
              </a:lnTo>
              <a:lnTo>
                <a:pt x="350" y="215"/>
              </a:lnTo>
              <a:lnTo>
                <a:pt x="348" y="211"/>
              </a:lnTo>
              <a:lnTo>
                <a:pt x="332" y="211"/>
              </a:lnTo>
              <a:lnTo>
                <a:pt x="314" y="244"/>
              </a:lnTo>
              <a:lnTo>
                <a:pt x="308" y="235"/>
              </a:lnTo>
              <a:lnTo>
                <a:pt x="284" y="215"/>
              </a:lnTo>
              <a:lnTo>
                <a:pt x="260" y="213"/>
              </a:lnTo>
              <a:lnTo>
                <a:pt x="254" y="213"/>
              </a:lnTo>
              <a:lnTo>
                <a:pt x="225" y="233"/>
              </a:lnTo>
              <a:lnTo>
                <a:pt x="202" y="223"/>
              </a:lnTo>
              <a:lnTo>
                <a:pt x="191" y="226"/>
              </a:lnTo>
              <a:lnTo>
                <a:pt x="174" y="215"/>
              </a:lnTo>
              <a:lnTo>
                <a:pt x="170" y="190"/>
              </a:lnTo>
              <a:lnTo>
                <a:pt x="154" y="187"/>
              </a:lnTo>
              <a:lnTo>
                <a:pt x="139" y="193"/>
              </a:lnTo>
              <a:lnTo>
                <a:pt x="113" y="176"/>
              </a:lnTo>
              <a:lnTo>
                <a:pt x="60" y="218"/>
              </a:lnTo>
              <a:lnTo>
                <a:pt x="44" y="243"/>
              </a:lnTo>
              <a:lnTo>
                <a:pt x="35" y="319"/>
              </a:lnTo>
              <a:lnTo>
                <a:pt x="0" y="607"/>
              </a:lnTo>
              <a:lnTo>
                <a:pt x="79" y="696"/>
              </a:lnTo>
              <a:lnTo>
                <a:pt x="149" y="753"/>
              </a:lnTo>
              <a:lnTo>
                <a:pt x="185" y="802"/>
              </a:lnTo>
              <a:lnTo>
                <a:pt x="247" y="896"/>
              </a:lnTo>
              <a:lnTo>
                <a:pt x="272" y="925"/>
              </a:lnTo>
              <a:lnTo>
                <a:pt x="284" y="924"/>
              </a:lnTo>
              <a:lnTo>
                <a:pt x="303" y="938"/>
              </a:lnTo>
              <a:lnTo>
                <a:pt x="322" y="957"/>
              </a:lnTo>
              <a:lnTo>
                <a:pt x="363" y="1018"/>
              </a:lnTo>
              <a:lnTo>
                <a:pt x="392" y="1059"/>
              </a:lnTo>
              <a:lnTo>
                <a:pt x="438" y="1118"/>
              </a:lnTo>
              <a:lnTo>
                <a:pt x="503" y="1215"/>
              </a:lnTo>
              <a:lnTo>
                <a:pt x="618" y="1400"/>
              </a:lnTo>
              <a:lnTo>
                <a:pt x="720" y="1546"/>
              </a:lnTo>
              <a:lnTo>
                <a:pt x="778" y="1622"/>
              </a:lnTo>
              <a:lnTo>
                <a:pt x="810" y="1664"/>
              </a:lnTo>
              <a:lnTo>
                <a:pt x="850" y="1711"/>
              </a:lnTo>
              <a:lnTo>
                <a:pt x="872" y="1725"/>
              </a:lnTo>
              <a:lnTo>
                <a:pt x="897" y="1739"/>
              </a:lnTo>
              <a:lnTo>
                <a:pt x="927" y="1771"/>
              </a:lnTo>
              <a:lnTo>
                <a:pt x="977" y="1866"/>
              </a:lnTo>
              <a:lnTo>
                <a:pt x="1026" y="1971"/>
              </a:lnTo>
              <a:lnTo>
                <a:pt x="1091" y="2127"/>
              </a:lnTo>
              <a:lnTo>
                <a:pt x="1124" y="2187"/>
              </a:lnTo>
              <a:lnTo>
                <a:pt x="1146" y="2206"/>
              </a:lnTo>
              <a:lnTo>
                <a:pt x="1200" y="2215"/>
              </a:lnTo>
              <a:lnTo>
                <a:pt x="1258" y="2221"/>
              </a:lnTo>
              <a:lnTo>
                <a:pt x="1270" y="2205"/>
              </a:lnTo>
              <a:lnTo>
                <a:pt x="1285" y="2214"/>
              </a:lnTo>
              <a:lnTo>
                <a:pt x="1304" y="2223"/>
              </a:lnTo>
              <a:lnTo>
                <a:pt x="1318" y="2223"/>
              </a:lnTo>
              <a:lnTo>
                <a:pt x="1329" y="2239"/>
              </a:lnTo>
              <a:lnTo>
                <a:pt x="1337" y="2228"/>
              </a:lnTo>
              <a:lnTo>
                <a:pt x="1348" y="2222"/>
              </a:lnTo>
              <a:lnTo>
                <a:pt x="1359" y="2216"/>
              </a:lnTo>
              <a:lnTo>
                <a:pt x="1382" y="2215"/>
              </a:lnTo>
              <a:lnTo>
                <a:pt x="1399" y="2216"/>
              </a:lnTo>
              <a:lnTo>
                <a:pt x="1403" y="2225"/>
              </a:lnTo>
              <a:lnTo>
                <a:pt x="1389" y="2238"/>
              </a:lnTo>
              <a:lnTo>
                <a:pt x="1377" y="2244"/>
              </a:lnTo>
              <a:lnTo>
                <a:pt x="1367" y="2251"/>
              </a:lnTo>
              <a:lnTo>
                <a:pt x="1372" y="2280"/>
              </a:lnTo>
              <a:lnTo>
                <a:pt x="1384" y="2288"/>
              </a:lnTo>
              <a:lnTo>
                <a:pt x="1394" y="2289"/>
              </a:lnTo>
              <a:lnTo>
                <a:pt x="1406" y="2291"/>
              </a:lnTo>
              <a:lnTo>
                <a:pt x="1417" y="2291"/>
              </a:lnTo>
              <a:lnTo>
                <a:pt x="1431" y="2309"/>
              </a:lnTo>
              <a:lnTo>
                <a:pt x="1449" y="2371"/>
              </a:lnTo>
              <a:lnTo>
                <a:pt x="1463" y="2370"/>
              </a:lnTo>
              <a:lnTo>
                <a:pt x="1476" y="2369"/>
              </a:lnTo>
              <a:lnTo>
                <a:pt x="1488" y="2363"/>
              </a:lnTo>
              <a:lnTo>
                <a:pt x="1502" y="2348"/>
              </a:lnTo>
              <a:lnTo>
                <a:pt x="1515" y="2355"/>
              </a:lnTo>
              <a:lnTo>
                <a:pt x="1537" y="2356"/>
              </a:lnTo>
              <a:lnTo>
                <a:pt x="1553" y="2357"/>
              </a:lnTo>
              <a:lnTo>
                <a:pt x="1565" y="2356"/>
              </a:lnTo>
              <a:lnTo>
                <a:pt x="1578" y="2356"/>
              </a:lnTo>
              <a:lnTo>
                <a:pt x="1592" y="2353"/>
              </a:lnTo>
              <a:lnTo>
                <a:pt x="1609" y="2346"/>
              </a:lnTo>
              <a:lnTo>
                <a:pt x="1621" y="2336"/>
              </a:lnTo>
              <a:lnTo>
                <a:pt x="1636" y="2326"/>
              </a:lnTo>
              <a:lnTo>
                <a:pt x="1654" y="2303"/>
              </a:lnTo>
              <a:lnTo>
                <a:pt x="1663" y="2314"/>
              </a:lnTo>
              <a:lnTo>
                <a:pt x="1667" y="2330"/>
              </a:lnTo>
              <a:lnTo>
                <a:pt x="1679" y="2331"/>
              </a:lnTo>
              <a:lnTo>
                <a:pt x="1689" y="2334"/>
              </a:lnTo>
              <a:lnTo>
                <a:pt x="1688" y="2350"/>
              </a:lnTo>
              <a:lnTo>
                <a:pt x="1699" y="2327"/>
              </a:lnTo>
              <a:lnTo>
                <a:pt x="1700" y="2291"/>
              </a:lnTo>
              <a:lnTo>
                <a:pt x="1714" y="2275"/>
              </a:lnTo>
              <a:lnTo>
                <a:pt x="1721" y="2275"/>
              </a:lnTo>
              <a:lnTo>
                <a:pt x="1710" y="2353"/>
              </a:lnTo>
              <a:lnTo>
                <a:pt x="1725" y="2376"/>
              </a:lnTo>
              <a:lnTo>
                <a:pt x="1733" y="2376"/>
              </a:lnTo>
              <a:lnTo>
                <a:pt x="1741" y="2443"/>
              </a:lnTo>
              <a:lnTo>
                <a:pt x="1771" y="2422"/>
              </a:lnTo>
              <a:lnTo>
                <a:pt x="1795" y="2422"/>
              </a:lnTo>
              <a:lnTo>
                <a:pt x="1810" y="2426"/>
              </a:lnTo>
              <a:lnTo>
                <a:pt x="1829" y="2432"/>
              </a:lnTo>
              <a:lnTo>
                <a:pt x="1854" y="2431"/>
              </a:lnTo>
              <a:lnTo>
                <a:pt x="1864" y="2432"/>
              </a:lnTo>
              <a:lnTo>
                <a:pt x="1877" y="2443"/>
              </a:lnTo>
              <a:lnTo>
                <a:pt x="1873" y="2477"/>
              </a:lnTo>
              <a:lnTo>
                <a:pt x="1865" y="2495"/>
              </a:lnTo>
              <a:lnTo>
                <a:pt x="1886" y="2535"/>
              </a:lnTo>
              <a:lnTo>
                <a:pt x="1879" y="2554"/>
              </a:lnTo>
              <a:lnTo>
                <a:pt x="1850" y="2563"/>
              </a:lnTo>
              <a:lnTo>
                <a:pt x="1832" y="2574"/>
              </a:lnTo>
              <a:lnTo>
                <a:pt x="1810" y="2585"/>
              </a:lnTo>
              <a:lnTo>
                <a:pt x="1788" y="2598"/>
              </a:lnTo>
              <a:lnTo>
                <a:pt x="1776" y="2620"/>
              </a:lnTo>
              <a:lnTo>
                <a:pt x="1793" y="2634"/>
              </a:lnTo>
              <a:lnTo>
                <a:pt x="1808" y="2634"/>
              </a:lnTo>
              <a:lnTo>
                <a:pt x="1820" y="2638"/>
              </a:lnTo>
              <a:lnTo>
                <a:pt x="1834" y="2639"/>
              </a:lnTo>
              <a:lnTo>
                <a:pt x="1846" y="2641"/>
              </a:lnTo>
              <a:lnTo>
                <a:pt x="1861" y="2639"/>
              </a:lnTo>
              <a:lnTo>
                <a:pt x="1862" y="2645"/>
              </a:lnTo>
              <a:lnTo>
                <a:pt x="1875" y="2640"/>
              </a:lnTo>
              <a:lnTo>
                <a:pt x="1886" y="2627"/>
              </a:lnTo>
              <a:lnTo>
                <a:pt x="1896" y="2631"/>
              </a:lnTo>
              <a:lnTo>
                <a:pt x="1917" y="2622"/>
              </a:lnTo>
              <a:lnTo>
                <a:pt x="1931" y="2634"/>
              </a:lnTo>
              <a:lnTo>
                <a:pt x="1959" y="2652"/>
              </a:lnTo>
              <a:lnTo>
                <a:pt x="1938" y="2658"/>
              </a:lnTo>
              <a:lnTo>
                <a:pt x="1927" y="2669"/>
              </a:lnTo>
              <a:lnTo>
                <a:pt x="1943" y="2696"/>
              </a:lnTo>
              <a:lnTo>
                <a:pt x="1953" y="2696"/>
              </a:lnTo>
              <a:lnTo>
                <a:pt x="1966" y="2713"/>
              </a:lnTo>
              <a:lnTo>
                <a:pt x="1953" y="2716"/>
              </a:lnTo>
              <a:lnTo>
                <a:pt x="1966" y="2728"/>
              </a:lnTo>
              <a:lnTo>
                <a:pt x="1985" y="2726"/>
              </a:lnTo>
              <a:lnTo>
                <a:pt x="1997" y="2727"/>
              </a:lnTo>
              <a:lnTo>
                <a:pt x="1989" y="2716"/>
              </a:lnTo>
              <a:lnTo>
                <a:pt x="1996" y="2702"/>
              </a:lnTo>
              <a:lnTo>
                <a:pt x="2011" y="2688"/>
              </a:lnTo>
              <a:lnTo>
                <a:pt x="2022" y="2683"/>
              </a:lnTo>
              <a:lnTo>
                <a:pt x="2031" y="2693"/>
              </a:lnTo>
              <a:lnTo>
                <a:pt x="2047" y="2710"/>
              </a:lnTo>
              <a:lnTo>
                <a:pt x="2055" y="2709"/>
              </a:lnTo>
              <a:lnTo>
                <a:pt x="2060" y="2738"/>
              </a:lnTo>
              <a:lnTo>
                <a:pt x="2058" y="2756"/>
              </a:lnTo>
              <a:lnTo>
                <a:pt x="2150" y="2767"/>
              </a:lnTo>
              <a:lnTo>
                <a:pt x="2150" y="2775"/>
              </a:lnTo>
              <a:lnTo>
                <a:pt x="2264" y="2789"/>
              </a:lnTo>
              <a:lnTo>
                <a:pt x="2267" y="2789"/>
              </a:lnTo>
              <a:lnTo>
                <a:pt x="2277" y="2711"/>
              </a:lnTo>
              <a:lnTo>
                <a:pt x="2295" y="2713"/>
              </a:lnTo>
              <a:lnTo>
                <a:pt x="2365" y="2722"/>
              </a:lnTo>
              <a:lnTo>
                <a:pt x="2369" y="2722"/>
              </a:lnTo>
              <a:lnTo>
                <a:pt x="2416" y="2728"/>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457200</xdr:colOff>
      <xdr:row>41</xdr:row>
      <xdr:rowOff>142875</xdr:rowOff>
    </xdr:from>
    <xdr:to>
      <xdr:col>12</xdr:col>
      <xdr:colOff>285750</xdr:colOff>
      <xdr:row>52</xdr:row>
      <xdr:rowOff>66675</xdr:rowOff>
    </xdr:to>
    <xdr:sp>
      <xdr:nvSpPr>
        <xdr:cNvPr id="13" name="Kingston"/>
        <xdr:cNvSpPr>
          <a:spLocks/>
        </xdr:cNvSpPr>
      </xdr:nvSpPr>
      <xdr:spPr>
        <a:xfrm>
          <a:off x="7239000" y="6781800"/>
          <a:ext cx="1047750" cy="1704975"/>
        </a:xfrm>
        <a:custGeom>
          <a:pathLst>
            <a:path h="1967" w="1216">
              <a:moveTo>
                <a:pt x="795" y="45"/>
              </a:moveTo>
              <a:lnTo>
                <a:pt x="769" y="42"/>
              </a:lnTo>
              <a:lnTo>
                <a:pt x="736" y="37"/>
              </a:lnTo>
              <a:lnTo>
                <a:pt x="731" y="36"/>
              </a:lnTo>
              <a:lnTo>
                <a:pt x="708" y="33"/>
              </a:lnTo>
              <a:lnTo>
                <a:pt x="680" y="30"/>
              </a:lnTo>
              <a:lnTo>
                <a:pt x="642" y="24"/>
              </a:lnTo>
              <a:lnTo>
                <a:pt x="641" y="24"/>
              </a:lnTo>
              <a:lnTo>
                <a:pt x="597" y="19"/>
              </a:lnTo>
              <a:lnTo>
                <a:pt x="588" y="16"/>
              </a:lnTo>
              <a:lnTo>
                <a:pt x="564" y="14"/>
              </a:lnTo>
              <a:lnTo>
                <a:pt x="530" y="9"/>
              </a:lnTo>
              <a:lnTo>
                <a:pt x="508" y="6"/>
              </a:lnTo>
              <a:lnTo>
                <a:pt x="501" y="5"/>
              </a:lnTo>
              <a:lnTo>
                <a:pt x="464" y="0"/>
              </a:lnTo>
              <a:lnTo>
                <a:pt x="455" y="63"/>
              </a:lnTo>
              <a:lnTo>
                <a:pt x="452" y="93"/>
              </a:lnTo>
              <a:lnTo>
                <a:pt x="451" y="99"/>
              </a:lnTo>
              <a:lnTo>
                <a:pt x="445" y="147"/>
              </a:lnTo>
              <a:lnTo>
                <a:pt x="442" y="163"/>
              </a:lnTo>
              <a:lnTo>
                <a:pt x="440" y="181"/>
              </a:lnTo>
              <a:lnTo>
                <a:pt x="428" y="180"/>
              </a:lnTo>
              <a:lnTo>
                <a:pt x="402" y="176"/>
              </a:lnTo>
              <a:lnTo>
                <a:pt x="358" y="168"/>
              </a:lnTo>
              <a:lnTo>
                <a:pt x="333" y="167"/>
              </a:lnTo>
              <a:lnTo>
                <a:pt x="322" y="166"/>
              </a:lnTo>
              <a:lnTo>
                <a:pt x="298" y="162"/>
              </a:lnTo>
              <a:lnTo>
                <a:pt x="287" y="160"/>
              </a:lnTo>
              <a:lnTo>
                <a:pt x="263" y="157"/>
              </a:lnTo>
              <a:lnTo>
                <a:pt x="226" y="152"/>
              </a:lnTo>
              <a:lnTo>
                <a:pt x="213" y="149"/>
              </a:lnTo>
              <a:lnTo>
                <a:pt x="211" y="149"/>
              </a:lnTo>
              <a:lnTo>
                <a:pt x="199" y="147"/>
              </a:lnTo>
              <a:lnTo>
                <a:pt x="144" y="140"/>
              </a:lnTo>
              <a:lnTo>
                <a:pt x="135" y="138"/>
              </a:lnTo>
              <a:lnTo>
                <a:pt x="121" y="136"/>
              </a:lnTo>
              <a:lnTo>
                <a:pt x="115" y="135"/>
              </a:lnTo>
              <a:lnTo>
                <a:pt x="89" y="132"/>
              </a:lnTo>
              <a:lnTo>
                <a:pt x="86" y="132"/>
              </a:lnTo>
              <a:lnTo>
                <a:pt x="68" y="129"/>
              </a:lnTo>
              <a:lnTo>
                <a:pt x="44" y="126"/>
              </a:lnTo>
              <a:lnTo>
                <a:pt x="25" y="123"/>
              </a:lnTo>
              <a:lnTo>
                <a:pt x="0" y="121"/>
              </a:lnTo>
              <a:lnTo>
                <a:pt x="21" y="151"/>
              </a:lnTo>
              <a:lnTo>
                <a:pt x="21" y="156"/>
              </a:lnTo>
              <a:lnTo>
                <a:pt x="21" y="187"/>
              </a:lnTo>
              <a:lnTo>
                <a:pt x="23" y="197"/>
              </a:lnTo>
              <a:lnTo>
                <a:pt x="50" y="263"/>
              </a:lnTo>
              <a:lnTo>
                <a:pt x="79" y="312"/>
              </a:lnTo>
              <a:lnTo>
                <a:pt x="136" y="411"/>
              </a:lnTo>
              <a:lnTo>
                <a:pt x="178" y="483"/>
              </a:lnTo>
              <a:lnTo>
                <a:pt x="193" y="510"/>
              </a:lnTo>
              <a:lnTo>
                <a:pt x="211" y="541"/>
              </a:lnTo>
              <a:lnTo>
                <a:pt x="203" y="599"/>
              </a:lnTo>
              <a:lnTo>
                <a:pt x="202" y="613"/>
              </a:lnTo>
              <a:lnTo>
                <a:pt x="201" y="621"/>
              </a:lnTo>
              <a:lnTo>
                <a:pt x="199" y="637"/>
              </a:lnTo>
              <a:lnTo>
                <a:pt x="198" y="652"/>
              </a:lnTo>
              <a:lnTo>
                <a:pt x="193" y="691"/>
              </a:lnTo>
              <a:lnTo>
                <a:pt x="182" y="773"/>
              </a:lnTo>
              <a:lnTo>
                <a:pt x="209" y="779"/>
              </a:lnTo>
              <a:lnTo>
                <a:pt x="230" y="789"/>
              </a:lnTo>
              <a:lnTo>
                <a:pt x="235" y="793"/>
              </a:lnTo>
              <a:lnTo>
                <a:pt x="257" y="805"/>
              </a:lnTo>
              <a:lnTo>
                <a:pt x="267" y="811"/>
              </a:lnTo>
              <a:lnTo>
                <a:pt x="296" y="828"/>
              </a:lnTo>
              <a:lnTo>
                <a:pt x="300" y="831"/>
              </a:lnTo>
              <a:lnTo>
                <a:pt x="321" y="847"/>
              </a:lnTo>
              <a:lnTo>
                <a:pt x="352" y="870"/>
              </a:lnTo>
              <a:lnTo>
                <a:pt x="379" y="895"/>
              </a:lnTo>
              <a:lnTo>
                <a:pt x="405" y="926"/>
              </a:lnTo>
              <a:lnTo>
                <a:pt x="416" y="938"/>
              </a:lnTo>
              <a:lnTo>
                <a:pt x="429" y="950"/>
              </a:lnTo>
              <a:lnTo>
                <a:pt x="439" y="962"/>
              </a:lnTo>
              <a:lnTo>
                <a:pt x="466" y="991"/>
              </a:lnTo>
              <a:lnTo>
                <a:pt x="471" y="996"/>
              </a:lnTo>
              <a:lnTo>
                <a:pt x="495" y="1038"/>
              </a:lnTo>
              <a:lnTo>
                <a:pt x="504" y="1069"/>
              </a:lnTo>
              <a:lnTo>
                <a:pt x="510" y="1059"/>
              </a:lnTo>
              <a:lnTo>
                <a:pt x="507" y="1070"/>
              </a:lnTo>
              <a:lnTo>
                <a:pt x="520" y="1064"/>
              </a:lnTo>
              <a:lnTo>
                <a:pt x="540" y="1080"/>
              </a:lnTo>
              <a:lnTo>
                <a:pt x="570" y="1116"/>
              </a:lnTo>
              <a:lnTo>
                <a:pt x="596" y="1153"/>
              </a:lnTo>
              <a:lnTo>
                <a:pt x="623" y="1198"/>
              </a:lnTo>
              <a:lnTo>
                <a:pt x="633" y="1214"/>
              </a:lnTo>
              <a:lnTo>
                <a:pt x="662" y="1267"/>
              </a:lnTo>
              <a:lnTo>
                <a:pt x="669" y="1280"/>
              </a:lnTo>
              <a:lnTo>
                <a:pt x="700" y="1345"/>
              </a:lnTo>
              <a:lnTo>
                <a:pt x="705" y="1355"/>
              </a:lnTo>
              <a:lnTo>
                <a:pt x="726" y="1403"/>
              </a:lnTo>
              <a:lnTo>
                <a:pt x="757" y="1475"/>
              </a:lnTo>
              <a:lnTo>
                <a:pt x="759" y="1480"/>
              </a:lnTo>
              <a:lnTo>
                <a:pt x="784" y="1548"/>
              </a:lnTo>
              <a:lnTo>
                <a:pt x="795" y="1577"/>
              </a:lnTo>
              <a:lnTo>
                <a:pt x="786" y="1566"/>
              </a:lnTo>
              <a:lnTo>
                <a:pt x="796" y="1588"/>
              </a:lnTo>
              <a:lnTo>
                <a:pt x="806" y="1609"/>
              </a:lnTo>
              <a:lnTo>
                <a:pt x="825" y="1663"/>
              </a:lnTo>
              <a:lnTo>
                <a:pt x="837" y="1708"/>
              </a:lnTo>
              <a:lnTo>
                <a:pt x="867" y="1818"/>
              </a:lnTo>
              <a:lnTo>
                <a:pt x="882" y="1812"/>
              </a:lnTo>
              <a:lnTo>
                <a:pt x="883" y="1812"/>
              </a:lnTo>
              <a:lnTo>
                <a:pt x="906" y="1801"/>
              </a:lnTo>
              <a:lnTo>
                <a:pt x="918" y="1798"/>
              </a:lnTo>
              <a:lnTo>
                <a:pt x="897" y="1810"/>
              </a:lnTo>
              <a:lnTo>
                <a:pt x="884" y="1817"/>
              </a:lnTo>
              <a:lnTo>
                <a:pt x="864" y="1827"/>
              </a:lnTo>
              <a:lnTo>
                <a:pt x="895" y="1967"/>
              </a:lnTo>
              <a:lnTo>
                <a:pt x="912" y="1962"/>
              </a:lnTo>
              <a:lnTo>
                <a:pt x="909" y="1930"/>
              </a:lnTo>
              <a:lnTo>
                <a:pt x="939" y="1926"/>
              </a:lnTo>
              <a:lnTo>
                <a:pt x="940" y="1926"/>
              </a:lnTo>
              <a:lnTo>
                <a:pt x="979" y="1949"/>
              </a:lnTo>
              <a:lnTo>
                <a:pt x="984" y="1949"/>
              </a:lnTo>
              <a:lnTo>
                <a:pt x="997" y="1945"/>
              </a:lnTo>
              <a:lnTo>
                <a:pt x="1001" y="1944"/>
              </a:lnTo>
              <a:lnTo>
                <a:pt x="1040" y="1937"/>
              </a:lnTo>
              <a:lnTo>
                <a:pt x="1077" y="1931"/>
              </a:lnTo>
              <a:lnTo>
                <a:pt x="1099" y="1935"/>
              </a:lnTo>
              <a:lnTo>
                <a:pt x="1137" y="1940"/>
              </a:lnTo>
              <a:lnTo>
                <a:pt x="1139" y="1940"/>
              </a:lnTo>
              <a:lnTo>
                <a:pt x="1140" y="1940"/>
              </a:lnTo>
              <a:lnTo>
                <a:pt x="1145" y="1941"/>
              </a:lnTo>
              <a:lnTo>
                <a:pt x="1158" y="1838"/>
              </a:lnTo>
              <a:lnTo>
                <a:pt x="1192" y="1843"/>
              </a:lnTo>
              <a:lnTo>
                <a:pt x="1202" y="1846"/>
              </a:lnTo>
              <a:lnTo>
                <a:pt x="1216" y="1743"/>
              </a:lnTo>
              <a:lnTo>
                <a:pt x="1187" y="1742"/>
              </a:lnTo>
              <a:lnTo>
                <a:pt x="1158" y="1743"/>
              </a:lnTo>
              <a:lnTo>
                <a:pt x="1121" y="1620"/>
              </a:lnTo>
              <a:lnTo>
                <a:pt x="1078" y="1486"/>
              </a:lnTo>
              <a:lnTo>
                <a:pt x="1014" y="1286"/>
              </a:lnTo>
              <a:lnTo>
                <a:pt x="985" y="1233"/>
              </a:lnTo>
              <a:lnTo>
                <a:pt x="1022" y="1182"/>
              </a:lnTo>
              <a:lnTo>
                <a:pt x="1033" y="1166"/>
              </a:lnTo>
              <a:lnTo>
                <a:pt x="1060" y="985"/>
              </a:lnTo>
              <a:lnTo>
                <a:pt x="1085" y="808"/>
              </a:lnTo>
              <a:lnTo>
                <a:pt x="1091" y="752"/>
              </a:lnTo>
              <a:lnTo>
                <a:pt x="1095" y="714"/>
              </a:lnTo>
              <a:lnTo>
                <a:pt x="1059" y="664"/>
              </a:lnTo>
              <a:lnTo>
                <a:pt x="1001" y="553"/>
              </a:lnTo>
              <a:lnTo>
                <a:pt x="995" y="541"/>
              </a:lnTo>
              <a:lnTo>
                <a:pt x="992" y="534"/>
              </a:lnTo>
              <a:lnTo>
                <a:pt x="984" y="520"/>
              </a:lnTo>
              <a:lnTo>
                <a:pt x="956" y="465"/>
              </a:lnTo>
              <a:lnTo>
                <a:pt x="931" y="451"/>
              </a:lnTo>
              <a:lnTo>
                <a:pt x="949" y="432"/>
              </a:lnTo>
              <a:lnTo>
                <a:pt x="953" y="431"/>
              </a:lnTo>
              <a:lnTo>
                <a:pt x="999" y="437"/>
              </a:lnTo>
              <a:lnTo>
                <a:pt x="1006" y="368"/>
              </a:lnTo>
              <a:lnTo>
                <a:pt x="1010" y="343"/>
              </a:lnTo>
              <a:lnTo>
                <a:pt x="1017" y="279"/>
              </a:lnTo>
              <a:lnTo>
                <a:pt x="1021" y="256"/>
              </a:lnTo>
              <a:lnTo>
                <a:pt x="1030" y="191"/>
              </a:lnTo>
              <a:lnTo>
                <a:pt x="1032" y="186"/>
              </a:lnTo>
              <a:lnTo>
                <a:pt x="1024" y="175"/>
              </a:lnTo>
              <a:lnTo>
                <a:pt x="1029" y="135"/>
              </a:lnTo>
              <a:lnTo>
                <a:pt x="1037" y="78"/>
              </a:lnTo>
              <a:lnTo>
                <a:pt x="916" y="61"/>
              </a:lnTo>
              <a:lnTo>
                <a:pt x="897" y="59"/>
              </a:lnTo>
              <a:lnTo>
                <a:pt x="895" y="59"/>
              </a:lnTo>
              <a:lnTo>
                <a:pt x="821" y="49"/>
              </a:lnTo>
              <a:lnTo>
                <a:pt x="820" y="49"/>
              </a:lnTo>
              <a:lnTo>
                <a:pt x="795" y="45"/>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12</xdr:col>
      <xdr:colOff>571500</xdr:colOff>
      <xdr:row>35</xdr:row>
      <xdr:rowOff>142875</xdr:rowOff>
    </xdr:from>
    <xdr:to>
      <xdr:col>15</xdr:col>
      <xdr:colOff>57150</xdr:colOff>
      <xdr:row>44</xdr:row>
      <xdr:rowOff>85725</xdr:rowOff>
    </xdr:to>
    <xdr:sp>
      <xdr:nvSpPr>
        <xdr:cNvPr id="14" name="Knox"/>
        <xdr:cNvSpPr>
          <a:spLocks/>
        </xdr:cNvSpPr>
      </xdr:nvSpPr>
      <xdr:spPr>
        <a:xfrm>
          <a:off x="8572500" y="5810250"/>
          <a:ext cx="1314450" cy="1400175"/>
        </a:xfrm>
        <a:custGeom>
          <a:pathLst>
            <a:path h="1614" w="1518">
              <a:moveTo>
                <a:pt x="1156" y="810"/>
              </a:moveTo>
              <a:lnTo>
                <a:pt x="1189" y="833"/>
              </a:lnTo>
              <a:lnTo>
                <a:pt x="1211" y="832"/>
              </a:lnTo>
              <a:lnTo>
                <a:pt x="1226" y="822"/>
              </a:lnTo>
              <a:lnTo>
                <a:pt x="1260" y="820"/>
              </a:lnTo>
              <a:lnTo>
                <a:pt x="1272" y="816"/>
              </a:lnTo>
              <a:lnTo>
                <a:pt x="1265" y="804"/>
              </a:lnTo>
              <a:lnTo>
                <a:pt x="1293" y="810"/>
              </a:lnTo>
              <a:lnTo>
                <a:pt x="1299" y="813"/>
              </a:lnTo>
              <a:lnTo>
                <a:pt x="1247" y="770"/>
              </a:lnTo>
              <a:lnTo>
                <a:pt x="1219" y="750"/>
              </a:lnTo>
              <a:lnTo>
                <a:pt x="1216" y="727"/>
              </a:lnTo>
              <a:lnTo>
                <a:pt x="1221" y="722"/>
              </a:lnTo>
              <a:lnTo>
                <a:pt x="1193" y="727"/>
              </a:lnTo>
              <a:lnTo>
                <a:pt x="1177" y="726"/>
              </a:lnTo>
              <a:lnTo>
                <a:pt x="1173" y="708"/>
              </a:lnTo>
              <a:lnTo>
                <a:pt x="1158" y="695"/>
              </a:lnTo>
              <a:lnTo>
                <a:pt x="1139" y="678"/>
              </a:lnTo>
              <a:lnTo>
                <a:pt x="1116" y="673"/>
              </a:lnTo>
              <a:lnTo>
                <a:pt x="1120" y="667"/>
              </a:lnTo>
              <a:lnTo>
                <a:pt x="1115" y="668"/>
              </a:lnTo>
              <a:lnTo>
                <a:pt x="1105" y="669"/>
              </a:lnTo>
              <a:lnTo>
                <a:pt x="1095" y="640"/>
              </a:lnTo>
              <a:lnTo>
                <a:pt x="1109" y="631"/>
              </a:lnTo>
              <a:lnTo>
                <a:pt x="1104" y="611"/>
              </a:lnTo>
              <a:lnTo>
                <a:pt x="1107" y="597"/>
              </a:lnTo>
              <a:lnTo>
                <a:pt x="1101" y="591"/>
              </a:lnTo>
              <a:lnTo>
                <a:pt x="1122" y="576"/>
              </a:lnTo>
              <a:lnTo>
                <a:pt x="1111" y="568"/>
              </a:lnTo>
              <a:lnTo>
                <a:pt x="1118" y="535"/>
              </a:lnTo>
              <a:lnTo>
                <a:pt x="1137" y="512"/>
              </a:lnTo>
              <a:lnTo>
                <a:pt x="1140" y="462"/>
              </a:lnTo>
              <a:lnTo>
                <a:pt x="1116" y="437"/>
              </a:lnTo>
              <a:lnTo>
                <a:pt x="1098" y="414"/>
              </a:lnTo>
              <a:lnTo>
                <a:pt x="1078" y="378"/>
              </a:lnTo>
              <a:lnTo>
                <a:pt x="1088" y="373"/>
              </a:lnTo>
              <a:lnTo>
                <a:pt x="1115" y="364"/>
              </a:lnTo>
              <a:lnTo>
                <a:pt x="1175" y="378"/>
              </a:lnTo>
              <a:lnTo>
                <a:pt x="1189" y="380"/>
              </a:lnTo>
              <a:lnTo>
                <a:pt x="1188" y="365"/>
              </a:lnTo>
              <a:lnTo>
                <a:pt x="1216" y="358"/>
              </a:lnTo>
              <a:lnTo>
                <a:pt x="1221" y="381"/>
              </a:lnTo>
              <a:lnTo>
                <a:pt x="1237" y="386"/>
              </a:lnTo>
              <a:lnTo>
                <a:pt x="1256" y="393"/>
              </a:lnTo>
              <a:lnTo>
                <a:pt x="1294" y="394"/>
              </a:lnTo>
              <a:lnTo>
                <a:pt x="1292" y="410"/>
              </a:lnTo>
              <a:lnTo>
                <a:pt x="1297" y="395"/>
              </a:lnTo>
              <a:lnTo>
                <a:pt x="1316" y="403"/>
              </a:lnTo>
              <a:lnTo>
                <a:pt x="1346" y="364"/>
              </a:lnTo>
              <a:lnTo>
                <a:pt x="1369" y="350"/>
              </a:lnTo>
              <a:lnTo>
                <a:pt x="1374" y="349"/>
              </a:lnTo>
              <a:lnTo>
                <a:pt x="1390" y="343"/>
              </a:lnTo>
              <a:lnTo>
                <a:pt x="1406" y="360"/>
              </a:lnTo>
              <a:lnTo>
                <a:pt x="1400" y="314"/>
              </a:lnTo>
              <a:lnTo>
                <a:pt x="1387" y="297"/>
              </a:lnTo>
              <a:lnTo>
                <a:pt x="1396" y="300"/>
              </a:lnTo>
              <a:lnTo>
                <a:pt x="1413" y="294"/>
              </a:lnTo>
              <a:lnTo>
                <a:pt x="1418" y="295"/>
              </a:lnTo>
              <a:lnTo>
                <a:pt x="1439" y="303"/>
              </a:lnTo>
              <a:lnTo>
                <a:pt x="1443" y="306"/>
              </a:lnTo>
              <a:lnTo>
                <a:pt x="1450" y="310"/>
              </a:lnTo>
              <a:lnTo>
                <a:pt x="1451" y="314"/>
              </a:lnTo>
              <a:lnTo>
                <a:pt x="1450" y="323"/>
              </a:lnTo>
              <a:lnTo>
                <a:pt x="1455" y="332"/>
              </a:lnTo>
              <a:lnTo>
                <a:pt x="1470" y="337"/>
              </a:lnTo>
              <a:lnTo>
                <a:pt x="1475" y="339"/>
              </a:lnTo>
              <a:lnTo>
                <a:pt x="1476" y="341"/>
              </a:lnTo>
              <a:lnTo>
                <a:pt x="1478" y="349"/>
              </a:lnTo>
              <a:lnTo>
                <a:pt x="1492" y="328"/>
              </a:lnTo>
              <a:lnTo>
                <a:pt x="1495" y="318"/>
              </a:lnTo>
              <a:lnTo>
                <a:pt x="1495" y="317"/>
              </a:lnTo>
              <a:lnTo>
                <a:pt x="1498" y="316"/>
              </a:lnTo>
              <a:lnTo>
                <a:pt x="1497" y="314"/>
              </a:lnTo>
              <a:lnTo>
                <a:pt x="1500" y="309"/>
              </a:lnTo>
              <a:lnTo>
                <a:pt x="1510" y="314"/>
              </a:lnTo>
              <a:lnTo>
                <a:pt x="1518" y="311"/>
              </a:lnTo>
              <a:lnTo>
                <a:pt x="1518" y="303"/>
              </a:lnTo>
              <a:lnTo>
                <a:pt x="1501" y="290"/>
              </a:lnTo>
              <a:lnTo>
                <a:pt x="1499" y="290"/>
              </a:lnTo>
              <a:lnTo>
                <a:pt x="1494" y="285"/>
              </a:lnTo>
              <a:lnTo>
                <a:pt x="1491" y="285"/>
              </a:lnTo>
              <a:lnTo>
                <a:pt x="1486" y="282"/>
              </a:lnTo>
              <a:lnTo>
                <a:pt x="1479" y="281"/>
              </a:lnTo>
              <a:lnTo>
                <a:pt x="1474" y="277"/>
              </a:lnTo>
              <a:lnTo>
                <a:pt x="1474" y="275"/>
              </a:lnTo>
              <a:lnTo>
                <a:pt x="1478" y="268"/>
              </a:lnTo>
              <a:lnTo>
                <a:pt x="1468" y="257"/>
              </a:lnTo>
              <a:lnTo>
                <a:pt x="1455" y="244"/>
              </a:lnTo>
              <a:lnTo>
                <a:pt x="1421" y="238"/>
              </a:lnTo>
              <a:lnTo>
                <a:pt x="1428" y="227"/>
              </a:lnTo>
              <a:lnTo>
                <a:pt x="1402" y="213"/>
              </a:lnTo>
              <a:lnTo>
                <a:pt x="1368" y="212"/>
              </a:lnTo>
              <a:lnTo>
                <a:pt x="1370" y="180"/>
              </a:lnTo>
              <a:lnTo>
                <a:pt x="1373" y="167"/>
              </a:lnTo>
              <a:lnTo>
                <a:pt x="1305" y="158"/>
              </a:lnTo>
              <a:lnTo>
                <a:pt x="1277" y="154"/>
              </a:lnTo>
              <a:lnTo>
                <a:pt x="1225" y="140"/>
              </a:lnTo>
              <a:lnTo>
                <a:pt x="1226" y="127"/>
              </a:lnTo>
              <a:lnTo>
                <a:pt x="1183" y="120"/>
              </a:lnTo>
              <a:lnTo>
                <a:pt x="1136" y="113"/>
              </a:lnTo>
              <a:lnTo>
                <a:pt x="1138" y="100"/>
              </a:lnTo>
              <a:lnTo>
                <a:pt x="1063" y="56"/>
              </a:lnTo>
              <a:lnTo>
                <a:pt x="1062" y="55"/>
              </a:lnTo>
              <a:lnTo>
                <a:pt x="1061" y="55"/>
              </a:lnTo>
              <a:lnTo>
                <a:pt x="1046" y="45"/>
              </a:lnTo>
              <a:lnTo>
                <a:pt x="1025" y="33"/>
              </a:lnTo>
              <a:lnTo>
                <a:pt x="1025" y="32"/>
              </a:lnTo>
              <a:lnTo>
                <a:pt x="988" y="9"/>
              </a:lnTo>
              <a:lnTo>
                <a:pt x="942" y="4"/>
              </a:lnTo>
              <a:lnTo>
                <a:pt x="928" y="4"/>
              </a:lnTo>
              <a:lnTo>
                <a:pt x="926" y="6"/>
              </a:lnTo>
              <a:lnTo>
                <a:pt x="922" y="6"/>
              </a:lnTo>
              <a:lnTo>
                <a:pt x="915" y="7"/>
              </a:lnTo>
              <a:lnTo>
                <a:pt x="914" y="7"/>
              </a:lnTo>
              <a:lnTo>
                <a:pt x="880" y="0"/>
              </a:lnTo>
              <a:lnTo>
                <a:pt x="873" y="1"/>
              </a:lnTo>
              <a:lnTo>
                <a:pt x="865" y="1"/>
              </a:lnTo>
              <a:lnTo>
                <a:pt x="862" y="3"/>
              </a:lnTo>
              <a:lnTo>
                <a:pt x="859" y="7"/>
              </a:lnTo>
              <a:lnTo>
                <a:pt x="859" y="8"/>
              </a:lnTo>
              <a:lnTo>
                <a:pt x="857" y="17"/>
              </a:lnTo>
              <a:lnTo>
                <a:pt x="851" y="29"/>
              </a:lnTo>
              <a:lnTo>
                <a:pt x="847" y="33"/>
              </a:lnTo>
              <a:lnTo>
                <a:pt x="843" y="34"/>
              </a:lnTo>
              <a:lnTo>
                <a:pt x="836" y="35"/>
              </a:lnTo>
              <a:lnTo>
                <a:pt x="824" y="34"/>
              </a:lnTo>
              <a:lnTo>
                <a:pt x="823" y="34"/>
              </a:lnTo>
              <a:lnTo>
                <a:pt x="819" y="34"/>
              </a:lnTo>
              <a:lnTo>
                <a:pt x="815" y="35"/>
              </a:lnTo>
              <a:lnTo>
                <a:pt x="810" y="35"/>
              </a:lnTo>
              <a:lnTo>
                <a:pt x="802" y="35"/>
              </a:lnTo>
              <a:lnTo>
                <a:pt x="794" y="36"/>
              </a:lnTo>
              <a:lnTo>
                <a:pt x="785" y="39"/>
              </a:lnTo>
              <a:lnTo>
                <a:pt x="779" y="41"/>
              </a:lnTo>
              <a:lnTo>
                <a:pt x="773" y="41"/>
              </a:lnTo>
              <a:lnTo>
                <a:pt x="771" y="41"/>
              </a:lnTo>
              <a:lnTo>
                <a:pt x="760" y="36"/>
              </a:lnTo>
              <a:lnTo>
                <a:pt x="755" y="36"/>
              </a:lnTo>
              <a:lnTo>
                <a:pt x="750" y="39"/>
              </a:lnTo>
              <a:lnTo>
                <a:pt x="744" y="43"/>
              </a:lnTo>
              <a:lnTo>
                <a:pt x="739" y="47"/>
              </a:lnTo>
              <a:lnTo>
                <a:pt x="733" y="50"/>
              </a:lnTo>
              <a:lnTo>
                <a:pt x="727" y="51"/>
              </a:lnTo>
              <a:lnTo>
                <a:pt x="721" y="50"/>
              </a:lnTo>
              <a:lnTo>
                <a:pt x="717" y="47"/>
              </a:lnTo>
              <a:lnTo>
                <a:pt x="711" y="46"/>
              </a:lnTo>
              <a:lnTo>
                <a:pt x="707" y="46"/>
              </a:lnTo>
              <a:lnTo>
                <a:pt x="704" y="46"/>
              </a:lnTo>
              <a:lnTo>
                <a:pt x="692" y="43"/>
              </a:lnTo>
              <a:lnTo>
                <a:pt x="689" y="44"/>
              </a:lnTo>
              <a:lnTo>
                <a:pt x="686" y="43"/>
              </a:lnTo>
              <a:lnTo>
                <a:pt x="681" y="41"/>
              </a:lnTo>
              <a:lnTo>
                <a:pt x="674" y="40"/>
              </a:lnTo>
              <a:lnTo>
                <a:pt x="670" y="40"/>
              </a:lnTo>
              <a:lnTo>
                <a:pt x="658" y="47"/>
              </a:lnTo>
              <a:lnTo>
                <a:pt x="651" y="48"/>
              </a:lnTo>
              <a:lnTo>
                <a:pt x="648" y="47"/>
              </a:lnTo>
              <a:lnTo>
                <a:pt x="644" y="46"/>
              </a:lnTo>
              <a:lnTo>
                <a:pt x="640" y="42"/>
              </a:lnTo>
              <a:lnTo>
                <a:pt x="636" y="40"/>
              </a:lnTo>
              <a:lnTo>
                <a:pt x="631" y="39"/>
              </a:lnTo>
              <a:lnTo>
                <a:pt x="628" y="40"/>
              </a:lnTo>
              <a:lnTo>
                <a:pt x="626" y="41"/>
              </a:lnTo>
              <a:lnTo>
                <a:pt x="625" y="41"/>
              </a:lnTo>
              <a:lnTo>
                <a:pt x="615" y="44"/>
              </a:lnTo>
              <a:lnTo>
                <a:pt x="606" y="48"/>
              </a:lnTo>
              <a:lnTo>
                <a:pt x="595" y="53"/>
              </a:lnTo>
              <a:lnTo>
                <a:pt x="576" y="61"/>
              </a:lnTo>
              <a:lnTo>
                <a:pt x="575" y="61"/>
              </a:lnTo>
              <a:lnTo>
                <a:pt x="573" y="62"/>
              </a:lnTo>
              <a:lnTo>
                <a:pt x="570" y="63"/>
              </a:lnTo>
              <a:lnTo>
                <a:pt x="567" y="64"/>
              </a:lnTo>
              <a:lnTo>
                <a:pt x="565" y="64"/>
              </a:lnTo>
              <a:lnTo>
                <a:pt x="564" y="64"/>
              </a:lnTo>
              <a:lnTo>
                <a:pt x="563" y="64"/>
              </a:lnTo>
              <a:lnTo>
                <a:pt x="561" y="65"/>
              </a:lnTo>
              <a:lnTo>
                <a:pt x="557" y="65"/>
              </a:lnTo>
              <a:lnTo>
                <a:pt x="554" y="65"/>
              </a:lnTo>
              <a:lnTo>
                <a:pt x="551" y="66"/>
              </a:lnTo>
              <a:lnTo>
                <a:pt x="549" y="66"/>
              </a:lnTo>
              <a:lnTo>
                <a:pt x="545" y="65"/>
              </a:lnTo>
              <a:lnTo>
                <a:pt x="542" y="65"/>
              </a:lnTo>
              <a:lnTo>
                <a:pt x="541" y="65"/>
              </a:lnTo>
              <a:lnTo>
                <a:pt x="518" y="72"/>
              </a:lnTo>
              <a:lnTo>
                <a:pt x="509" y="75"/>
              </a:lnTo>
              <a:lnTo>
                <a:pt x="485" y="77"/>
              </a:lnTo>
              <a:lnTo>
                <a:pt x="469" y="77"/>
              </a:lnTo>
              <a:lnTo>
                <a:pt x="452" y="77"/>
              </a:lnTo>
              <a:lnTo>
                <a:pt x="434" y="88"/>
              </a:lnTo>
              <a:lnTo>
                <a:pt x="427" y="87"/>
              </a:lnTo>
              <a:lnTo>
                <a:pt x="416" y="87"/>
              </a:lnTo>
              <a:lnTo>
                <a:pt x="402" y="88"/>
              </a:lnTo>
              <a:lnTo>
                <a:pt x="389" y="95"/>
              </a:lnTo>
              <a:lnTo>
                <a:pt x="377" y="92"/>
              </a:lnTo>
              <a:lnTo>
                <a:pt x="374" y="91"/>
              </a:lnTo>
              <a:lnTo>
                <a:pt x="362" y="89"/>
              </a:lnTo>
              <a:lnTo>
                <a:pt x="350" y="88"/>
              </a:lnTo>
              <a:lnTo>
                <a:pt x="345" y="88"/>
              </a:lnTo>
              <a:lnTo>
                <a:pt x="330" y="84"/>
              </a:lnTo>
              <a:lnTo>
                <a:pt x="319" y="75"/>
              </a:lnTo>
              <a:lnTo>
                <a:pt x="304" y="70"/>
              </a:lnTo>
              <a:lnTo>
                <a:pt x="293" y="70"/>
              </a:lnTo>
              <a:lnTo>
                <a:pt x="281" y="72"/>
              </a:lnTo>
              <a:lnTo>
                <a:pt x="264" y="73"/>
              </a:lnTo>
              <a:lnTo>
                <a:pt x="253" y="74"/>
              </a:lnTo>
              <a:lnTo>
                <a:pt x="240" y="75"/>
              </a:lnTo>
              <a:lnTo>
                <a:pt x="225" y="86"/>
              </a:lnTo>
              <a:lnTo>
                <a:pt x="214" y="100"/>
              </a:lnTo>
              <a:lnTo>
                <a:pt x="210" y="109"/>
              </a:lnTo>
              <a:lnTo>
                <a:pt x="200" y="127"/>
              </a:lnTo>
              <a:lnTo>
                <a:pt x="186" y="163"/>
              </a:lnTo>
              <a:lnTo>
                <a:pt x="181" y="168"/>
              </a:lnTo>
              <a:lnTo>
                <a:pt x="185" y="186"/>
              </a:lnTo>
              <a:lnTo>
                <a:pt x="177" y="191"/>
              </a:lnTo>
              <a:lnTo>
                <a:pt x="183" y="189"/>
              </a:lnTo>
              <a:lnTo>
                <a:pt x="181" y="209"/>
              </a:lnTo>
              <a:lnTo>
                <a:pt x="179" y="227"/>
              </a:lnTo>
              <a:lnTo>
                <a:pt x="171" y="227"/>
              </a:lnTo>
              <a:lnTo>
                <a:pt x="176" y="235"/>
              </a:lnTo>
              <a:lnTo>
                <a:pt x="171" y="242"/>
              </a:lnTo>
              <a:lnTo>
                <a:pt x="165" y="240"/>
              </a:lnTo>
              <a:lnTo>
                <a:pt x="160" y="244"/>
              </a:lnTo>
              <a:lnTo>
                <a:pt x="168" y="252"/>
              </a:lnTo>
              <a:lnTo>
                <a:pt x="161" y="251"/>
              </a:lnTo>
              <a:lnTo>
                <a:pt x="154" y="250"/>
              </a:lnTo>
              <a:lnTo>
                <a:pt x="148" y="263"/>
              </a:lnTo>
              <a:lnTo>
                <a:pt x="144" y="268"/>
              </a:lnTo>
              <a:lnTo>
                <a:pt x="142" y="281"/>
              </a:lnTo>
              <a:lnTo>
                <a:pt x="148" y="281"/>
              </a:lnTo>
              <a:lnTo>
                <a:pt x="144" y="285"/>
              </a:lnTo>
              <a:lnTo>
                <a:pt x="148" y="292"/>
              </a:lnTo>
              <a:lnTo>
                <a:pt x="155" y="297"/>
              </a:lnTo>
              <a:lnTo>
                <a:pt x="147" y="296"/>
              </a:lnTo>
              <a:lnTo>
                <a:pt x="144" y="301"/>
              </a:lnTo>
              <a:lnTo>
                <a:pt x="144" y="295"/>
              </a:lnTo>
              <a:lnTo>
                <a:pt x="141" y="301"/>
              </a:lnTo>
              <a:lnTo>
                <a:pt x="134" y="307"/>
              </a:lnTo>
              <a:lnTo>
                <a:pt x="131" y="311"/>
              </a:lnTo>
              <a:lnTo>
                <a:pt x="122" y="306"/>
              </a:lnTo>
              <a:lnTo>
                <a:pt x="114" y="317"/>
              </a:lnTo>
              <a:lnTo>
                <a:pt x="104" y="327"/>
              </a:lnTo>
              <a:lnTo>
                <a:pt x="93" y="328"/>
              </a:lnTo>
              <a:lnTo>
                <a:pt x="88" y="334"/>
              </a:lnTo>
              <a:lnTo>
                <a:pt x="82" y="338"/>
              </a:lnTo>
              <a:lnTo>
                <a:pt x="81" y="343"/>
              </a:lnTo>
              <a:lnTo>
                <a:pt x="88" y="352"/>
              </a:lnTo>
              <a:lnTo>
                <a:pt x="95" y="359"/>
              </a:lnTo>
              <a:lnTo>
                <a:pt x="94" y="372"/>
              </a:lnTo>
              <a:lnTo>
                <a:pt x="88" y="362"/>
              </a:lnTo>
              <a:lnTo>
                <a:pt x="80" y="366"/>
              </a:lnTo>
              <a:lnTo>
                <a:pt x="70" y="380"/>
              </a:lnTo>
              <a:lnTo>
                <a:pt x="78" y="380"/>
              </a:lnTo>
              <a:lnTo>
                <a:pt x="72" y="388"/>
              </a:lnTo>
              <a:lnTo>
                <a:pt x="62" y="387"/>
              </a:lnTo>
              <a:lnTo>
                <a:pt x="62" y="394"/>
              </a:lnTo>
              <a:lnTo>
                <a:pt x="54" y="396"/>
              </a:lnTo>
              <a:lnTo>
                <a:pt x="53" y="410"/>
              </a:lnTo>
              <a:lnTo>
                <a:pt x="47" y="403"/>
              </a:lnTo>
              <a:lnTo>
                <a:pt x="38" y="406"/>
              </a:lnTo>
              <a:lnTo>
                <a:pt x="43" y="410"/>
              </a:lnTo>
              <a:lnTo>
                <a:pt x="34" y="414"/>
              </a:lnTo>
              <a:lnTo>
                <a:pt x="42" y="417"/>
              </a:lnTo>
              <a:lnTo>
                <a:pt x="38" y="421"/>
              </a:lnTo>
              <a:lnTo>
                <a:pt x="28" y="424"/>
              </a:lnTo>
              <a:lnTo>
                <a:pt x="36" y="426"/>
              </a:lnTo>
              <a:lnTo>
                <a:pt x="33" y="430"/>
              </a:lnTo>
              <a:lnTo>
                <a:pt x="37" y="431"/>
              </a:lnTo>
              <a:lnTo>
                <a:pt x="29" y="439"/>
              </a:lnTo>
              <a:lnTo>
                <a:pt x="36" y="439"/>
              </a:lnTo>
              <a:lnTo>
                <a:pt x="27" y="454"/>
              </a:lnTo>
              <a:lnTo>
                <a:pt x="35" y="453"/>
              </a:lnTo>
              <a:lnTo>
                <a:pt x="26" y="468"/>
              </a:lnTo>
              <a:lnTo>
                <a:pt x="17" y="477"/>
              </a:lnTo>
              <a:lnTo>
                <a:pt x="21" y="481"/>
              </a:lnTo>
              <a:lnTo>
                <a:pt x="21" y="487"/>
              </a:lnTo>
              <a:lnTo>
                <a:pt x="14" y="488"/>
              </a:lnTo>
              <a:lnTo>
                <a:pt x="13" y="496"/>
              </a:lnTo>
              <a:lnTo>
                <a:pt x="23" y="512"/>
              </a:lnTo>
              <a:lnTo>
                <a:pt x="16" y="517"/>
              </a:lnTo>
              <a:lnTo>
                <a:pt x="22" y="517"/>
              </a:lnTo>
              <a:lnTo>
                <a:pt x="18" y="521"/>
              </a:lnTo>
              <a:lnTo>
                <a:pt x="13" y="524"/>
              </a:lnTo>
              <a:lnTo>
                <a:pt x="7" y="525"/>
              </a:lnTo>
              <a:lnTo>
                <a:pt x="12" y="529"/>
              </a:lnTo>
              <a:lnTo>
                <a:pt x="13" y="529"/>
              </a:lnTo>
              <a:lnTo>
                <a:pt x="16" y="529"/>
              </a:lnTo>
              <a:lnTo>
                <a:pt x="12" y="542"/>
              </a:lnTo>
              <a:lnTo>
                <a:pt x="3" y="556"/>
              </a:lnTo>
              <a:lnTo>
                <a:pt x="10" y="564"/>
              </a:lnTo>
              <a:lnTo>
                <a:pt x="1" y="581"/>
              </a:lnTo>
              <a:lnTo>
                <a:pt x="9" y="578"/>
              </a:lnTo>
              <a:lnTo>
                <a:pt x="6" y="597"/>
              </a:lnTo>
              <a:lnTo>
                <a:pt x="0" y="601"/>
              </a:lnTo>
              <a:lnTo>
                <a:pt x="1" y="604"/>
              </a:lnTo>
              <a:lnTo>
                <a:pt x="7" y="603"/>
              </a:lnTo>
              <a:lnTo>
                <a:pt x="14" y="603"/>
              </a:lnTo>
              <a:lnTo>
                <a:pt x="15" y="611"/>
              </a:lnTo>
              <a:lnTo>
                <a:pt x="24" y="620"/>
              </a:lnTo>
              <a:lnTo>
                <a:pt x="31" y="617"/>
              </a:lnTo>
              <a:lnTo>
                <a:pt x="36" y="627"/>
              </a:lnTo>
              <a:lnTo>
                <a:pt x="42" y="645"/>
              </a:lnTo>
              <a:lnTo>
                <a:pt x="36" y="647"/>
              </a:lnTo>
              <a:lnTo>
                <a:pt x="45" y="652"/>
              </a:lnTo>
              <a:lnTo>
                <a:pt x="36" y="656"/>
              </a:lnTo>
              <a:lnTo>
                <a:pt x="36" y="662"/>
              </a:lnTo>
              <a:lnTo>
                <a:pt x="45" y="668"/>
              </a:lnTo>
              <a:lnTo>
                <a:pt x="49" y="666"/>
              </a:lnTo>
              <a:lnTo>
                <a:pt x="49" y="673"/>
              </a:lnTo>
              <a:lnTo>
                <a:pt x="43" y="680"/>
              </a:lnTo>
              <a:lnTo>
                <a:pt x="42" y="680"/>
              </a:lnTo>
              <a:lnTo>
                <a:pt x="45" y="689"/>
              </a:lnTo>
              <a:lnTo>
                <a:pt x="54" y="696"/>
              </a:lnTo>
              <a:lnTo>
                <a:pt x="60" y="694"/>
              </a:lnTo>
              <a:lnTo>
                <a:pt x="62" y="705"/>
              </a:lnTo>
              <a:lnTo>
                <a:pt x="65" y="704"/>
              </a:lnTo>
              <a:lnTo>
                <a:pt x="72" y="703"/>
              </a:lnTo>
              <a:lnTo>
                <a:pt x="83" y="721"/>
              </a:lnTo>
              <a:lnTo>
                <a:pt x="94" y="734"/>
              </a:lnTo>
              <a:lnTo>
                <a:pt x="86" y="741"/>
              </a:lnTo>
              <a:lnTo>
                <a:pt x="93" y="749"/>
              </a:lnTo>
              <a:lnTo>
                <a:pt x="98" y="751"/>
              </a:lnTo>
              <a:lnTo>
                <a:pt x="99" y="768"/>
              </a:lnTo>
              <a:lnTo>
                <a:pt x="106" y="773"/>
              </a:lnTo>
              <a:lnTo>
                <a:pt x="114" y="784"/>
              </a:lnTo>
              <a:lnTo>
                <a:pt x="123" y="785"/>
              </a:lnTo>
              <a:lnTo>
                <a:pt x="131" y="788"/>
              </a:lnTo>
              <a:lnTo>
                <a:pt x="134" y="782"/>
              </a:lnTo>
              <a:lnTo>
                <a:pt x="142" y="790"/>
              </a:lnTo>
              <a:lnTo>
                <a:pt x="149" y="793"/>
              </a:lnTo>
              <a:lnTo>
                <a:pt x="156" y="793"/>
              </a:lnTo>
              <a:lnTo>
                <a:pt x="164" y="811"/>
              </a:lnTo>
              <a:lnTo>
                <a:pt x="166" y="820"/>
              </a:lnTo>
              <a:lnTo>
                <a:pt x="174" y="827"/>
              </a:lnTo>
              <a:lnTo>
                <a:pt x="165" y="829"/>
              </a:lnTo>
              <a:lnTo>
                <a:pt x="166" y="842"/>
              </a:lnTo>
              <a:lnTo>
                <a:pt x="160" y="843"/>
              </a:lnTo>
              <a:lnTo>
                <a:pt x="165" y="854"/>
              </a:lnTo>
              <a:lnTo>
                <a:pt x="157" y="856"/>
              </a:lnTo>
              <a:lnTo>
                <a:pt x="152" y="865"/>
              </a:lnTo>
              <a:lnTo>
                <a:pt x="144" y="860"/>
              </a:lnTo>
              <a:lnTo>
                <a:pt x="138" y="869"/>
              </a:lnTo>
              <a:lnTo>
                <a:pt x="132" y="866"/>
              </a:lnTo>
              <a:lnTo>
                <a:pt x="127" y="876"/>
              </a:lnTo>
              <a:lnTo>
                <a:pt x="131" y="882"/>
              </a:lnTo>
              <a:lnTo>
                <a:pt x="135" y="879"/>
              </a:lnTo>
              <a:lnTo>
                <a:pt x="136" y="891"/>
              </a:lnTo>
              <a:lnTo>
                <a:pt x="136" y="894"/>
              </a:lnTo>
              <a:lnTo>
                <a:pt x="145" y="909"/>
              </a:lnTo>
              <a:lnTo>
                <a:pt x="141" y="908"/>
              </a:lnTo>
              <a:lnTo>
                <a:pt x="147" y="942"/>
              </a:lnTo>
              <a:lnTo>
                <a:pt x="153" y="965"/>
              </a:lnTo>
              <a:lnTo>
                <a:pt x="145" y="965"/>
              </a:lnTo>
              <a:lnTo>
                <a:pt x="145" y="975"/>
              </a:lnTo>
              <a:lnTo>
                <a:pt x="148" y="980"/>
              </a:lnTo>
              <a:lnTo>
                <a:pt x="144" y="987"/>
              </a:lnTo>
              <a:lnTo>
                <a:pt x="147" y="992"/>
              </a:lnTo>
              <a:lnTo>
                <a:pt x="141" y="994"/>
              </a:lnTo>
              <a:lnTo>
                <a:pt x="146" y="1005"/>
              </a:lnTo>
              <a:lnTo>
                <a:pt x="138" y="1009"/>
              </a:lnTo>
              <a:lnTo>
                <a:pt x="137" y="1009"/>
              </a:lnTo>
              <a:lnTo>
                <a:pt x="135" y="1009"/>
              </a:lnTo>
              <a:lnTo>
                <a:pt x="138" y="1016"/>
              </a:lnTo>
              <a:lnTo>
                <a:pt x="133" y="1018"/>
              </a:lnTo>
              <a:lnTo>
                <a:pt x="134" y="1025"/>
              </a:lnTo>
              <a:lnTo>
                <a:pt x="136" y="1032"/>
              </a:lnTo>
              <a:lnTo>
                <a:pt x="131" y="1044"/>
              </a:lnTo>
              <a:lnTo>
                <a:pt x="124" y="1055"/>
              </a:lnTo>
              <a:lnTo>
                <a:pt x="130" y="1068"/>
              </a:lnTo>
              <a:lnTo>
                <a:pt x="131" y="1084"/>
              </a:lnTo>
              <a:lnTo>
                <a:pt x="136" y="1086"/>
              </a:lnTo>
              <a:lnTo>
                <a:pt x="143" y="1107"/>
              </a:lnTo>
              <a:lnTo>
                <a:pt x="154" y="1134"/>
              </a:lnTo>
              <a:lnTo>
                <a:pt x="153" y="1139"/>
              </a:lnTo>
              <a:lnTo>
                <a:pt x="146" y="1155"/>
              </a:lnTo>
              <a:lnTo>
                <a:pt x="152" y="1175"/>
              </a:lnTo>
              <a:lnTo>
                <a:pt x="161" y="1175"/>
              </a:lnTo>
              <a:lnTo>
                <a:pt x="167" y="1190"/>
              </a:lnTo>
              <a:lnTo>
                <a:pt x="166" y="1192"/>
              </a:lnTo>
              <a:lnTo>
                <a:pt x="166" y="1194"/>
              </a:lnTo>
              <a:lnTo>
                <a:pt x="159" y="1202"/>
              </a:lnTo>
              <a:lnTo>
                <a:pt x="168" y="1209"/>
              </a:lnTo>
              <a:lnTo>
                <a:pt x="164" y="1213"/>
              </a:lnTo>
              <a:lnTo>
                <a:pt x="168" y="1222"/>
              </a:lnTo>
              <a:lnTo>
                <a:pt x="175" y="1221"/>
              </a:lnTo>
              <a:lnTo>
                <a:pt x="177" y="1223"/>
              </a:lnTo>
              <a:lnTo>
                <a:pt x="172" y="1224"/>
              </a:lnTo>
              <a:lnTo>
                <a:pt x="177" y="1231"/>
              </a:lnTo>
              <a:lnTo>
                <a:pt x="187" y="1238"/>
              </a:lnTo>
              <a:lnTo>
                <a:pt x="192" y="1243"/>
              </a:lnTo>
              <a:lnTo>
                <a:pt x="203" y="1246"/>
              </a:lnTo>
              <a:lnTo>
                <a:pt x="192" y="1251"/>
              </a:lnTo>
              <a:lnTo>
                <a:pt x="197" y="1254"/>
              </a:lnTo>
              <a:lnTo>
                <a:pt x="203" y="1260"/>
              </a:lnTo>
              <a:lnTo>
                <a:pt x="215" y="1265"/>
              </a:lnTo>
              <a:lnTo>
                <a:pt x="230" y="1271"/>
              </a:lnTo>
              <a:lnTo>
                <a:pt x="241" y="1276"/>
              </a:lnTo>
              <a:lnTo>
                <a:pt x="254" y="1282"/>
              </a:lnTo>
              <a:lnTo>
                <a:pt x="266" y="1289"/>
              </a:lnTo>
              <a:lnTo>
                <a:pt x="275" y="1284"/>
              </a:lnTo>
              <a:lnTo>
                <a:pt x="284" y="1293"/>
              </a:lnTo>
              <a:lnTo>
                <a:pt x="289" y="1306"/>
              </a:lnTo>
              <a:lnTo>
                <a:pt x="297" y="1308"/>
              </a:lnTo>
              <a:lnTo>
                <a:pt x="298" y="1318"/>
              </a:lnTo>
              <a:lnTo>
                <a:pt x="289" y="1324"/>
              </a:lnTo>
              <a:lnTo>
                <a:pt x="293" y="1326"/>
              </a:lnTo>
              <a:lnTo>
                <a:pt x="289" y="1333"/>
              </a:lnTo>
              <a:lnTo>
                <a:pt x="299" y="1335"/>
              </a:lnTo>
              <a:lnTo>
                <a:pt x="306" y="1330"/>
              </a:lnTo>
              <a:lnTo>
                <a:pt x="306" y="1333"/>
              </a:lnTo>
              <a:lnTo>
                <a:pt x="306" y="1334"/>
              </a:lnTo>
              <a:lnTo>
                <a:pt x="307" y="1335"/>
              </a:lnTo>
              <a:lnTo>
                <a:pt x="307" y="1337"/>
              </a:lnTo>
              <a:lnTo>
                <a:pt x="308" y="1338"/>
              </a:lnTo>
              <a:lnTo>
                <a:pt x="308" y="1339"/>
              </a:lnTo>
              <a:lnTo>
                <a:pt x="308" y="1340"/>
              </a:lnTo>
              <a:lnTo>
                <a:pt x="309" y="1341"/>
              </a:lnTo>
              <a:lnTo>
                <a:pt x="311" y="1343"/>
              </a:lnTo>
              <a:lnTo>
                <a:pt x="311" y="1344"/>
              </a:lnTo>
              <a:lnTo>
                <a:pt x="313" y="1346"/>
              </a:lnTo>
              <a:lnTo>
                <a:pt x="313" y="1348"/>
              </a:lnTo>
              <a:lnTo>
                <a:pt x="315" y="1350"/>
              </a:lnTo>
              <a:lnTo>
                <a:pt x="317" y="1352"/>
              </a:lnTo>
              <a:lnTo>
                <a:pt x="318" y="1353"/>
              </a:lnTo>
              <a:lnTo>
                <a:pt x="320" y="1355"/>
              </a:lnTo>
              <a:lnTo>
                <a:pt x="321" y="1356"/>
              </a:lnTo>
              <a:lnTo>
                <a:pt x="323" y="1359"/>
              </a:lnTo>
              <a:lnTo>
                <a:pt x="324" y="1362"/>
              </a:lnTo>
              <a:lnTo>
                <a:pt x="326" y="1363"/>
              </a:lnTo>
              <a:lnTo>
                <a:pt x="326" y="1364"/>
              </a:lnTo>
              <a:lnTo>
                <a:pt x="326" y="1365"/>
              </a:lnTo>
              <a:lnTo>
                <a:pt x="328" y="1366"/>
              </a:lnTo>
              <a:lnTo>
                <a:pt x="328" y="1368"/>
              </a:lnTo>
              <a:lnTo>
                <a:pt x="328" y="1370"/>
              </a:lnTo>
              <a:lnTo>
                <a:pt x="328" y="1371"/>
              </a:lnTo>
              <a:lnTo>
                <a:pt x="329" y="1373"/>
              </a:lnTo>
              <a:lnTo>
                <a:pt x="330" y="1375"/>
              </a:lnTo>
              <a:lnTo>
                <a:pt x="331" y="1377"/>
              </a:lnTo>
              <a:lnTo>
                <a:pt x="331" y="1378"/>
              </a:lnTo>
              <a:lnTo>
                <a:pt x="331" y="1379"/>
              </a:lnTo>
              <a:lnTo>
                <a:pt x="332" y="1381"/>
              </a:lnTo>
              <a:lnTo>
                <a:pt x="332" y="1382"/>
              </a:lnTo>
              <a:lnTo>
                <a:pt x="333" y="1385"/>
              </a:lnTo>
              <a:lnTo>
                <a:pt x="334" y="1386"/>
              </a:lnTo>
              <a:lnTo>
                <a:pt x="334" y="1387"/>
              </a:lnTo>
              <a:lnTo>
                <a:pt x="335" y="1388"/>
              </a:lnTo>
              <a:lnTo>
                <a:pt x="337" y="1390"/>
              </a:lnTo>
              <a:lnTo>
                <a:pt x="339" y="1392"/>
              </a:lnTo>
              <a:lnTo>
                <a:pt x="341" y="1393"/>
              </a:lnTo>
              <a:lnTo>
                <a:pt x="342" y="1394"/>
              </a:lnTo>
              <a:lnTo>
                <a:pt x="343" y="1395"/>
              </a:lnTo>
              <a:lnTo>
                <a:pt x="344" y="1395"/>
              </a:lnTo>
              <a:lnTo>
                <a:pt x="345" y="1397"/>
              </a:lnTo>
              <a:lnTo>
                <a:pt x="348" y="1400"/>
              </a:lnTo>
              <a:lnTo>
                <a:pt x="350" y="1403"/>
              </a:lnTo>
              <a:lnTo>
                <a:pt x="351" y="1404"/>
              </a:lnTo>
              <a:lnTo>
                <a:pt x="352" y="1406"/>
              </a:lnTo>
              <a:lnTo>
                <a:pt x="353" y="1407"/>
              </a:lnTo>
              <a:lnTo>
                <a:pt x="354" y="1409"/>
              </a:lnTo>
              <a:lnTo>
                <a:pt x="355" y="1410"/>
              </a:lnTo>
              <a:lnTo>
                <a:pt x="355" y="1411"/>
              </a:lnTo>
              <a:lnTo>
                <a:pt x="356" y="1412"/>
              </a:lnTo>
              <a:lnTo>
                <a:pt x="357" y="1415"/>
              </a:lnTo>
              <a:lnTo>
                <a:pt x="358" y="1416"/>
              </a:lnTo>
              <a:lnTo>
                <a:pt x="361" y="1419"/>
              </a:lnTo>
              <a:lnTo>
                <a:pt x="362" y="1420"/>
              </a:lnTo>
              <a:lnTo>
                <a:pt x="362" y="1421"/>
              </a:lnTo>
              <a:lnTo>
                <a:pt x="364" y="1426"/>
              </a:lnTo>
              <a:lnTo>
                <a:pt x="366" y="1428"/>
              </a:lnTo>
              <a:lnTo>
                <a:pt x="366" y="1429"/>
              </a:lnTo>
              <a:lnTo>
                <a:pt x="367" y="1430"/>
              </a:lnTo>
              <a:lnTo>
                <a:pt x="368" y="1432"/>
              </a:lnTo>
              <a:lnTo>
                <a:pt x="368" y="1433"/>
              </a:lnTo>
              <a:lnTo>
                <a:pt x="369" y="1434"/>
              </a:lnTo>
              <a:lnTo>
                <a:pt x="369" y="1436"/>
              </a:lnTo>
              <a:lnTo>
                <a:pt x="369" y="1437"/>
              </a:lnTo>
              <a:lnTo>
                <a:pt x="369" y="1438"/>
              </a:lnTo>
              <a:lnTo>
                <a:pt x="369" y="1439"/>
              </a:lnTo>
              <a:lnTo>
                <a:pt x="368" y="1440"/>
              </a:lnTo>
              <a:lnTo>
                <a:pt x="367" y="1441"/>
              </a:lnTo>
              <a:lnTo>
                <a:pt x="367" y="1442"/>
              </a:lnTo>
              <a:lnTo>
                <a:pt x="366" y="1443"/>
              </a:lnTo>
              <a:lnTo>
                <a:pt x="366" y="1444"/>
              </a:lnTo>
              <a:lnTo>
                <a:pt x="366" y="1445"/>
              </a:lnTo>
              <a:lnTo>
                <a:pt x="367" y="1447"/>
              </a:lnTo>
              <a:lnTo>
                <a:pt x="367" y="1448"/>
              </a:lnTo>
              <a:lnTo>
                <a:pt x="367" y="1450"/>
              </a:lnTo>
              <a:lnTo>
                <a:pt x="367" y="1451"/>
              </a:lnTo>
              <a:lnTo>
                <a:pt x="367" y="1453"/>
              </a:lnTo>
              <a:lnTo>
                <a:pt x="369" y="1454"/>
              </a:lnTo>
              <a:lnTo>
                <a:pt x="370" y="1454"/>
              </a:lnTo>
              <a:lnTo>
                <a:pt x="372" y="1455"/>
              </a:lnTo>
              <a:lnTo>
                <a:pt x="373" y="1456"/>
              </a:lnTo>
              <a:lnTo>
                <a:pt x="377" y="1460"/>
              </a:lnTo>
              <a:lnTo>
                <a:pt x="379" y="1461"/>
              </a:lnTo>
              <a:lnTo>
                <a:pt x="380" y="1462"/>
              </a:lnTo>
              <a:lnTo>
                <a:pt x="381" y="1464"/>
              </a:lnTo>
              <a:lnTo>
                <a:pt x="385" y="1465"/>
              </a:lnTo>
              <a:lnTo>
                <a:pt x="386" y="1466"/>
              </a:lnTo>
              <a:lnTo>
                <a:pt x="391" y="1472"/>
              </a:lnTo>
              <a:lnTo>
                <a:pt x="394" y="1473"/>
              </a:lnTo>
              <a:lnTo>
                <a:pt x="425" y="1343"/>
              </a:lnTo>
              <a:lnTo>
                <a:pt x="440" y="1345"/>
              </a:lnTo>
              <a:lnTo>
                <a:pt x="529" y="1357"/>
              </a:lnTo>
              <a:lnTo>
                <a:pt x="562" y="1362"/>
              </a:lnTo>
              <a:lnTo>
                <a:pt x="565" y="1363"/>
              </a:lnTo>
              <a:lnTo>
                <a:pt x="742" y="1387"/>
              </a:lnTo>
              <a:lnTo>
                <a:pt x="878" y="1405"/>
              </a:lnTo>
              <a:lnTo>
                <a:pt x="902" y="1441"/>
              </a:lnTo>
              <a:lnTo>
                <a:pt x="905" y="1477"/>
              </a:lnTo>
              <a:lnTo>
                <a:pt x="918" y="1484"/>
              </a:lnTo>
              <a:lnTo>
                <a:pt x="916" y="1497"/>
              </a:lnTo>
              <a:lnTo>
                <a:pt x="953" y="1520"/>
              </a:lnTo>
              <a:lnTo>
                <a:pt x="979" y="1532"/>
              </a:lnTo>
              <a:lnTo>
                <a:pt x="968" y="1546"/>
              </a:lnTo>
              <a:lnTo>
                <a:pt x="972" y="1588"/>
              </a:lnTo>
              <a:lnTo>
                <a:pt x="1013" y="1614"/>
              </a:lnTo>
              <a:lnTo>
                <a:pt x="1033" y="1474"/>
              </a:lnTo>
              <a:lnTo>
                <a:pt x="1048" y="1368"/>
              </a:lnTo>
              <a:lnTo>
                <a:pt x="1057" y="1299"/>
              </a:lnTo>
              <a:lnTo>
                <a:pt x="1062" y="1263"/>
              </a:lnTo>
              <a:lnTo>
                <a:pt x="1065" y="1245"/>
              </a:lnTo>
              <a:lnTo>
                <a:pt x="1066" y="1238"/>
              </a:lnTo>
              <a:lnTo>
                <a:pt x="1067" y="1230"/>
              </a:lnTo>
              <a:lnTo>
                <a:pt x="1070" y="1203"/>
              </a:lnTo>
              <a:lnTo>
                <a:pt x="1088" y="1213"/>
              </a:lnTo>
              <a:lnTo>
                <a:pt x="1103" y="1140"/>
              </a:lnTo>
              <a:lnTo>
                <a:pt x="1085" y="1084"/>
              </a:lnTo>
              <a:lnTo>
                <a:pt x="1073" y="1067"/>
              </a:lnTo>
              <a:lnTo>
                <a:pt x="1072" y="1026"/>
              </a:lnTo>
              <a:lnTo>
                <a:pt x="1048" y="983"/>
              </a:lnTo>
              <a:lnTo>
                <a:pt x="1050" y="955"/>
              </a:lnTo>
              <a:lnTo>
                <a:pt x="1030" y="947"/>
              </a:lnTo>
              <a:lnTo>
                <a:pt x="997" y="906"/>
              </a:lnTo>
              <a:lnTo>
                <a:pt x="1024" y="877"/>
              </a:lnTo>
              <a:lnTo>
                <a:pt x="1017" y="837"/>
              </a:lnTo>
              <a:lnTo>
                <a:pt x="1012" y="823"/>
              </a:lnTo>
              <a:lnTo>
                <a:pt x="1016" y="822"/>
              </a:lnTo>
              <a:lnTo>
                <a:pt x="1102" y="873"/>
              </a:lnTo>
              <a:lnTo>
                <a:pt x="1114" y="887"/>
              </a:lnTo>
              <a:lnTo>
                <a:pt x="1139" y="862"/>
              </a:lnTo>
              <a:lnTo>
                <a:pt x="1156" y="865"/>
              </a:lnTo>
              <a:lnTo>
                <a:pt x="1156" y="810"/>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95250</xdr:colOff>
      <xdr:row>27</xdr:row>
      <xdr:rowOff>19050</xdr:rowOff>
    </xdr:from>
    <xdr:to>
      <xdr:col>14</xdr:col>
      <xdr:colOff>161925</xdr:colOff>
      <xdr:row>34</xdr:row>
      <xdr:rowOff>57150</xdr:rowOff>
    </xdr:to>
    <xdr:sp>
      <xdr:nvSpPr>
        <xdr:cNvPr id="15" name="Manningham"/>
        <xdr:cNvSpPr>
          <a:spLocks/>
        </xdr:cNvSpPr>
      </xdr:nvSpPr>
      <xdr:spPr>
        <a:xfrm>
          <a:off x="7486650" y="4391025"/>
          <a:ext cx="1895475" cy="1171575"/>
        </a:xfrm>
        <a:custGeom>
          <a:pathLst>
            <a:path h="1353" w="2189">
              <a:moveTo>
                <a:pt x="1306" y="1280"/>
              </a:moveTo>
              <a:lnTo>
                <a:pt x="1326" y="1280"/>
              </a:lnTo>
              <a:lnTo>
                <a:pt x="1345" y="1280"/>
              </a:lnTo>
              <a:lnTo>
                <a:pt x="1348" y="1300"/>
              </a:lnTo>
              <a:lnTo>
                <a:pt x="1360" y="1292"/>
              </a:lnTo>
              <a:lnTo>
                <a:pt x="1369" y="1298"/>
              </a:lnTo>
              <a:lnTo>
                <a:pt x="1377" y="1315"/>
              </a:lnTo>
              <a:lnTo>
                <a:pt x="1384" y="1318"/>
              </a:lnTo>
              <a:lnTo>
                <a:pt x="1392" y="1313"/>
              </a:lnTo>
              <a:lnTo>
                <a:pt x="1401" y="1317"/>
              </a:lnTo>
              <a:lnTo>
                <a:pt x="1412" y="1337"/>
              </a:lnTo>
              <a:lnTo>
                <a:pt x="1421" y="1342"/>
              </a:lnTo>
              <a:lnTo>
                <a:pt x="1426" y="1353"/>
              </a:lnTo>
              <a:lnTo>
                <a:pt x="1430" y="1340"/>
              </a:lnTo>
              <a:lnTo>
                <a:pt x="1436" y="1281"/>
              </a:lnTo>
              <a:lnTo>
                <a:pt x="1444" y="1217"/>
              </a:lnTo>
              <a:lnTo>
                <a:pt x="1458" y="1097"/>
              </a:lnTo>
              <a:lnTo>
                <a:pt x="1488" y="1117"/>
              </a:lnTo>
              <a:lnTo>
                <a:pt x="1505" y="1114"/>
              </a:lnTo>
              <a:lnTo>
                <a:pt x="1512" y="1072"/>
              </a:lnTo>
              <a:lnTo>
                <a:pt x="1546" y="1076"/>
              </a:lnTo>
              <a:lnTo>
                <a:pt x="1546" y="1073"/>
              </a:lnTo>
              <a:lnTo>
                <a:pt x="1628" y="1082"/>
              </a:lnTo>
              <a:lnTo>
                <a:pt x="1640" y="1084"/>
              </a:lnTo>
              <a:lnTo>
                <a:pt x="1643" y="1056"/>
              </a:lnTo>
              <a:lnTo>
                <a:pt x="1656" y="950"/>
              </a:lnTo>
              <a:lnTo>
                <a:pt x="1662" y="915"/>
              </a:lnTo>
              <a:lnTo>
                <a:pt x="1677" y="795"/>
              </a:lnTo>
              <a:lnTo>
                <a:pt x="1679" y="773"/>
              </a:lnTo>
              <a:lnTo>
                <a:pt x="1771" y="783"/>
              </a:lnTo>
              <a:lnTo>
                <a:pt x="1769" y="784"/>
              </a:lnTo>
              <a:lnTo>
                <a:pt x="1810" y="788"/>
              </a:lnTo>
              <a:lnTo>
                <a:pt x="1840" y="773"/>
              </a:lnTo>
              <a:lnTo>
                <a:pt x="1855" y="774"/>
              </a:lnTo>
              <a:lnTo>
                <a:pt x="1890" y="788"/>
              </a:lnTo>
              <a:lnTo>
                <a:pt x="1921" y="795"/>
              </a:lnTo>
              <a:lnTo>
                <a:pt x="1952" y="783"/>
              </a:lnTo>
              <a:lnTo>
                <a:pt x="1982" y="755"/>
              </a:lnTo>
              <a:lnTo>
                <a:pt x="2019" y="736"/>
              </a:lnTo>
              <a:lnTo>
                <a:pt x="2059" y="731"/>
              </a:lnTo>
              <a:lnTo>
                <a:pt x="2105" y="735"/>
              </a:lnTo>
              <a:lnTo>
                <a:pt x="2141" y="739"/>
              </a:lnTo>
              <a:lnTo>
                <a:pt x="2156" y="740"/>
              </a:lnTo>
              <a:lnTo>
                <a:pt x="2165" y="647"/>
              </a:lnTo>
              <a:lnTo>
                <a:pt x="2125" y="580"/>
              </a:lnTo>
              <a:lnTo>
                <a:pt x="2095" y="549"/>
              </a:lnTo>
              <a:lnTo>
                <a:pt x="2074" y="493"/>
              </a:lnTo>
              <a:lnTo>
                <a:pt x="2079" y="455"/>
              </a:lnTo>
              <a:lnTo>
                <a:pt x="2090" y="370"/>
              </a:lnTo>
              <a:lnTo>
                <a:pt x="2117" y="347"/>
              </a:lnTo>
              <a:lnTo>
                <a:pt x="2168" y="316"/>
              </a:lnTo>
              <a:lnTo>
                <a:pt x="2189" y="249"/>
              </a:lnTo>
              <a:lnTo>
                <a:pt x="2173" y="205"/>
              </a:lnTo>
              <a:lnTo>
                <a:pt x="2183" y="119"/>
              </a:lnTo>
              <a:lnTo>
                <a:pt x="2165" y="114"/>
              </a:lnTo>
              <a:lnTo>
                <a:pt x="2168" y="101"/>
              </a:lnTo>
              <a:lnTo>
                <a:pt x="2180" y="86"/>
              </a:lnTo>
              <a:lnTo>
                <a:pt x="2167" y="76"/>
              </a:lnTo>
              <a:lnTo>
                <a:pt x="2150" y="88"/>
              </a:lnTo>
              <a:lnTo>
                <a:pt x="2139" y="79"/>
              </a:lnTo>
              <a:lnTo>
                <a:pt x="2150" y="72"/>
              </a:lnTo>
              <a:lnTo>
                <a:pt x="2162" y="42"/>
              </a:lnTo>
              <a:lnTo>
                <a:pt x="2163" y="30"/>
              </a:lnTo>
              <a:lnTo>
                <a:pt x="2170" y="3"/>
              </a:lnTo>
              <a:lnTo>
                <a:pt x="2162" y="0"/>
              </a:lnTo>
              <a:lnTo>
                <a:pt x="2147" y="6"/>
              </a:lnTo>
              <a:lnTo>
                <a:pt x="2131" y="6"/>
              </a:lnTo>
              <a:lnTo>
                <a:pt x="2114" y="9"/>
              </a:lnTo>
              <a:lnTo>
                <a:pt x="2098" y="26"/>
              </a:lnTo>
              <a:lnTo>
                <a:pt x="2085" y="61"/>
              </a:lnTo>
              <a:lnTo>
                <a:pt x="2077" y="85"/>
              </a:lnTo>
              <a:lnTo>
                <a:pt x="2095" y="107"/>
              </a:lnTo>
              <a:lnTo>
                <a:pt x="2113" y="151"/>
              </a:lnTo>
              <a:lnTo>
                <a:pt x="2118" y="162"/>
              </a:lnTo>
              <a:lnTo>
                <a:pt x="2115" y="169"/>
              </a:lnTo>
              <a:lnTo>
                <a:pt x="2098" y="192"/>
              </a:lnTo>
              <a:lnTo>
                <a:pt x="2084" y="202"/>
              </a:lnTo>
              <a:lnTo>
                <a:pt x="2066" y="142"/>
              </a:lnTo>
              <a:lnTo>
                <a:pt x="2052" y="139"/>
              </a:lnTo>
              <a:lnTo>
                <a:pt x="2038" y="134"/>
              </a:lnTo>
              <a:lnTo>
                <a:pt x="2025" y="138"/>
              </a:lnTo>
              <a:lnTo>
                <a:pt x="2017" y="167"/>
              </a:lnTo>
              <a:lnTo>
                <a:pt x="1998" y="168"/>
              </a:lnTo>
              <a:lnTo>
                <a:pt x="1981" y="170"/>
              </a:lnTo>
              <a:lnTo>
                <a:pt x="1986" y="148"/>
              </a:lnTo>
              <a:lnTo>
                <a:pt x="1998" y="124"/>
              </a:lnTo>
              <a:lnTo>
                <a:pt x="2008" y="93"/>
              </a:lnTo>
              <a:lnTo>
                <a:pt x="1993" y="83"/>
              </a:lnTo>
              <a:lnTo>
                <a:pt x="1980" y="76"/>
              </a:lnTo>
              <a:lnTo>
                <a:pt x="1973" y="19"/>
              </a:lnTo>
              <a:lnTo>
                <a:pt x="1964" y="19"/>
              </a:lnTo>
              <a:lnTo>
                <a:pt x="1952" y="17"/>
              </a:lnTo>
              <a:lnTo>
                <a:pt x="1938" y="15"/>
              </a:lnTo>
              <a:lnTo>
                <a:pt x="1927" y="16"/>
              </a:lnTo>
              <a:lnTo>
                <a:pt x="1930" y="43"/>
              </a:lnTo>
              <a:lnTo>
                <a:pt x="1931" y="43"/>
              </a:lnTo>
              <a:lnTo>
                <a:pt x="1947" y="35"/>
              </a:lnTo>
              <a:lnTo>
                <a:pt x="1955" y="43"/>
              </a:lnTo>
              <a:lnTo>
                <a:pt x="1936" y="65"/>
              </a:lnTo>
              <a:lnTo>
                <a:pt x="1916" y="75"/>
              </a:lnTo>
              <a:lnTo>
                <a:pt x="1903" y="71"/>
              </a:lnTo>
              <a:lnTo>
                <a:pt x="1895" y="64"/>
              </a:lnTo>
              <a:lnTo>
                <a:pt x="1882" y="73"/>
              </a:lnTo>
              <a:lnTo>
                <a:pt x="1863" y="72"/>
              </a:lnTo>
              <a:lnTo>
                <a:pt x="1848" y="92"/>
              </a:lnTo>
              <a:lnTo>
                <a:pt x="1833" y="99"/>
              </a:lnTo>
              <a:lnTo>
                <a:pt x="1817" y="101"/>
              </a:lnTo>
              <a:lnTo>
                <a:pt x="1805" y="99"/>
              </a:lnTo>
              <a:lnTo>
                <a:pt x="1815" y="117"/>
              </a:lnTo>
              <a:lnTo>
                <a:pt x="1821" y="138"/>
              </a:lnTo>
              <a:lnTo>
                <a:pt x="1809" y="159"/>
              </a:lnTo>
              <a:lnTo>
                <a:pt x="1795" y="187"/>
              </a:lnTo>
              <a:lnTo>
                <a:pt x="1789" y="191"/>
              </a:lnTo>
              <a:lnTo>
                <a:pt x="1775" y="194"/>
              </a:lnTo>
              <a:lnTo>
                <a:pt x="1762" y="200"/>
              </a:lnTo>
              <a:lnTo>
                <a:pt x="1756" y="219"/>
              </a:lnTo>
              <a:lnTo>
                <a:pt x="1743" y="233"/>
              </a:lnTo>
              <a:lnTo>
                <a:pt x="1728" y="230"/>
              </a:lnTo>
              <a:lnTo>
                <a:pt x="1705" y="216"/>
              </a:lnTo>
              <a:lnTo>
                <a:pt x="1692" y="213"/>
              </a:lnTo>
              <a:lnTo>
                <a:pt x="1686" y="291"/>
              </a:lnTo>
              <a:lnTo>
                <a:pt x="1670" y="280"/>
              </a:lnTo>
              <a:lnTo>
                <a:pt x="1657" y="258"/>
              </a:lnTo>
              <a:lnTo>
                <a:pt x="1636" y="229"/>
              </a:lnTo>
              <a:lnTo>
                <a:pt x="1626" y="224"/>
              </a:lnTo>
              <a:lnTo>
                <a:pt x="1612" y="239"/>
              </a:lnTo>
              <a:lnTo>
                <a:pt x="1625" y="263"/>
              </a:lnTo>
              <a:lnTo>
                <a:pt x="1641" y="312"/>
              </a:lnTo>
              <a:lnTo>
                <a:pt x="1657" y="312"/>
              </a:lnTo>
              <a:lnTo>
                <a:pt x="1672" y="313"/>
              </a:lnTo>
              <a:lnTo>
                <a:pt x="1685" y="319"/>
              </a:lnTo>
              <a:lnTo>
                <a:pt x="1681" y="349"/>
              </a:lnTo>
              <a:lnTo>
                <a:pt x="1669" y="368"/>
              </a:lnTo>
              <a:lnTo>
                <a:pt x="1681" y="378"/>
              </a:lnTo>
              <a:lnTo>
                <a:pt x="1684" y="378"/>
              </a:lnTo>
              <a:lnTo>
                <a:pt x="1696" y="394"/>
              </a:lnTo>
              <a:lnTo>
                <a:pt x="1698" y="409"/>
              </a:lnTo>
              <a:lnTo>
                <a:pt x="1684" y="421"/>
              </a:lnTo>
              <a:lnTo>
                <a:pt x="1666" y="411"/>
              </a:lnTo>
              <a:lnTo>
                <a:pt x="1654" y="392"/>
              </a:lnTo>
              <a:lnTo>
                <a:pt x="1634" y="369"/>
              </a:lnTo>
              <a:lnTo>
                <a:pt x="1618" y="365"/>
              </a:lnTo>
              <a:lnTo>
                <a:pt x="1613" y="365"/>
              </a:lnTo>
              <a:lnTo>
                <a:pt x="1596" y="366"/>
              </a:lnTo>
              <a:lnTo>
                <a:pt x="1578" y="368"/>
              </a:lnTo>
              <a:lnTo>
                <a:pt x="1557" y="369"/>
              </a:lnTo>
              <a:lnTo>
                <a:pt x="1549" y="373"/>
              </a:lnTo>
              <a:lnTo>
                <a:pt x="1541" y="391"/>
              </a:lnTo>
              <a:lnTo>
                <a:pt x="1558" y="428"/>
              </a:lnTo>
              <a:lnTo>
                <a:pt x="1576" y="442"/>
              </a:lnTo>
              <a:lnTo>
                <a:pt x="1571" y="454"/>
              </a:lnTo>
              <a:lnTo>
                <a:pt x="1553" y="444"/>
              </a:lnTo>
              <a:lnTo>
                <a:pt x="1541" y="434"/>
              </a:lnTo>
              <a:lnTo>
                <a:pt x="1525" y="424"/>
              </a:lnTo>
              <a:lnTo>
                <a:pt x="1513" y="426"/>
              </a:lnTo>
              <a:lnTo>
                <a:pt x="1500" y="426"/>
              </a:lnTo>
              <a:lnTo>
                <a:pt x="1497" y="426"/>
              </a:lnTo>
              <a:lnTo>
                <a:pt x="1481" y="425"/>
              </a:lnTo>
              <a:lnTo>
                <a:pt x="1469" y="428"/>
              </a:lnTo>
              <a:lnTo>
                <a:pt x="1455" y="439"/>
              </a:lnTo>
              <a:lnTo>
                <a:pt x="1444" y="454"/>
              </a:lnTo>
              <a:lnTo>
                <a:pt x="1436" y="459"/>
              </a:lnTo>
              <a:lnTo>
                <a:pt x="1426" y="464"/>
              </a:lnTo>
              <a:lnTo>
                <a:pt x="1419" y="466"/>
              </a:lnTo>
              <a:lnTo>
                <a:pt x="1410" y="466"/>
              </a:lnTo>
              <a:lnTo>
                <a:pt x="1400" y="467"/>
              </a:lnTo>
              <a:lnTo>
                <a:pt x="1387" y="475"/>
              </a:lnTo>
              <a:lnTo>
                <a:pt x="1372" y="483"/>
              </a:lnTo>
              <a:lnTo>
                <a:pt x="1346" y="494"/>
              </a:lnTo>
              <a:lnTo>
                <a:pt x="1327" y="498"/>
              </a:lnTo>
              <a:lnTo>
                <a:pt x="1312" y="489"/>
              </a:lnTo>
              <a:lnTo>
                <a:pt x="1298" y="476"/>
              </a:lnTo>
              <a:lnTo>
                <a:pt x="1292" y="460"/>
              </a:lnTo>
              <a:lnTo>
                <a:pt x="1307" y="443"/>
              </a:lnTo>
              <a:lnTo>
                <a:pt x="1338" y="442"/>
              </a:lnTo>
              <a:lnTo>
                <a:pt x="1358" y="437"/>
              </a:lnTo>
              <a:lnTo>
                <a:pt x="1382" y="426"/>
              </a:lnTo>
              <a:lnTo>
                <a:pt x="1404" y="412"/>
              </a:lnTo>
              <a:lnTo>
                <a:pt x="1423" y="399"/>
              </a:lnTo>
              <a:lnTo>
                <a:pt x="1422" y="366"/>
              </a:lnTo>
              <a:lnTo>
                <a:pt x="1401" y="350"/>
              </a:lnTo>
              <a:lnTo>
                <a:pt x="1384" y="347"/>
              </a:lnTo>
              <a:lnTo>
                <a:pt x="1368" y="349"/>
              </a:lnTo>
              <a:lnTo>
                <a:pt x="1355" y="360"/>
              </a:lnTo>
              <a:lnTo>
                <a:pt x="1336" y="367"/>
              </a:lnTo>
              <a:lnTo>
                <a:pt x="1317" y="361"/>
              </a:lnTo>
              <a:lnTo>
                <a:pt x="1295" y="358"/>
              </a:lnTo>
              <a:lnTo>
                <a:pt x="1277" y="371"/>
              </a:lnTo>
              <a:lnTo>
                <a:pt x="1274" y="376"/>
              </a:lnTo>
              <a:lnTo>
                <a:pt x="1259" y="411"/>
              </a:lnTo>
              <a:lnTo>
                <a:pt x="1256" y="493"/>
              </a:lnTo>
              <a:lnTo>
                <a:pt x="1245" y="490"/>
              </a:lnTo>
              <a:lnTo>
                <a:pt x="1208" y="467"/>
              </a:lnTo>
              <a:lnTo>
                <a:pt x="1200" y="445"/>
              </a:lnTo>
              <a:lnTo>
                <a:pt x="1208" y="403"/>
              </a:lnTo>
              <a:lnTo>
                <a:pt x="1222" y="384"/>
              </a:lnTo>
              <a:lnTo>
                <a:pt x="1206" y="374"/>
              </a:lnTo>
              <a:lnTo>
                <a:pt x="1202" y="377"/>
              </a:lnTo>
              <a:lnTo>
                <a:pt x="1184" y="383"/>
              </a:lnTo>
              <a:lnTo>
                <a:pt x="1171" y="379"/>
              </a:lnTo>
              <a:lnTo>
                <a:pt x="1156" y="359"/>
              </a:lnTo>
              <a:lnTo>
                <a:pt x="1138" y="365"/>
              </a:lnTo>
              <a:lnTo>
                <a:pt x="1126" y="367"/>
              </a:lnTo>
              <a:lnTo>
                <a:pt x="1107" y="356"/>
              </a:lnTo>
              <a:lnTo>
                <a:pt x="1094" y="356"/>
              </a:lnTo>
              <a:lnTo>
                <a:pt x="1073" y="394"/>
              </a:lnTo>
              <a:lnTo>
                <a:pt x="1071" y="422"/>
              </a:lnTo>
              <a:lnTo>
                <a:pt x="1079" y="451"/>
              </a:lnTo>
              <a:lnTo>
                <a:pt x="1063" y="460"/>
              </a:lnTo>
              <a:lnTo>
                <a:pt x="1054" y="461"/>
              </a:lnTo>
              <a:lnTo>
                <a:pt x="1039" y="418"/>
              </a:lnTo>
              <a:lnTo>
                <a:pt x="1027" y="422"/>
              </a:lnTo>
              <a:lnTo>
                <a:pt x="1014" y="421"/>
              </a:lnTo>
              <a:lnTo>
                <a:pt x="1003" y="418"/>
              </a:lnTo>
              <a:lnTo>
                <a:pt x="994" y="417"/>
              </a:lnTo>
              <a:lnTo>
                <a:pt x="983" y="420"/>
              </a:lnTo>
              <a:lnTo>
                <a:pt x="969" y="418"/>
              </a:lnTo>
              <a:lnTo>
                <a:pt x="951" y="414"/>
              </a:lnTo>
              <a:lnTo>
                <a:pt x="938" y="412"/>
              </a:lnTo>
              <a:lnTo>
                <a:pt x="927" y="422"/>
              </a:lnTo>
              <a:lnTo>
                <a:pt x="916" y="451"/>
              </a:lnTo>
              <a:lnTo>
                <a:pt x="910" y="456"/>
              </a:lnTo>
              <a:lnTo>
                <a:pt x="898" y="450"/>
              </a:lnTo>
              <a:lnTo>
                <a:pt x="880" y="437"/>
              </a:lnTo>
              <a:lnTo>
                <a:pt x="864" y="425"/>
              </a:lnTo>
              <a:lnTo>
                <a:pt x="845" y="412"/>
              </a:lnTo>
              <a:lnTo>
                <a:pt x="834" y="413"/>
              </a:lnTo>
              <a:lnTo>
                <a:pt x="822" y="417"/>
              </a:lnTo>
              <a:lnTo>
                <a:pt x="811" y="429"/>
              </a:lnTo>
              <a:lnTo>
                <a:pt x="800" y="445"/>
              </a:lnTo>
              <a:lnTo>
                <a:pt x="788" y="467"/>
              </a:lnTo>
              <a:lnTo>
                <a:pt x="781" y="455"/>
              </a:lnTo>
              <a:lnTo>
                <a:pt x="778" y="453"/>
              </a:lnTo>
              <a:lnTo>
                <a:pt x="770" y="455"/>
              </a:lnTo>
              <a:lnTo>
                <a:pt x="761" y="461"/>
              </a:lnTo>
              <a:lnTo>
                <a:pt x="743" y="470"/>
              </a:lnTo>
              <a:lnTo>
                <a:pt x="739" y="471"/>
              </a:lnTo>
              <a:lnTo>
                <a:pt x="722" y="475"/>
              </a:lnTo>
              <a:lnTo>
                <a:pt x="699" y="471"/>
              </a:lnTo>
              <a:lnTo>
                <a:pt x="680" y="468"/>
              </a:lnTo>
              <a:lnTo>
                <a:pt x="669" y="470"/>
              </a:lnTo>
              <a:lnTo>
                <a:pt x="655" y="498"/>
              </a:lnTo>
              <a:lnTo>
                <a:pt x="652" y="500"/>
              </a:lnTo>
              <a:lnTo>
                <a:pt x="650" y="501"/>
              </a:lnTo>
              <a:lnTo>
                <a:pt x="635" y="520"/>
              </a:lnTo>
              <a:lnTo>
                <a:pt x="620" y="522"/>
              </a:lnTo>
              <a:lnTo>
                <a:pt x="586" y="508"/>
              </a:lnTo>
              <a:lnTo>
                <a:pt x="552" y="493"/>
              </a:lnTo>
              <a:lnTo>
                <a:pt x="529" y="497"/>
              </a:lnTo>
              <a:lnTo>
                <a:pt x="512" y="519"/>
              </a:lnTo>
              <a:lnTo>
                <a:pt x="503" y="566"/>
              </a:lnTo>
              <a:lnTo>
                <a:pt x="511" y="596"/>
              </a:lnTo>
              <a:lnTo>
                <a:pt x="530" y="583"/>
              </a:lnTo>
              <a:lnTo>
                <a:pt x="547" y="599"/>
              </a:lnTo>
              <a:lnTo>
                <a:pt x="561" y="627"/>
              </a:lnTo>
              <a:lnTo>
                <a:pt x="553" y="627"/>
              </a:lnTo>
              <a:lnTo>
                <a:pt x="531" y="605"/>
              </a:lnTo>
              <a:lnTo>
                <a:pt x="520" y="636"/>
              </a:lnTo>
              <a:lnTo>
                <a:pt x="506" y="643"/>
              </a:lnTo>
              <a:lnTo>
                <a:pt x="485" y="646"/>
              </a:lnTo>
              <a:lnTo>
                <a:pt x="458" y="653"/>
              </a:lnTo>
              <a:lnTo>
                <a:pt x="454" y="655"/>
              </a:lnTo>
              <a:lnTo>
                <a:pt x="434" y="680"/>
              </a:lnTo>
              <a:lnTo>
                <a:pt x="418" y="679"/>
              </a:lnTo>
              <a:lnTo>
                <a:pt x="399" y="682"/>
              </a:lnTo>
              <a:lnTo>
                <a:pt x="374" y="675"/>
              </a:lnTo>
              <a:lnTo>
                <a:pt x="341" y="658"/>
              </a:lnTo>
              <a:lnTo>
                <a:pt x="312" y="636"/>
              </a:lnTo>
              <a:lnTo>
                <a:pt x="290" y="607"/>
              </a:lnTo>
              <a:lnTo>
                <a:pt x="266" y="609"/>
              </a:lnTo>
              <a:lnTo>
                <a:pt x="240" y="663"/>
              </a:lnTo>
              <a:lnTo>
                <a:pt x="224" y="673"/>
              </a:lnTo>
              <a:lnTo>
                <a:pt x="201" y="660"/>
              </a:lnTo>
              <a:lnTo>
                <a:pt x="181" y="656"/>
              </a:lnTo>
              <a:lnTo>
                <a:pt x="166" y="656"/>
              </a:lnTo>
              <a:lnTo>
                <a:pt x="145" y="640"/>
              </a:lnTo>
              <a:lnTo>
                <a:pt x="140" y="638"/>
              </a:lnTo>
              <a:lnTo>
                <a:pt x="130" y="675"/>
              </a:lnTo>
              <a:lnTo>
                <a:pt x="145" y="679"/>
              </a:lnTo>
              <a:lnTo>
                <a:pt x="128" y="700"/>
              </a:lnTo>
              <a:lnTo>
                <a:pt x="110" y="670"/>
              </a:lnTo>
              <a:lnTo>
                <a:pt x="95" y="673"/>
              </a:lnTo>
              <a:lnTo>
                <a:pt x="94" y="675"/>
              </a:lnTo>
              <a:lnTo>
                <a:pt x="94" y="703"/>
              </a:lnTo>
              <a:lnTo>
                <a:pt x="115" y="710"/>
              </a:lnTo>
              <a:lnTo>
                <a:pt x="113" y="723"/>
              </a:lnTo>
              <a:lnTo>
                <a:pt x="95" y="717"/>
              </a:lnTo>
              <a:lnTo>
                <a:pt x="94" y="717"/>
              </a:lnTo>
              <a:lnTo>
                <a:pt x="77" y="714"/>
              </a:lnTo>
              <a:lnTo>
                <a:pt x="62" y="709"/>
              </a:lnTo>
              <a:lnTo>
                <a:pt x="47" y="731"/>
              </a:lnTo>
              <a:lnTo>
                <a:pt x="55" y="741"/>
              </a:lnTo>
              <a:lnTo>
                <a:pt x="77" y="729"/>
              </a:lnTo>
              <a:lnTo>
                <a:pt x="89" y="739"/>
              </a:lnTo>
              <a:lnTo>
                <a:pt x="89" y="747"/>
              </a:lnTo>
              <a:lnTo>
                <a:pt x="95" y="761"/>
              </a:lnTo>
              <a:lnTo>
                <a:pt x="105" y="769"/>
              </a:lnTo>
              <a:lnTo>
                <a:pt x="96" y="803"/>
              </a:lnTo>
              <a:lnTo>
                <a:pt x="83" y="829"/>
              </a:lnTo>
              <a:lnTo>
                <a:pt x="75" y="836"/>
              </a:lnTo>
              <a:lnTo>
                <a:pt x="49" y="827"/>
              </a:lnTo>
              <a:lnTo>
                <a:pt x="35" y="836"/>
              </a:lnTo>
              <a:lnTo>
                <a:pt x="47" y="863"/>
              </a:lnTo>
              <a:lnTo>
                <a:pt x="69" y="874"/>
              </a:lnTo>
              <a:lnTo>
                <a:pt x="85" y="906"/>
              </a:lnTo>
              <a:lnTo>
                <a:pt x="85" y="911"/>
              </a:lnTo>
              <a:lnTo>
                <a:pt x="75" y="915"/>
              </a:lnTo>
              <a:lnTo>
                <a:pt x="72" y="911"/>
              </a:lnTo>
              <a:lnTo>
                <a:pt x="55" y="895"/>
              </a:lnTo>
              <a:lnTo>
                <a:pt x="38" y="889"/>
              </a:lnTo>
              <a:lnTo>
                <a:pt x="34" y="884"/>
              </a:lnTo>
              <a:lnTo>
                <a:pt x="25" y="888"/>
              </a:lnTo>
              <a:lnTo>
                <a:pt x="11" y="912"/>
              </a:lnTo>
              <a:lnTo>
                <a:pt x="16" y="930"/>
              </a:lnTo>
              <a:lnTo>
                <a:pt x="1" y="968"/>
              </a:lnTo>
              <a:lnTo>
                <a:pt x="0" y="1019"/>
              </a:lnTo>
              <a:lnTo>
                <a:pt x="8" y="1006"/>
              </a:lnTo>
              <a:lnTo>
                <a:pt x="17" y="1008"/>
              </a:lnTo>
              <a:lnTo>
                <a:pt x="30" y="1003"/>
              </a:lnTo>
              <a:lnTo>
                <a:pt x="35" y="990"/>
              </a:lnTo>
              <a:lnTo>
                <a:pt x="45" y="986"/>
              </a:lnTo>
              <a:lnTo>
                <a:pt x="49" y="989"/>
              </a:lnTo>
              <a:lnTo>
                <a:pt x="58" y="988"/>
              </a:lnTo>
              <a:lnTo>
                <a:pt x="66" y="987"/>
              </a:lnTo>
              <a:lnTo>
                <a:pt x="68" y="985"/>
              </a:lnTo>
              <a:lnTo>
                <a:pt x="81" y="963"/>
              </a:lnTo>
              <a:lnTo>
                <a:pt x="100" y="952"/>
              </a:lnTo>
              <a:lnTo>
                <a:pt x="104" y="952"/>
              </a:lnTo>
              <a:lnTo>
                <a:pt x="115" y="957"/>
              </a:lnTo>
              <a:lnTo>
                <a:pt x="124" y="960"/>
              </a:lnTo>
              <a:lnTo>
                <a:pt x="132" y="975"/>
              </a:lnTo>
              <a:lnTo>
                <a:pt x="139" y="981"/>
              </a:lnTo>
              <a:lnTo>
                <a:pt x="140" y="981"/>
              </a:lnTo>
              <a:lnTo>
                <a:pt x="141" y="981"/>
              </a:lnTo>
              <a:lnTo>
                <a:pt x="162" y="984"/>
              </a:lnTo>
              <a:lnTo>
                <a:pt x="171" y="985"/>
              </a:lnTo>
              <a:lnTo>
                <a:pt x="195" y="984"/>
              </a:lnTo>
              <a:lnTo>
                <a:pt x="218" y="982"/>
              </a:lnTo>
              <a:lnTo>
                <a:pt x="257" y="978"/>
              </a:lnTo>
              <a:lnTo>
                <a:pt x="283" y="984"/>
              </a:lnTo>
              <a:lnTo>
                <a:pt x="290" y="987"/>
              </a:lnTo>
              <a:lnTo>
                <a:pt x="297" y="989"/>
              </a:lnTo>
              <a:lnTo>
                <a:pt x="314" y="1020"/>
              </a:lnTo>
              <a:lnTo>
                <a:pt x="325" y="1054"/>
              </a:lnTo>
              <a:lnTo>
                <a:pt x="356" y="1088"/>
              </a:lnTo>
              <a:lnTo>
                <a:pt x="364" y="1116"/>
              </a:lnTo>
              <a:lnTo>
                <a:pt x="368" y="1127"/>
              </a:lnTo>
              <a:lnTo>
                <a:pt x="375" y="1131"/>
              </a:lnTo>
              <a:lnTo>
                <a:pt x="383" y="1133"/>
              </a:lnTo>
              <a:lnTo>
                <a:pt x="386" y="1136"/>
              </a:lnTo>
              <a:lnTo>
                <a:pt x="392" y="1137"/>
              </a:lnTo>
              <a:lnTo>
                <a:pt x="401" y="1141"/>
              </a:lnTo>
              <a:lnTo>
                <a:pt x="409" y="1158"/>
              </a:lnTo>
              <a:lnTo>
                <a:pt x="412" y="1163"/>
              </a:lnTo>
              <a:lnTo>
                <a:pt x="413" y="1164"/>
              </a:lnTo>
              <a:lnTo>
                <a:pt x="421" y="1166"/>
              </a:lnTo>
              <a:lnTo>
                <a:pt x="427" y="1168"/>
              </a:lnTo>
              <a:lnTo>
                <a:pt x="436" y="1170"/>
              </a:lnTo>
              <a:lnTo>
                <a:pt x="443" y="1169"/>
              </a:lnTo>
              <a:lnTo>
                <a:pt x="451" y="1174"/>
              </a:lnTo>
              <a:lnTo>
                <a:pt x="463" y="1181"/>
              </a:lnTo>
              <a:lnTo>
                <a:pt x="471" y="1174"/>
              </a:lnTo>
              <a:lnTo>
                <a:pt x="484" y="1177"/>
              </a:lnTo>
              <a:lnTo>
                <a:pt x="491" y="1182"/>
              </a:lnTo>
              <a:lnTo>
                <a:pt x="501" y="1183"/>
              </a:lnTo>
              <a:lnTo>
                <a:pt x="507" y="1186"/>
              </a:lnTo>
              <a:lnTo>
                <a:pt x="515" y="1196"/>
              </a:lnTo>
              <a:lnTo>
                <a:pt x="526" y="1201"/>
              </a:lnTo>
              <a:lnTo>
                <a:pt x="541" y="1205"/>
              </a:lnTo>
              <a:lnTo>
                <a:pt x="551" y="1209"/>
              </a:lnTo>
              <a:lnTo>
                <a:pt x="558" y="1210"/>
              </a:lnTo>
              <a:lnTo>
                <a:pt x="568" y="1207"/>
              </a:lnTo>
              <a:lnTo>
                <a:pt x="578" y="1202"/>
              </a:lnTo>
              <a:lnTo>
                <a:pt x="587" y="1196"/>
              </a:lnTo>
              <a:lnTo>
                <a:pt x="595" y="1191"/>
              </a:lnTo>
              <a:lnTo>
                <a:pt x="601" y="1181"/>
              </a:lnTo>
              <a:lnTo>
                <a:pt x="602" y="1179"/>
              </a:lnTo>
              <a:lnTo>
                <a:pt x="610" y="1176"/>
              </a:lnTo>
              <a:lnTo>
                <a:pt x="621" y="1171"/>
              </a:lnTo>
              <a:lnTo>
                <a:pt x="629" y="1169"/>
              </a:lnTo>
              <a:lnTo>
                <a:pt x="639" y="1171"/>
              </a:lnTo>
              <a:lnTo>
                <a:pt x="649" y="1180"/>
              </a:lnTo>
              <a:lnTo>
                <a:pt x="661" y="1177"/>
              </a:lnTo>
              <a:lnTo>
                <a:pt x="669" y="1180"/>
              </a:lnTo>
              <a:lnTo>
                <a:pt x="673" y="1180"/>
              </a:lnTo>
              <a:lnTo>
                <a:pt x="680" y="1187"/>
              </a:lnTo>
              <a:lnTo>
                <a:pt x="680" y="1194"/>
              </a:lnTo>
              <a:lnTo>
                <a:pt x="688" y="1201"/>
              </a:lnTo>
              <a:lnTo>
                <a:pt x="696" y="1201"/>
              </a:lnTo>
              <a:lnTo>
                <a:pt x="707" y="1195"/>
              </a:lnTo>
              <a:lnTo>
                <a:pt x="717" y="1192"/>
              </a:lnTo>
              <a:lnTo>
                <a:pt x="726" y="1186"/>
              </a:lnTo>
              <a:lnTo>
                <a:pt x="734" y="1191"/>
              </a:lnTo>
              <a:lnTo>
                <a:pt x="739" y="1191"/>
              </a:lnTo>
              <a:lnTo>
                <a:pt x="750" y="1192"/>
              </a:lnTo>
              <a:lnTo>
                <a:pt x="762" y="1199"/>
              </a:lnTo>
              <a:lnTo>
                <a:pt x="775" y="1220"/>
              </a:lnTo>
              <a:lnTo>
                <a:pt x="785" y="1221"/>
              </a:lnTo>
              <a:lnTo>
                <a:pt x="796" y="1219"/>
              </a:lnTo>
              <a:lnTo>
                <a:pt x="806" y="1206"/>
              </a:lnTo>
              <a:lnTo>
                <a:pt x="812" y="1206"/>
              </a:lnTo>
              <a:lnTo>
                <a:pt x="825" y="1213"/>
              </a:lnTo>
              <a:lnTo>
                <a:pt x="831" y="1219"/>
              </a:lnTo>
              <a:lnTo>
                <a:pt x="843" y="1226"/>
              </a:lnTo>
              <a:lnTo>
                <a:pt x="853" y="1227"/>
              </a:lnTo>
              <a:lnTo>
                <a:pt x="864" y="1230"/>
              </a:lnTo>
              <a:lnTo>
                <a:pt x="873" y="1226"/>
              </a:lnTo>
              <a:lnTo>
                <a:pt x="880" y="1229"/>
              </a:lnTo>
              <a:lnTo>
                <a:pt x="884" y="1227"/>
              </a:lnTo>
              <a:lnTo>
                <a:pt x="891" y="1232"/>
              </a:lnTo>
              <a:lnTo>
                <a:pt x="900" y="1235"/>
              </a:lnTo>
              <a:lnTo>
                <a:pt x="910" y="1242"/>
              </a:lnTo>
              <a:lnTo>
                <a:pt x="918" y="1242"/>
              </a:lnTo>
              <a:lnTo>
                <a:pt x="928" y="1242"/>
              </a:lnTo>
              <a:lnTo>
                <a:pt x="936" y="1241"/>
              </a:lnTo>
              <a:lnTo>
                <a:pt x="943" y="1243"/>
              </a:lnTo>
              <a:lnTo>
                <a:pt x="950" y="1246"/>
              </a:lnTo>
              <a:lnTo>
                <a:pt x="952" y="1245"/>
              </a:lnTo>
              <a:lnTo>
                <a:pt x="961" y="1243"/>
              </a:lnTo>
              <a:lnTo>
                <a:pt x="971" y="1249"/>
              </a:lnTo>
              <a:lnTo>
                <a:pt x="979" y="1249"/>
              </a:lnTo>
              <a:lnTo>
                <a:pt x="987" y="1249"/>
              </a:lnTo>
              <a:lnTo>
                <a:pt x="991" y="1250"/>
              </a:lnTo>
              <a:lnTo>
                <a:pt x="999" y="1254"/>
              </a:lnTo>
              <a:lnTo>
                <a:pt x="998" y="1253"/>
              </a:lnTo>
              <a:lnTo>
                <a:pt x="1007" y="1253"/>
              </a:lnTo>
              <a:lnTo>
                <a:pt x="1016" y="1257"/>
              </a:lnTo>
              <a:lnTo>
                <a:pt x="1025" y="1257"/>
              </a:lnTo>
              <a:lnTo>
                <a:pt x="1034" y="1264"/>
              </a:lnTo>
              <a:lnTo>
                <a:pt x="1046" y="1267"/>
              </a:lnTo>
              <a:lnTo>
                <a:pt x="1056" y="1263"/>
              </a:lnTo>
              <a:lnTo>
                <a:pt x="1069" y="1261"/>
              </a:lnTo>
              <a:lnTo>
                <a:pt x="1080" y="1258"/>
              </a:lnTo>
              <a:lnTo>
                <a:pt x="1080" y="1281"/>
              </a:lnTo>
              <a:lnTo>
                <a:pt x="1137" y="1290"/>
              </a:lnTo>
              <a:lnTo>
                <a:pt x="1147" y="1229"/>
              </a:lnTo>
              <a:lnTo>
                <a:pt x="1170" y="1247"/>
              </a:lnTo>
              <a:lnTo>
                <a:pt x="1189" y="1263"/>
              </a:lnTo>
              <a:lnTo>
                <a:pt x="1200" y="1282"/>
              </a:lnTo>
              <a:lnTo>
                <a:pt x="1263" y="1281"/>
              </a:lnTo>
              <a:lnTo>
                <a:pt x="1265" y="1281"/>
              </a:lnTo>
              <a:lnTo>
                <a:pt x="1306" y="1280"/>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0</xdr:colOff>
      <xdr:row>31</xdr:row>
      <xdr:rowOff>9525</xdr:rowOff>
    </xdr:from>
    <xdr:to>
      <xdr:col>9</xdr:col>
      <xdr:colOff>38100</xdr:colOff>
      <xdr:row>35</xdr:row>
      <xdr:rowOff>114300</xdr:rowOff>
    </xdr:to>
    <xdr:sp>
      <xdr:nvSpPr>
        <xdr:cNvPr id="16" name="Maribyrnong"/>
        <xdr:cNvSpPr>
          <a:spLocks/>
        </xdr:cNvSpPr>
      </xdr:nvSpPr>
      <xdr:spPr>
        <a:xfrm>
          <a:off x="5562600" y="5029200"/>
          <a:ext cx="647700" cy="752475"/>
        </a:xfrm>
        <a:custGeom>
          <a:pathLst>
            <a:path h="869" w="753">
              <a:moveTo>
                <a:pt x="26" y="504"/>
              </a:moveTo>
              <a:lnTo>
                <a:pt x="33" y="518"/>
              </a:lnTo>
              <a:lnTo>
                <a:pt x="0" y="514"/>
              </a:lnTo>
              <a:lnTo>
                <a:pt x="53" y="595"/>
              </a:lnTo>
              <a:lnTo>
                <a:pt x="168" y="730"/>
              </a:lnTo>
              <a:lnTo>
                <a:pt x="207" y="716"/>
              </a:lnTo>
              <a:lnTo>
                <a:pt x="200" y="764"/>
              </a:lnTo>
              <a:lnTo>
                <a:pt x="189" y="848"/>
              </a:lnTo>
              <a:lnTo>
                <a:pt x="233" y="845"/>
              </a:lnTo>
              <a:lnTo>
                <a:pt x="251" y="844"/>
              </a:lnTo>
              <a:lnTo>
                <a:pt x="279" y="843"/>
              </a:lnTo>
              <a:lnTo>
                <a:pt x="284" y="843"/>
              </a:lnTo>
              <a:lnTo>
                <a:pt x="299" y="842"/>
              </a:lnTo>
              <a:lnTo>
                <a:pt x="312" y="842"/>
              </a:lnTo>
              <a:lnTo>
                <a:pt x="351" y="845"/>
              </a:lnTo>
              <a:lnTo>
                <a:pt x="357" y="846"/>
              </a:lnTo>
              <a:lnTo>
                <a:pt x="364" y="847"/>
              </a:lnTo>
              <a:lnTo>
                <a:pt x="365" y="847"/>
              </a:lnTo>
              <a:lnTo>
                <a:pt x="368" y="847"/>
              </a:lnTo>
              <a:lnTo>
                <a:pt x="369" y="847"/>
              </a:lnTo>
              <a:lnTo>
                <a:pt x="376" y="848"/>
              </a:lnTo>
              <a:lnTo>
                <a:pt x="394" y="852"/>
              </a:lnTo>
              <a:lnTo>
                <a:pt x="402" y="853"/>
              </a:lnTo>
              <a:lnTo>
                <a:pt x="406" y="853"/>
              </a:lnTo>
              <a:lnTo>
                <a:pt x="416" y="854"/>
              </a:lnTo>
              <a:lnTo>
                <a:pt x="417" y="845"/>
              </a:lnTo>
              <a:lnTo>
                <a:pt x="440" y="845"/>
              </a:lnTo>
              <a:lnTo>
                <a:pt x="455" y="832"/>
              </a:lnTo>
              <a:lnTo>
                <a:pt x="468" y="818"/>
              </a:lnTo>
              <a:lnTo>
                <a:pt x="482" y="822"/>
              </a:lnTo>
              <a:lnTo>
                <a:pt x="495" y="844"/>
              </a:lnTo>
              <a:lnTo>
                <a:pt x="507" y="848"/>
              </a:lnTo>
              <a:lnTo>
                <a:pt x="520" y="853"/>
              </a:lnTo>
              <a:lnTo>
                <a:pt x="534" y="853"/>
              </a:lnTo>
              <a:lnTo>
                <a:pt x="548" y="869"/>
              </a:lnTo>
              <a:lnTo>
                <a:pt x="559" y="807"/>
              </a:lnTo>
              <a:lnTo>
                <a:pt x="653" y="818"/>
              </a:lnTo>
              <a:lnTo>
                <a:pt x="662" y="803"/>
              </a:lnTo>
              <a:lnTo>
                <a:pt x="651" y="725"/>
              </a:lnTo>
              <a:lnTo>
                <a:pt x="650" y="724"/>
              </a:lnTo>
              <a:lnTo>
                <a:pt x="650" y="723"/>
              </a:lnTo>
              <a:lnTo>
                <a:pt x="652" y="682"/>
              </a:lnTo>
              <a:lnTo>
                <a:pt x="669" y="612"/>
              </a:lnTo>
              <a:lnTo>
                <a:pt x="684" y="566"/>
              </a:lnTo>
              <a:lnTo>
                <a:pt x="704" y="534"/>
              </a:lnTo>
              <a:lnTo>
                <a:pt x="720" y="530"/>
              </a:lnTo>
              <a:lnTo>
                <a:pt x="737" y="538"/>
              </a:lnTo>
              <a:lnTo>
                <a:pt x="753" y="513"/>
              </a:lnTo>
              <a:lnTo>
                <a:pt x="751" y="505"/>
              </a:lnTo>
              <a:lnTo>
                <a:pt x="727" y="481"/>
              </a:lnTo>
              <a:lnTo>
                <a:pt x="701" y="468"/>
              </a:lnTo>
              <a:lnTo>
                <a:pt x="673" y="459"/>
              </a:lnTo>
              <a:lnTo>
                <a:pt x="652" y="447"/>
              </a:lnTo>
              <a:lnTo>
                <a:pt x="631" y="438"/>
              </a:lnTo>
              <a:lnTo>
                <a:pt x="617" y="418"/>
              </a:lnTo>
              <a:lnTo>
                <a:pt x="617" y="411"/>
              </a:lnTo>
              <a:lnTo>
                <a:pt x="629" y="354"/>
              </a:lnTo>
              <a:lnTo>
                <a:pt x="626" y="346"/>
              </a:lnTo>
              <a:lnTo>
                <a:pt x="609" y="330"/>
              </a:lnTo>
              <a:lnTo>
                <a:pt x="592" y="318"/>
              </a:lnTo>
              <a:lnTo>
                <a:pt x="576" y="307"/>
              </a:lnTo>
              <a:lnTo>
                <a:pt x="560" y="286"/>
              </a:lnTo>
              <a:lnTo>
                <a:pt x="559" y="274"/>
              </a:lnTo>
              <a:lnTo>
                <a:pt x="547" y="224"/>
              </a:lnTo>
              <a:lnTo>
                <a:pt x="545" y="216"/>
              </a:lnTo>
              <a:lnTo>
                <a:pt x="545" y="214"/>
              </a:lnTo>
              <a:lnTo>
                <a:pt x="554" y="193"/>
              </a:lnTo>
              <a:lnTo>
                <a:pt x="574" y="177"/>
              </a:lnTo>
              <a:lnTo>
                <a:pt x="594" y="171"/>
              </a:lnTo>
              <a:lnTo>
                <a:pt x="606" y="158"/>
              </a:lnTo>
              <a:lnTo>
                <a:pt x="592" y="109"/>
              </a:lnTo>
              <a:lnTo>
                <a:pt x="575" y="105"/>
              </a:lnTo>
              <a:lnTo>
                <a:pt x="554" y="107"/>
              </a:lnTo>
              <a:lnTo>
                <a:pt x="548" y="109"/>
              </a:lnTo>
              <a:lnTo>
                <a:pt x="529" y="119"/>
              </a:lnTo>
              <a:lnTo>
                <a:pt x="511" y="111"/>
              </a:lnTo>
              <a:lnTo>
                <a:pt x="487" y="83"/>
              </a:lnTo>
              <a:lnTo>
                <a:pt x="475" y="73"/>
              </a:lnTo>
              <a:lnTo>
                <a:pt x="453" y="73"/>
              </a:lnTo>
              <a:lnTo>
                <a:pt x="437" y="71"/>
              </a:lnTo>
              <a:lnTo>
                <a:pt x="428" y="49"/>
              </a:lnTo>
              <a:lnTo>
                <a:pt x="441" y="7"/>
              </a:lnTo>
              <a:lnTo>
                <a:pt x="423" y="0"/>
              </a:lnTo>
              <a:lnTo>
                <a:pt x="411" y="0"/>
              </a:lnTo>
              <a:lnTo>
                <a:pt x="396" y="11"/>
              </a:lnTo>
              <a:lnTo>
                <a:pt x="375" y="37"/>
              </a:lnTo>
              <a:lnTo>
                <a:pt x="351" y="55"/>
              </a:lnTo>
              <a:lnTo>
                <a:pt x="333" y="66"/>
              </a:lnTo>
              <a:lnTo>
                <a:pt x="318" y="75"/>
              </a:lnTo>
              <a:lnTo>
                <a:pt x="312" y="88"/>
              </a:lnTo>
              <a:lnTo>
                <a:pt x="307" y="108"/>
              </a:lnTo>
              <a:lnTo>
                <a:pt x="298" y="133"/>
              </a:lnTo>
              <a:lnTo>
                <a:pt x="316" y="151"/>
              </a:lnTo>
              <a:lnTo>
                <a:pt x="334" y="162"/>
              </a:lnTo>
              <a:lnTo>
                <a:pt x="335" y="163"/>
              </a:lnTo>
              <a:lnTo>
                <a:pt x="331" y="196"/>
              </a:lnTo>
              <a:lnTo>
                <a:pt x="314" y="207"/>
              </a:lnTo>
              <a:lnTo>
                <a:pt x="300" y="209"/>
              </a:lnTo>
              <a:lnTo>
                <a:pt x="281" y="207"/>
              </a:lnTo>
              <a:lnTo>
                <a:pt x="266" y="203"/>
              </a:lnTo>
              <a:lnTo>
                <a:pt x="250" y="205"/>
              </a:lnTo>
              <a:lnTo>
                <a:pt x="242" y="216"/>
              </a:lnTo>
              <a:lnTo>
                <a:pt x="232" y="232"/>
              </a:lnTo>
              <a:lnTo>
                <a:pt x="214" y="244"/>
              </a:lnTo>
              <a:lnTo>
                <a:pt x="203" y="254"/>
              </a:lnTo>
              <a:lnTo>
                <a:pt x="202" y="254"/>
              </a:lnTo>
              <a:lnTo>
                <a:pt x="187" y="252"/>
              </a:lnTo>
              <a:lnTo>
                <a:pt x="176" y="251"/>
              </a:lnTo>
              <a:lnTo>
                <a:pt x="165" y="243"/>
              </a:lnTo>
              <a:lnTo>
                <a:pt x="152" y="233"/>
              </a:lnTo>
              <a:lnTo>
                <a:pt x="146" y="231"/>
              </a:lnTo>
              <a:lnTo>
                <a:pt x="141" y="229"/>
              </a:lnTo>
              <a:lnTo>
                <a:pt x="129" y="224"/>
              </a:lnTo>
              <a:lnTo>
                <a:pt x="111" y="184"/>
              </a:lnTo>
              <a:lnTo>
                <a:pt x="107" y="222"/>
              </a:lnTo>
              <a:lnTo>
                <a:pt x="81" y="220"/>
              </a:lnTo>
              <a:lnTo>
                <a:pt x="72" y="293"/>
              </a:lnTo>
              <a:lnTo>
                <a:pt x="74" y="293"/>
              </a:lnTo>
              <a:lnTo>
                <a:pt x="70" y="319"/>
              </a:lnTo>
              <a:lnTo>
                <a:pt x="70" y="327"/>
              </a:lnTo>
              <a:lnTo>
                <a:pt x="68" y="339"/>
              </a:lnTo>
              <a:lnTo>
                <a:pt x="64" y="384"/>
              </a:lnTo>
              <a:lnTo>
                <a:pt x="58" y="428"/>
              </a:lnTo>
              <a:lnTo>
                <a:pt x="58" y="436"/>
              </a:lnTo>
              <a:lnTo>
                <a:pt x="56" y="451"/>
              </a:lnTo>
              <a:lnTo>
                <a:pt x="49" y="477"/>
              </a:lnTo>
              <a:lnTo>
                <a:pt x="41" y="494"/>
              </a:lnTo>
              <a:lnTo>
                <a:pt x="26" y="504"/>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13</xdr:col>
      <xdr:colOff>123825</xdr:colOff>
      <xdr:row>31</xdr:row>
      <xdr:rowOff>9525</xdr:rowOff>
    </xdr:from>
    <xdr:to>
      <xdr:col>14</xdr:col>
      <xdr:colOff>409575</xdr:colOff>
      <xdr:row>36</xdr:row>
      <xdr:rowOff>66675</xdr:rowOff>
    </xdr:to>
    <xdr:sp>
      <xdr:nvSpPr>
        <xdr:cNvPr id="17" name="Maroondah"/>
        <xdr:cNvSpPr>
          <a:spLocks/>
        </xdr:cNvSpPr>
      </xdr:nvSpPr>
      <xdr:spPr>
        <a:xfrm>
          <a:off x="8734425" y="5029200"/>
          <a:ext cx="895350" cy="866775"/>
        </a:xfrm>
        <a:custGeom>
          <a:pathLst>
            <a:path h="998" w="1030">
              <a:moveTo>
                <a:pt x="4" y="609"/>
              </a:moveTo>
              <a:lnTo>
                <a:pt x="0" y="622"/>
              </a:lnTo>
              <a:lnTo>
                <a:pt x="0" y="690"/>
              </a:lnTo>
              <a:lnTo>
                <a:pt x="0" y="709"/>
              </a:lnTo>
              <a:lnTo>
                <a:pt x="1" y="717"/>
              </a:lnTo>
              <a:lnTo>
                <a:pt x="2" y="787"/>
              </a:lnTo>
              <a:lnTo>
                <a:pt x="2" y="797"/>
              </a:lnTo>
              <a:lnTo>
                <a:pt x="4" y="875"/>
              </a:lnTo>
              <a:lnTo>
                <a:pt x="5" y="928"/>
              </a:lnTo>
              <a:lnTo>
                <a:pt x="7" y="980"/>
              </a:lnTo>
              <a:lnTo>
                <a:pt x="11" y="971"/>
              </a:lnTo>
              <a:lnTo>
                <a:pt x="22" y="957"/>
              </a:lnTo>
              <a:lnTo>
                <a:pt x="37" y="946"/>
              </a:lnTo>
              <a:lnTo>
                <a:pt x="50" y="945"/>
              </a:lnTo>
              <a:lnTo>
                <a:pt x="61" y="944"/>
              </a:lnTo>
              <a:lnTo>
                <a:pt x="78" y="943"/>
              </a:lnTo>
              <a:lnTo>
                <a:pt x="90" y="941"/>
              </a:lnTo>
              <a:lnTo>
                <a:pt x="101" y="941"/>
              </a:lnTo>
              <a:lnTo>
                <a:pt x="116" y="946"/>
              </a:lnTo>
              <a:lnTo>
                <a:pt x="127" y="955"/>
              </a:lnTo>
              <a:lnTo>
                <a:pt x="142" y="959"/>
              </a:lnTo>
              <a:lnTo>
                <a:pt x="147" y="959"/>
              </a:lnTo>
              <a:lnTo>
                <a:pt x="159" y="960"/>
              </a:lnTo>
              <a:lnTo>
                <a:pt x="171" y="962"/>
              </a:lnTo>
              <a:lnTo>
                <a:pt x="174" y="963"/>
              </a:lnTo>
              <a:lnTo>
                <a:pt x="186" y="966"/>
              </a:lnTo>
              <a:lnTo>
                <a:pt x="199" y="959"/>
              </a:lnTo>
              <a:lnTo>
                <a:pt x="213" y="958"/>
              </a:lnTo>
              <a:lnTo>
                <a:pt x="224" y="958"/>
              </a:lnTo>
              <a:lnTo>
                <a:pt x="231" y="959"/>
              </a:lnTo>
              <a:lnTo>
                <a:pt x="249" y="948"/>
              </a:lnTo>
              <a:lnTo>
                <a:pt x="266" y="948"/>
              </a:lnTo>
              <a:lnTo>
                <a:pt x="282" y="948"/>
              </a:lnTo>
              <a:lnTo>
                <a:pt x="306" y="946"/>
              </a:lnTo>
              <a:lnTo>
                <a:pt x="315" y="943"/>
              </a:lnTo>
              <a:lnTo>
                <a:pt x="338" y="936"/>
              </a:lnTo>
              <a:lnTo>
                <a:pt x="339" y="936"/>
              </a:lnTo>
              <a:lnTo>
                <a:pt x="342" y="936"/>
              </a:lnTo>
              <a:lnTo>
                <a:pt x="346" y="937"/>
              </a:lnTo>
              <a:lnTo>
                <a:pt x="348" y="937"/>
              </a:lnTo>
              <a:lnTo>
                <a:pt x="351" y="936"/>
              </a:lnTo>
              <a:lnTo>
                <a:pt x="354" y="936"/>
              </a:lnTo>
              <a:lnTo>
                <a:pt x="358" y="936"/>
              </a:lnTo>
              <a:lnTo>
                <a:pt x="360" y="935"/>
              </a:lnTo>
              <a:lnTo>
                <a:pt x="361" y="935"/>
              </a:lnTo>
              <a:lnTo>
                <a:pt x="362" y="935"/>
              </a:lnTo>
              <a:lnTo>
                <a:pt x="364" y="935"/>
              </a:lnTo>
              <a:lnTo>
                <a:pt x="367" y="934"/>
              </a:lnTo>
              <a:lnTo>
                <a:pt x="370" y="933"/>
              </a:lnTo>
              <a:lnTo>
                <a:pt x="372" y="932"/>
              </a:lnTo>
              <a:lnTo>
                <a:pt x="373" y="932"/>
              </a:lnTo>
              <a:lnTo>
                <a:pt x="392" y="924"/>
              </a:lnTo>
              <a:lnTo>
                <a:pt x="403" y="919"/>
              </a:lnTo>
              <a:lnTo>
                <a:pt x="412" y="915"/>
              </a:lnTo>
              <a:lnTo>
                <a:pt x="422" y="912"/>
              </a:lnTo>
              <a:lnTo>
                <a:pt x="423" y="912"/>
              </a:lnTo>
              <a:lnTo>
                <a:pt x="425" y="911"/>
              </a:lnTo>
              <a:lnTo>
                <a:pt x="428" y="910"/>
              </a:lnTo>
              <a:lnTo>
                <a:pt x="433" y="911"/>
              </a:lnTo>
              <a:lnTo>
                <a:pt x="437" y="913"/>
              </a:lnTo>
              <a:lnTo>
                <a:pt x="441" y="917"/>
              </a:lnTo>
              <a:lnTo>
                <a:pt x="445" y="918"/>
              </a:lnTo>
              <a:lnTo>
                <a:pt x="448" y="919"/>
              </a:lnTo>
              <a:lnTo>
                <a:pt x="455" y="918"/>
              </a:lnTo>
              <a:lnTo>
                <a:pt x="467" y="911"/>
              </a:lnTo>
              <a:lnTo>
                <a:pt x="471" y="911"/>
              </a:lnTo>
              <a:lnTo>
                <a:pt x="478" y="912"/>
              </a:lnTo>
              <a:lnTo>
                <a:pt x="483" y="914"/>
              </a:lnTo>
              <a:lnTo>
                <a:pt x="486" y="915"/>
              </a:lnTo>
              <a:lnTo>
                <a:pt x="489" y="914"/>
              </a:lnTo>
              <a:lnTo>
                <a:pt x="501" y="917"/>
              </a:lnTo>
              <a:lnTo>
                <a:pt x="504" y="917"/>
              </a:lnTo>
              <a:lnTo>
                <a:pt x="508" y="917"/>
              </a:lnTo>
              <a:lnTo>
                <a:pt x="514" y="918"/>
              </a:lnTo>
              <a:lnTo>
                <a:pt x="518" y="921"/>
              </a:lnTo>
              <a:lnTo>
                <a:pt x="524" y="922"/>
              </a:lnTo>
              <a:lnTo>
                <a:pt x="530" y="921"/>
              </a:lnTo>
              <a:lnTo>
                <a:pt x="536" y="918"/>
              </a:lnTo>
              <a:lnTo>
                <a:pt x="541" y="914"/>
              </a:lnTo>
              <a:lnTo>
                <a:pt x="547" y="910"/>
              </a:lnTo>
              <a:lnTo>
                <a:pt x="552" y="907"/>
              </a:lnTo>
              <a:lnTo>
                <a:pt x="557" y="907"/>
              </a:lnTo>
              <a:lnTo>
                <a:pt x="568" y="912"/>
              </a:lnTo>
              <a:lnTo>
                <a:pt x="570" y="912"/>
              </a:lnTo>
              <a:lnTo>
                <a:pt x="576" y="912"/>
              </a:lnTo>
              <a:lnTo>
                <a:pt x="582" y="910"/>
              </a:lnTo>
              <a:lnTo>
                <a:pt x="591" y="907"/>
              </a:lnTo>
              <a:lnTo>
                <a:pt x="599" y="906"/>
              </a:lnTo>
              <a:lnTo>
                <a:pt x="607" y="906"/>
              </a:lnTo>
              <a:lnTo>
                <a:pt x="612" y="906"/>
              </a:lnTo>
              <a:lnTo>
                <a:pt x="616" y="905"/>
              </a:lnTo>
              <a:lnTo>
                <a:pt x="620" y="905"/>
              </a:lnTo>
              <a:lnTo>
                <a:pt x="621" y="905"/>
              </a:lnTo>
              <a:lnTo>
                <a:pt x="633" y="906"/>
              </a:lnTo>
              <a:lnTo>
                <a:pt x="640" y="905"/>
              </a:lnTo>
              <a:lnTo>
                <a:pt x="644" y="904"/>
              </a:lnTo>
              <a:lnTo>
                <a:pt x="648" y="900"/>
              </a:lnTo>
              <a:lnTo>
                <a:pt x="654" y="888"/>
              </a:lnTo>
              <a:lnTo>
                <a:pt x="656" y="879"/>
              </a:lnTo>
              <a:lnTo>
                <a:pt x="656" y="878"/>
              </a:lnTo>
              <a:lnTo>
                <a:pt x="659" y="874"/>
              </a:lnTo>
              <a:lnTo>
                <a:pt x="662" y="872"/>
              </a:lnTo>
              <a:lnTo>
                <a:pt x="670" y="872"/>
              </a:lnTo>
              <a:lnTo>
                <a:pt x="677" y="871"/>
              </a:lnTo>
              <a:lnTo>
                <a:pt x="711" y="878"/>
              </a:lnTo>
              <a:lnTo>
                <a:pt x="712" y="878"/>
              </a:lnTo>
              <a:lnTo>
                <a:pt x="719" y="877"/>
              </a:lnTo>
              <a:lnTo>
                <a:pt x="723" y="877"/>
              </a:lnTo>
              <a:lnTo>
                <a:pt x="725" y="875"/>
              </a:lnTo>
              <a:lnTo>
                <a:pt x="739" y="875"/>
              </a:lnTo>
              <a:lnTo>
                <a:pt x="785" y="880"/>
              </a:lnTo>
              <a:lnTo>
                <a:pt x="822" y="903"/>
              </a:lnTo>
              <a:lnTo>
                <a:pt x="822" y="904"/>
              </a:lnTo>
              <a:lnTo>
                <a:pt x="843" y="916"/>
              </a:lnTo>
              <a:lnTo>
                <a:pt x="858" y="926"/>
              </a:lnTo>
              <a:lnTo>
                <a:pt x="859" y="926"/>
              </a:lnTo>
              <a:lnTo>
                <a:pt x="860" y="927"/>
              </a:lnTo>
              <a:lnTo>
                <a:pt x="935" y="971"/>
              </a:lnTo>
              <a:lnTo>
                <a:pt x="933" y="984"/>
              </a:lnTo>
              <a:lnTo>
                <a:pt x="980" y="991"/>
              </a:lnTo>
              <a:lnTo>
                <a:pt x="1023" y="998"/>
              </a:lnTo>
              <a:lnTo>
                <a:pt x="1030" y="932"/>
              </a:lnTo>
              <a:lnTo>
                <a:pt x="1029" y="849"/>
              </a:lnTo>
              <a:lnTo>
                <a:pt x="1007" y="683"/>
              </a:lnTo>
              <a:lnTo>
                <a:pt x="947" y="704"/>
              </a:lnTo>
              <a:lnTo>
                <a:pt x="886" y="726"/>
              </a:lnTo>
              <a:lnTo>
                <a:pt x="895" y="654"/>
              </a:lnTo>
              <a:lnTo>
                <a:pt x="908" y="556"/>
              </a:lnTo>
              <a:lnTo>
                <a:pt x="908" y="555"/>
              </a:lnTo>
              <a:lnTo>
                <a:pt x="918" y="483"/>
              </a:lnTo>
              <a:lnTo>
                <a:pt x="923" y="444"/>
              </a:lnTo>
              <a:lnTo>
                <a:pt x="922" y="405"/>
              </a:lnTo>
              <a:lnTo>
                <a:pt x="908" y="349"/>
              </a:lnTo>
              <a:lnTo>
                <a:pt x="930" y="334"/>
              </a:lnTo>
              <a:lnTo>
                <a:pt x="892" y="330"/>
              </a:lnTo>
              <a:lnTo>
                <a:pt x="898" y="285"/>
              </a:lnTo>
              <a:lnTo>
                <a:pt x="889" y="255"/>
              </a:lnTo>
              <a:lnTo>
                <a:pt x="890" y="255"/>
              </a:lnTo>
              <a:lnTo>
                <a:pt x="908" y="262"/>
              </a:lnTo>
              <a:lnTo>
                <a:pt x="904" y="256"/>
              </a:lnTo>
              <a:lnTo>
                <a:pt x="899" y="245"/>
              </a:lnTo>
              <a:lnTo>
                <a:pt x="897" y="203"/>
              </a:lnTo>
              <a:lnTo>
                <a:pt x="898" y="202"/>
              </a:lnTo>
              <a:lnTo>
                <a:pt x="903" y="199"/>
              </a:lnTo>
              <a:lnTo>
                <a:pt x="910" y="186"/>
              </a:lnTo>
              <a:lnTo>
                <a:pt x="902" y="175"/>
              </a:lnTo>
              <a:lnTo>
                <a:pt x="896" y="174"/>
              </a:lnTo>
              <a:lnTo>
                <a:pt x="888" y="171"/>
              </a:lnTo>
              <a:lnTo>
                <a:pt x="881" y="169"/>
              </a:lnTo>
              <a:lnTo>
                <a:pt x="876" y="164"/>
              </a:lnTo>
              <a:lnTo>
                <a:pt x="869" y="164"/>
              </a:lnTo>
              <a:lnTo>
                <a:pt x="863" y="159"/>
              </a:lnTo>
              <a:lnTo>
                <a:pt x="855" y="148"/>
              </a:lnTo>
              <a:lnTo>
                <a:pt x="846" y="143"/>
              </a:lnTo>
              <a:lnTo>
                <a:pt x="843" y="142"/>
              </a:lnTo>
              <a:lnTo>
                <a:pt x="835" y="130"/>
              </a:lnTo>
              <a:lnTo>
                <a:pt x="827" y="119"/>
              </a:lnTo>
              <a:lnTo>
                <a:pt x="818" y="107"/>
              </a:lnTo>
              <a:lnTo>
                <a:pt x="809" y="101"/>
              </a:lnTo>
              <a:lnTo>
                <a:pt x="808" y="86"/>
              </a:lnTo>
              <a:lnTo>
                <a:pt x="835" y="63"/>
              </a:lnTo>
              <a:lnTo>
                <a:pt x="792" y="52"/>
              </a:lnTo>
              <a:lnTo>
                <a:pt x="797" y="15"/>
              </a:lnTo>
              <a:lnTo>
                <a:pt x="731" y="9"/>
              </a:lnTo>
              <a:lnTo>
                <a:pt x="730" y="9"/>
              </a:lnTo>
              <a:lnTo>
                <a:pt x="715" y="8"/>
              </a:lnTo>
              <a:lnTo>
                <a:pt x="679" y="4"/>
              </a:lnTo>
              <a:lnTo>
                <a:pt x="633" y="0"/>
              </a:lnTo>
              <a:lnTo>
                <a:pt x="593" y="5"/>
              </a:lnTo>
              <a:lnTo>
                <a:pt x="556" y="24"/>
              </a:lnTo>
              <a:lnTo>
                <a:pt x="526" y="52"/>
              </a:lnTo>
              <a:lnTo>
                <a:pt x="495" y="64"/>
              </a:lnTo>
              <a:lnTo>
                <a:pt x="464" y="57"/>
              </a:lnTo>
              <a:lnTo>
                <a:pt x="429" y="43"/>
              </a:lnTo>
              <a:lnTo>
                <a:pt x="414" y="42"/>
              </a:lnTo>
              <a:lnTo>
                <a:pt x="384" y="57"/>
              </a:lnTo>
              <a:lnTo>
                <a:pt x="343" y="53"/>
              </a:lnTo>
              <a:lnTo>
                <a:pt x="345" y="52"/>
              </a:lnTo>
              <a:lnTo>
                <a:pt x="253" y="42"/>
              </a:lnTo>
              <a:lnTo>
                <a:pt x="251" y="64"/>
              </a:lnTo>
              <a:lnTo>
                <a:pt x="236" y="184"/>
              </a:lnTo>
              <a:lnTo>
                <a:pt x="230" y="219"/>
              </a:lnTo>
              <a:lnTo>
                <a:pt x="217" y="325"/>
              </a:lnTo>
              <a:lnTo>
                <a:pt x="214" y="353"/>
              </a:lnTo>
              <a:lnTo>
                <a:pt x="202" y="351"/>
              </a:lnTo>
              <a:lnTo>
                <a:pt x="120" y="342"/>
              </a:lnTo>
              <a:lnTo>
                <a:pt x="120" y="345"/>
              </a:lnTo>
              <a:lnTo>
                <a:pt x="86" y="341"/>
              </a:lnTo>
              <a:lnTo>
                <a:pt x="79" y="383"/>
              </a:lnTo>
              <a:lnTo>
                <a:pt x="62" y="386"/>
              </a:lnTo>
              <a:lnTo>
                <a:pt x="32" y="366"/>
              </a:lnTo>
              <a:lnTo>
                <a:pt x="18" y="486"/>
              </a:lnTo>
              <a:lnTo>
                <a:pt x="10" y="550"/>
              </a:lnTo>
              <a:lnTo>
                <a:pt x="4" y="60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495300</xdr:colOff>
      <xdr:row>32</xdr:row>
      <xdr:rowOff>47625</xdr:rowOff>
    </xdr:from>
    <xdr:to>
      <xdr:col>10</xdr:col>
      <xdr:colOff>66675</xdr:colOff>
      <xdr:row>37</xdr:row>
      <xdr:rowOff>28575</xdr:rowOff>
    </xdr:to>
    <xdr:sp>
      <xdr:nvSpPr>
        <xdr:cNvPr id="18" name="Melbourne"/>
        <xdr:cNvSpPr>
          <a:spLocks/>
        </xdr:cNvSpPr>
      </xdr:nvSpPr>
      <xdr:spPr>
        <a:xfrm>
          <a:off x="6057900" y="5229225"/>
          <a:ext cx="790575" cy="790575"/>
        </a:xfrm>
        <a:custGeom>
          <a:pathLst>
            <a:path h="915" w="910">
              <a:moveTo>
                <a:pt x="579" y="24"/>
              </a:moveTo>
              <a:lnTo>
                <a:pt x="549" y="20"/>
              </a:lnTo>
              <a:lnTo>
                <a:pt x="502" y="14"/>
              </a:lnTo>
              <a:lnTo>
                <a:pt x="451" y="8"/>
              </a:lnTo>
              <a:lnTo>
                <a:pt x="393" y="0"/>
              </a:lnTo>
              <a:lnTo>
                <a:pt x="389" y="9"/>
              </a:lnTo>
              <a:lnTo>
                <a:pt x="376" y="30"/>
              </a:lnTo>
              <a:lnTo>
                <a:pt x="392" y="65"/>
              </a:lnTo>
              <a:lnTo>
                <a:pt x="396" y="83"/>
              </a:lnTo>
              <a:lnTo>
                <a:pt x="404" y="141"/>
              </a:lnTo>
              <a:lnTo>
                <a:pt x="408" y="147"/>
              </a:lnTo>
              <a:lnTo>
                <a:pt x="408" y="149"/>
              </a:lnTo>
              <a:lnTo>
                <a:pt x="438" y="180"/>
              </a:lnTo>
              <a:lnTo>
                <a:pt x="429" y="199"/>
              </a:lnTo>
              <a:lnTo>
                <a:pt x="428" y="204"/>
              </a:lnTo>
              <a:lnTo>
                <a:pt x="426" y="227"/>
              </a:lnTo>
              <a:lnTo>
                <a:pt x="425" y="232"/>
              </a:lnTo>
              <a:lnTo>
                <a:pt x="424" y="249"/>
              </a:lnTo>
              <a:lnTo>
                <a:pt x="417" y="248"/>
              </a:lnTo>
              <a:lnTo>
                <a:pt x="408" y="246"/>
              </a:lnTo>
              <a:lnTo>
                <a:pt x="396" y="244"/>
              </a:lnTo>
              <a:lnTo>
                <a:pt x="395" y="244"/>
              </a:lnTo>
              <a:lnTo>
                <a:pt x="365" y="241"/>
              </a:lnTo>
              <a:lnTo>
                <a:pt x="317" y="235"/>
              </a:lnTo>
              <a:lnTo>
                <a:pt x="287" y="231"/>
              </a:lnTo>
              <a:lnTo>
                <a:pt x="268" y="208"/>
              </a:lnTo>
              <a:lnTo>
                <a:pt x="261" y="198"/>
              </a:lnTo>
              <a:lnTo>
                <a:pt x="250" y="184"/>
              </a:lnTo>
              <a:lnTo>
                <a:pt x="222" y="151"/>
              </a:lnTo>
              <a:lnTo>
                <a:pt x="169" y="84"/>
              </a:lnTo>
              <a:lnTo>
                <a:pt x="161" y="73"/>
              </a:lnTo>
              <a:lnTo>
                <a:pt x="157" y="67"/>
              </a:lnTo>
              <a:lnTo>
                <a:pt x="145" y="53"/>
              </a:lnTo>
              <a:lnTo>
                <a:pt x="91" y="96"/>
              </a:lnTo>
              <a:lnTo>
                <a:pt x="78" y="145"/>
              </a:lnTo>
              <a:lnTo>
                <a:pt x="64" y="151"/>
              </a:lnTo>
              <a:lnTo>
                <a:pt x="58" y="168"/>
              </a:lnTo>
              <a:lnTo>
                <a:pt x="43" y="182"/>
              </a:lnTo>
              <a:lnTo>
                <a:pt x="43" y="189"/>
              </a:lnTo>
              <a:lnTo>
                <a:pt x="57" y="209"/>
              </a:lnTo>
              <a:lnTo>
                <a:pt x="78" y="218"/>
              </a:lnTo>
              <a:lnTo>
                <a:pt x="99" y="230"/>
              </a:lnTo>
              <a:lnTo>
                <a:pt x="127" y="239"/>
              </a:lnTo>
              <a:lnTo>
                <a:pt x="153" y="252"/>
              </a:lnTo>
              <a:lnTo>
                <a:pt x="177" y="276"/>
              </a:lnTo>
              <a:lnTo>
                <a:pt x="179" y="284"/>
              </a:lnTo>
              <a:lnTo>
                <a:pt x="163" y="309"/>
              </a:lnTo>
              <a:lnTo>
                <a:pt x="146" y="301"/>
              </a:lnTo>
              <a:lnTo>
                <a:pt x="130" y="305"/>
              </a:lnTo>
              <a:lnTo>
                <a:pt x="110" y="337"/>
              </a:lnTo>
              <a:lnTo>
                <a:pt x="95" y="383"/>
              </a:lnTo>
              <a:lnTo>
                <a:pt x="78" y="453"/>
              </a:lnTo>
              <a:lnTo>
                <a:pt x="76" y="494"/>
              </a:lnTo>
              <a:lnTo>
                <a:pt x="76" y="495"/>
              </a:lnTo>
              <a:lnTo>
                <a:pt x="77" y="496"/>
              </a:lnTo>
              <a:lnTo>
                <a:pt x="88" y="574"/>
              </a:lnTo>
              <a:lnTo>
                <a:pt x="79" y="589"/>
              </a:lnTo>
              <a:lnTo>
                <a:pt x="52" y="619"/>
              </a:lnTo>
              <a:lnTo>
                <a:pt x="17" y="663"/>
              </a:lnTo>
              <a:lnTo>
                <a:pt x="0" y="712"/>
              </a:lnTo>
              <a:lnTo>
                <a:pt x="1" y="738"/>
              </a:lnTo>
              <a:lnTo>
                <a:pt x="14" y="814"/>
              </a:lnTo>
              <a:lnTo>
                <a:pt x="21" y="805"/>
              </a:lnTo>
              <a:lnTo>
                <a:pt x="52" y="854"/>
              </a:lnTo>
              <a:lnTo>
                <a:pt x="102" y="915"/>
              </a:lnTo>
              <a:lnTo>
                <a:pt x="86" y="892"/>
              </a:lnTo>
              <a:lnTo>
                <a:pt x="94" y="882"/>
              </a:lnTo>
              <a:lnTo>
                <a:pt x="62" y="816"/>
              </a:lnTo>
              <a:lnTo>
                <a:pt x="78" y="803"/>
              </a:lnTo>
              <a:lnTo>
                <a:pt x="85" y="801"/>
              </a:lnTo>
              <a:lnTo>
                <a:pt x="90" y="809"/>
              </a:lnTo>
              <a:lnTo>
                <a:pt x="114" y="858"/>
              </a:lnTo>
              <a:lnTo>
                <a:pt x="147" y="900"/>
              </a:lnTo>
              <a:lnTo>
                <a:pt x="156" y="903"/>
              </a:lnTo>
              <a:lnTo>
                <a:pt x="154" y="887"/>
              </a:lnTo>
              <a:lnTo>
                <a:pt x="163" y="858"/>
              </a:lnTo>
              <a:lnTo>
                <a:pt x="176" y="849"/>
              </a:lnTo>
              <a:lnTo>
                <a:pt x="158" y="822"/>
              </a:lnTo>
              <a:lnTo>
                <a:pt x="152" y="812"/>
              </a:lnTo>
              <a:lnTo>
                <a:pt x="179" y="790"/>
              </a:lnTo>
              <a:lnTo>
                <a:pt x="169" y="745"/>
              </a:lnTo>
              <a:lnTo>
                <a:pt x="151" y="714"/>
              </a:lnTo>
              <a:lnTo>
                <a:pt x="165" y="706"/>
              </a:lnTo>
              <a:lnTo>
                <a:pt x="240" y="655"/>
              </a:lnTo>
              <a:lnTo>
                <a:pt x="262" y="645"/>
              </a:lnTo>
              <a:lnTo>
                <a:pt x="340" y="623"/>
              </a:lnTo>
              <a:lnTo>
                <a:pt x="372" y="617"/>
              </a:lnTo>
              <a:lnTo>
                <a:pt x="404" y="614"/>
              </a:lnTo>
              <a:lnTo>
                <a:pt x="415" y="614"/>
              </a:lnTo>
              <a:lnTo>
                <a:pt x="428" y="614"/>
              </a:lnTo>
              <a:lnTo>
                <a:pt x="454" y="620"/>
              </a:lnTo>
              <a:lnTo>
                <a:pt x="484" y="626"/>
              </a:lnTo>
              <a:lnTo>
                <a:pt x="525" y="633"/>
              </a:lnTo>
              <a:lnTo>
                <a:pt x="567" y="640"/>
              </a:lnTo>
              <a:lnTo>
                <a:pt x="587" y="645"/>
              </a:lnTo>
              <a:lnTo>
                <a:pt x="602" y="646"/>
              </a:lnTo>
              <a:lnTo>
                <a:pt x="619" y="641"/>
              </a:lnTo>
              <a:lnTo>
                <a:pt x="633" y="642"/>
              </a:lnTo>
              <a:lnTo>
                <a:pt x="661" y="672"/>
              </a:lnTo>
              <a:lnTo>
                <a:pt x="668" y="681"/>
              </a:lnTo>
              <a:lnTo>
                <a:pt x="721" y="660"/>
              </a:lnTo>
              <a:lnTo>
                <a:pt x="726" y="690"/>
              </a:lnTo>
              <a:lnTo>
                <a:pt x="730" y="695"/>
              </a:lnTo>
              <a:lnTo>
                <a:pt x="748" y="712"/>
              </a:lnTo>
              <a:lnTo>
                <a:pt x="763" y="737"/>
              </a:lnTo>
              <a:lnTo>
                <a:pt x="787" y="811"/>
              </a:lnTo>
              <a:lnTo>
                <a:pt x="791" y="824"/>
              </a:lnTo>
              <a:lnTo>
                <a:pt x="796" y="844"/>
              </a:lnTo>
              <a:lnTo>
                <a:pt x="817" y="908"/>
              </a:lnTo>
              <a:lnTo>
                <a:pt x="851" y="912"/>
              </a:lnTo>
              <a:lnTo>
                <a:pt x="855" y="883"/>
              </a:lnTo>
              <a:lnTo>
                <a:pt x="858" y="850"/>
              </a:lnTo>
              <a:lnTo>
                <a:pt x="861" y="826"/>
              </a:lnTo>
              <a:lnTo>
                <a:pt x="864" y="811"/>
              </a:lnTo>
              <a:lnTo>
                <a:pt x="864" y="810"/>
              </a:lnTo>
              <a:lnTo>
                <a:pt x="867" y="787"/>
              </a:lnTo>
              <a:lnTo>
                <a:pt x="871" y="760"/>
              </a:lnTo>
              <a:lnTo>
                <a:pt x="873" y="746"/>
              </a:lnTo>
              <a:lnTo>
                <a:pt x="877" y="716"/>
              </a:lnTo>
              <a:lnTo>
                <a:pt x="881" y="689"/>
              </a:lnTo>
              <a:lnTo>
                <a:pt x="882" y="670"/>
              </a:lnTo>
              <a:lnTo>
                <a:pt x="882" y="655"/>
              </a:lnTo>
              <a:lnTo>
                <a:pt x="882" y="653"/>
              </a:lnTo>
              <a:lnTo>
                <a:pt x="890" y="592"/>
              </a:lnTo>
              <a:lnTo>
                <a:pt x="891" y="581"/>
              </a:lnTo>
              <a:lnTo>
                <a:pt x="892" y="573"/>
              </a:lnTo>
              <a:lnTo>
                <a:pt x="892" y="570"/>
              </a:lnTo>
              <a:lnTo>
                <a:pt x="893" y="556"/>
              </a:lnTo>
              <a:lnTo>
                <a:pt x="899" y="505"/>
              </a:lnTo>
              <a:lnTo>
                <a:pt x="900" y="496"/>
              </a:lnTo>
              <a:lnTo>
                <a:pt x="901" y="483"/>
              </a:lnTo>
              <a:lnTo>
                <a:pt x="902" y="477"/>
              </a:lnTo>
              <a:lnTo>
                <a:pt x="902" y="475"/>
              </a:lnTo>
              <a:lnTo>
                <a:pt x="904" y="459"/>
              </a:lnTo>
              <a:lnTo>
                <a:pt x="904" y="455"/>
              </a:lnTo>
              <a:lnTo>
                <a:pt x="910" y="410"/>
              </a:lnTo>
              <a:lnTo>
                <a:pt x="888" y="408"/>
              </a:lnTo>
              <a:lnTo>
                <a:pt x="836" y="402"/>
              </a:lnTo>
              <a:lnTo>
                <a:pt x="825" y="400"/>
              </a:lnTo>
              <a:lnTo>
                <a:pt x="804" y="398"/>
              </a:lnTo>
              <a:lnTo>
                <a:pt x="801" y="398"/>
              </a:lnTo>
              <a:lnTo>
                <a:pt x="768" y="394"/>
              </a:lnTo>
              <a:lnTo>
                <a:pt x="733" y="391"/>
              </a:lnTo>
              <a:lnTo>
                <a:pt x="737" y="359"/>
              </a:lnTo>
              <a:lnTo>
                <a:pt x="738" y="343"/>
              </a:lnTo>
              <a:lnTo>
                <a:pt x="741" y="317"/>
              </a:lnTo>
              <a:lnTo>
                <a:pt x="743" y="308"/>
              </a:lnTo>
              <a:lnTo>
                <a:pt x="744" y="293"/>
              </a:lnTo>
              <a:lnTo>
                <a:pt x="745" y="286"/>
              </a:lnTo>
              <a:lnTo>
                <a:pt x="747" y="267"/>
              </a:lnTo>
              <a:lnTo>
                <a:pt x="748" y="253"/>
              </a:lnTo>
              <a:lnTo>
                <a:pt x="750" y="237"/>
              </a:lnTo>
              <a:lnTo>
                <a:pt x="752" y="223"/>
              </a:lnTo>
              <a:lnTo>
                <a:pt x="754" y="207"/>
              </a:lnTo>
              <a:lnTo>
                <a:pt x="734" y="206"/>
              </a:lnTo>
              <a:lnTo>
                <a:pt x="711" y="202"/>
              </a:lnTo>
              <a:lnTo>
                <a:pt x="696" y="201"/>
              </a:lnTo>
              <a:lnTo>
                <a:pt x="682" y="199"/>
              </a:lnTo>
              <a:lnTo>
                <a:pt x="684" y="182"/>
              </a:lnTo>
              <a:lnTo>
                <a:pt x="686" y="165"/>
              </a:lnTo>
              <a:lnTo>
                <a:pt x="688" y="153"/>
              </a:lnTo>
              <a:lnTo>
                <a:pt x="691" y="119"/>
              </a:lnTo>
              <a:lnTo>
                <a:pt x="691" y="118"/>
              </a:lnTo>
              <a:lnTo>
                <a:pt x="647" y="112"/>
              </a:lnTo>
              <a:lnTo>
                <a:pt x="640" y="112"/>
              </a:lnTo>
              <a:lnTo>
                <a:pt x="637" y="80"/>
              </a:lnTo>
              <a:lnTo>
                <a:pt x="625" y="63"/>
              </a:lnTo>
              <a:lnTo>
                <a:pt x="625" y="52"/>
              </a:lnTo>
              <a:lnTo>
                <a:pt x="612" y="29"/>
              </a:lnTo>
              <a:lnTo>
                <a:pt x="598" y="26"/>
              </a:lnTo>
              <a:lnTo>
                <a:pt x="596" y="26"/>
              </a:lnTo>
              <a:lnTo>
                <a:pt x="579" y="24"/>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3</xdr:col>
      <xdr:colOff>0</xdr:colOff>
      <xdr:row>18</xdr:row>
      <xdr:rowOff>0</xdr:rowOff>
    </xdr:from>
    <xdr:to>
      <xdr:col>7</xdr:col>
      <xdr:colOff>0</xdr:colOff>
      <xdr:row>34</xdr:row>
      <xdr:rowOff>114300</xdr:rowOff>
    </xdr:to>
    <xdr:sp>
      <xdr:nvSpPr>
        <xdr:cNvPr id="19" name="Melton"/>
        <xdr:cNvSpPr>
          <a:spLocks/>
        </xdr:cNvSpPr>
      </xdr:nvSpPr>
      <xdr:spPr>
        <a:xfrm>
          <a:off x="2514600" y="2914650"/>
          <a:ext cx="2438400" cy="2705100"/>
        </a:xfrm>
        <a:custGeom>
          <a:pathLst>
            <a:path h="3119" w="2806">
              <a:moveTo>
                <a:pt x="1954" y="3046"/>
              </a:moveTo>
              <a:lnTo>
                <a:pt x="2132" y="3066"/>
              </a:lnTo>
              <a:lnTo>
                <a:pt x="2259" y="3086"/>
              </a:lnTo>
              <a:lnTo>
                <a:pt x="2668" y="3119"/>
              </a:lnTo>
              <a:lnTo>
                <a:pt x="2671" y="3084"/>
              </a:lnTo>
              <a:lnTo>
                <a:pt x="2707" y="2661"/>
              </a:lnTo>
              <a:lnTo>
                <a:pt x="2708" y="2641"/>
              </a:lnTo>
              <a:lnTo>
                <a:pt x="2712" y="2584"/>
              </a:lnTo>
              <a:lnTo>
                <a:pt x="2717" y="2542"/>
              </a:lnTo>
              <a:lnTo>
                <a:pt x="2724" y="2443"/>
              </a:lnTo>
              <a:lnTo>
                <a:pt x="2717" y="2440"/>
              </a:lnTo>
              <a:lnTo>
                <a:pt x="2710" y="2383"/>
              </a:lnTo>
              <a:lnTo>
                <a:pt x="2713" y="2353"/>
              </a:lnTo>
              <a:lnTo>
                <a:pt x="2723" y="2350"/>
              </a:lnTo>
              <a:lnTo>
                <a:pt x="2730" y="2341"/>
              </a:lnTo>
              <a:lnTo>
                <a:pt x="2732" y="2314"/>
              </a:lnTo>
              <a:lnTo>
                <a:pt x="2735" y="2308"/>
              </a:lnTo>
              <a:lnTo>
                <a:pt x="2744" y="2277"/>
              </a:lnTo>
              <a:lnTo>
                <a:pt x="2763" y="2255"/>
              </a:lnTo>
              <a:lnTo>
                <a:pt x="2761" y="2215"/>
              </a:lnTo>
              <a:lnTo>
                <a:pt x="2767" y="2133"/>
              </a:lnTo>
              <a:lnTo>
                <a:pt x="2772" y="2076"/>
              </a:lnTo>
              <a:lnTo>
                <a:pt x="2779" y="2032"/>
              </a:lnTo>
              <a:lnTo>
                <a:pt x="2785" y="2000"/>
              </a:lnTo>
              <a:lnTo>
                <a:pt x="2792" y="1958"/>
              </a:lnTo>
              <a:lnTo>
                <a:pt x="2806" y="1881"/>
              </a:lnTo>
              <a:lnTo>
                <a:pt x="2732" y="1872"/>
              </a:lnTo>
              <a:lnTo>
                <a:pt x="2736" y="1846"/>
              </a:lnTo>
              <a:lnTo>
                <a:pt x="2648" y="1835"/>
              </a:lnTo>
              <a:lnTo>
                <a:pt x="2653" y="1781"/>
              </a:lnTo>
              <a:lnTo>
                <a:pt x="2662" y="1711"/>
              </a:lnTo>
              <a:lnTo>
                <a:pt x="2665" y="1681"/>
              </a:lnTo>
              <a:lnTo>
                <a:pt x="2688" y="1683"/>
              </a:lnTo>
              <a:lnTo>
                <a:pt x="2690" y="1662"/>
              </a:lnTo>
              <a:lnTo>
                <a:pt x="2702" y="1538"/>
              </a:lnTo>
              <a:lnTo>
                <a:pt x="2670" y="1481"/>
              </a:lnTo>
              <a:lnTo>
                <a:pt x="2632" y="1421"/>
              </a:lnTo>
              <a:lnTo>
                <a:pt x="2563" y="1317"/>
              </a:lnTo>
              <a:lnTo>
                <a:pt x="2576" y="1310"/>
              </a:lnTo>
              <a:lnTo>
                <a:pt x="2554" y="1291"/>
              </a:lnTo>
              <a:lnTo>
                <a:pt x="2521" y="1231"/>
              </a:lnTo>
              <a:lnTo>
                <a:pt x="2456" y="1075"/>
              </a:lnTo>
              <a:lnTo>
                <a:pt x="2407" y="970"/>
              </a:lnTo>
              <a:lnTo>
                <a:pt x="2357" y="875"/>
              </a:lnTo>
              <a:lnTo>
                <a:pt x="2327" y="843"/>
              </a:lnTo>
              <a:lnTo>
                <a:pt x="2302" y="829"/>
              </a:lnTo>
              <a:lnTo>
                <a:pt x="2280" y="815"/>
              </a:lnTo>
              <a:lnTo>
                <a:pt x="2240" y="768"/>
              </a:lnTo>
              <a:lnTo>
                <a:pt x="2208" y="726"/>
              </a:lnTo>
              <a:lnTo>
                <a:pt x="2150" y="650"/>
              </a:lnTo>
              <a:lnTo>
                <a:pt x="2048" y="504"/>
              </a:lnTo>
              <a:lnTo>
                <a:pt x="1933" y="319"/>
              </a:lnTo>
              <a:lnTo>
                <a:pt x="1868" y="222"/>
              </a:lnTo>
              <a:lnTo>
                <a:pt x="1822" y="163"/>
              </a:lnTo>
              <a:lnTo>
                <a:pt x="1587" y="138"/>
              </a:lnTo>
              <a:lnTo>
                <a:pt x="1537" y="132"/>
              </a:lnTo>
              <a:lnTo>
                <a:pt x="1488" y="127"/>
              </a:lnTo>
              <a:lnTo>
                <a:pt x="1423" y="119"/>
              </a:lnTo>
              <a:lnTo>
                <a:pt x="1380" y="115"/>
              </a:lnTo>
              <a:lnTo>
                <a:pt x="1379" y="108"/>
              </a:lnTo>
              <a:lnTo>
                <a:pt x="1379" y="78"/>
              </a:lnTo>
              <a:lnTo>
                <a:pt x="1327" y="73"/>
              </a:lnTo>
              <a:lnTo>
                <a:pt x="1157" y="52"/>
              </a:lnTo>
              <a:lnTo>
                <a:pt x="1100" y="46"/>
              </a:lnTo>
              <a:lnTo>
                <a:pt x="1089" y="44"/>
              </a:lnTo>
              <a:lnTo>
                <a:pt x="855" y="16"/>
              </a:lnTo>
              <a:lnTo>
                <a:pt x="817" y="10"/>
              </a:lnTo>
              <a:lnTo>
                <a:pt x="741" y="0"/>
              </a:lnTo>
              <a:lnTo>
                <a:pt x="727" y="32"/>
              </a:lnTo>
              <a:lnTo>
                <a:pt x="708" y="53"/>
              </a:lnTo>
              <a:lnTo>
                <a:pt x="690" y="59"/>
              </a:lnTo>
              <a:lnTo>
                <a:pt x="694" y="83"/>
              </a:lnTo>
              <a:lnTo>
                <a:pt x="693" y="93"/>
              </a:lnTo>
              <a:lnTo>
                <a:pt x="664" y="115"/>
              </a:lnTo>
              <a:lnTo>
                <a:pt x="645" y="118"/>
              </a:lnTo>
              <a:lnTo>
                <a:pt x="644" y="134"/>
              </a:lnTo>
              <a:lnTo>
                <a:pt x="627" y="152"/>
              </a:lnTo>
              <a:lnTo>
                <a:pt x="627" y="170"/>
              </a:lnTo>
              <a:lnTo>
                <a:pt x="618" y="173"/>
              </a:lnTo>
              <a:lnTo>
                <a:pt x="607" y="198"/>
              </a:lnTo>
              <a:lnTo>
                <a:pt x="594" y="216"/>
              </a:lnTo>
              <a:lnTo>
                <a:pt x="580" y="248"/>
              </a:lnTo>
              <a:lnTo>
                <a:pt x="565" y="273"/>
              </a:lnTo>
              <a:lnTo>
                <a:pt x="550" y="281"/>
              </a:lnTo>
              <a:lnTo>
                <a:pt x="535" y="276"/>
              </a:lnTo>
              <a:lnTo>
                <a:pt x="524" y="294"/>
              </a:lnTo>
              <a:lnTo>
                <a:pt x="524" y="309"/>
              </a:lnTo>
              <a:lnTo>
                <a:pt x="523" y="330"/>
              </a:lnTo>
              <a:lnTo>
                <a:pt x="530" y="365"/>
              </a:lnTo>
              <a:lnTo>
                <a:pt x="518" y="408"/>
              </a:lnTo>
              <a:lnTo>
                <a:pt x="490" y="450"/>
              </a:lnTo>
              <a:lnTo>
                <a:pt x="497" y="463"/>
              </a:lnTo>
              <a:lnTo>
                <a:pt x="474" y="532"/>
              </a:lnTo>
              <a:lnTo>
                <a:pt x="455" y="534"/>
              </a:lnTo>
              <a:lnTo>
                <a:pt x="444" y="537"/>
              </a:lnTo>
              <a:lnTo>
                <a:pt x="429" y="610"/>
              </a:lnTo>
              <a:lnTo>
                <a:pt x="394" y="628"/>
              </a:lnTo>
              <a:lnTo>
                <a:pt x="376" y="648"/>
              </a:lnTo>
              <a:lnTo>
                <a:pt x="398" y="666"/>
              </a:lnTo>
              <a:lnTo>
                <a:pt x="391" y="688"/>
              </a:lnTo>
              <a:lnTo>
                <a:pt x="410" y="692"/>
              </a:lnTo>
              <a:lnTo>
                <a:pt x="397" y="708"/>
              </a:lnTo>
              <a:lnTo>
                <a:pt x="416" y="726"/>
              </a:lnTo>
              <a:lnTo>
                <a:pt x="414" y="745"/>
              </a:lnTo>
              <a:lnTo>
                <a:pt x="434" y="765"/>
              </a:lnTo>
              <a:lnTo>
                <a:pt x="425" y="796"/>
              </a:lnTo>
              <a:lnTo>
                <a:pt x="431" y="819"/>
              </a:lnTo>
              <a:lnTo>
                <a:pt x="398" y="875"/>
              </a:lnTo>
              <a:lnTo>
                <a:pt x="386" y="903"/>
              </a:lnTo>
              <a:lnTo>
                <a:pt x="361" y="931"/>
              </a:lnTo>
              <a:lnTo>
                <a:pt x="377" y="951"/>
              </a:lnTo>
              <a:lnTo>
                <a:pt x="360" y="1028"/>
              </a:lnTo>
              <a:lnTo>
                <a:pt x="378" y="1084"/>
              </a:lnTo>
              <a:lnTo>
                <a:pt x="364" y="1073"/>
              </a:lnTo>
              <a:lnTo>
                <a:pt x="358" y="1108"/>
              </a:lnTo>
              <a:lnTo>
                <a:pt x="337" y="1120"/>
              </a:lnTo>
              <a:lnTo>
                <a:pt x="345" y="1131"/>
              </a:lnTo>
              <a:lnTo>
                <a:pt x="334" y="1163"/>
              </a:lnTo>
              <a:lnTo>
                <a:pt x="354" y="1181"/>
              </a:lnTo>
              <a:lnTo>
                <a:pt x="356" y="1204"/>
              </a:lnTo>
              <a:lnTo>
                <a:pt x="346" y="1222"/>
              </a:lnTo>
              <a:lnTo>
                <a:pt x="360" y="1269"/>
              </a:lnTo>
              <a:lnTo>
                <a:pt x="353" y="1274"/>
              </a:lnTo>
              <a:lnTo>
                <a:pt x="357" y="1291"/>
              </a:lnTo>
              <a:lnTo>
                <a:pt x="364" y="1331"/>
              </a:lnTo>
              <a:lnTo>
                <a:pt x="377" y="1338"/>
              </a:lnTo>
              <a:lnTo>
                <a:pt x="363" y="1362"/>
              </a:lnTo>
              <a:lnTo>
                <a:pt x="379" y="1394"/>
              </a:lnTo>
              <a:lnTo>
                <a:pt x="382" y="1406"/>
              </a:lnTo>
              <a:lnTo>
                <a:pt x="368" y="1417"/>
              </a:lnTo>
              <a:lnTo>
                <a:pt x="378" y="1431"/>
              </a:lnTo>
              <a:lnTo>
                <a:pt x="357" y="1418"/>
              </a:lnTo>
              <a:lnTo>
                <a:pt x="331" y="1439"/>
              </a:lnTo>
              <a:lnTo>
                <a:pt x="363" y="1460"/>
              </a:lnTo>
              <a:lnTo>
                <a:pt x="342" y="1473"/>
              </a:lnTo>
              <a:lnTo>
                <a:pt x="342" y="1483"/>
              </a:lnTo>
              <a:lnTo>
                <a:pt x="357" y="1485"/>
              </a:lnTo>
              <a:lnTo>
                <a:pt x="352" y="1508"/>
              </a:lnTo>
              <a:lnTo>
                <a:pt x="335" y="1492"/>
              </a:lnTo>
              <a:lnTo>
                <a:pt x="308" y="1522"/>
              </a:lnTo>
              <a:lnTo>
                <a:pt x="305" y="1534"/>
              </a:lnTo>
              <a:lnTo>
                <a:pt x="322" y="1551"/>
              </a:lnTo>
              <a:lnTo>
                <a:pt x="302" y="1546"/>
              </a:lnTo>
              <a:lnTo>
                <a:pt x="331" y="1638"/>
              </a:lnTo>
              <a:lnTo>
                <a:pt x="346" y="1639"/>
              </a:lnTo>
              <a:lnTo>
                <a:pt x="331" y="1649"/>
              </a:lnTo>
              <a:lnTo>
                <a:pt x="349" y="1685"/>
              </a:lnTo>
              <a:lnTo>
                <a:pt x="359" y="1734"/>
              </a:lnTo>
              <a:lnTo>
                <a:pt x="350" y="1761"/>
              </a:lnTo>
              <a:lnTo>
                <a:pt x="338" y="1778"/>
              </a:lnTo>
              <a:lnTo>
                <a:pt x="337" y="1803"/>
              </a:lnTo>
              <a:lnTo>
                <a:pt x="353" y="1808"/>
              </a:lnTo>
              <a:lnTo>
                <a:pt x="375" y="1859"/>
              </a:lnTo>
              <a:lnTo>
                <a:pt x="379" y="1914"/>
              </a:lnTo>
              <a:lnTo>
                <a:pt x="313" y="1927"/>
              </a:lnTo>
              <a:lnTo>
                <a:pt x="264" y="1929"/>
              </a:lnTo>
              <a:lnTo>
                <a:pt x="211" y="1934"/>
              </a:lnTo>
              <a:lnTo>
                <a:pt x="207" y="1933"/>
              </a:lnTo>
              <a:lnTo>
                <a:pt x="170" y="1911"/>
              </a:lnTo>
              <a:lnTo>
                <a:pt x="154" y="1886"/>
              </a:lnTo>
              <a:lnTo>
                <a:pt x="126" y="1888"/>
              </a:lnTo>
              <a:lnTo>
                <a:pt x="102" y="1904"/>
              </a:lnTo>
              <a:lnTo>
                <a:pt x="93" y="1986"/>
              </a:lnTo>
              <a:lnTo>
                <a:pt x="45" y="2427"/>
              </a:lnTo>
              <a:lnTo>
                <a:pt x="0" y="2829"/>
              </a:lnTo>
              <a:lnTo>
                <a:pt x="232" y="2851"/>
              </a:lnTo>
              <a:lnTo>
                <a:pt x="540" y="2888"/>
              </a:lnTo>
              <a:lnTo>
                <a:pt x="690" y="2998"/>
              </a:lnTo>
              <a:lnTo>
                <a:pt x="816" y="3015"/>
              </a:lnTo>
              <a:lnTo>
                <a:pt x="878" y="3022"/>
              </a:lnTo>
              <a:lnTo>
                <a:pt x="981" y="3084"/>
              </a:lnTo>
              <a:lnTo>
                <a:pt x="980" y="3118"/>
              </a:lnTo>
              <a:lnTo>
                <a:pt x="994" y="3084"/>
              </a:lnTo>
              <a:lnTo>
                <a:pt x="1006" y="3086"/>
              </a:lnTo>
              <a:lnTo>
                <a:pt x="1025" y="3056"/>
              </a:lnTo>
              <a:lnTo>
                <a:pt x="1017" y="3044"/>
              </a:lnTo>
              <a:lnTo>
                <a:pt x="1004" y="3044"/>
              </a:lnTo>
              <a:lnTo>
                <a:pt x="985" y="3033"/>
              </a:lnTo>
              <a:lnTo>
                <a:pt x="999" y="3013"/>
              </a:lnTo>
              <a:lnTo>
                <a:pt x="1019" y="2994"/>
              </a:lnTo>
              <a:lnTo>
                <a:pt x="1039" y="2971"/>
              </a:lnTo>
              <a:lnTo>
                <a:pt x="1051" y="2970"/>
              </a:lnTo>
              <a:lnTo>
                <a:pt x="1069" y="2967"/>
              </a:lnTo>
              <a:lnTo>
                <a:pt x="1082" y="2961"/>
              </a:lnTo>
              <a:lnTo>
                <a:pt x="1086" y="2947"/>
              </a:lnTo>
              <a:lnTo>
                <a:pt x="1244" y="2961"/>
              </a:lnTo>
              <a:lnTo>
                <a:pt x="1424" y="2983"/>
              </a:lnTo>
              <a:lnTo>
                <a:pt x="1453" y="2988"/>
              </a:lnTo>
              <a:lnTo>
                <a:pt x="1509" y="2994"/>
              </a:lnTo>
              <a:lnTo>
                <a:pt x="1575" y="3001"/>
              </a:lnTo>
              <a:lnTo>
                <a:pt x="1954" y="3046"/>
              </a:lnTo>
              <a:close/>
            </a:path>
          </a:pathLst>
        </a:custGeom>
        <a:solidFill>
          <a:srgbClr val="003366"/>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190500</xdr:colOff>
      <xdr:row>37</xdr:row>
      <xdr:rowOff>47625</xdr:rowOff>
    </xdr:from>
    <xdr:to>
      <xdr:col>13</xdr:col>
      <xdr:colOff>209550</xdr:colOff>
      <xdr:row>42</xdr:row>
      <xdr:rowOff>133350</xdr:rowOff>
    </xdr:to>
    <xdr:sp>
      <xdr:nvSpPr>
        <xdr:cNvPr id="20" name="Monash"/>
        <xdr:cNvSpPr>
          <a:spLocks/>
        </xdr:cNvSpPr>
      </xdr:nvSpPr>
      <xdr:spPr>
        <a:xfrm>
          <a:off x="7581900" y="6038850"/>
          <a:ext cx="1238250" cy="895350"/>
        </a:xfrm>
        <a:custGeom>
          <a:pathLst>
            <a:path h="1040" w="1425">
              <a:moveTo>
                <a:pt x="184" y="42"/>
              </a:moveTo>
              <a:lnTo>
                <a:pt x="180" y="78"/>
              </a:lnTo>
              <a:lnTo>
                <a:pt x="176" y="103"/>
              </a:lnTo>
              <a:lnTo>
                <a:pt x="174" y="121"/>
              </a:lnTo>
              <a:lnTo>
                <a:pt x="170" y="153"/>
              </a:lnTo>
              <a:lnTo>
                <a:pt x="170" y="167"/>
              </a:lnTo>
              <a:lnTo>
                <a:pt x="164" y="212"/>
              </a:lnTo>
              <a:lnTo>
                <a:pt x="165" y="226"/>
              </a:lnTo>
              <a:lnTo>
                <a:pt x="163" y="257"/>
              </a:lnTo>
              <a:lnTo>
                <a:pt x="162" y="264"/>
              </a:lnTo>
              <a:lnTo>
                <a:pt x="153" y="331"/>
              </a:lnTo>
              <a:lnTo>
                <a:pt x="149" y="364"/>
              </a:lnTo>
              <a:lnTo>
                <a:pt x="148" y="373"/>
              </a:lnTo>
              <a:lnTo>
                <a:pt x="147" y="382"/>
              </a:lnTo>
              <a:lnTo>
                <a:pt x="143" y="405"/>
              </a:lnTo>
              <a:lnTo>
                <a:pt x="138" y="443"/>
              </a:lnTo>
              <a:lnTo>
                <a:pt x="132" y="487"/>
              </a:lnTo>
              <a:lnTo>
                <a:pt x="110" y="484"/>
              </a:lnTo>
              <a:lnTo>
                <a:pt x="104" y="482"/>
              </a:lnTo>
              <a:lnTo>
                <a:pt x="80" y="457"/>
              </a:lnTo>
              <a:lnTo>
                <a:pt x="62" y="433"/>
              </a:lnTo>
              <a:lnTo>
                <a:pt x="33" y="418"/>
              </a:lnTo>
              <a:lnTo>
                <a:pt x="26" y="474"/>
              </a:lnTo>
              <a:lnTo>
                <a:pt x="22" y="499"/>
              </a:lnTo>
              <a:lnTo>
                <a:pt x="22" y="506"/>
              </a:lnTo>
              <a:lnTo>
                <a:pt x="21" y="508"/>
              </a:lnTo>
              <a:lnTo>
                <a:pt x="18" y="537"/>
              </a:lnTo>
              <a:lnTo>
                <a:pt x="16" y="558"/>
              </a:lnTo>
              <a:lnTo>
                <a:pt x="11" y="591"/>
              </a:lnTo>
              <a:lnTo>
                <a:pt x="5" y="642"/>
              </a:lnTo>
              <a:lnTo>
                <a:pt x="0" y="676"/>
              </a:lnTo>
              <a:lnTo>
                <a:pt x="16" y="679"/>
              </a:lnTo>
              <a:lnTo>
                <a:pt x="19" y="679"/>
              </a:lnTo>
              <a:lnTo>
                <a:pt x="48" y="683"/>
              </a:lnTo>
              <a:lnTo>
                <a:pt x="107" y="691"/>
              </a:lnTo>
              <a:lnTo>
                <a:pt x="108" y="691"/>
              </a:lnTo>
              <a:lnTo>
                <a:pt x="104" y="726"/>
              </a:lnTo>
              <a:lnTo>
                <a:pt x="98" y="762"/>
              </a:lnTo>
              <a:lnTo>
                <a:pt x="97" y="775"/>
              </a:lnTo>
              <a:lnTo>
                <a:pt x="95" y="785"/>
              </a:lnTo>
              <a:lnTo>
                <a:pt x="91" y="818"/>
              </a:lnTo>
              <a:lnTo>
                <a:pt x="91" y="822"/>
              </a:lnTo>
              <a:lnTo>
                <a:pt x="84" y="869"/>
              </a:lnTo>
              <a:lnTo>
                <a:pt x="121" y="874"/>
              </a:lnTo>
              <a:lnTo>
                <a:pt x="128" y="875"/>
              </a:lnTo>
              <a:lnTo>
                <a:pt x="150" y="878"/>
              </a:lnTo>
              <a:lnTo>
                <a:pt x="184" y="883"/>
              </a:lnTo>
              <a:lnTo>
                <a:pt x="208" y="885"/>
              </a:lnTo>
              <a:lnTo>
                <a:pt x="217" y="888"/>
              </a:lnTo>
              <a:lnTo>
                <a:pt x="261" y="893"/>
              </a:lnTo>
              <a:lnTo>
                <a:pt x="262" y="893"/>
              </a:lnTo>
              <a:lnTo>
                <a:pt x="300" y="899"/>
              </a:lnTo>
              <a:lnTo>
                <a:pt x="328" y="902"/>
              </a:lnTo>
              <a:lnTo>
                <a:pt x="351" y="905"/>
              </a:lnTo>
              <a:lnTo>
                <a:pt x="356" y="906"/>
              </a:lnTo>
              <a:lnTo>
                <a:pt x="389" y="911"/>
              </a:lnTo>
              <a:lnTo>
                <a:pt x="415" y="914"/>
              </a:lnTo>
              <a:lnTo>
                <a:pt x="440" y="918"/>
              </a:lnTo>
              <a:lnTo>
                <a:pt x="441" y="918"/>
              </a:lnTo>
              <a:lnTo>
                <a:pt x="515" y="928"/>
              </a:lnTo>
              <a:lnTo>
                <a:pt x="517" y="928"/>
              </a:lnTo>
              <a:lnTo>
                <a:pt x="536" y="930"/>
              </a:lnTo>
              <a:lnTo>
                <a:pt x="657" y="947"/>
              </a:lnTo>
              <a:lnTo>
                <a:pt x="660" y="948"/>
              </a:lnTo>
              <a:lnTo>
                <a:pt x="676" y="864"/>
              </a:lnTo>
              <a:lnTo>
                <a:pt x="697" y="880"/>
              </a:lnTo>
              <a:lnTo>
                <a:pt x="800" y="958"/>
              </a:lnTo>
              <a:lnTo>
                <a:pt x="808" y="967"/>
              </a:lnTo>
              <a:lnTo>
                <a:pt x="815" y="968"/>
              </a:lnTo>
              <a:lnTo>
                <a:pt x="823" y="969"/>
              </a:lnTo>
              <a:lnTo>
                <a:pt x="862" y="974"/>
              </a:lnTo>
              <a:lnTo>
                <a:pt x="866" y="974"/>
              </a:lnTo>
              <a:lnTo>
                <a:pt x="907" y="980"/>
              </a:lnTo>
              <a:lnTo>
                <a:pt x="914" y="981"/>
              </a:lnTo>
              <a:lnTo>
                <a:pt x="953" y="987"/>
              </a:lnTo>
              <a:lnTo>
                <a:pt x="985" y="991"/>
              </a:lnTo>
              <a:lnTo>
                <a:pt x="989" y="991"/>
              </a:lnTo>
              <a:lnTo>
                <a:pt x="1019" y="996"/>
              </a:lnTo>
              <a:lnTo>
                <a:pt x="1094" y="1006"/>
              </a:lnTo>
              <a:lnTo>
                <a:pt x="1127" y="1011"/>
              </a:lnTo>
              <a:lnTo>
                <a:pt x="1156" y="1014"/>
              </a:lnTo>
              <a:lnTo>
                <a:pt x="1186" y="1016"/>
              </a:lnTo>
              <a:lnTo>
                <a:pt x="1221" y="1020"/>
              </a:lnTo>
              <a:lnTo>
                <a:pt x="1304" y="1027"/>
              </a:lnTo>
              <a:lnTo>
                <a:pt x="1334" y="1029"/>
              </a:lnTo>
              <a:lnTo>
                <a:pt x="1341" y="1031"/>
              </a:lnTo>
              <a:lnTo>
                <a:pt x="1362" y="1034"/>
              </a:lnTo>
              <a:lnTo>
                <a:pt x="1369" y="1035"/>
              </a:lnTo>
              <a:lnTo>
                <a:pt x="1375" y="1036"/>
              </a:lnTo>
              <a:lnTo>
                <a:pt x="1393" y="1038"/>
              </a:lnTo>
              <a:lnTo>
                <a:pt x="1416" y="1040"/>
              </a:lnTo>
              <a:lnTo>
                <a:pt x="1425" y="1034"/>
              </a:lnTo>
              <a:lnTo>
                <a:pt x="1424" y="1024"/>
              </a:lnTo>
              <a:lnTo>
                <a:pt x="1416" y="1022"/>
              </a:lnTo>
              <a:lnTo>
                <a:pt x="1411" y="1009"/>
              </a:lnTo>
              <a:lnTo>
                <a:pt x="1402" y="1000"/>
              </a:lnTo>
              <a:lnTo>
                <a:pt x="1393" y="1005"/>
              </a:lnTo>
              <a:lnTo>
                <a:pt x="1381" y="998"/>
              </a:lnTo>
              <a:lnTo>
                <a:pt x="1368" y="992"/>
              </a:lnTo>
              <a:lnTo>
                <a:pt x="1357" y="987"/>
              </a:lnTo>
              <a:lnTo>
                <a:pt x="1342" y="981"/>
              </a:lnTo>
              <a:lnTo>
                <a:pt x="1330" y="976"/>
              </a:lnTo>
              <a:lnTo>
                <a:pt x="1324" y="970"/>
              </a:lnTo>
              <a:lnTo>
                <a:pt x="1319" y="967"/>
              </a:lnTo>
              <a:lnTo>
                <a:pt x="1330" y="962"/>
              </a:lnTo>
              <a:lnTo>
                <a:pt x="1319" y="959"/>
              </a:lnTo>
              <a:lnTo>
                <a:pt x="1314" y="954"/>
              </a:lnTo>
              <a:lnTo>
                <a:pt x="1304" y="947"/>
              </a:lnTo>
              <a:lnTo>
                <a:pt x="1299" y="940"/>
              </a:lnTo>
              <a:lnTo>
                <a:pt x="1304" y="939"/>
              </a:lnTo>
              <a:lnTo>
                <a:pt x="1302" y="937"/>
              </a:lnTo>
              <a:lnTo>
                <a:pt x="1295" y="938"/>
              </a:lnTo>
              <a:lnTo>
                <a:pt x="1291" y="929"/>
              </a:lnTo>
              <a:lnTo>
                <a:pt x="1295" y="925"/>
              </a:lnTo>
              <a:lnTo>
                <a:pt x="1286" y="918"/>
              </a:lnTo>
              <a:lnTo>
                <a:pt x="1293" y="910"/>
              </a:lnTo>
              <a:lnTo>
                <a:pt x="1293" y="908"/>
              </a:lnTo>
              <a:lnTo>
                <a:pt x="1294" y="906"/>
              </a:lnTo>
              <a:lnTo>
                <a:pt x="1288" y="891"/>
              </a:lnTo>
              <a:lnTo>
                <a:pt x="1279" y="891"/>
              </a:lnTo>
              <a:lnTo>
                <a:pt x="1273" y="871"/>
              </a:lnTo>
              <a:lnTo>
                <a:pt x="1280" y="855"/>
              </a:lnTo>
              <a:lnTo>
                <a:pt x="1281" y="850"/>
              </a:lnTo>
              <a:lnTo>
                <a:pt x="1270" y="823"/>
              </a:lnTo>
              <a:lnTo>
                <a:pt x="1263" y="802"/>
              </a:lnTo>
              <a:lnTo>
                <a:pt x="1258" y="800"/>
              </a:lnTo>
              <a:lnTo>
                <a:pt x="1257" y="784"/>
              </a:lnTo>
              <a:lnTo>
                <a:pt x="1251" y="771"/>
              </a:lnTo>
              <a:lnTo>
                <a:pt x="1258" y="760"/>
              </a:lnTo>
              <a:lnTo>
                <a:pt x="1263" y="748"/>
              </a:lnTo>
              <a:lnTo>
                <a:pt x="1261" y="741"/>
              </a:lnTo>
              <a:lnTo>
                <a:pt x="1260" y="734"/>
              </a:lnTo>
              <a:lnTo>
                <a:pt x="1265" y="732"/>
              </a:lnTo>
              <a:lnTo>
                <a:pt x="1262" y="725"/>
              </a:lnTo>
              <a:lnTo>
                <a:pt x="1264" y="725"/>
              </a:lnTo>
              <a:lnTo>
                <a:pt x="1265" y="725"/>
              </a:lnTo>
              <a:lnTo>
                <a:pt x="1273" y="721"/>
              </a:lnTo>
              <a:lnTo>
                <a:pt x="1268" y="710"/>
              </a:lnTo>
              <a:lnTo>
                <a:pt x="1274" y="708"/>
              </a:lnTo>
              <a:lnTo>
                <a:pt x="1271" y="703"/>
              </a:lnTo>
              <a:lnTo>
                <a:pt x="1275" y="696"/>
              </a:lnTo>
              <a:lnTo>
                <a:pt x="1272" y="691"/>
              </a:lnTo>
              <a:lnTo>
                <a:pt x="1272" y="681"/>
              </a:lnTo>
              <a:lnTo>
                <a:pt x="1280" y="681"/>
              </a:lnTo>
              <a:lnTo>
                <a:pt x="1274" y="658"/>
              </a:lnTo>
              <a:lnTo>
                <a:pt x="1268" y="624"/>
              </a:lnTo>
              <a:lnTo>
                <a:pt x="1272" y="625"/>
              </a:lnTo>
              <a:lnTo>
                <a:pt x="1263" y="610"/>
              </a:lnTo>
              <a:lnTo>
                <a:pt x="1263" y="607"/>
              </a:lnTo>
              <a:lnTo>
                <a:pt x="1262" y="595"/>
              </a:lnTo>
              <a:lnTo>
                <a:pt x="1258" y="598"/>
              </a:lnTo>
              <a:lnTo>
                <a:pt x="1254" y="592"/>
              </a:lnTo>
              <a:lnTo>
                <a:pt x="1259" y="582"/>
              </a:lnTo>
              <a:lnTo>
                <a:pt x="1265" y="585"/>
              </a:lnTo>
              <a:lnTo>
                <a:pt x="1271" y="576"/>
              </a:lnTo>
              <a:lnTo>
                <a:pt x="1279" y="581"/>
              </a:lnTo>
              <a:lnTo>
                <a:pt x="1284" y="572"/>
              </a:lnTo>
              <a:lnTo>
                <a:pt x="1292" y="570"/>
              </a:lnTo>
              <a:lnTo>
                <a:pt x="1287" y="559"/>
              </a:lnTo>
              <a:lnTo>
                <a:pt x="1293" y="558"/>
              </a:lnTo>
              <a:lnTo>
                <a:pt x="1292" y="545"/>
              </a:lnTo>
              <a:lnTo>
                <a:pt x="1301" y="543"/>
              </a:lnTo>
              <a:lnTo>
                <a:pt x="1293" y="536"/>
              </a:lnTo>
              <a:lnTo>
                <a:pt x="1291" y="527"/>
              </a:lnTo>
              <a:lnTo>
                <a:pt x="1283" y="509"/>
              </a:lnTo>
              <a:lnTo>
                <a:pt x="1276" y="509"/>
              </a:lnTo>
              <a:lnTo>
                <a:pt x="1269" y="506"/>
              </a:lnTo>
              <a:lnTo>
                <a:pt x="1261" y="498"/>
              </a:lnTo>
              <a:lnTo>
                <a:pt x="1258" y="504"/>
              </a:lnTo>
              <a:lnTo>
                <a:pt x="1250" y="501"/>
              </a:lnTo>
              <a:lnTo>
                <a:pt x="1241" y="500"/>
              </a:lnTo>
              <a:lnTo>
                <a:pt x="1233" y="489"/>
              </a:lnTo>
              <a:lnTo>
                <a:pt x="1226" y="484"/>
              </a:lnTo>
              <a:lnTo>
                <a:pt x="1225" y="467"/>
              </a:lnTo>
              <a:lnTo>
                <a:pt x="1220" y="465"/>
              </a:lnTo>
              <a:lnTo>
                <a:pt x="1213" y="457"/>
              </a:lnTo>
              <a:lnTo>
                <a:pt x="1221" y="450"/>
              </a:lnTo>
              <a:lnTo>
                <a:pt x="1210" y="437"/>
              </a:lnTo>
              <a:lnTo>
                <a:pt x="1199" y="419"/>
              </a:lnTo>
              <a:lnTo>
                <a:pt x="1192" y="420"/>
              </a:lnTo>
              <a:lnTo>
                <a:pt x="1189" y="421"/>
              </a:lnTo>
              <a:lnTo>
                <a:pt x="1187" y="410"/>
              </a:lnTo>
              <a:lnTo>
                <a:pt x="1181" y="412"/>
              </a:lnTo>
              <a:lnTo>
                <a:pt x="1172" y="405"/>
              </a:lnTo>
              <a:lnTo>
                <a:pt x="1169" y="396"/>
              </a:lnTo>
              <a:lnTo>
                <a:pt x="1170" y="396"/>
              </a:lnTo>
              <a:lnTo>
                <a:pt x="1176" y="389"/>
              </a:lnTo>
              <a:lnTo>
                <a:pt x="1176" y="382"/>
              </a:lnTo>
              <a:lnTo>
                <a:pt x="1172" y="384"/>
              </a:lnTo>
              <a:lnTo>
                <a:pt x="1163" y="378"/>
              </a:lnTo>
              <a:lnTo>
                <a:pt x="1163" y="372"/>
              </a:lnTo>
              <a:lnTo>
                <a:pt x="1172" y="368"/>
              </a:lnTo>
              <a:lnTo>
                <a:pt x="1163" y="363"/>
              </a:lnTo>
              <a:lnTo>
                <a:pt x="1169" y="361"/>
              </a:lnTo>
              <a:lnTo>
                <a:pt x="1163" y="343"/>
              </a:lnTo>
              <a:lnTo>
                <a:pt x="1158" y="333"/>
              </a:lnTo>
              <a:lnTo>
                <a:pt x="1151" y="336"/>
              </a:lnTo>
              <a:lnTo>
                <a:pt x="1142" y="327"/>
              </a:lnTo>
              <a:lnTo>
                <a:pt x="1141" y="319"/>
              </a:lnTo>
              <a:lnTo>
                <a:pt x="1134" y="319"/>
              </a:lnTo>
              <a:lnTo>
                <a:pt x="1128" y="320"/>
              </a:lnTo>
              <a:lnTo>
                <a:pt x="1127" y="317"/>
              </a:lnTo>
              <a:lnTo>
                <a:pt x="1133" y="313"/>
              </a:lnTo>
              <a:lnTo>
                <a:pt x="1136" y="294"/>
              </a:lnTo>
              <a:lnTo>
                <a:pt x="1128" y="297"/>
              </a:lnTo>
              <a:lnTo>
                <a:pt x="1137" y="280"/>
              </a:lnTo>
              <a:lnTo>
                <a:pt x="1130" y="272"/>
              </a:lnTo>
              <a:lnTo>
                <a:pt x="1139" y="258"/>
              </a:lnTo>
              <a:lnTo>
                <a:pt x="1143" y="245"/>
              </a:lnTo>
              <a:lnTo>
                <a:pt x="1140" y="245"/>
              </a:lnTo>
              <a:lnTo>
                <a:pt x="1139" y="245"/>
              </a:lnTo>
              <a:lnTo>
                <a:pt x="1134" y="241"/>
              </a:lnTo>
              <a:lnTo>
                <a:pt x="1140" y="240"/>
              </a:lnTo>
              <a:lnTo>
                <a:pt x="1145" y="237"/>
              </a:lnTo>
              <a:lnTo>
                <a:pt x="1149" y="233"/>
              </a:lnTo>
              <a:lnTo>
                <a:pt x="1143" y="233"/>
              </a:lnTo>
              <a:lnTo>
                <a:pt x="1150" y="228"/>
              </a:lnTo>
              <a:lnTo>
                <a:pt x="1140" y="212"/>
              </a:lnTo>
              <a:lnTo>
                <a:pt x="1141" y="204"/>
              </a:lnTo>
              <a:lnTo>
                <a:pt x="1148" y="203"/>
              </a:lnTo>
              <a:lnTo>
                <a:pt x="1148" y="197"/>
              </a:lnTo>
              <a:lnTo>
                <a:pt x="1144" y="193"/>
              </a:lnTo>
              <a:lnTo>
                <a:pt x="1153" y="184"/>
              </a:lnTo>
              <a:lnTo>
                <a:pt x="1162" y="169"/>
              </a:lnTo>
              <a:lnTo>
                <a:pt x="1154" y="170"/>
              </a:lnTo>
              <a:lnTo>
                <a:pt x="1163" y="155"/>
              </a:lnTo>
              <a:lnTo>
                <a:pt x="1156" y="155"/>
              </a:lnTo>
              <a:lnTo>
                <a:pt x="1164" y="147"/>
              </a:lnTo>
              <a:lnTo>
                <a:pt x="1160" y="146"/>
              </a:lnTo>
              <a:lnTo>
                <a:pt x="1163" y="142"/>
              </a:lnTo>
              <a:lnTo>
                <a:pt x="1155" y="140"/>
              </a:lnTo>
              <a:lnTo>
                <a:pt x="1165" y="137"/>
              </a:lnTo>
              <a:lnTo>
                <a:pt x="1169" y="133"/>
              </a:lnTo>
              <a:lnTo>
                <a:pt x="1161" y="130"/>
              </a:lnTo>
              <a:lnTo>
                <a:pt x="1170" y="126"/>
              </a:lnTo>
              <a:lnTo>
                <a:pt x="1119" y="119"/>
              </a:lnTo>
              <a:lnTo>
                <a:pt x="1118" y="119"/>
              </a:lnTo>
              <a:lnTo>
                <a:pt x="1115" y="119"/>
              </a:lnTo>
              <a:lnTo>
                <a:pt x="1067" y="112"/>
              </a:lnTo>
              <a:lnTo>
                <a:pt x="1033" y="108"/>
              </a:lnTo>
              <a:lnTo>
                <a:pt x="1022" y="107"/>
              </a:lnTo>
              <a:lnTo>
                <a:pt x="993" y="103"/>
              </a:lnTo>
              <a:lnTo>
                <a:pt x="956" y="98"/>
              </a:lnTo>
              <a:lnTo>
                <a:pt x="911" y="92"/>
              </a:lnTo>
              <a:lnTo>
                <a:pt x="866" y="86"/>
              </a:lnTo>
              <a:lnTo>
                <a:pt x="840" y="82"/>
              </a:lnTo>
              <a:lnTo>
                <a:pt x="798" y="77"/>
              </a:lnTo>
              <a:lnTo>
                <a:pt x="786" y="76"/>
              </a:lnTo>
              <a:lnTo>
                <a:pt x="784" y="75"/>
              </a:lnTo>
              <a:lnTo>
                <a:pt x="732" y="68"/>
              </a:lnTo>
              <a:lnTo>
                <a:pt x="676" y="60"/>
              </a:lnTo>
              <a:lnTo>
                <a:pt x="671" y="60"/>
              </a:lnTo>
              <a:lnTo>
                <a:pt x="644" y="57"/>
              </a:lnTo>
              <a:lnTo>
                <a:pt x="614" y="54"/>
              </a:lnTo>
              <a:lnTo>
                <a:pt x="591" y="50"/>
              </a:lnTo>
              <a:lnTo>
                <a:pt x="553" y="46"/>
              </a:lnTo>
              <a:lnTo>
                <a:pt x="544" y="45"/>
              </a:lnTo>
              <a:lnTo>
                <a:pt x="500" y="39"/>
              </a:lnTo>
              <a:lnTo>
                <a:pt x="487" y="37"/>
              </a:lnTo>
              <a:lnTo>
                <a:pt x="432" y="31"/>
              </a:lnTo>
              <a:lnTo>
                <a:pt x="422" y="30"/>
              </a:lnTo>
              <a:lnTo>
                <a:pt x="373" y="23"/>
              </a:lnTo>
              <a:lnTo>
                <a:pt x="360" y="22"/>
              </a:lnTo>
              <a:lnTo>
                <a:pt x="341" y="20"/>
              </a:lnTo>
              <a:lnTo>
                <a:pt x="317" y="16"/>
              </a:lnTo>
              <a:lnTo>
                <a:pt x="290" y="13"/>
              </a:lnTo>
              <a:lnTo>
                <a:pt x="250" y="8"/>
              </a:lnTo>
              <a:lnTo>
                <a:pt x="201" y="2"/>
              </a:lnTo>
              <a:lnTo>
                <a:pt x="190" y="0"/>
              </a:lnTo>
              <a:lnTo>
                <a:pt x="185" y="34"/>
              </a:lnTo>
              <a:lnTo>
                <a:pt x="184" y="42"/>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47625</xdr:colOff>
      <xdr:row>28</xdr:row>
      <xdr:rowOff>0</xdr:rowOff>
    </xdr:from>
    <xdr:to>
      <xdr:col>9</xdr:col>
      <xdr:colOff>266700</xdr:colOff>
      <xdr:row>33</xdr:row>
      <xdr:rowOff>104775</xdr:rowOff>
    </xdr:to>
    <xdr:sp>
      <xdr:nvSpPr>
        <xdr:cNvPr id="21" name="Moonee Valley"/>
        <xdr:cNvSpPr>
          <a:spLocks/>
        </xdr:cNvSpPr>
      </xdr:nvSpPr>
      <xdr:spPr>
        <a:xfrm>
          <a:off x="5610225" y="4533900"/>
          <a:ext cx="828675" cy="914400"/>
        </a:xfrm>
        <a:custGeom>
          <a:pathLst>
            <a:path h="1053" w="958">
              <a:moveTo>
                <a:pt x="758" y="279"/>
              </a:moveTo>
              <a:lnTo>
                <a:pt x="755" y="274"/>
              </a:lnTo>
              <a:lnTo>
                <a:pt x="768" y="251"/>
              </a:lnTo>
              <a:lnTo>
                <a:pt x="766" y="250"/>
              </a:lnTo>
              <a:lnTo>
                <a:pt x="761" y="239"/>
              </a:lnTo>
              <a:lnTo>
                <a:pt x="750" y="235"/>
              </a:lnTo>
              <a:lnTo>
                <a:pt x="741" y="239"/>
              </a:lnTo>
              <a:lnTo>
                <a:pt x="728" y="194"/>
              </a:lnTo>
              <a:lnTo>
                <a:pt x="718" y="198"/>
              </a:lnTo>
              <a:lnTo>
                <a:pt x="708" y="189"/>
              </a:lnTo>
              <a:lnTo>
                <a:pt x="693" y="178"/>
              </a:lnTo>
              <a:lnTo>
                <a:pt x="683" y="174"/>
              </a:lnTo>
              <a:lnTo>
                <a:pt x="675" y="175"/>
              </a:lnTo>
              <a:lnTo>
                <a:pt x="669" y="178"/>
              </a:lnTo>
              <a:lnTo>
                <a:pt x="661" y="176"/>
              </a:lnTo>
              <a:lnTo>
                <a:pt x="660" y="167"/>
              </a:lnTo>
              <a:lnTo>
                <a:pt x="652" y="164"/>
              </a:lnTo>
              <a:lnTo>
                <a:pt x="645" y="155"/>
              </a:lnTo>
              <a:lnTo>
                <a:pt x="637" y="140"/>
              </a:lnTo>
              <a:lnTo>
                <a:pt x="628" y="140"/>
              </a:lnTo>
              <a:lnTo>
                <a:pt x="628" y="148"/>
              </a:lnTo>
              <a:lnTo>
                <a:pt x="622" y="154"/>
              </a:lnTo>
              <a:lnTo>
                <a:pt x="615" y="150"/>
              </a:lnTo>
              <a:lnTo>
                <a:pt x="608" y="133"/>
              </a:lnTo>
              <a:lnTo>
                <a:pt x="614" y="120"/>
              </a:lnTo>
              <a:lnTo>
                <a:pt x="620" y="117"/>
              </a:lnTo>
              <a:lnTo>
                <a:pt x="610" y="100"/>
              </a:lnTo>
              <a:lnTo>
                <a:pt x="598" y="97"/>
              </a:lnTo>
              <a:lnTo>
                <a:pt x="588" y="95"/>
              </a:lnTo>
              <a:lnTo>
                <a:pt x="578" y="97"/>
              </a:lnTo>
              <a:lnTo>
                <a:pt x="568" y="98"/>
              </a:lnTo>
              <a:lnTo>
                <a:pt x="557" y="81"/>
              </a:lnTo>
              <a:lnTo>
                <a:pt x="548" y="95"/>
              </a:lnTo>
              <a:lnTo>
                <a:pt x="538" y="91"/>
              </a:lnTo>
              <a:lnTo>
                <a:pt x="538" y="88"/>
              </a:lnTo>
              <a:lnTo>
                <a:pt x="541" y="80"/>
              </a:lnTo>
              <a:lnTo>
                <a:pt x="544" y="67"/>
              </a:lnTo>
              <a:lnTo>
                <a:pt x="535" y="57"/>
              </a:lnTo>
              <a:lnTo>
                <a:pt x="529" y="45"/>
              </a:lnTo>
              <a:lnTo>
                <a:pt x="516" y="25"/>
              </a:lnTo>
              <a:lnTo>
                <a:pt x="502" y="10"/>
              </a:lnTo>
              <a:lnTo>
                <a:pt x="496" y="0"/>
              </a:lnTo>
              <a:lnTo>
                <a:pt x="442" y="9"/>
              </a:lnTo>
              <a:lnTo>
                <a:pt x="424" y="12"/>
              </a:lnTo>
              <a:lnTo>
                <a:pt x="402" y="22"/>
              </a:lnTo>
              <a:lnTo>
                <a:pt x="387" y="31"/>
              </a:lnTo>
              <a:lnTo>
                <a:pt x="295" y="102"/>
              </a:lnTo>
              <a:lnTo>
                <a:pt x="286" y="109"/>
              </a:lnTo>
              <a:lnTo>
                <a:pt x="233" y="151"/>
              </a:lnTo>
              <a:lnTo>
                <a:pt x="205" y="185"/>
              </a:lnTo>
              <a:lnTo>
                <a:pt x="198" y="198"/>
              </a:lnTo>
              <a:lnTo>
                <a:pt x="167" y="241"/>
              </a:lnTo>
              <a:lnTo>
                <a:pt x="149" y="265"/>
              </a:lnTo>
              <a:lnTo>
                <a:pt x="119" y="310"/>
              </a:lnTo>
              <a:lnTo>
                <a:pt x="64" y="388"/>
              </a:lnTo>
              <a:lnTo>
                <a:pt x="11" y="464"/>
              </a:lnTo>
              <a:lnTo>
                <a:pt x="0" y="480"/>
              </a:lnTo>
              <a:lnTo>
                <a:pt x="15" y="505"/>
              </a:lnTo>
              <a:lnTo>
                <a:pt x="28" y="544"/>
              </a:lnTo>
              <a:lnTo>
                <a:pt x="31" y="603"/>
              </a:lnTo>
              <a:lnTo>
                <a:pt x="31" y="643"/>
              </a:lnTo>
              <a:lnTo>
                <a:pt x="40" y="650"/>
              </a:lnTo>
              <a:lnTo>
                <a:pt x="48" y="651"/>
              </a:lnTo>
              <a:lnTo>
                <a:pt x="66" y="661"/>
              </a:lnTo>
              <a:lnTo>
                <a:pt x="78" y="661"/>
              </a:lnTo>
              <a:lnTo>
                <a:pt x="83" y="694"/>
              </a:lnTo>
              <a:lnTo>
                <a:pt x="67" y="725"/>
              </a:lnTo>
              <a:lnTo>
                <a:pt x="62" y="728"/>
              </a:lnTo>
              <a:lnTo>
                <a:pt x="56" y="751"/>
              </a:lnTo>
              <a:lnTo>
                <a:pt x="57" y="759"/>
              </a:lnTo>
              <a:lnTo>
                <a:pt x="75" y="799"/>
              </a:lnTo>
              <a:lnTo>
                <a:pt x="87" y="804"/>
              </a:lnTo>
              <a:lnTo>
                <a:pt x="92" y="806"/>
              </a:lnTo>
              <a:lnTo>
                <a:pt x="98" y="808"/>
              </a:lnTo>
              <a:lnTo>
                <a:pt x="111" y="818"/>
              </a:lnTo>
              <a:lnTo>
                <a:pt x="122" y="826"/>
              </a:lnTo>
              <a:lnTo>
                <a:pt x="133" y="827"/>
              </a:lnTo>
              <a:lnTo>
                <a:pt x="148" y="829"/>
              </a:lnTo>
              <a:lnTo>
                <a:pt x="149" y="829"/>
              </a:lnTo>
              <a:lnTo>
                <a:pt x="160" y="819"/>
              </a:lnTo>
              <a:lnTo>
                <a:pt x="178" y="807"/>
              </a:lnTo>
              <a:lnTo>
                <a:pt x="188" y="791"/>
              </a:lnTo>
              <a:lnTo>
                <a:pt x="196" y="780"/>
              </a:lnTo>
              <a:lnTo>
                <a:pt x="212" y="778"/>
              </a:lnTo>
              <a:lnTo>
                <a:pt x="227" y="782"/>
              </a:lnTo>
              <a:lnTo>
                <a:pt x="246" y="784"/>
              </a:lnTo>
              <a:lnTo>
                <a:pt x="260" y="782"/>
              </a:lnTo>
              <a:lnTo>
                <a:pt x="277" y="771"/>
              </a:lnTo>
              <a:lnTo>
                <a:pt x="281" y="738"/>
              </a:lnTo>
              <a:lnTo>
                <a:pt x="280" y="737"/>
              </a:lnTo>
              <a:lnTo>
                <a:pt x="262" y="726"/>
              </a:lnTo>
              <a:lnTo>
                <a:pt x="244" y="708"/>
              </a:lnTo>
              <a:lnTo>
                <a:pt x="253" y="683"/>
              </a:lnTo>
              <a:lnTo>
                <a:pt x="258" y="663"/>
              </a:lnTo>
              <a:lnTo>
                <a:pt x="264" y="650"/>
              </a:lnTo>
              <a:lnTo>
                <a:pt x="279" y="641"/>
              </a:lnTo>
              <a:lnTo>
                <a:pt x="297" y="630"/>
              </a:lnTo>
              <a:lnTo>
                <a:pt x="321" y="612"/>
              </a:lnTo>
              <a:lnTo>
                <a:pt x="342" y="586"/>
              </a:lnTo>
              <a:lnTo>
                <a:pt x="357" y="575"/>
              </a:lnTo>
              <a:lnTo>
                <a:pt x="369" y="575"/>
              </a:lnTo>
              <a:lnTo>
                <a:pt x="387" y="582"/>
              </a:lnTo>
              <a:lnTo>
                <a:pt x="374" y="624"/>
              </a:lnTo>
              <a:lnTo>
                <a:pt x="383" y="646"/>
              </a:lnTo>
              <a:lnTo>
                <a:pt x="399" y="648"/>
              </a:lnTo>
              <a:lnTo>
                <a:pt x="421" y="648"/>
              </a:lnTo>
              <a:lnTo>
                <a:pt x="433" y="658"/>
              </a:lnTo>
              <a:lnTo>
                <a:pt x="457" y="686"/>
              </a:lnTo>
              <a:lnTo>
                <a:pt x="475" y="694"/>
              </a:lnTo>
              <a:lnTo>
                <a:pt x="494" y="684"/>
              </a:lnTo>
              <a:lnTo>
                <a:pt x="500" y="682"/>
              </a:lnTo>
              <a:lnTo>
                <a:pt x="521" y="680"/>
              </a:lnTo>
              <a:lnTo>
                <a:pt x="538" y="684"/>
              </a:lnTo>
              <a:lnTo>
                <a:pt x="552" y="733"/>
              </a:lnTo>
              <a:lnTo>
                <a:pt x="540" y="746"/>
              </a:lnTo>
              <a:lnTo>
                <a:pt x="520" y="752"/>
              </a:lnTo>
              <a:lnTo>
                <a:pt x="500" y="768"/>
              </a:lnTo>
              <a:lnTo>
                <a:pt x="491" y="789"/>
              </a:lnTo>
              <a:lnTo>
                <a:pt x="491" y="791"/>
              </a:lnTo>
              <a:lnTo>
                <a:pt x="493" y="799"/>
              </a:lnTo>
              <a:lnTo>
                <a:pt x="505" y="849"/>
              </a:lnTo>
              <a:lnTo>
                <a:pt x="506" y="861"/>
              </a:lnTo>
              <a:lnTo>
                <a:pt x="522" y="882"/>
              </a:lnTo>
              <a:lnTo>
                <a:pt x="538" y="893"/>
              </a:lnTo>
              <a:lnTo>
                <a:pt x="555" y="905"/>
              </a:lnTo>
              <a:lnTo>
                <a:pt x="572" y="921"/>
              </a:lnTo>
              <a:lnTo>
                <a:pt x="575" y="929"/>
              </a:lnTo>
              <a:lnTo>
                <a:pt x="563" y="986"/>
              </a:lnTo>
              <a:lnTo>
                <a:pt x="578" y="972"/>
              </a:lnTo>
              <a:lnTo>
                <a:pt x="584" y="955"/>
              </a:lnTo>
              <a:lnTo>
                <a:pt x="598" y="949"/>
              </a:lnTo>
              <a:lnTo>
                <a:pt x="611" y="900"/>
              </a:lnTo>
              <a:lnTo>
                <a:pt x="665" y="857"/>
              </a:lnTo>
              <a:lnTo>
                <a:pt x="677" y="871"/>
              </a:lnTo>
              <a:lnTo>
                <a:pt x="681" y="877"/>
              </a:lnTo>
              <a:lnTo>
                <a:pt x="689" y="888"/>
              </a:lnTo>
              <a:lnTo>
                <a:pt x="742" y="955"/>
              </a:lnTo>
              <a:lnTo>
                <a:pt x="770" y="988"/>
              </a:lnTo>
              <a:lnTo>
                <a:pt x="781" y="1002"/>
              </a:lnTo>
              <a:lnTo>
                <a:pt x="788" y="1012"/>
              </a:lnTo>
              <a:lnTo>
                <a:pt x="807" y="1035"/>
              </a:lnTo>
              <a:lnTo>
                <a:pt x="837" y="1039"/>
              </a:lnTo>
              <a:lnTo>
                <a:pt x="885" y="1045"/>
              </a:lnTo>
              <a:lnTo>
                <a:pt x="915" y="1048"/>
              </a:lnTo>
              <a:lnTo>
                <a:pt x="916" y="1048"/>
              </a:lnTo>
              <a:lnTo>
                <a:pt x="928" y="1050"/>
              </a:lnTo>
              <a:lnTo>
                <a:pt x="937" y="1052"/>
              </a:lnTo>
              <a:lnTo>
                <a:pt x="944" y="1053"/>
              </a:lnTo>
              <a:lnTo>
                <a:pt x="945" y="1036"/>
              </a:lnTo>
              <a:lnTo>
                <a:pt x="946" y="1031"/>
              </a:lnTo>
              <a:lnTo>
                <a:pt x="948" y="1008"/>
              </a:lnTo>
              <a:lnTo>
                <a:pt x="949" y="1003"/>
              </a:lnTo>
              <a:lnTo>
                <a:pt x="958" y="984"/>
              </a:lnTo>
              <a:lnTo>
                <a:pt x="928" y="953"/>
              </a:lnTo>
              <a:lnTo>
                <a:pt x="928" y="951"/>
              </a:lnTo>
              <a:lnTo>
                <a:pt x="924" y="945"/>
              </a:lnTo>
              <a:lnTo>
                <a:pt x="916" y="887"/>
              </a:lnTo>
              <a:lnTo>
                <a:pt x="912" y="869"/>
              </a:lnTo>
              <a:lnTo>
                <a:pt x="896" y="834"/>
              </a:lnTo>
              <a:lnTo>
                <a:pt x="895" y="833"/>
              </a:lnTo>
              <a:lnTo>
                <a:pt x="886" y="784"/>
              </a:lnTo>
              <a:lnTo>
                <a:pt x="890" y="780"/>
              </a:lnTo>
              <a:lnTo>
                <a:pt x="904" y="759"/>
              </a:lnTo>
              <a:lnTo>
                <a:pt x="904" y="756"/>
              </a:lnTo>
              <a:lnTo>
                <a:pt x="892" y="750"/>
              </a:lnTo>
              <a:lnTo>
                <a:pt x="878" y="750"/>
              </a:lnTo>
              <a:lnTo>
                <a:pt x="882" y="731"/>
              </a:lnTo>
              <a:lnTo>
                <a:pt x="896" y="724"/>
              </a:lnTo>
              <a:lnTo>
                <a:pt x="898" y="720"/>
              </a:lnTo>
              <a:lnTo>
                <a:pt x="901" y="665"/>
              </a:lnTo>
              <a:lnTo>
                <a:pt x="903" y="631"/>
              </a:lnTo>
              <a:lnTo>
                <a:pt x="896" y="621"/>
              </a:lnTo>
              <a:lnTo>
                <a:pt x="882" y="617"/>
              </a:lnTo>
              <a:lnTo>
                <a:pt x="871" y="618"/>
              </a:lnTo>
              <a:lnTo>
                <a:pt x="863" y="623"/>
              </a:lnTo>
              <a:lnTo>
                <a:pt x="859" y="620"/>
              </a:lnTo>
              <a:lnTo>
                <a:pt x="850" y="603"/>
              </a:lnTo>
              <a:lnTo>
                <a:pt x="849" y="602"/>
              </a:lnTo>
              <a:lnTo>
                <a:pt x="856" y="583"/>
              </a:lnTo>
              <a:lnTo>
                <a:pt x="863" y="573"/>
              </a:lnTo>
              <a:lnTo>
                <a:pt x="853" y="557"/>
              </a:lnTo>
              <a:lnTo>
                <a:pt x="865" y="543"/>
              </a:lnTo>
              <a:lnTo>
                <a:pt x="862" y="530"/>
              </a:lnTo>
              <a:lnTo>
                <a:pt x="852" y="531"/>
              </a:lnTo>
              <a:lnTo>
                <a:pt x="842" y="525"/>
              </a:lnTo>
              <a:lnTo>
                <a:pt x="832" y="533"/>
              </a:lnTo>
              <a:lnTo>
                <a:pt x="821" y="537"/>
              </a:lnTo>
              <a:lnTo>
                <a:pt x="812" y="518"/>
              </a:lnTo>
              <a:lnTo>
                <a:pt x="809" y="517"/>
              </a:lnTo>
              <a:lnTo>
                <a:pt x="801" y="525"/>
              </a:lnTo>
              <a:lnTo>
                <a:pt x="793" y="521"/>
              </a:lnTo>
              <a:lnTo>
                <a:pt x="786" y="511"/>
              </a:lnTo>
              <a:lnTo>
                <a:pt x="788" y="507"/>
              </a:lnTo>
              <a:lnTo>
                <a:pt x="801" y="480"/>
              </a:lnTo>
              <a:lnTo>
                <a:pt x="808" y="461"/>
              </a:lnTo>
              <a:lnTo>
                <a:pt x="799" y="453"/>
              </a:lnTo>
              <a:lnTo>
                <a:pt x="810" y="437"/>
              </a:lnTo>
              <a:lnTo>
                <a:pt x="831" y="438"/>
              </a:lnTo>
              <a:lnTo>
                <a:pt x="845" y="437"/>
              </a:lnTo>
              <a:lnTo>
                <a:pt x="848" y="430"/>
              </a:lnTo>
              <a:lnTo>
                <a:pt x="859" y="425"/>
              </a:lnTo>
              <a:lnTo>
                <a:pt x="849" y="400"/>
              </a:lnTo>
              <a:lnTo>
                <a:pt x="837" y="399"/>
              </a:lnTo>
              <a:lnTo>
                <a:pt x="815" y="374"/>
              </a:lnTo>
              <a:lnTo>
                <a:pt x="806" y="344"/>
              </a:lnTo>
              <a:lnTo>
                <a:pt x="801" y="327"/>
              </a:lnTo>
              <a:lnTo>
                <a:pt x="801" y="326"/>
              </a:lnTo>
              <a:lnTo>
                <a:pt x="796" y="308"/>
              </a:lnTo>
              <a:lnTo>
                <a:pt x="769" y="287"/>
              </a:lnTo>
              <a:lnTo>
                <a:pt x="758" y="279"/>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8</xdr:col>
      <xdr:colOff>371475</xdr:colOff>
      <xdr:row>26</xdr:row>
      <xdr:rowOff>114300</xdr:rowOff>
    </xdr:from>
    <xdr:to>
      <xdr:col>10</xdr:col>
      <xdr:colOff>28575</xdr:colOff>
      <xdr:row>32</xdr:row>
      <xdr:rowOff>95250</xdr:rowOff>
    </xdr:to>
    <xdr:sp>
      <xdr:nvSpPr>
        <xdr:cNvPr id="22" name="Moreland"/>
        <xdr:cNvSpPr>
          <a:spLocks/>
        </xdr:cNvSpPr>
      </xdr:nvSpPr>
      <xdr:spPr>
        <a:xfrm>
          <a:off x="5934075" y="4324350"/>
          <a:ext cx="876300" cy="952500"/>
        </a:xfrm>
        <a:custGeom>
          <a:pathLst>
            <a:path h="1096" w="1013">
              <a:moveTo>
                <a:pt x="719" y="1070"/>
              </a:moveTo>
              <a:lnTo>
                <a:pt x="736" y="1072"/>
              </a:lnTo>
              <a:lnTo>
                <a:pt x="738" y="1072"/>
              </a:lnTo>
              <a:lnTo>
                <a:pt x="752" y="1075"/>
              </a:lnTo>
              <a:lnTo>
                <a:pt x="788" y="1079"/>
              </a:lnTo>
              <a:lnTo>
                <a:pt x="810" y="1082"/>
              </a:lnTo>
              <a:lnTo>
                <a:pt x="811" y="1087"/>
              </a:lnTo>
              <a:lnTo>
                <a:pt x="840" y="1086"/>
              </a:lnTo>
              <a:lnTo>
                <a:pt x="880" y="1091"/>
              </a:lnTo>
              <a:lnTo>
                <a:pt x="913" y="1096"/>
              </a:lnTo>
              <a:lnTo>
                <a:pt x="914" y="1092"/>
              </a:lnTo>
              <a:lnTo>
                <a:pt x="916" y="1069"/>
              </a:lnTo>
              <a:lnTo>
                <a:pt x="919" y="1047"/>
              </a:lnTo>
              <a:lnTo>
                <a:pt x="920" y="1035"/>
              </a:lnTo>
              <a:lnTo>
                <a:pt x="934" y="1037"/>
              </a:lnTo>
              <a:lnTo>
                <a:pt x="935" y="1037"/>
              </a:lnTo>
              <a:lnTo>
                <a:pt x="952" y="1039"/>
              </a:lnTo>
              <a:lnTo>
                <a:pt x="988" y="1043"/>
              </a:lnTo>
              <a:lnTo>
                <a:pt x="1013" y="1046"/>
              </a:lnTo>
              <a:lnTo>
                <a:pt x="1008" y="1028"/>
              </a:lnTo>
              <a:lnTo>
                <a:pt x="1005" y="1028"/>
              </a:lnTo>
              <a:lnTo>
                <a:pt x="995" y="1012"/>
              </a:lnTo>
              <a:lnTo>
                <a:pt x="993" y="1009"/>
              </a:lnTo>
              <a:lnTo>
                <a:pt x="980" y="993"/>
              </a:lnTo>
              <a:lnTo>
                <a:pt x="971" y="961"/>
              </a:lnTo>
              <a:lnTo>
                <a:pt x="973" y="938"/>
              </a:lnTo>
              <a:lnTo>
                <a:pt x="983" y="924"/>
              </a:lnTo>
              <a:lnTo>
                <a:pt x="971" y="909"/>
              </a:lnTo>
              <a:lnTo>
                <a:pt x="958" y="892"/>
              </a:lnTo>
              <a:lnTo>
                <a:pt x="947" y="890"/>
              </a:lnTo>
              <a:lnTo>
                <a:pt x="942" y="883"/>
              </a:lnTo>
              <a:lnTo>
                <a:pt x="942" y="876"/>
              </a:lnTo>
              <a:lnTo>
                <a:pt x="951" y="873"/>
              </a:lnTo>
              <a:lnTo>
                <a:pt x="955" y="862"/>
              </a:lnTo>
              <a:lnTo>
                <a:pt x="940" y="841"/>
              </a:lnTo>
              <a:lnTo>
                <a:pt x="928" y="814"/>
              </a:lnTo>
              <a:lnTo>
                <a:pt x="919" y="772"/>
              </a:lnTo>
              <a:lnTo>
                <a:pt x="921" y="768"/>
              </a:lnTo>
              <a:lnTo>
                <a:pt x="930" y="761"/>
              </a:lnTo>
              <a:lnTo>
                <a:pt x="934" y="758"/>
              </a:lnTo>
              <a:lnTo>
                <a:pt x="941" y="744"/>
              </a:lnTo>
              <a:lnTo>
                <a:pt x="932" y="728"/>
              </a:lnTo>
              <a:lnTo>
                <a:pt x="932" y="700"/>
              </a:lnTo>
              <a:lnTo>
                <a:pt x="924" y="680"/>
              </a:lnTo>
              <a:lnTo>
                <a:pt x="925" y="679"/>
              </a:lnTo>
              <a:lnTo>
                <a:pt x="934" y="679"/>
              </a:lnTo>
              <a:lnTo>
                <a:pt x="938" y="662"/>
              </a:lnTo>
              <a:lnTo>
                <a:pt x="924" y="652"/>
              </a:lnTo>
              <a:lnTo>
                <a:pt x="912" y="635"/>
              </a:lnTo>
              <a:lnTo>
                <a:pt x="920" y="636"/>
              </a:lnTo>
              <a:lnTo>
                <a:pt x="949" y="552"/>
              </a:lnTo>
              <a:lnTo>
                <a:pt x="953" y="517"/>
              </a:lnTo>
              <a:lnTo>
                <a:pt x="955" y="492"/>
              </a:lnTo>
              <a:lnTo>
                <a:pt x="956" y="481"/>
              </a:lnTo>
              <a:lnTo>
                <a:pt x="963" y="417"/>
              </a:lnTo>
              <a:lnTo>
                <a:pt x="967" y="373"/>
              </a:lnTo>
              <a:lnTo>
                <a:pt x="963" y="372"/>
              </a:lnTo>
              <a:lnTo>
                <a:pt x="961" y="372"/>
              </a:lnTo>
              <a:lnTo>
                <a:pt x="940" y="371"/>
              </a:lnTo>
              <a:lnTo>
                <a:pt x="912" y="376"/>
              </a:lnTo>
              <a:lnTo>
                <a:pt x="899" y="362"/>
              </a:lnTo>
              <a:lnTo>
                <a:pt x="910" y="354"/>
              </a:lnTo>
              <a:lnTo>
                <a:pt x="903" y="349"/>
              </a:lnTo>
              <a:lnTo>
                <a:pt x="899" y="324"/>
              </a:lnTo>
              <a:lnTo>
                <a:pt x="897" y="316"/>
              </a:lnTo>
              <a:lnTo>
                <a:pt x="902" y="315"/>
              </a:lnTo>
              <a:lnTo>
                <a:pt x="910" y="316"/>
              </a:lnTo>
              <a:lnTo>
                <a:pt x="919" y="310"/>
              </a:lnTo>
              <a:lnTo>
                <a:pt x="920" y="288"/>
              </a:lnTo>
              <a:lnTo>
                <a:pt x="911" y="286"/>
              </a:lnTo>
              <a:lnTo>
                <a:pt x="902" y="284"/>
              </a:lnTo>
              <a:lnTo>
                <a:pt x="895" y="284"/>
              </a:lnTo>
              <a:lnTo>
                <a:pt x="885" y="277"/>
              </a:lnTo>
              <a:lnTo>
                <a:pt x="886" y="276"/>
              </a:lnTo>
              <a:lnTo>
                <a:pt x="896" y="272"/>
              </a:lnTo>
              <a:lnTo>
                <a:pt x="902" y="253"/>
              </a:lnTo>
              <a:lnTo>
                <a:pt x="896" y="249"/>
              </a:lnTo>
              <a:lnTo>
                <a:pt x="890" y="229"/>
              </a:lnTo>
              <a:lnTo>
                <a:pt x="901" y="210"/>
              </a:lnTo>
              <a:lnTo>
                <a:pt x="903" y="208"/>
              </a:lnTo>
              <a:lnTo>
                <a:pt x="912" y="207"/>
              </a:lnTo>
              <a:lnTo>
                <a:pt x="921" y="202"/>
              </a:lnTo>
              <a:lnTo>
                <a:pt x="914" y="190"/>
              </a:lnTo>
              <a:lnTo>
                <a:pt x="908" y="184"/>
              </a:lnTo>
              <a:lnTo>
                <a:pt x="897" y="172"/>
              </a:lnTo>
              <a:lnTo>
                <a:pt x="907" y="163"/>
              </a:lnTo>
              <a:lnTo>
                <a:pt x="918" y="159"/>
              </a:lnTo>
              <a:lnTo>
                <a:pt x="929" y="159"/>
              </a:lnTo>
              <a:lnTo>
                <a:pt x="933" y="142"/>
              </a:lnTo>
              <a:lnTo>
                <a:pt x="923" y="129"/>
              </a:lnTo>
              <a:lnTo>
                <a:pt x="918" y="124"/>
              </a:lnTo>
              <a:lnTo>
                <a:pt x="905" y="115"/>
              </a:lnTo>
              <a:lnTo>
                <a:pt x="916" y="82"/>
              </a:lnTo>
              <a:lnTo>
                <a:pt x="906" y="80"/>
              </a:lnTo>
              <a:lnTo>
                <a:pt x="897" y="77"/>
              </a:lnTo>
              <a:lnTo>
                <a:pt x="899" y="49"/>
              </a:lnTo>
              <a:lnTo>
                <a:pt x="886" y="41"/>
              </a:lnTo>
              <a:lnTo>
                <a:pt x="876" y="51"/>
              </a:lnTo>
              <a:lnTo>
                <a:pt x="863" y="42"/>
              </a:lnTo>
              <a:lnTo>
                <a:pt x="854" y="38"/>
              </a:lnTo>
              <a:lnTo>
                <a:pt x="840" y="22"/>
              </a:lnTo>
              <a:lnTo>
                <a:pt x="828" y="25"/>
              </a:lnTo>
              <a:lnTo>
                <a:pt x="814" y="16"/>
              </a:lnTo>
              <a:lnTo>
                <a:pt x="822" y="9"/>
              </a:lnTo>
              <a:lnTo>
                <a:pt x="832" y="3"/>
              </a:lnTo>
              <a:lnTo>
                <a:pt x="829" y="3"/>
              </a:lnTo>
              <a:lnTo>
                <a:pt x="792" y="0"/>
              </a:lnTo>
              <a:lnTo>
                <a:pt x="766" y="13"/>
              </a:lnTo>
              <a:lnTo>
                <a:pt x="753" y="16"/>
              </a:lnTo>
              <a:lnTo>
                <a:pt x="700" y="21"/>
              </a:lnTo>
              <a:lnTo>
                <a:pt x="686" y="22"/>
              </a:lnTo>
              <a:lnTo>
                <a:pt x="507" y="38"/>
              </a:lnTo>
              <a:lnTo>
                <a:pt x="496" y="40"/>
              </a:lnTo>
              <a:lnTo>
                <a:pt x="455" y="43"/>
              </a:lnTo>
              <a:lnTo>
                <a:pt x="377" y="52"/>
              </a:lnTo>
              <a:lnTo>
                <a:pt x="350" y="54"/>
              </a:lnTo>
              <a:lnTo>
                <a:pt x="331" y="55"/>
              </a:lnTo>
              <a:lnTo>
                <a:pt x="284" y="59"/>
              </a:lnTo>
              <a:lnTo>
                <a:pt x="258" y="57"/>
              </a:lnTo>
              <a:lnTo>
                <a:pt x="257" y="56"/>
              </a:lnTo>
              <a:lnTo>
                <a:pt x="227" y="55"/>
              </a:lnTo>
              <a:lnTo>
                <a:pt x="197" y="53"/>
              </a:lnTo>
              <a:lnTo>
                <a:pt x="174" y="54"/>
              </a:lnTo>
              <a:lnTo>
                <a:pt x="139" y="76"/>
              </a:lnTo>
              <a:lnTo>
                <a:pt x="66" y="151"/>
              </a:lnTo>
              <a:lnTo>
                <a:pt x="0" y="229"/>
              </a:lnTo>
              <a:lnTo>
                <a:pt x="22" y="264"/>
              </a:lnTo>
              <a:lnTo>
                <a:pt x="44" y="254"/>
              </a:lnTo>
              <a:lnTo>
                <a:pt x="62" y="251"/>
              </a:lnTo>
              <a:lnTo>
                <a:pt x="116" y="242"/>
              </a:lnTo>
              <a:lnTo>
                <a:pt x="122" y="252"/>
              </a:lnTo>
              <a:lnTo>
                <a:pt x="136" y="267"/>
              </a:lnTo>
              <a:lnTo>
                <a:pt x="149" y="287"/>
              </a:lnTo>
              <a:lnTo>
                <a:pt x="155" y="299"/>
              </a:lnTo>
              <a:lnTo>
                <a:pt x="164" y="309"/>
              </a:lnTo>
              <a:lnTo>
                <a:pt x="161" y="322"/>
              </a:lnTo>
              <a:lnTo>
                <a:pt x="158" y="330"/>
              </a:lnTo>
              <a:lnTo>
                <a:pt x="158" y="333"/>
              </a:lnTo>
              <a:lnTo>
                <a:pt x="168" y="337"/>
              </a:lnTo>
              <a:lnTo>
                <a:pt x="177" y="323"/>
              </a:lnTo>
              <a:lnTo>
                <a:pt x="188" y="340"/>
              </a:lnTo>
              <a:lnTo>
                <a:pt x="198" y="339"/>
              </a:lnTo>
              <a:lnTo>
                <a:pt x="208" y="337"/>
              </a:lnTo>
              <a:lnTo>
                <a:pt x="218" y="339"/>
              </a:lnTo>
              <a:lnTo>
                <a:pt x="230" y="342"/>
              </a:lnTo>
              <a:lnTo>
                <a:pt x="240" y="359"/>
              </a:lnTo>
              <a:lnTo>
                <a:pt x="234" y="362"/>
              </a:lnTo>
              <a:lnTo>
                <a:pt x="228" y="375"/>
              </a:lnTo>
              <a:lnTo>
                <a:pt x="235" y="392"/>
              </a:lnTo>
              <a:lnTo>
                <a:pt x="242" y="396"/>
              </a:lnTo>
              <a:lnTo>
                <a:pt x="248" y="390"/>
              </a:lnTo>
              <a:lnTo>
                <a:pt x="248" y="382"/>
              </a:lnTo>
              <a:lnTo>
                <a:pt x="257" y="382"/>
              </a:lnTo>
              <a:lnTo>
                <a:pt x="265" y="397"/>
              </a:lnTo>
              <a:lnTo>
                <a:pt x="272" y="406"/>
              </a:lnTo>
              <a:lnTo>
                <a:pt x="280" y="409"/>
              </a:lnTo>
              <a:lnTo>
                <a:pt x="281" y="418"/>
              </a:lnTo>
              <a:lnTo>
                <a:pt x="289" y="420"/>
              </a:lnTo>
              <a:lnTo>
                <a:pt x="295" y="417"/>
              </a:lnTo>
              <a:lnTo>
                <a:pt x="303" y="416"/>
              </a:lnTo>
              <a:lnTo>
                <a:pt x="313" y="420"/>
              </a:lnTo>
              <a:lnTo>
                <a:pt x="328" y="431"/>
              </a:lnTo>
              <a:lnTo>
                <a:pt x="338" y="440"/>
              </a:lnTo>
              <a:lnTo>
                <a:pt x="348" y="436"/>
              </a:lnTo>
              <a:lnTo>
                <a:pt x="361" y="481"/>
              </a:lnTo>
              <a:lnTo>
                <a:pt x="370" y="477"/>
              </a:lnTo>
              <a:lnTo>
                <a:pt x="381" y="481"/>
              </a:lnTo>
              <a:lnTo>
                <a:pt x="386" y="492"/>
              </a:lnTo>
              <a:lnTo>
                <a:pt x="388" y="493"/>
              </a:lnTo>
              <a:lnTo>
                <a:pt x="375" y="516"/>
              </a:lnTo>
              <a:lnTo>
                <a:pt x="378" y="521"/>
              </a:lnTo>
              <a:lnTo>
                <a:pt x="389" y="529"/>
              </a:lnTo>
              <a:lnTo>
                <a:pt x="416" y="550"/>
              </a:lnTo>
              <a:lnTo>
                <a:pt x="421" y="568"/>
              </a:lnTo>
              <a:lnTo>
                <a:pt x="421" y="569"/>
              </a:lnTo>
              <a:lnTo>
                <a:pt x="426" y="586"/>
              </a:lnTo>
              <a:lnTo>
                <a:pt x="435" y="616"/>
              </a:lnTo>
              <a:lnTo>
                <a:pt x="457" y="641"/>
              </a:lnTo>
              <a:lnTo>
                <a:pt x="469" y="642"/>
              </a:lnTo>
              <a:lnTo>
                <a:pt x="479" y="667"/>
              </a:lnTo>
              <a:lnTo>
                <a:pt x="468" y="672"/>
              </a:lnTo>
              <a:lnTo>
                <a:pt x="465" y="679"/>
              </a:lnTo>
              <a:lnTo>
                <a:pt x="451" y="680"/>
              </a:lnTo>
              <a:lnTo>
                <a:pt x="430" y="679"/>
              </a:lnTo>
              <a:lnTo>
                <a:pt x="419" y="695"/>
              </a:lnTo>
              <a:lnTo>
                <a:pt x="428" y="703"/>
              </a:lnTo>
              <a:lnTo>
                <a:pt x="421" y="722"/>
              </a:lnTo>
              <a:lnTo>
                <a:pt x="408" y="749"/>
              </a:lnTo>
              <a:lnTo>
                <a:pt x="406" y="753"/>
              </a:lnTo>
              <a:lnTo>
                <a:pt x="413" y="763"/>
              </a:lnTo>
              <a:lnTo>
                <a:pt x="421" y="767"/>
              </a:lnTo>
              <a:lnTo>
                <a:pt x="429" y="759"/>
              </a:lnTo>
              <a:lnTo>
                <a:pt x="432" y="760"/>
              </a:lnTo>
              <a:lnTo>
                <a:pt x="441" y="779"/>
              </a:lnTo>
              <a:lnTo>
                <a:pt x="452" y="775"/>
              </a:lnTo>
              <a:lnTo>
                <a:pt x="462" y="767"/>
              </a:lnTo>
              <a:lnTo>
                <a:pt x="472" y="773"/>
              </a:lnTo>
              <a:lnTo>
                <a:pt x="482" y="772"/>
              </a:lnTo>
              <a:lnTo>
                <a:pt x="485" y="785"/>
              </a:lnTo>
              <a:lnTo>
                <a:pt x="473" y="799"/>
              </a:lnTo>
              <a:lnTo>
                <a:pt x="483" y="815"/>
              </a:lnTo>
              <a:lnTo>
                <a:pt x="476" y="825"/>
              </a:lnTo>
              <a:lnTo>
                <a:pt x="469" y="844"/>
              </a:lnTo>
              <a:lnTo>
                <a:pt x="470" y="845"/>
              </a:lnTo>
              <a:lnTo>
                <a:pt x="479" y="862"/>
              </a:lnTo>
              <a:lnTo>
                <a:pt x="483" y="865"/>
              </a:lnTo>
              <a:lnTo>
                <a:pt x="491" y="860"/>
              </a:lnTo>
              <a:lnTo>
                <a:pt x="502" y="859"/>
              </a:lnTo>
              <a:lnTo>
                <a:pt x="516" y="863"/>
              </a:lnTo>
              <a:lnTo>
                <a:pt x="523" y="873"/>
              </a:lnTo>
              <a:lnTo>
                <a:pt x="521" y="907"/>
              </a:lnTo>
              <a:lnTo>
                <a:pt x="518" y="962"/>
              </a:lnTo>
              <a:lnTo>
                <a:pt x="516" y="966"/>
              </a:lnTo>
              <a:lnTo>
                <a:pt x="502" y="973"/>
              </a:lnTo>
              <a:lnTo>
                <a:pt x="498" y="992"/>
              </a:lnTo>
              <a:lnTo>
                <a:pt x="512" y="992"/>
              </a:lnTo>
              <a:lnTo>
                <a:pt x="524" y="998"/>
              </a:lnTo>
              <a:lnTo>
                <a:pt x="524" y="1001"/>
              </a:lnTo>
              <a:lnTo>
                <a:pt x="510" y="1022"/>
              </a:lnTo>
              <a:lnTo>
                <a:pt x="506" y="1026"/>
              </a:lnTo>
              <a:lnTo>
                <a:pt x="515" y="1075"/>
              </a:lnTo>
              <a:lnTo>
                <a:pt x="516" y="1076"/>
              </a:lnTo>
              <a:lnTo>
                <a:pt x="529" y="1055"/>
              </a:lnTo>
              <a:lnTo>
                <a:pt x="533" y="1046"/>
              </a:lnTo>
              <a:lnTo>
                <a:pt x="591" y="1054"/>
              </a:lnTo>
              <a:lnTo>
                <a:pt x="642" y="1060"/>
              </a:lnTo>
              <a:lnTo>
                <a:pt x="689" y="1066"/>
              </a:lnTo>
              <a:lnTo>
                <a:pt x="719" y="1070"/>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5</xdr:col>
      <xdr:colOff>514350</xdr:colOff>
      <xdr:row>56</xdr:row>
      <xdr:rowOff>161925</xdr:rowOff>
    </xdr:from>
    <xdr:to>
      <xdr:col>14</xdr:col>
      <xdr:colOff>133350</xdr:colOff>
      <xdr:row>79</xdr:row>
      <xdr:rowOff>47625</xdr:rowOff>
    </xdr:to>
    <xdr:grpSp>
      <xdr:nvGrpSpPr>
        <xdr:cNvPr id="23" name="Mornington Peninsula"/>
        <xdr:cNvGrpSpPr>
          <a:grpSpLocks/>
        </xdr:cNvGrpSpPr>
      </xdr:nvGrpSpPr>
      <xdr:grpSpPr>
        <a:xfrm rot="21151261">
          <a:off x="4248150" y="9229725"/>
          <a:ext cx="5105400" cy="4210050"/>
          <a:chOff x="345" y="973"/>
          <a:chExt cx="535" cy="380"/>
        </a:xfrm>
        <a:solidFill>
          <a:srgbClr val="FFFFFF"/>
        </a:solidFill>
      </xdr:grpSpPr>
      <xdr:sp>
        <xdr:nvSpPr>
          <xdr:cNvPr id="24" name="Freeform 27"/>
          <xdr:cNvSpPr>
            <a:spLocks/>
          </xdr:cNvSpPr>
        </xdr:nvSpPr>
        <xdr:spPr>
          <a:xfrm>
            <a:off x="345" y="1137"/>
            <a:ext cx="515" cy="216"/>
          </a:xfrm>
          <a:custGeom>
            <a:pathLst>
              <a:path h="2371" w="5661">
                <a:moveTo>
                  <a:pt x="2834" y="421"/>
                </a:moveTo>
                <a:lnTo>
                  <a:pt x="2802" y="434"/>
                </a:lnTo>
                <a:lnTo>
                  <a:pt x="2778" y="449"/>
                </a:lnTo>
                <a:lnTo>
                  <a:pt x="2740" y="466"/>
                </a:lnTo>
                <a:lnTo>
                  <a:pt x="2706" y="484"/>
                </a:lnTo>
                <a:lnTo>
                  <a:pt x="2674" y="501"/>
                </a:lnTo>
                <a:lnTo>
                  <a:pt x="2650" y="513"/>
                </a:lnTo>
                <a:lnTo>
                  <a:pt x="2628" y="525"/>
                </a:lnTo>
                <a:lnTo>
                  <a:pt x="2613" y="533"/>
                </a:lnTo>
                <a:lnTo>
                  <a:pt x="2551" y="553"/>
                </a:lnTo>
                <a:lnTo>
                  <a:pt x="2528" y="559"/>
                </a:lnTo>
                <a:lnTo>
                  <a:pt x="2494" y="566"/>
                </a:lnTo>
                <a:lnTo>
                  <a:pt x="2464" y="578"/>
                </a:lnTo>
                <a:lnTo>
                  <a:pt x="2446" y="587"/>
                </a:lnTo>
                <a:lnTo>
                  <a:pt x="2433" y="593"/>
                </a:lnTo>
                <a:lnTo>
                  <a:pt x="2415" y="604"/>
                </a:lnTo>
                <a:lnTo>
                  <a:pt x="2414" y="604"/>
                </a:lnTo>
                <a:lnTo>
                  <a:pt x="2375" y="618"/>
                </a:lnTo>
                <a:lnTo>
                  <a:pt x="2352" y="627"/>
                </a:lnTo>
                <a:lnTo>
                  <a:pt x="2318" y="641"/>
                </a:lnTo>
                <a:lnTo>
                  <a:pt x="2296" y="649"/>
                </a:lnTo>
                <a:lnTo>
                  <a:pt x="2267" y="662"/>
                </a:lnTo>
                <a:lnTo>
                  <a:pt x="2241" y="673"/>
                </a:lnTo>
                <a:lnTo>
                  <a:pt x="2209" y="684"/>
                </a:lnTo>
                <a:lnTo>
                  <a:pt x="2188" y="692"/>
                </a:lnTo>
                <a:lnTo>
                  <a:pt x="2176" y="696"/>
                </a:lnTo>
                <a:lnTo>
                  <a:pt x="2154" y="703"/>
                </a:lnTo>
                <a:lnTo>
                  <a:pt x="2134" y="711"/>
                </a:lnTo>
                <a:lnTo>
                  <a:pt x="2117" y="718"/>
                </a:lnTo>
                <a:lnTo>
                  <a:pt x="2107" y="723"/>
                </a:lnTo>
                <a:lnTo>
                  <a:pt x="2084" y="732"/>
                </a:lnTo>
                <a:lnTo>
                  <a:pt x="2064" y="741"/>
                </a:lnTo>
                <a:lnTo>
                  <a:pt x="2054" y="744"/>
                </a:lnTo>
                <a:lnTo>
                  <a:pt x="2034" y="752"/>
                </a:lnTo>
                <a:lnTo>
                  <a:pt x="2013" y="757"/>
                </a:lnTo>
                <a:lnTo>
                  <a:pt x="1996" y="762"/>
                </a:lnTo>
                <a:lnTo>
                  <a:pt x="1987" y="763"/>
                </a:lnTo>
                <a:lnTo>
                  <a:pt x="1964" y="770"/>
                </a:lnTo>
                <a:lnTo>
                  <a:pt x="1948" y="776"/>
                </a:lnTo>
                <a:lnTo>
                  <a:pt x="1927" y="779"/>
                </a:lnTo>
                <a:lnTo>
                  <a:pt x="1904" y="784"/>
                </a:lnTo>
                <a:lnTo>
                  <a:pt x="1903" y="785"/>
                </a:lnTo>
                <a:lnTo>
                  <a:pt x="1887" y="788"/>
                </a:lnTo>
                <a:lnTo>
                  <a:pt x="1864" y="792"/>
                </a:lnTo>
                <a:lnTo>
                  <a:pt x="1839" y="797"/>
                </a:lnTo>
                <a:lnTo>
                  <a:pt x="1833" y="797"/>
                </a:lnTo>
                <a:lnTo>
                  <a:pt x="1809" y="801"/>
                </a:lnTo>
                <a:lnTo>
                  <a:pt x="1780" y="799"/>
                </a:lnTo>
                <a:lnTo>
                  <a:pt x="1776" y="799"/>
                </a:lnTo>
                <a:lnTo>
                  <a:pt x="1756" y="800"/>
                </a:lnTo>
                <a:lnTo>
                  <a:pt x="1736" y="799"/>
                </a:lnTo>
                <a:lnTo>
                  <a:pt x="1716" y="798"/>
                </a:lnTo>
                <a:lnTo>
                  <a:pt x="1695" y="795"/>
                </a:lnTo>
                <a:lnTo>
                  <a:pt x="1674" y="790"/>
                </a:lnTo>
                <a:lnTo>
                  <a:pt x="1660" y="786"/>
                </a:lnTo>
                <a:lnTo>
                  <a:pt x="1643" y="786"/>
                </a:lnTo>
                <a:lnTo>
                  <a:pt x="1637" y="785"/>
                </a:lnTo>
                <a:lnTo>
                  <a:pt x="1612" y="785"/>
                </a:lnTo>
                <a:lnTo>
                  <a:pt x="1589" y="781"/>
                </a:lnTo>
                <a:lnTo>
                  <a:pt x="1563" y="765"/>
                </a:lnTo>
                <a:lnTo>
                  <a:pt x="1542" y="763"/>
                </a:lnTo>
                <a:lnTo>
                  <a:pt x="1528" y="761"/>
                </a:lnTo>
                <a:lnTo>
                  <a:pt x="1502" y="756"/>
                </a:lnTo>
                <a:lnTo>
                  <a:pt x="1497" y="755"/>
                </a:lnTo>
                <a:lnTo>
                  <a:pt x="1474" y="751"/>
                </a:lnTo>
                <a:lnTo>
                  <a:pt x="1454" y="746"/>
                </a:lnTo>
                <a:lnTo>
                  <a:pt x="1441" y="743"/>
                </a:lnTo>
                <a:lnTo>
                  <a:pt x="1423" y="737"/>
                </a:lnTo>
                <a:lnTo>
                  <a:pt x="1397" y="731"/>
                </a:lnTo>
                <a:lnTo>
                  <a:pt x="1391" y="729"/>
                </a:lnTo>
                <a:lnTo>
                  <a:pt x="1369" y="723"/>
                </a:lnTo>
                <a:lnTo>
                  <a:pt x="1363" y="723"/>
                </a:lnTo>
                <a:lnTo>
                  <a:pt x="1342" y="718"/>
                </a:lnTo>
                <a:lnTo>
                  <a:pt x="1340" y="718"/>
                </a:lnTo>
                <a:lnTo>
                  <a:pt x="1319" y="711"/>
                </a:lnTo>
                <a:lnTo>
                  <a:pt x="1316" y="710"/>
                </a:lnTo>
                <a:lnTo>
                  <a:pt x="1291" y="701"/>
                </a:lnTo>
                <a:lnTo>
                  <a:pt x="1271" y="698"/>
                </a:lnTo>
                <a:lnTo>
                  <a:pt x="1263" y="695"/>
                </a:lnTo>
                <a:lnTo>
                  <a:pt x="1243" y="690"/>
                </a:lnTo>
                <a:lnTo>
                  <a:pt x="1220" y="684"/>
                </a:lnTo>
                <a:lnTo>
                  <a:pt x="1204" y="680"/>
                </a:lnTo>
                <a:lnTo>
                  <a:pt x="1185" y="669"/>
                </a:lnTo>
                <a:lnTo>
                  <a:pt x="1159" y="659"/>
                </a:lnTo>
                <a:lnTo>
                  <a:pt x="1137" y="647"/>
                </a:lnTo>
                <a:lnTo>
                  <a:pt x="1122" y="640"/>
                </a:lnTo>
                <a:lnTo>
                  <a:pt x="1094" y="610"/>
                </a:lnTo>
                <a:lnTo>
                  <a:pt x="1089" y="602"/>
                </a:lnTo>
                <a:lnTo>
                  <a:pt x="1087" y="567"/>
                </a:lnTo>
                <a:lnTo>
                  <a:pt x="1097" y="552"/>
                </a:lnTo>
                <a:lnTo>
                  <a:pt x="1083" y="543"/>
                </a:lnTo>
                <a:lnTo>
                  <a:pt x="1064" y="536"/>
                </a:lnTo>
                <a:lnTo>
                  <a:pt x="1054" y="520"/>
                </a:lnTo>
                <a:lnTo>
                  <a:pt x="1040" y="505"/>
                </a:lnTo>
                <a:lnTo>
                  <a:pt x="1019" y="501"/>
                </a:lnTo>
                <a:lnTo>
                  <a:pt x="1001" y="494"/>
                </a:lnTo>
                <a:lnTo>
                  <a:pt x="976" y="484"/>
                </a:lnTo>
                <a:lnTo>
                  <a:pt x="956" y="476"/>
                </a:lnTo>
                <a:lnTo>
                  <a:pt x="954" y="473"/>
                </a:lnTo>
                <a:lnTo>
                  <a:pt x="934" y="457"/>
                </a:lnTo>
                <a:lnTo>
                  <a:pt x="914" y="440"/>
                </a:lnTo>
                <a:lnTo>
                  <a:pt x="911" y="436"/>
                </a:lnTo>
                <a:lnTo>
                  <a:pt x="908" y="411"/>
                </a:lnTo>
                <a:lnTo>
                  <a:pt x="896" y="393"/>
                </a:lnTo>
                <a:lnTo>
                  <a:pt x="881" y="381"/>
                </a:lnTo>
                <a:lnTo>
                  <a:pt x="862" y="348"/>
                </a:lnTo>
                <a:lnTo>
                  <a:pt x="860" y="325"/>
                </a:lnTo>
                <a:lnTo>
                  <a:pt x="848" y="261"/>
                </a:lnTo>
                <a:lnTo>
                  <a:pt x="835" y="258"/>
                </a:lnTo>
                <a:lnTo>
                  <a:pt x="819" y="253"/>
                </a:lnTo>
                <a:lnTo>
                  <a:pt x="803" y="237"/>
                </a:lnTo>
                <a:lnTo>
                  <a:pt x="790" y="236"/>
                </a:lnTo>
                <a:lnTo>
                  <a:pt x="769" y="231"/>
                </a:lnTo>
                <a:lnTo>
                  <a:pt x="749" y="226"/>
                </a:lnTo>
                <a:lnTo>
                  <a:pt x="730" y="222"/>
                </a:lnTo>
                <a:lnTo>
                  <a:pt x="713" y="219"/>
                </a:lnTo>
                <a:lnTo>
                  <a:pt x="697" y="217"/>
                </a:lnTo>
                <a:lnTo>
                  <a:pt x="677" y="204"/>
                </a:lnTo>
                <a:lnTo>
                  <a:pt x="656" y="183"/>
                </a:lnTo>
                <a:lnTo>
                  <a:pt x="653" y="182"/>
                </a:lnTo>
                <a:lnTo>
                  <a:pt x="637" y="189"/>
                </a:lnTo>
                <a:lnTo>
                  <a:pt x="632" y="193"/>
                </a:lnTo>
                <a:lnTo>
                  <a:pt x="612" y="196"/>
                </a:lnTo>
                <a:lnTo>
                  <a:pt x="595" y="195"/>
                </a:lnTo>
                <a:lnTo>
                  <a:pt x="574" y="193"/>
                </a:lnTo>
                <a:lnTo>
                  <a:pt x="558" y="189"/>
                </a:lnTo>
                <a:lnTo>
                  <a:pt x="540" y="184"/>
                </a:lnTo>
                <a:lnTo>
                  <a:pt x="519" y="156"/>
                </a:lnTo>
                <a:lnTo>
                  <a:pt x="518" y="156"/>
                </a:lnTo>
                <a:lnTo>
                  <a:pt x="499" y="150"/>
                </a:lnTo>
                <a:lnTo>
                  <a:pt x="478" y="136"/>
                </a:lnTo>
                <a:lnTo>
                  <a:pt x="459" y="126"/>
                </a:lnTo>
                <a:lnTo>
                  <a:pt x="441" y="120"/>
                </a:lnTo>
                <a:lnTo>
                  <a:pt x="423" y="114"/>
                </a:lnTo>
                <a:lnTo>
                  <a:pt x="405" y="108"/>
                </a:lnTo>
                <a:lnTo>
                  <a:pt x="385" y="99"/>
                </a:lnTo>
                <a:lnTo>
                  <a:pt x="361" y="87"/>
                </a:lnTo>
                <a:lnTo>
                  <a:pt x="339" y="73"/>
                </a:lnTo>
                <a:lnTo>
                  <a:pt x="318" y="57"/>
                </a:lnTo>
                <a:lnTo>
                  <a:pt x="299" y="46"/>
                </a:lnTo>
                <a:lnTo>
                  <a:pt x="290" y="42"/>
                </a:lnTo>
                <a:lnTo>
                  <a:pt x="273" y="38"/>
                </a:lnTo>
                <a:lnTo>
                  <a:pt x="253" y="40"/>
                </a:lnTo>
                <a:lnTo>
                  <a:pt x="236" y="43"/>
                </a:lnTo>
                <a:lnTo>
                  <a:pt x="220" y="48"/>
                </a:lnTo>
                <a:lnTo>
                  <a:pt x="200" y="57"/>
                </a:lnTo>
                <a:lnTo>
                  <a:pt x="182" y="63"/>
                </a:lnTo>
                <a:lnTo>
                  <a:pt x="158" y="76"/>
                </a:lnTo>
                <a:lnTo>
                  <a:pt x="139" y="70"/>
                </a:lnTo>
                <a:lnTo>
                  <a:pt x="127" y="66"/>
                </a:lnTo>
                <a:lnTo>
                  <a:pt x="109" y="69"/>
                </a:lnTo>
                <a:lnTo>
                  <a:pt x="90" y="63"/>
                </a:lnTo>
                <a:lnTo>
                  <a:pt x="77" y="55"/>
                </a:lnTo>
                <a:lnTo>
                  <a:pt x="60" y="49"/>
                </a:lnTo>
                <a:lnTo>
                  <a:pt x="40" y="44"/>
                </a:lnTo>
                <a:lnTo>
                  <a:pt x="18" y="14"/>
                </a:lnTo>
                <a:lnTo>
                  <a:pt x="13" y="2"/>
                </a:lnTo>
                <a:lnTo>
                  <a:pt x="2" y="0"/>
                </a:lnTo>
                <a:lnTo>
                  <a:pt x="0" y="24"/>
                </a:lnTo>
                <a:lnTo>
                  <a:pt x="20" y="39"/>
                </a:lnTo>
                <a:lnTo>
                  <a:pt x="41" y="55"/>
                </a:lnTo>
                <a:lnTo>
                  <a:pt x="63" y="80"/>
                </a:lnTo>
                <a:lnTo>
                  <a:pt x="77" y="82"/>
                </a:lnTo>
                <a:lnTo>
                  <a:pt x="100" y="103"/>
                </a:lnTo>
                <a:lnTo>
                  <a:pt x="105" y="124"/>
                </a:lnTo>
                <a:lnTo>
                  <a:pt x="116" y="117"/>
                </a:lnTo>
                <a:lnTo>
                  <a:pt x="136" y="123"/>
                </a:lnTo>
                <a:lnTo>
                  <a:pt x="160" y="147"/>
                </a:lnTo>
                <a:lnTo>
                  <a:pt x="163" y="149"/>
                </a:lnTo>
                <a:lnTo>
                  <a:pt x="178" y="176"/>
                </a:lnTo>
                <a:lnTo>
                  <a:pt x="189" y="176"/>
                </a:lnTo>
                <a:lnTo>
                  <a:pt x="202" y="189"/>
                </a:lnTo>
                <a:lnTo>
                  <a:pt x="215" y="186"/>
                </a:lnTo>
                <a:lnTo>
                  <a:pt x="228" y="209"/>
                </a:lnTo>
                <a:lnTo>
                  <a:pt x="232" y="220"/>
                </a:lnTo>
                <a:lnTo>
                  <a:pt x="246" y="214"/>
                </a:lnTo>
                <a:lnTo>
                  <a:pt x="265" y="218"/>
                </a:lnTo>
                <a:lnTo>
                  <a:pt x="286" y="235"/>
                </a:lnTo>
                <a:lnTo>
                  <a:pt x="314" y="261"/>
                </a:lnTo>
                <a:lnTo>
                  <a:pt x="329" y="278"/>
                </a:lnTo>
                <a:lnTo>
                  <a:pt x="348" y="281"/>
                </a:lnTo>
                <a:lnTo>
                  <a:pt x="349" y="282"/>
                </a:lnTo>
                <a:lnTo>
                  <a:pt x="365" y="291"/>
                </a:lnTo>
                <a:lnTo>
                  <a:pt x="382" y="325"/>
                </a:lnTo>
                <a:lnTo>
                  <a:pt x="389" y="322"/>
                </a:lnTo>
                <a:lnTo>
                  <a:pt x="407" y="334"/>
                </a:lnTo>
                <a:lnTo>
                  <a:pt x="420" y="345"/>
                </a:lnTo>
                <a:lnTo>
                  <a:pt x="438" y="351"/>
                </a:lnTo>
                <a:lnTo>
                  <a:pt x="459" y="363"/>
                </a:lnTo>
                <a:lnTo>
                  <a:pt x="474" y="376"/>
                </a:lnTo>
                <a:lnTo>
                  <a:pt x="493" y="388"/>
                </a:lnTo>
                <a:lnTo>
                  <a:pt x="514" y="396"/>
                </a:lnTo>
                <a:lnTo>
                  <a:pt x="534" y="410"/>
                </a:lnTo>
                <a:lnTo>
                  <a:pt x="554" y="421"/>
                </a:lnTo>
                <a:lnTo>
                  <a:pt x="574" y="434"/>
                </a:lnTo>
                <a:lnTo>
                  <a:pt x="598" y="447"/>
                </a:lnTo>
                <a:lnTo>
                  <a:pt x="598" y="448"/>
                </a:lnTo>
                <a:lnTo>
                  <a:pt x="620" y="462"/>
                </a:lnTo>
                <a:lnTo>
                  <a:pt x="637" y="473"/>
                </a:lnTo>
                <a:lnTo>
                  <a:pt x="656" y="487"/>
                </a:lnTo>
                <a:lnTo>
                  <a:pt x="680" y="503"/>
                </a:lnTo>
                <a:lnTo>
                  <a:pt x="697" y="511"/>
                </a:lnTo>
                <a:lnTo>
                  <a:pt x="719" y="530"/>
                </a:lnTo>
                <a:lnTo>
                  <a:pt x="720" y="532"/>
                </a:lnTo>
                <a:lnTo>
                  <a:pt x="734" y="527"/>
                </a:lnTo>
                <a:lnTo>
                  <a:pt x="750" y="531"/>
                </a:lnTo>
                <a:lnTo>
                  <a:pt x="757" y="544"/>
                </a:lnTo>
                <a:lnTo>
                  <a:pt x="775" y="550"/>
                </a:lnTo>
                <a:lnTo>
                  <a:pt x="788" y="577"/>
                </a:lnTo>
                <a:lnTo>
                  <a:pt x="797" y="587"/>
                </a:lnTo>
                <a:lnTo>
                  <a:pt x="814" y="600"/>
                </a:lnTo>
                <a:lnTo>
                  <a:pt x="820" y="599"/>
                </a:lnTo>
                <a:lnTo>
                  <a:pt x="829" y="612"/>
                </a:lnTo>
                <a:lnTo>
                  <a:pt x="825" y="614"/>
                </a:lnTo>
                <a:lnTo>
                  <a:pt x="835" y="627"/>
                </a:lnTo>
                <a:lnTo>
                  <a:pt x="838" y="619"/>
                </a:lnTo>
                <a:lnTo>
                  <a:pt x="857" y="614"/>
                </a:lnTo>
                <a:lnTo>
                  <a:pt x="860" y="626"/>
                </a:lnTo>
                <a:lnTo>
                  <a:pt x="868" y="629"/>
                </a:lnTo>
                <a:lnTo>
                  <a:pt x="884" y="620"/>
                </a:lnTo>
                <a:lnTo>
                  <a:pt x="887" y="636"/>
                </a:lnTo>
                <a:lnTo>
                  <a:pt x="882" y="634"/>
                </a:lnTo>
                <a:lnTo>
                  <a:pt x="891" y="658"/>
                </a:lnTo>
                <a:lnTo>
                  <a:pt x="900" y="671"/>
                </a:lnTo>
                <a:lnTo>
                  <a:pt x="906" y="670"/>
                </a:lnTo>
                <a:lnTo>
                  <a:pt x="904" y="687"/>
                </a:lnTo>
                <a:lnTo>
                  <a:pt x="914" y="692"/>
                </a:lnTo>
                <a:lnTo>
                  <a:pt x="928" y="708"/>
                </a:lnTo>
                <a:lnTo>
                  <a:pt x="939" y="701"/>
                </a:lnTo>
                <a:lnTo>
                  <a:pt x="959" y="713"/>
                </a:lnTo>
                <a:lnTo>
                  <a:pt x="978" y="732"/>
                </a:lnTo>
                <a:lnTo>
                  <a:pt x="981" y="736"/>
                </a:lnTo>
                <a:lnTo>
                  <a:pt x="985" y="736"/>
                </a:lnTo>
                <a:lnTo>
                  <a:pt x="1000" y="784"/>
                </a:lnTo>
                <a:lnTo>
                  <a:pt x="1012" y="784"/>
                </a:lnTo>
                <a:lnTo>
                  <a:pt x="1025" y="789"/>
                </a:lnTo>
                <a:lnTo>
                  <a:pt x="1027" y="790"/>
                </a:lnTo>
                <a:lnTo>
                  <a:pt x="1029" y="794"/>
                </a:lnTo>
                <a:lnTo>
                  <a:pt x="1047" y="807"/>
                </a:lnTo>
                <a:lnTo>
                  <a:pt x="1066" y="820"/>
                </a:lnTo>
                <a:lnTo>
                  <a:pt x="1080" y="832"/>
                </a:lnTo>
                <a:lnTo>
                  <a:pt x="1096" y="843"/>
                </a:lnTo>
                <a:lnTo>
                  <a:pt x="1108" y="865"/>
                </a:lnTo>
                <a:lnTo>
                  <a:pt x="1113" y="869"/>
                </a:lnTo>
                <a:lnTo>
                  <a:pt x="1124" y="860"/>
                </a:lnTo>
                <a:lnTo>
                  <a:pt x="1140" y="865"/>
                </a:lnTo>
                <a:lnTo>
                  <a:pt x="1141" y="889"/>
                </a:lnTo>
                <a:lnTo>
                  <a:pt x="1151" y="897"/>
                </a:lnTo>
                <a:lnTo>
                  <a:pt x="1166" y="911"/>
                </a:lnTo>
                <a:lnTo>
                  <a:pt x="1170" y="911"/>
                </a:lnTo>
                <a:lnTo>
                  <a:pt x="1184" y="920"/>
                </a:lnTo>
                <a:lnTo>
                  <a:pt x="1193" y="933"/>
                </a:lnTo>
                <a:lnTo>
                  <a:pt x="1196" y="933"/>
                </a:lnTo>
                <a:lnTo>
                  <a:pt x="1209" y="941"/>
                </a:lnTo>
                <a:lnTo>
                  <a:pt x="1205" y="945"/>
                </a:lnTo>
                <a:lnTo>
                  <a:pt x="1214" y="954"/>
                </a:lnTo>
                <a:lnTo>
                  <a:pt x="1233" y="968"/>
                </a:lnTo>
                <a:lnTo>
                  <a:pt x="1248" y="982"/>
                </a:lnTo>
                <a:lnTo>
                  <a:pt x="1262" y="998"/>
                </a:lnTo>
                <a:lnTo>
                  <a:pt x="1282" y="1026"/>
                </a:lnTo>
                <a:lnTo>
                  <a:pt x="1300" y="1037"/>
                </a:lnTo>
                <a:lnTo>
                  <a:pt x="1303" y="1040"/>
                </a:lnTo>
                <a:lnTo>
                  <a:pt x="1319" y="1049"/>
                </a:lnTo>
                <a:lnTo>
                  <a:pt x="1336" y="1045"/>
                </a:lnTo>
                <a:lnTo>
                  <a:pt x="1348" y="1051"/>
                </a:lnTo>
                <a:lnTo>
                  <a:pt x="1337" y="1060"/>
                </a:lnTo>
                <a:lnTo>
                  <a:pt x="1351" y="1078"/>
                </a:lnTo>
                <a:lnTo>
                  <a:pt x="1363" y="1084"/>
                </a:lnTo>
                <a:lnTo>
                  <a:pt x="1368" y="1088"/>
                </a:lnTo>
                <a:lnTo>
                  <a:pt x="1388" y="1107"/>
                </a:lnTo>
                <a:lnTo>
                  <a:pt x="1409" y="1131"/>
                </a:lnTo>
                <a:lnTo>
                  <a:pt x="1421" y="1149"/>
                </a:lnTo>
                <a:lnTo>
                  <a:pt x="1445" y="1165"/>
                </a:lnTo>
                <a:lnTo>
                  <a:pt x="1462" y="1184"/>
                </a:lnTo>
                <a:lnTo>
                  <a:pt x="1480" y="1194"/>
                </a:lnTo>
                <a:lnTo>
                  <a:pt x="1501" y="1219"/>
                </a:lnTo>
                <a:lnTo>
                  <a:pt x="1507" y="1225"/>
                </a:lnTo>
                <a:lnTo>
                  <a:pt x="1527" y="1240"/>
                </a:lnTo>
                <a:lnTo>
                  <a:pt x="1552" y="1273"/>
                </a:lnTo>
                <a:lnTo>
                  <a:pt x="1567" y="1280"/>
                </a:lnTo>
                <a:lnTo>
                  <a:pt x="1585" y="1295"/>
                </a:lnTo>
                <a:lnTo>
                  <a:pt x="1596" y="1304"/>
                </a:lnTo>
                <a:lnTo>
                  <a:pt x="1618" y="1329"/>
                </a:lnTo>
                <a:lnTo>
                  <a:pt x="1643" y="1360"/>
                </a:lnTo>
                <a:lnTo>
                  <a:pt x="1663" y="1375"/>
                </a:lnTo>
                <a:lnTo>
                  <a:pt x="1682" y="1389"/>
                </a:lnTo>
                <a:lnTo>
                  <a:pt x="1693" y="1397"/>
                </a:lnTo>
                <a:lnTo>
                  <a:pt x="1718" y="1427"/>
                </a:lnTo>
                <a:lnTo>
                  <a:pt x="1740" y="1446"/>
                </a:lnTo>
                <a:lnTo>
                  <a:pt x="1761" y="1467"/>
                </a:lnTo>
                <a:lnTo>
                  <a:pt x="1782" y="1487"/>
                </a:lnTo>
                <a:lnTo>
                  <a:pt x="1794" y="1493"/>
                </a:lnTo>
                <a:lnTo>
                  <a:pt x="1813" y="1507"/>
                </a:lnTo>
                <a:lnTo>
                  <a:pt x="1839" y="1532"/>
                </a:lnTo>
                <a:lnTo>
                  <a:pt x="1866" y="1558"/>
                </a:lnTo>
                <a:lnTo>
                  <a:pt x="1890" y="1584"/>
                </a:lnTo>
                <a:lnTo>
                  <a:pt x="1909" y="1612"/>
                </a:lnTo>
                <a:lnTo>
                  <a:pt x="1927" y="1641"/>
                </a:lnTo>
                <a:lnTo>
                  <a:pt x="1941" y="1649"/>
                </a:lnTo>
                <a:lnTo>
                  <a:pt x="1959" y="1665"/>
                </a:lnTo>
                <a:lnTo>
                  <a:pt x="1971" y="1683"/>
                </a:lnTo>
                <a:lnTo>
                  <a:pt x="1978" y="1686"/>
                </a:lnTo>
                <a:lnTo>
                  <a:pt x="1997" y="1701"/>
                </a:lnTo>
                <a:lnTo>
                  <a:pt x="2023" y="1733"/>
                </a:lnTo>
                <a:lnTo>
                  <a:pt x="2043" y="1747"/>
                </a:lnTo>
                <a:lnTo>
                  <a:pt x="2053" y="1754"/>
                </a:lnTo>
                <a:lnTo>
                  <a:pt x="2073" y="1780"/>
                </a:lnTo>
                <a:lnTo>
                  <a:pt x="2094" y="1801"/>
                </a:lnTo>
                <a:lnTo>
                  <a:pt x="2114" y="1824"/>
                </a:lnTo>
                <a:lnTo>
                  <a:pt x="2134" y="1845"/>
                </a:lnTo>
                <a:lnTo>
                  <a:pt x="2139" y="1847"/>
                </a:lnTo>
                <a:lnTo>
                  <a:pt x="2166" y="1880"/>
                </a:lnTo>
                <a:lnTo>
                  <a:pt x="2193" y="1933"/>
                </a:lnTo>
                <a:lnTo>
                  <a:pt x="2211" y="1951"/>
                </a:lnTo>
                <a:lnTo>
                  <a:pt x="2212" y="1956"/>
                </a:lnTo>
                <a:lnTo>
                  <a:pt x="2218" y="1968"/>
                </a:lnTo>
                <a:lnTo>
                  <a:pt x="2220" y="1972"/>
                </a:lnTo>
                <a:lnTo>
                  <a:pt x="2235" y="1995"/>
                </a:lnTo>
                <a:lnTo>
                  <a:pt x="2262" y="2033"/>
                </a:lnTo>
                <a:lnTo>
                  <a:pt x="2284" y="2055"/>
                </a:lnTo>
                <a:lnTo>
                  <a:pt x="2289" y="2074"/>
                </a:lnTo>
                <a:lnTo>
                  <a:pt x="2298" y="2078"/>
                </a:lnTo>
                <a:lnTo>
                  <a:pt x="2315" y="2094"/>
                </a:lnTo>
                <a:lnTo>
                  <a:pt x="2315" y="2126"/>
                </a:lnTo>
                <a:lnTo>
                  <a:pt x="2305" y="2149"/>
                </a:lnTo>
                <a:lnTo>
                  <a:pt x="2309" y="2235"/>
                </a:lnTo>
                <a:lnTo>
                  <a:pt x="2299" y="2247"/>
                </a:lnTo>
                <a:lnTo>
                  <a:pt x="2306" y="2251"/>
                </a:lnTo>
                <a:lnTo>
                  <a:pt x="2298" y="2268"/>
                </a:lnTo>
                <a:lnTo>
                  <a:pt x="2303" y="2274"/>
                </a:lnTo>
                <a:lnTo>
                  <a:pt x="2307" y="2276"/>
                </a:lnTo>
                <a:lnTo>
                  <a:pt x="2305" y="2285"/>
                </a:lnTo>
                <a:lnTo>
                  <a:pt x="2319" y="2298"/>
                </a:lnTo>
                <a:lnTo>
                  <a:pt x="2326" y="2325"/>
                </a:lnTo>
                <a:lnTo>
                  <a:pt x="2321" y="2324"/>
                </a:lnTo>
                <a:lnTo>
                  <a:pt x="2329" y="2351"/>
                </a:lnTo>
                <a:lnTo>
                  <a:pt x="2342" y="2371"/>
                </a:lnTo>
                <a:lnTo>
                  <a:pt x="2348" y="2354"/>
                </a:lnTo>
                <a:lnTo>
                  <a:pt x="2362" y="2354"/>
                </a:lnTo>
                <a:lnTo>
                  <a:pt x="2345" y="2346"/>
                </a:lnTo>
                <a:lnTo>
                  <a:pt x="2351" y="2329"/>
                </a:lnTo>
                <a:lnTo>
                  <a:pt x="2375" y="2295"/>
                </a:lnTo>
                <a:lnTo>
                  <a:pt x="2392" y="2285"/>
                </a:lnTo>
                <a:lnTo>
                  <a:pt x="2404" y="2272"/>
                </a:lnTo>
                <a:lnTo>
                  <a:pt x="2422" y="2272"/>
                </a:lnTo>
                <a:lnTo>
                  <a:pt x="2443" y="2270"/>
                </a:lnTo>
                <a:lnTo>
                  <a:pt x="2458" y="2271"/>
                </a:lnTo>
                <a:lnTo>
                  <a:pt x="2474" y="2266"/>
                </a:lnTo>
                <a:lnTo>
                  <a:pt x="2494" y="2261"/>
                </a:lnTo>
                <a:lnTo>
                  <a:pt x="2506" y="2262"/>
                </a:lnTo>
                <a:lnTo>
                  <a:pt x="2526" y="2255"/>
                </a:lnTo>
                <a:lnTo>
                  <a:pt x="2531" y="2250"/>
                </a:lnTo>
                <a:lnTo>
                  <a:pt x="2549" y="2252"/>
                </a:lnTo>
                <a:lnTo>
                  <a:pt x="2565" y="2242"/>
                </a:lnTo>
                <a:lnTo>
                  <a:pt x="2585" y="2249"/>
                </a:lnTo>
                <a:lnTo>
                  <a:pt x="2594" y="2253"/>
                </a:lnTo>
                <a:lnTo>
                  <a:pt x="2596" y="2283"/>
                </a:lnTo>
                <a:lnTo>
                  <a:pt x="2607" y="2294"/>
                </a:lnTo>
                <a:lnTo>
                  <a:pt x="2628" y="2298"/>
                </a:lnTo>
                <a:lnTo>
                  <a:pt x="2642" y="2306"/>
                </a:lnTo>
                <a:lnTo>
                  <a:pt x="2638" y="2325"/>
                </a:lnTo>
                <a:lnTo>
                  <a:pt x="2634" y="2335"/>
                </a:lnTo>
                <a:lnTo>
                  <a:pt x="2655" y="2339"/>
                </a:lnTo>
                <a:lnTo>
                  <a:pt x="2673" y="2339"/>
                </a:lnTo>
                <a:lnTo>
                  <a:pt x="2692" y="2331"/>
                </a:lnTo>
                <a:lnTo>
                  <a:pt x="2704" y="2321"/>
                </a:lnTo>
                <a:lnTo>
                  <a:pt x="2721" y="2314"/>
                </a:lnTo>
                <a:lnTo>
                  <a:pt x="2735" y="2323"/>
                </a:lnTo>
                <a:lnTo>
                  <a:pt x="2750" y="2318"/>
                </a:lnTo>
                <a:lnTo>
                  <a:pt x="2762" y="2306"/>
                </a:lnTo>
                <a:lnTo>
                  <a:pt x="2780" y="2313"/>
                </a:lnTo>
                <a:lnTo>
                  <a:pt x="2800" y="2328"/>
                </a:lnTo>
                <a:lnTo>
                  <a:pt x="2804" y="2332"/>
                </a:lnTo>
                <a:lnTo>
                  <a:pt x="2821" y="2326"/>
                </a:lnTo>
                <a:lnTo>
                  <a:pt x="2803" y="2297"/>
                </a:lnTo>
                <a:lnTo>
                  <a:pt x="2817" y="2301"/>
                </a:lnTo>
                <a:lnTo>
                  <a:pt x="2837" y="2307"/>
                </a:lnTo>
                <a:lnTo>
                  <a:pt x="2856" y="2308"/>
                </a:lnTo>
                <a:lnTo>
                  <a:pt x="2871" y="2307"/>
                </a:lnTo>
                <a:lnTo>
                  <a:pt x="2862" y="2266"/>
                </a:lnTo>
                <a:lnTo>
                  <a:pt x="2881" y="2244"/>
                </a:lnTo>
                <a:lnTo>
                  <a:pt x="2901" y="2244"/>
                </a:lnTo>
                <a:lnTo>
                  <a:pt x="2920" y="2228"/>
                </a:lnTo>
                <a:lnTo>
                  <a:pt x="2927" y="2224"/>
                </a:lnTo>
                <a:lnTo>
                  <a:pt x="2945" y="2219"/>
                </a:lnTo>
                <a:lnTo>
                  <a:pt x="2960" y="2232"/>
                </a:lnTo>
                <a:lnTo>
                  <a:pt x="2977" y="2225"/>
                </a:lnTo>
                <a:lnTo>
                  <a:pt x="2986" y="2219"/>
                </a:lnTo>
                <a:lnTo>
                  <a:pt x="3002" y="2213"/>
                </a:lnTo>
                <a:lnTo>
                  <a:pt x="3018" y="2203"/>
                </a:lnTo>
                <a:lnTo>
                  <a:pt x="3035" y="2207"/>
                </a:lnTo>
                <a:lnTo>
                  <a:pt x="3052" y="2202"/>
                </a:lnTo>
                <a:lnTo>
                  <a:pt x="3063" y="2198"/>
                </a:lnTo>
                <a:lnTo>
                  <a:pt x="3085" y="2200"/>
                </a:lnTo>
                <a:lnTo>
                  <a:pt x="3090" y="2202"/>
                </a:lnTo>
                <a:lnTo>
                  <a:pt x="3103" y="2205"/>
                </a:lnTo>
                <a:lnTo>
                  <a:pt x="3118" y="2204"/>
                </a:lnTo>
                <a:lnTo>
                  <a:pt x="3135" y="2208"/>
                </a:lnTo>
                <a:lnTo>
                  <a:pt x="3143" y="2230"/>
                </a:lnTo>
                <a:lnTo>
                  <a:pt x="3152" y="2229"/>
                </a:lnTo>
                <a:lnTo>
                  <a:pt x="3165" y="2233"/>
                </a:lnTo>
                <a:lnTo>
                  <a:pt x="3161" y="2238"/>
                </a:lnTo>
                <a:lnTo>
                  <a:pt x="3170" y="2240"/>
                </a:lnTo>
                <a:lnTo>
                  <a:pt x="3186" y="2241"/>
                </a:lnTo>
                <a:lnTo>
                  <a:pt x="3191" y="2231"/>
                </a:lnTo>
                <a:lnTo>
                  <a:pt x="3199" y="2233"/>
                </a:lnTo>
                <a:lnTo>
                  <a:pt x="3216" y="2216"/>
                </a:lnTo>
                <a:lnTo>
                  <a:pt x="3216" y="2214"/>
                </a:lnTo>
                <a:lnTo>
                  <a:pt x="3239" y="2193"/>
                </a:lnTo>
                <a:lnTo>
                  <a:pt x="3253" y="2184"/>
                </a:lnTo>
                <a:lnTo>
                  <a:pt x="3277" y="2178"/>
                </a:lnTo>
                <a:lnTo>
                  <a:pt x="3293" y="2183"/>
                </a:lnTo>
                <a:lnTo>
                  <a:pt x="3313" y="2163"/>
                </a:lnTo>
                <a:lnTo>
                  <a:pt x="3323" y="2175"/>
                </a:lnTo>
                <a:lnTo>
                  <a:pt x="3331" y="2173"/>
                </a:lnTo>
                <a:lnTo>
                  <a:pt x="3348" y="2180"/>
                </a:lnTo>
                <a:lnTo>
                  <a:pt x="3357" y="2182"/>
                </a:lnTo>
                <a:lnTo>
                  <a:pt x="3376" y="2163"/>
                </a:lnTo>
                <a:lnTo>
                  <a:pt x="3394" y="2158"/>
                </a:lnTo>
                <a:lnTo>
                  <a:pt x="3409" y="2153"/>
                </a:lnTo>
                <a:lnTo>
                  <a:pt x="3427" y="2145"/>
                </a:lnTo>
                <a:lnTo>
                  <a:pt x="3442" y="2137"/>
                </a:lnTo>
                <a:lnTo>
                  <a:pt x="3466" y="2129"/>
                </a:lnTo>
                <a:lnTo>
                  <a:pt x="3484" y="2119"/>
                </a:lnTo>
                <a:lnTo>
                  <a:pt x="3498" y="2119"/>
                </a:lnTo>
                <a:lnTo>
                  <a:pt x="3518" y="2104"/>
                </a:lnTo>
                <a:lnTo>
                  <a:pt x="3541" y="2103"/>
                </a:lnTo>
                <a:lnTo>
                  <a:pt x="3565" y="2119"/>
                </a:lnTo>
                <a:lnTo>
                  <a:pt x="3591" y="2145"/>
                </a:lnTo>
                <a:lnTo>
                  <a:pt x="3618" y="2145"/>
                </a:lnTo>
                <a:lnTo>
                  <a:pt x="3639" y="2141"/>
                </a:lnTo>
                <a:lnTo>
                  <a:pt x="3660" y="2141"/>
                </a:lnTo>
                <a:lnTo>
                  <a:pt x="3682" y="2149"/>
                </a:lnTo>
                <a:lnTo>
                  <a:pt x="3696" y="2159"/>
                </a:lnTo>
                <a:lnTo>
                  <a:pt x="3707" y="2175"/>
                </a:lnTo>
                <a:lnTo>
                  <a:pt x="3711" y="2180"/>
                </a:lnTo>
                <a:lnTo>
                  <a:pt x="3719" y="2186"/>
                </a:lnTo>
                <a:lnTo>
                  <a:pt x="3735" y="2170"/>
                </a:lnTo>
                <a:lnTo>
                  <a:pt x="3727" y="2158"/>
                </a:lnTo>
                <a:lnTo>
                  <a:pt x="3703" y="2130"/>
                </a:lnTo>
                <a:lnTo>
                  <a:pt x="3682" y="2123"/>
                </a:lnTo>
                <a:lnTo>
                  <a:pt x="3665" y="2106"/>
                </a:lnTo>
                <a:lnTo>
                  <a:pt x="3654" y="2049"/>
                </a:lnTo>
                <a:lnTo>
                  <a:pt x="3669" y="1994"/>
                </a:lnTo>
                <a:lnTo>
                  <a:pt x="3689" y="1960"/>
                </a:lnTo>
                <a:lnTo>
                  <a:pt x="3716" y="1922"/>
                </a:lnTo>
                <a:lnTo>
                  <a:pt x="3715" y="1894"/>
                </a:lnTo>
                <a:lnTo>
                  <a:pt x="3719" y="1814"/>
                </a:lnTo>
                <a:lnTo>
                  <a:pt x="3738" y="1782"/>
                </a:lnTo>
                <a:lnTo>
                  <a:pt x="3747" y="1775"/>
                </a:lnTo>
                <a:lnTo>
                  <a:pt x="3767" y="1747"/>
                </a:lnTo>
                <a:lnTo>
                  <a:pt x="3785" y="1707"/>
                </a:lnTo>
                <a:lnTo>
                  <a:pt x="3783" y="1678"/>
                </a:lnTo>
                <a:lnTo>
                  <a:pt x="3797" y="1642"/>
                </a:lnTo>
                <a:lnTo>
                  <a:pt x="3824" y="1616"/>
                </a:lnTo>
                <a:lnTo>
                  <a:pt x="3838" y="1571"/>
                </a:lnTo>
                <a:lnTo>
                  <a:pt x="3862" y="1540"/>
                </a:lnTo>
                <a:lnTo>
                  <a:pt x="3858" y="1534"/>
                </a:lnTo>
                <a:lnTo>
                  <a:pt x="3873" y="1534"/>
                </a:lnTo>
                <a:lnTo>
                  <a:pt x="3872" y="1514"/>
                </a:lnTo>
                <a:lnTo>
                  <a:pt x="3891" y="1481"/>
                </a:lnTo>
                <a:lnTo>
                  <a:pt x="3913" y="1473"/>
                </a:lnTo>
                <a:lnTo>
                  <a:pt x="3944" y="1479"/>
                </a:lnTo>
                <a:lnTo>
                  <a:pt x="3957" y="1476"/>
                </a:lnTo>
                <a:lnTo>
                  <a:pt x="3980" y="1450"/>
                </a:lnTo>
                <a:lnTo>
                  <a:pt x="4002" y="1443"/>
                </a:lnTo>
                <a:lnTo>
                  <a:pt x="4034" y="1425"/>
                </a:lnTo>
                <a:lnTo>
                  <a:pt x="4054" y="1418"/>
                </a:lnTo>
                <a:lnTo>
                  <a:pt x="4071" y="1415"/>
                </a:lnTo>
                <a:lnTo>
                  <a:pt x="4102" y="1419"/>
                </a:lnTo>
                <a:lnTo>
                  <a:pt x="4133" y="1426"/>
                </a:lnTo>
                <a:lnTo>
                  <a:pt x="4152" y="1408"/>
                </a:lnTo>
                <a:lnTo>
                  <a:pt x="4156" y="1391"/>
                </a:lnTo>
                <a:lnTo>
                  <a:pt x="4147" y="1392"/>
                </a:lnTo>
                <a:lnTo>
                  <a:pt x="4136" y="1378"/>
                </a:lnTo>
                <a:lnTo>
                  <a:pt x="4159" y="1312"/>
                </a:lnTo>
                <a:lnTo>
                  <a:pt x="4163" y="1307"/>
                </a:lnTo>
                <a:lnTo>
                  <a:pt x="4169" y="1304"/>
                </a:lnTo>
                <a:lnTo>
                  <a:pt x="4199" y="1261"/>
                </a:lnTo>
                <a:lnTo>
                  <a:pt x="4231" y="1231"/>
                </a:lnTo>
                <a:lnTo>
                  <a:pt x="4256" y="1212"/>
                </a:lnTo>
                <a:lnTo>
                  <a:pt x="4275" y="1181"/>
                </a:lnTo>
                <a:lnTo>
                  <a:pt x="4305" y="1151"/>
                </a:lnTo>
                <a:lnTo>
                  <a:pt x="4329" y="1136"/>
                </a:lnTo>
                <a:lnTo>
                  <a:pt x="4357" y="1131"/>
                </a:lnTo>
                <a:lnTo>
                  <a:pt x="4368" y="1129"/>
                </a:lnTo>
                <a:lnTo>
                  <a:pt x="4413" y="1127"/>
                </a:lnTo>
                <a:lnTo>
                  <a:pt x="4428" y="1117"/>
                </a:lnTo>
                <a:lnTo>
                  <a:pt x="4455" y="1119"/>
                </a:lnTo>
                <a:lnTo>
                  <a:pt x="4476" y="1114"/>
                </a:lnTo>
                <a:lnTo>
                  <a:pt x="4501" y="1062"/>
                </a:lnTo>
                <a:lnTo>
                  <a:pt x="4531" y="1039"/>
                </a:lnTo>
                <a:lnTo>
                  <a:pt x="4545" y="1027"/>
                </a:lnTo>
                <a:lnTo>
                  <a:pt x="4564" y="1022"/>
                </a:lnTo>
                <a:lnTo>
                  <a:pt x="4584" y="1028"/>
                </a:lnTo>
                <a:lnTo>
                  <a:pt x="4602" y="1007"/>
                </a:lnTo>
                <a:lnTo>
                  <a:pt x="4609" y="1004"/>
                </a:lnTo>
                <a:lnTo>
                  <a:pt x="4613" y="1003"/>
                </a:lnTo>
                <a:lnTo>
                  <a:pt x="4630" y="992"/>
                </a:lnTo>
                <a:lnTo>
                  <a:pt x="4651" y="983"/>
                </a:lnTo>
                <a:lnTo>
                  <a:pt x="4674" y="981"/>
                </a:lnTo>
                <a:lnTo>
                  <a:pt x="4695" y="983"/>
                </a:lnTo>
                <a:lnTo>
                  <a:pt x="4723" y="990"/>
                </a:lnTo>
                <a:lnTo>
                  <a:pt x="4741" y="999"/>
                </a:lnTo>
                <a:lnTo>
                  <a:pt x="4757" y="1004"/>
                </a:lnTo>
                <a:lnTo>
                  <a:pt x="4760" y="1003"/>
                </a:lnTo>
                <a:lnTo>
                  <a:pt x="4781" y="1003"/>
                </a:lnTo>
                <a:lnTo>
                  <a:pt x="4800" y="1004"/>
                </a:lnTo>
                <a:lnTo>
                  <a:pt x="4817" y="1008"/>
                </a:lnTo>
                <a:lnTo>
                  <a:pt x="4802" y="999"/>
                </a:lnTo>
                <a:lnTo>
                  <a:pt x="4784" y="995"/>
                </a:lnTo>
                <a:lnTo>
                  <a:pt x="4764" y="994"/>
                </a:lnTo>
                <a:lnTo>
                  <a:pt x="4745" y="986"/>
                </a:lnTo>
                <a:lnTo>
                  <a:pt x="4727" y="983"/>
                </a:lnTo>
                <a:lnTo>
                  <a:pt x="4719" y="981"/>
                </a:lnTo>
                <a:lnTo>
                  <a:pt x="4702" y="976"/>
                </a:lnTo>
                <a:lnTo>
                  <a:pt x="4683" y="970"/>
                </a:lnTo>
                <a:lnTo>
                  <a:pt x="4664" y="972"/>
                </a:lnTo>
                <a:lnTo>
                  <a:pt x="4647" y="968"/>
                </a:lnTo>
                <a:lnTo>
                  <a:pt x="4627" y="968"/>
                </a:lnTo>
                <a:lnTo>
                  <a:pt x="4608" y="971"/>
                </a:lnTo>
                <a:lnTo>
                  <a:pt x="4591" y="974"/>
                </a:lnTo>
                <a:lnTo>
                  <a:pt x="4591" y="972"/>
                </a:lnTo>
                <a:lnTo>
                  <a:pt x="4608" y="968"/>
                </a:lnTo>
                <a:lnTo>
                  <a:pt x="4631" y="957"/>
                </a:lnTo>
                <a:lnTo>
                  <a:pt x="4635" y="957"/>
                </a:lnTo>
                <a:lnTo>
                  <a:pt x="4657" y="954"/>
                </a:lnTo>
                <a:lnTo>
                  <a:pt x="4675" y="948"/>
                </a:lnTo>
                <a:lnTo>
                  <a:pt x="4691" y="950"/>
                </a:lnTo>
                <a:lnTo>
                  <a:pt x="4708" y="955"/>
                </a:lnTo>
                <a:lnTo>
                  <a:pt x="4703" y="956"/>
                </a:lnTo>
                <a:lnTo>
                  <a:pt x="4683" y="952"/>
                </a:lnTo>
                <a:lnTo>
                  <a:pt x="4664" y="953"/>
                </a:lnTo>
                <a:lnTo>
                  <a:pt x="4648" y="964"/>
                </a:lnTo>
                <a:lnTo>
                  <a:pt x="4665" y="970"/>
                </a:lnTo>
                <a:lnTo>
                  <a:pt x="4682" y="968"/>
                </a:lnTo>
                <a:lnTo>
                  <a:pt x="4698" y="973"/>
                </a:lnTo>
                <a:lnTo>
                  <a:pt x="4717" y="977"/>
                </a:lnTo>
                <a:lnTo>
                  <a:pt x="4735" y="982"/>
                </a:lnTo>
                <a:lnTo>
                  <a:pt x="4756" y="988"/>
                </a:lnTo>
                <a:lnTo>
                  <a:pt x="4779" y="992"/>
                </a:lnTo>
                <a:lnTo>
                  <a:pt x="4800" y="998"/>
                </a:lnTo>
                <a:lnTo>
                  <a:pt x="4802" y="998"/>
                </a:lnTo>
                <a:lnTo>
                  <a:pt x="4825" y="1009"/>
                </a:lnTo>
                <a:lnTo>
                  <a:pt x="4842" y="1008"/>
                </a:lnTo>
                <a:lnTo>
                  <a:pt x="4861" y="1012"/>
                </a:lnTo>
                <a:lnTo>
                  <a:pt x="4877" y="1017"/>
                </a:lnTo>
                <a:lnTo>
                  <a:pt x="4899" y="1025"/>
                </a:lnTo>
                <a:lnTo>
                  <a:pt x="4917" y="1030"/>
                </a:lnTo>
                <a:lnTo>
                  <a:pt x="4934" y="1038"/>
                </a:lnTo>
                <a:lnTo>
                  <a:pt x="4952" y="1043"/>
                </a:lnTo>
                <a:lnTo>
                  <a:pt x="4974" y="1051"/>
                </a:lnTo>
                <a:lnTo>
                  <a:pt x="4995" y="1055"/>
                </a:lnTo>
                <a:lnTo>
                  <a:pt x="5013" y="1059"/>
                </a:lnTo>
                <a:lnTo>
                  <a:pt x="5021" y="1056"/>
                </a:lnTo>
                <a:lnTo>
                  <a:pt x="5038" y="1049"/>
                </a:lnTo>
                <a:lnTo>
                  <a:pt x="5057" y="1048"/>
                </a:lnTo>
                <a:lnTo>
                  <a:pt x="5078" y="1051"/>
                </a:lnTo>
                <a:lnTo>
                  <a:pt x="5098" y="1056"/>
                </a:lnTo>
                <a:lnTo>
                  <a:pt x="5105" y="1060"/>
                </a:lnTo>
                <a:lnTo>
                  <a:pt x="5124" y="1065"/>
                </a:lnTo>
                <a:lnTo>
                  <a:pt x="5144" y="1069"/>
                </a:lnTo>
                <a:lnTo>
                  <a:pt x="5161" y="1071"/>
                </a:lnTo>
                <a:lnTo>
                  <a:pt x="5183" y="1076"/>
                </a:lnTo>
                <a:lnTo>
                  <a:pt x="5200" y="1084"/>
                </a:lnTo>
                <a:lnTo>
                  <a:pt x="5225" y="1098"/>
                </a:lnTo>
                <a:lnTo>
                  <a:pt x="5246" y="1107"/>
                </a:lnTo>
                <a:lnTo>
                  <a:pt x="5259" y="1111"/>
                </a:lnTo>
                <a:lnTo>
                  <a:pt x="5265" y="1113"/>
                </a:lnTo>
                <a:lnTo>
                  <a:pt x="5291" y="1120"/>
                </a:lnTo>
                <a:lnTo>
                  <a:pt x="5311" y="1127"/>
                </a:lnTo>
                <a:lnTo>
                  <a:pt x="5334" y="1137"/>
                </a:lnTo>
                <a:lnTo>
                  <a:pt x="5355" y="1148"/>
                </a:lnTo>
                <a:lnTo>
                  <a:pt x="5377" y="1152"/>
                </a:lnTo>
                <a:lnTo>
                  <a:pt x="5395" y="1159"/>
                </a:lnTo>
                <a:lnTo>
                  <a:pt x="5411" y="1163"/>
                </a:lnTo>
                <a:lnTo>
                  <a:pt x="5422" y="1166"/>
                </a:lnTo>
                <a:lnTo>
                  <a:pt x="5443" y="1170"/>
                </a:lnTo>
                <a:lnTo>
                  <a:pt x="5462" y="1172"/>
                </a:lnTo>
                <a:lnTo>
                  <a:pt x="5484" y="1171"/>
                </a:lnTo>
                <a:lnTo>
                  <a:pt x="5505" y="1168"/>
                </a:lnTo>
                <a:lnTo>
                  <a:pt x="5529" y="1171"/>
                </a:lnTo>
                <a:lnTo>
                  <a:pt x="5551" y="1173"/>
                </a:lnTo>
                <a:lnTo>
                  <a:pt x="5570" y="1180"/>
                </a:lnTo>
                <a:lnTo>
                  <a:pt x="5588" y="1184"/>
                </a:lnTo>
                <a:lnTo>
                  <a:pt x="5607" y="1192"/>
                </a:lnTo>
                <a:lnTo>
                  <a:pt x="5630" y="1201"/>
                </a:lnTo>
                <a:lnTo>
                  <a:pt x="5651" y="1204"/>
                </a:lnTo>
                <a:lnTo>
                  <a:pt x="5661" y="1172"/>
                </a:lnTo>
                <a:lnTo>
                  <a:pt x="5653" y="1157"/>
                </a:lnTo>
                <a:lnTo>
                  <a:pt x="5645" y="1176"/>
                </a:lnTo>
                <a:lnTo>
                  <a:pt x="5643" y="1174"/>
                </a:lnTo>
                <a:lnTo>
                  <a:pt x="5634" y="1180"/>
                </a:lnTo>
                <a:lnTo>
                  <a:pt x="5619" y="1177"/>
                </a:lnTo>
                <a:lnTo>
                  <a:pt x="5625" y="1170"/>
                </a:lnTo>
                <a:lnTo>
                  <a:pt x="5640" y="1169"/>
                </a:lnTo>
                <a:lnTo>
                  <a:pt x="5637" y="1162"/>
                </a:lnTo>
                <a:lnTo>
                  <a:pt x="5615" y="1148"/>
                </a:lnTo>
                <a:lnTo>
                  <a:pt x="5606" y="1113"/>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Freeform 28"/>
          <xdr:cNvSpPr>
            <a:spLocks/>
          </xdr:cNvSpPr>
        </xdr:nvSpPr>
        <xdr:spPr>
          <a:xfrm>
            <a:off x="603" y="973"/>
            <a:ext cx="277" cy="266"/>
          </a:xfrm>
          <a:custGeom>
            <a:pathLst>
              <a:path h="2918" w="3048">
                <a:moveTo>
                  <a:pt x="2772" y="2918"/>
                </a:moveTo>
                <a:lnTo>
                  <a:pt x="2766" y="2879"/>
                </a:lnTo>
                <a:lnTo>
                  <a:pt x="2745" y="2861"/>
                </a:lnTo>
                <a:lnTo>
                  <a:pt x="2728" y="2863"/>
                </a:lnTo>
                <a:lnTo>
                  <a:pt x="2714" y="2861"/>
                </a:lnTo>
                <a:lnTo>
                  <a:pt x="2697" y="2865"/>
                </a:lnTo>
                <a:lnTo>
                  <a:pt x="2696" y="2849"/>
                </a:lnTo>
                <a:lnTo>
                  <a:pt x="2699" y="2843"/>
                </a:lnTo>
                <a:lnTo>
                  <a:pt x="2681" y="2835"/>
                </a:lnTo>
                <a:lnTo>
                  <a:pt x="2663" y="2821"/>
                </a:lnTo>
                <a:lnTo>
                  <a:pt x="2662" y="2803"/>
                </a:lnTo>
                <a:lnTo>
                  <a:pt x="2666" y="2749"/>
                </a:lnTo>
                <a:lnTo>
                  <a:pt x="2654" y="2718"/>
                </a:lnTo>
                <a:lnTo>
                  <a:pt x="2629" y="2682"/>
                </a:lnTo>
                <a:lnTo>
                  <a:pt x="2609" y="2680"/>
                </a:lnTo>
                <a:lnTo>
                  <a:pt x="2590" y="2674"/>
                </a:lnTo>
                <a:lnTo>
                  <a:pt x="2572" y="2666"/>
                </a:lnTo>
                <a:lnTo>
                  <a:pt x="2568" y="2665"/>
                </a:lnTo>
                <a:lnTo>
                  <a:pt x="2551" y="2658"/>
                </a:lnTo>
                <a:lnTo>
                  <a:pt x="2532" y="2641"/>
                </a:lnTo>
                <a:lnTo>
                  <a:pt x="2514" y="2628"/>
                </a:lnTo>
                <a:lnTo>
                  <a:pt x="2498" y="2627"/>
                </a:lnTo>
                <a:lnTo>
                  <a:pt x="2479" y="2622"/>
                </a:lnTo>
                <a:lnTo>
                  <a:pt x="2465" y="2615"/>
                </a:lnTo>
                <a:lnTo>
                  <a:pt x="2446" y="2610"/>
                </a:lnTo>
                <a:lnTo>
                  <a:pt x="2434" y="2599"/>
                </a:lnTo>
                <a:lnTo>
                  <a:pt x="2417" y="2602"/>
                </a:lnTo>
                <a:lnTo>
                  <a:pt x="2399" y="2601"/>
                </a:lnTo>
                <a:lnTo>
                  <a:pt x="2382" y="2597"/>
                </a:lnTo>
                <a:lnTo>
                  <a:pt x="2362" y="2592"/>
                </a:lnTo>
                <a:lnTo>
                  <a:pt x="2343" y="2590"/>
                </a:lnTo>
                <a:lnTo>
                  <a:pt x="2331" y="2571"/>
                </a:lnTo>
                <a:lnTo>
                  <a:pt x="2334" y="2553"/>
                </a:lnTo>
                <a:lnTo>
                  <a:pt x="2334" y="2550"/>
                </a:lnTo>
                <a:lnTo>
                  <a:pt x="2367" y="2560"/>
                </a:lnTo>
                <a:lnTo>
                  <a:pt x="2378" y="2558"/>
                </a:lnTo>
                <a:lnTo>
                  <a:pt x="2398" y="2560"/>
                </a:lnTo>
                <a:lnTo>
                  <a:pt x="2420" y="2484"/>
                </a:lnTo>
                <a:lnTo>
                  <a:pt x="2435" y="2487"/>
                </a:lnTo>
                <a:lnTo>
                  <a:pt x="2457" y="2492"/>
                </a:lnTo>
                <a:lnTo>
                  <a:pt x="2481" y="2520"/>
                </a:lnTo>
                <a:lnTo>
                  <a:pt x="2492" y="2568"/>
                </a:lnTo>
                <a:lnTo>
                  <a:pt x="2507" y="2579"/>
                </a:lnTo>
                <a:lnTo>
                  <a:pt x="2527" y="2582"/>
                </a:lnTo>
                <a:lnTo>
                  <a:pt x="2544" y="2586"/>
                </a:lnTo>
                <a:lnTo>
                  <a:pt x="2561" y="2596"/>
                </a:lnTo>
                <a:lnTo>
                  <a:pt x="2583" y="2617"/>
                </a:lnTo>
                <a:lnTo>
                  <a:pt x="2605" y="2634"/>
                </a:lnTo>
                <a:lnTo>
                  <a:pt x="2609" y="2635"/>
                </a:lnTo>
                <a:lnTo>
                  <a:pt x="2629" y="2644"/>
                </a:lnTo>
                <a:lnTo>
                  <a:pt x="2645" y="2638"/>
                </a:lnTo>
                <a:lnTo>
                  <a:pt x="2665" y="2627"/>
                </a:lnTo>
                <a:lnTo>
                  <a:pt x="2683" y="2624"/>
                </a:lnTo>
                <a:lnTo>
                  <a:pt x="2697" y="2573"/>
                </a:lnTo>
                <a:lnTo>
                  <a:pt x="2707" y="2564"/>
                </a:lnTo>
                <a:lnTo>
                  <a:pt x="2708" y="2561"/>
                </a:lnTo>
                <a:lnTo>
                  <a:pt x="2676" y="2558"/>
                </a:lnTo>
                <a:lnTo>
                  <a:pt x="2651" y="2537"/>
                </a:lnTo>
                <a:lnTo>
                  <a:pt x="2628" y="2513"/>
                </a:lnTo>
                <a:lnTo>
                  <a:pt x="2610" y="2473"/>
                </a:lnTo>
                <a:lnTo>
                  <a:pt x="2609" y="2352"/>
                </a:lnTo>
                <a:lnTo>
                  <a:pt x="2615" y="2333"/>
                </a:lnTo>
                <a:lnTo>
                  <a:pt x="2652" y="2277"/>
                </a:lnTo>
                <a:lnTo>
                  <a:pt x="2652" y="2245"/>
                </a:lnTo>
                <a:lnTo>
                  <a:pt x="2627" y="2217"/>
                </a:lnTo>
                <a:lnTo>
                  <a:pt x="2618" y="2186"/>
                </a:lnTo>
                <a:lnTo>
                  <a:pt x="2599" y="2178"/>
                </a:lnTo>
                <a:lnTo>
                  <a:pt x="2571" y="2176"/>
                </a:lnTo>
                <a:lnTo>
                  <a:pt x="2554" y="2174"/>
                </a:lnTo>
                <a:lnTo>
                  <a:pt x="2527" y="2157"/>
                </a:lnTo>
                <a:lnTo>
                  <a:pt x="2519" y="2126"/>
                </a:lnTo>
                <a:lnTo>
                  <a:pt x="2518" y="2121"/>
                </a:lnTo>
                <a:lnTo>
                  <a:pt x="2499" y="2117"/>
                </a:lnTo>
                <a:lnTo>
                  <a:pt x="2473" y="2097"/>
                </a:lnTo>
                <a:lnTo>
                  <a:pt x="2444" y="2061"/>
                </a:lnTo>
                <a:lnTo>
                  <a:pt x="2451" y="2025"/>
                </a:lnTo>
                <a:lnTo>
                  <a:pt x="2433" y="2021"/>
                </a:lnTo>
                <a:lnTo>
                  <a:pt x="2412" y="1997"/>
                </a:lnTo>
                <a:lnTo>
                  <a:pt x="2401" y="1969"/>
                </a:lnTo>
                <a:lnTo>
                  <a:pt x="2406" y="1967"/>
                </a:lnTo>
                <a:lnTo>
                  <a:pt x="2388" y="1922"/>
                </a:lnTo>
                <a:lnTo>
                  <a:pt x="2407" y="1951"/>
                </a:lnTo>
                <a:lnTo>
                  <a:pt x="2430" y="1958"/>
                </a:lnTo>
                <a:lnTo>
                  <a:pt x="2451" y="1928"/>
                </a:lnTo>
                <a:lnTo>
                  <a:pt x="2421" y="1865"/>
                </a:lnTo>
                <a:lnTo>
                  <a:pt x="2425" y="1838"/>
                </a:lnTo>
                <a:lnTo>
                  <a:pt x="2437" y="1852"/>
                </a:lnTo>
                <a:lnTo>
                  <a:pt x="2444" y="1822"/>
                </a:lnTo>
                <a:lnTo>
                  <a:pt x="2453" y="1811"/>
                </a:lnTo>
                <a:lnTo>
                  <a:pt x="2466" y="1797"/>
                </a:lnTo>
                <a:lnTo>
                  <a:pt x="2448" y="1789"/>
                </a:lnTo>
                <a:lnTo>
                  <a:pt x="2457" y="1783"/>
                </a:lnTo>
                <a:lnTo>
                  <a:pt x="2443" y="1767"/>
                </a:lnTo>
                <a:lnTo>
                  <a:pt x="2423" y="1705"/>
                </a:lnTo>
                <a:lnTo>
                  <a:pt x="2422" y="1686"/>
                </a:lnTo>
                <a:lnTo>
                  <a:pt x="2406" y="1666"/>
                </a:lnTo>
                <a:lnTo>
                  <a:pt x="2418" y="1656"/>
                </a:lnTo>
                <a:lnTo>
                  <a:pt x="2417" y="1642"/>
                </a:lnTo>
                <a:lnTo>
                  <a:pt x="2396" y="1625"/>
                </a:lnTo>
                <a:lnTo>
                  <a:pt x="2403" y="1631"/>
                </a:lnTo>
                <a:lnTo>
                  <a:pt x="2424" y="1643"/>
                </a:lnTo>
                <a:lnTo>
                  <a:pt x="2444" y="1631"/>
                </a:lnTo>
                <a:lnTo>
                  <a:pt x="2465" y="1624"/>
                </a:lnTo>
                <a:lnTo>
                  <a:pt x="2463" y="1582"/>
                </a:lnTo>
                <a:lnTo>
                  <a:pt x="2470" y="1591"/>
                </a:lnTo>
                <a:lnTo>
                  <a:pt x="2474" y="1613"/>
                </a:lnTo>
                <a:lnTo>
                  <a:pt x="2488" y="1631"/>
                </a:lnTo>
                <a:lnTo>
                  <a:pt x="2492" y="1632"/>
                </a:lnTo>
                <a:lnTo>
                  <a:pt x="2518" y="1658"/>
                </a:lnTo>
                <a:lnTo>
                  <a:pt x="2524" y="1709"/>
                </a:lnTo>
                <a:lnTo>
                  <a:pt x="2535" y="1712"/>
                </a:lnTo>
                <a:lnTo>
                  <a:pt x="2584" y="1717"/>
                </a:lnTo>
                <a:lnTo>
                  <a:pt x="2606" y="1723"/>
                </a:lnTo>
                <a:lnTo>
                  <a:pt x="2632" y="1731"/>
                </a:lnTo>
                <a:lnTo>
                  <a:pt x="2652" y="1733"/>
                </a:lnTo>
                <a:lnTo>
                  <a:pt x="2684" y="1744"/>
                </a:lnTo>
                <a:lnTo>
                  <a:pt x="2692" y="1675"/>
                </a:lnTo>
                <a:lnTo>
                  <a:pt x="2701" y="1656"/>
                </a:lnTo>
                <a:lnTo>
                  <a:pt x="2710" y="1587"/>
                </a:lnTo>
                <a:lnTo>
                  <a:pt x="2726" y="1571"/>
                </a:lnTo>
                <a:lnTo>
                  <a:pt x="2733" y="1552"/>
                </a:lnTo>
                <a:lnTo>
                  <a:pt x="2721" y="1541"/>
                </a:lnTo>
                <a:lnTo>
                  <a:pt x="2697" y="1543"/>
                </a:lnTo>
                <a:lnTo>
                  <a:pt x="2673" y="1540"/>
                </a:lnTo>
                <a:lnTo>
                  <a:pt x="2664" y="1473"/>
                </a:lnTo>
                <a:lnTo>
                  <a:pt x="2681" y="1398"/>
                </a:lnTo>
                <a:lnTo>
                  <a:pt x="2706" y="1326"/>
                </a:lnTo>
                <a:lnTo>
                  <a:pt x="2711" y="1323"/>
                </a:lnTo>
                <a:lnTo>
                  <a:pt x="2736" y="1299"/>
                </a:lnTo>
                <a:lnTo>
                  <a:pt x="2759" y="1274"/>
                </a:lnTo>
                <a:lnTo>
                  <a:pt x="2784" y="1249"/>
                </a:lnTo>
                <a:lnTo>
                  <a:pt x="2810" y="1226"/>
                </a:lnTo>
                <a:lnTo>
                  <a:pt x="2843" y="1185"/>
                </a:lnTo>
                <a:lnTo>
                  <a:pt x="2866" y="1144"/>
                </a:lnTo>
                <a:lnTo>
                  <a:pt x="2904" y="1096"/>
                </a:lnTo>
                <a:lnTo>
                  <a:pt x="2931" y="1027"/>
                </a:lnTo>
                <a:lnTo>
                  <a:pt x="2932" y="1026"/>
                </a:lnTo>
                <a:lnTo>
                  <a:pt x="2924" y="1024"/>
                </a:lnTo>
                <a:lnTo>
                  <a:pt x="2918" y="1020"/>
                </a:lnTo>
                <a:lnTo>
                  <a:pt x="2936" y="1020"/>
                </a:lnTo>
                <a:lnTo>
                  <a:pt x="2953" y="1020"/>
                </a:lnTo>
                <a:lnTo>
                  <a:pt x="2946" y="1017"/>
                </a:lnTo>
                <a:lnTo>
                  <a:pt x="2939" y="1010"/>
                </a:lnTo>
                <a:lnTo>
                  <a:pt x="2965" y="990"/>
                </a:lnTo>
                <a:lnTo>
                  <a:pt x="3000" y="975"/>
                </a:lnTo>
                <a:lnTo>
                  <a:pt x="3027" y="965"/>
                </a:lnTo>
                <a:lnTo>
                  <a:pt x="3048" y="950"/>
                </a:lnTo>
                <a:lnTo>
                  <a:pt x="3034" y="930"/>
                </a:lnTo>
                <a:lnTo>
                  <a:pt x="3039" y="925"/>
                </a:lnTo>
                <a:lnTo>
                  <a:pt x="3027" y="922"/>
                </a:lnTo>
                <a:lnTo>
                  <a:pt x="3018" y="908"/>
                </a:lnTo>
                <a:lnTo>
                  <a:pt x="3005" y="899"/>
                </a:lnTo>
                <a:lnTo>
                  <a:pt x="2986" y="892"/>
                </a:lnTo>
                <a:lnTo>
                  <a:pt x="2970" y="869"/>
                </a:lnTo>
                <a:lnTo>
                  <a:pt x="2960" y="823"/>
                </a:lnTo>
                <a:lnTo>
                  <a:pt x="2984" y="831"/>
                </a:lnTo>
                <a:lnTo>
                  <a:pt x="2971" y="773"/>
                </a:lnTo>
                <a:lnTo>
                  <a:pt x="2982" y="775"/>
                </a:lnTo>
                <a:lnTo>
                  <a:pt x="2979" y="760"/>
                </a:lnTo>
                <a:lnTo>
                  <a:pt x="2981" y="754"/>
                </a:lnTo>
                <a:lnTo>
                  <a:pt x="2967" y="754"/>
                </a:lnTo>
                <a:lnTo>
                  <a:pt x="2946" y="766"/>
                </a:lnTo>
                <a:lnTo>
                  <a:pt x="2948" y="746"/>
                </a:lnTo>
                <a:lnTo>
                  <a:pt x="2961" y="744"/>
                </a:lnTo>
                <a:lnTo>
                  <a:pt x="2972" y="716"/>
                </a:lnTo>
                <a:lnTo>
                  <a:pt x="2971" y="716"/>
                </a:lnTo>
                <a:lnTo>
                  <a:pt x="2950" y="715"/>
                </a:lnTo>
                <a:lnTo>
                  <a:pt x="2888" y="710"/>
                </a:lnTo>
                <a:lnTo>
                  <a:pt x="2827" y="701"/>
                </a:lnTo>
                <a:lnTo>
                  <a:pt x="2731" y="686"/>
                </a:lnTo>
                <a:lnTo>
                  <a:pt x="2700" y="667"/>
                </a:lnTo>
                <a:lnTo>
                  <a:pt x="2634" y="582"/>
                </a:lnTo>
                <a:lnTo>
                  <a:pt x="2593" y="546"/>
                </a:lnTo>
                <a:lnTo>
                  <a:pt x="2593" y="446"/>
                </a:lnTo>
                <a:lnTo>
                  <a:pt x="2533" y="438"/>
                </a:lnTo>
                <a:lnTo>
                  <a:pt x="2264" y="434"/>
                </a:lnTo>
                <a:lnTo>
                  <a:pt x="2083" y="267"/>
                </a:lnTo>
                <a:lnTo>
                  <a:pt x="2039" y="223"/>
                </a:lnTo>
                <a:lnTo>
                  <a:pt x="2026" y="252"/>
                </a:lnTo>
                <a:lnTo>
                  <a:pt x="2011" y="301"/>
                </a:lnTo>
                <a:lnTo>
                  <a:pt x="1978" y="383"/>
                </a:lnTo>
                <a:lnTo>
                  <a:pt x="1937" y="378"/>
                </a:lnTo>
                <a:lnTo>
                  <a:pt x="1889" y="403"/>
                </a:lnTo>
                <a:lnTo>
                  <a:pt x="1853" y="418"/>
                </a:lnTo>
                <a:lnTo>
                  <a:pt x="1796" y="401"/>
                </a:lnTo>
                <a:lnTo>
                  <a:pt x="1751" y="456"/>
                </a:lnTo>
                <a:lnTo>
                  <a:pt x="1700" y="378"/>
                </a:lnTo>
                <a:lnTo>
                  <a:pt x="1688" y="359"/>
                </a:lnTo>
                <a:lnTo>
                  <a:pt x="1677" y="342"/>
                </a:lnTo>
                <a:lnTo>
                  <a:pt x="1672" y="334"/>
                </a:lnTo>
                <a:lnTo>
                  <a:pt x="1629" y="265"/>
                </a:lnTo>
                <a:lnTo>
                  <a:pt x="1621" y="254"/>
                </a:lnTo>
                <a:lnTo>
                  <a:pt x="1609" y="235"/>
                </a:lnTo>
                <a:lnTo>
                  <a:pt x="1590" y="208"/>
                </a:lnTo>
                <a:lnTo>
                  <a:pt x="1542" y="133"/>
                </a:lnTo>
                <a:lnTo>
                  <a:pt x="1542" y="132"/>
                </a:lnTo>
                <a:lnTo>
                  <a:pt x="1506" y="75"/>
                </a:lnTo>
                <a:lnTo>
                  <a:pt x="1479" y="34"/>
                </a:lnTo>
                <a:lnTo>
                  <a:pt x="1480" y="52"/>
                </a:lnTo>
                <a:lnTo>
                  <a:pt x="1468" y="51"/>
                </a:lnTo>
                <a:lnTo>
                  <a:pt x="1463" y="25"/>
                </a:lnTo>
                <a:lnTo>
                  <a:pt x="1452" y="18"/>
                </a:lnTo>
                <a:lnTo>
                  <a:pt x="1443" y="0"/>
                </a:lnTo>
                <a:lnTo>
                  <a:pt x="1441" y="3"/>
                </a:lnTo>
                <a:lnTo>
                  <a:pt x="1421" y="12"/>
                </a:lnTo>
                <a:lnTo>
                  <a:pt x="1398" y="23"/>
                </a:lnTo>
                <a:lnTo>
                  <a:pt x="1383" y="6"/>
                </a:lnTo>
                <a:lnTo>
                  <a:pt x="1369" y="14"/>
                </a:lnTo>
                <a:lnTo>
                  <a:pt x="1347" y="20"/>
                </a:lnTo>
                <a:lnTo>
                  <a:pt x="1332" y="59"/>
                </a:lnTo>
                <a:lnTo>
                  <a:pt x="1311" y="108"/>
                </a:lnTo>
                <a:lnTo>
                  <a:pt x="1293" y="115"/>
                </a:lnTo>
                <a:lnTo>
                  <a:pt x="1280" y="131"/>
                </a:lnTo>
                <a:lnTo>
                  <a:pt x="1264" y="139"/>
                </a:lnTo>
                <a:lnTo>
                  <a:pt x="1259" y="154"/>
                </a:lnTo>
                <a:lnTo>
                  <a:pt x="1243" y="190"/>
                </a:lnTo>
                <a:lnTo>
                  <a:pt x="1230" y="199"/>
                </a:lnTo>
                <a:lnTo>
                  <a:pt x="1220" y="218"/>
                </a:lnTo>
                <a:lnTo>
                  <a:pt x="1212" y="251"/>
                </a:lnTo>
                <a:lnTo>
                  <a:pt x="1207" y="287"/>
                </a:lnTo>
                <a:lnTo>
                  <a:pt x="1181" y="349"/>
                </a:lnTo>
                <a:lnTo>
                  <a:pt x="1159" y="388"/>
                </a:lnTo>
                <a:lnTo>
                  <a:pt x="1136" y="435"/>
                </a:lnTo>
                <a:lnTo>
                  <a:pt x="1119" y="454"/>
                </a:lnTo>
                <a:lnTo>
                  <a:pt x="1113" y="465"/>
                </a:lnTo>
                <a:lnTo>
                  <a:pt x="1093" y="490"/>
                </a:lnTo>
                <a:lnTo>
                  <a:pt x="1077" y="500"/>
                </a:lnTo>
                <a:lnTo>
                  <a:pt x="1055" y="518"/>
                </a:lnTo>
                <a:lnTo>
                  <a:pt x="1029" y="546"/>
                </a:lnTo>
                <a:lnTo>
                  <a:pt x="1023" y="547"/>
                </a:lnTo>
                <a:lnTo>
                  <a:pt x="1013" y="559"/>
                </a:lnTo>
                <a:lnTo>
                  <a:pt x="990" y="589"/>
                </a:lnTo>
                <a:lnTo>
                  <a:pt x="970" y="613"/>
                </a:lnTo>
                <a:lnTo>
                  <a:pt x="944" y="636"/>
                </a:lnTo>
                <a:lnTo>
                  <a:pt x="921" y="642"/>
                </a:lnTo>
                <a:lnTo>
                  <a:pt x="911" y="632"/>
                </a:lnTo>
                <a:lnTo>
                  <a:pt x="894" y="646"/>
                </a:lnTo>
                <a:lnTo>
                  <a:pt x="877" y="655"/>
                </a:lnTo>
                <a:lnTo>
                  <a:pt x="851" y="657"/>
                </a:lnTo>
                <a:lnTo>
                  <a:pt x="839" y="654"/>
                </a:lnTo>
                <a:lnTo>
                  <a:pt x="838" y="649"/>
                </a:lnTo>
                <a:lnTo>
                  <a:pt x="840" y="644"/>
                </a:lnTo>
                <a:lnTo>
                  <a:pt x="835" y="633"/>
                </a:lnTo>
                <a:lnTo>
                  <a:pt x="836" y="631"/>
                </a:lnTo>
                <a:lnTo>
                  <a:pt x="835" y="628"/>
                </a:lnTo>
                <a:lnTo>
                  <a:pt x="833" y="630"/>
                </a:lnTo>
                <a:lnTo>
                  <a:pt x="831" y="628"/>
                </a:lnTo>
                <a:lnTo>
                  <a:pt x="837" y="624"/>
                </a:lnTo>
                <a:lnTo>
                  <a:pt x="836" y="623"/>
                </a:lnTo>
                <a:lnTo>
                  <a:pt x="835" y="623"/>
                </a:lnTo>
                <a:lnTo>
                  <a:pt x="829" y="627"/>
                </a:lnTo>
                <a:lnTo>
                  <a:pt x="826" y="628"/>
                </a:lnTo>
                <a:lnTo>
                  <a:pt x="823" y="630"/>
                </a:lnTo>
                <a:lnTo>
                  <a:pt x="824" y="634"/>
                </a:lnTo>
                <a:lnTo>
                  <a:pt x="826" y="664"/>
                </a:lnTo>
                <a:lnTo>
                  <a:pt x="831" y="674"/>
                </a:lnTo>
                <a:lnTo>
                  <a:pt x="824" y="697"/>
                </a:lnTo>
                <a:lnTo>
                  <a:pt x="818" y="757"/>
                </a:lnTo>
                <a:lnTo>
                  <a:pt x="817" y="765"/>
                </a:lnTo>
                <a:lnTo>
                  <a:pt x="792" y="798"/>
                </a:lnTo>
                <a:lnTo>
                  <a:pt x="780" y="804"/>
                </a:lnTo>
                <a:lnTo>
                  <a:pt x="759" y="800"/>
                </a:lnTo>
                <a:lnTo>
                  <a:pt x="764" y="810"/>
                </a:lnTo>
                <a:lnTo>
                  <a:pt x="762" y="832"/>
                </a:lnTo>
                <a:lnTo>
                  <a:pt x="770" y="864"/>
                </a:lnTo>
                <a:lnTo>
                  <a:pt x="762" y="895"/>
                </a:lnTo>
                <a:lnTo>
                  <a:pt x="769" y="903"/>
                </a:lnTo>
                <a:lnTo>
                  <a:pt x="787" y="935"/>
                </a:lnTo>
                <a:lnTo>
                  <a:pt x="782" y="1000"/>
                </a:lnTo>
                <a:lnTo>
                  <a:pt x="789" y="1012"/>
                </a:lnTo>
                <a:lnTo>
                  <a:pt x="786" y="1070"/>
                </a:lnTo>
                <a:lnTo>
                  <a:pt x="786" y="1075"/>
                </a:lnTo>
                <a:lnTo>
                  <a:pt x="763" y="1136"/>
                </a:lnTo>
                <a:lnTo>
                  <a:pt x="743" y="1164"/>
                </a:lnTo>
                <a:lnTo>
                  <a:pt x="729" y="1185"/>
                </a:lnTo>
                <a:lnTo>
                  <a:pt x="728" y="1187"/>
                </a:lnTo>
                <a:lnTo>
                  <a:pt x="695" y="1232"/>
                </a:lnTo>
                <a:lnTo>
                  <a:pt x="672" y="1271"/>
                </a:lnTo>
                <a:lnTo>
                  <a:pt x="663" y="1274"/>
                </a:lnTo>
                <a:lnTo>
                  <a:pt x="629" y="1310"/>
                </a:lnTo>
                <a:lnTo>
                  <a:pt x="614" y="1327"/>
                </a:lnTo>
                <a:lnTo>
                  <a:pt x="607" y="1332"/>
                </a:lnTo>
                <a:lnTo>
                  <a:pt x="582" y="1350"/>
                </a:lnTo>
                <a:lnTo>
                  <a:pt x="559" y="1348"/>
                </a:lnTo>
                <a:lnTo>
                  <a:pt x="537" y="1350"/>
                </a:lnTo>
                <a:lnTo>
                  <a:pt x="534" y="1402"/>
                </a:lnTo>
                <a:lnTo>
                  <a:pt x="526" y="1423"/>
                </a:lnTo>
                <a:lnTo>
                  <a:pt x="516" y="1438"/>
                </a:lnTo>
                <a:lnTo>
                  <a:pt x="515" y="1438"/>
                </a:lnTo>
                <a:lnTo>
                  <a:pt x="497" y="1458"/>
                </a:lnTo>
                <a:lnTo>
                  <a:pt x="482" y="1477"/>
                </a:lnTo>
                <a:lnTo>
                  <a:pt x="479" y="1489"/>
                </a:lnTo>
                <a:lnTo>
                  <a:pt x="475" y="1492"/>
                </a:lnTo>
                <a:lnTo>
                  <a:pt x="459" y="1516"/>
                </a:lnTo>
                <a:lnTo>
                  <a:pt x="443" y="1543"/>
                </a:lnTo>
                <a:lnTo>
                  <a:pt x="441" y="1547"/>
                </a:lnTo>
                <a:lnTo>
                  <a:pt x="427" y="1559"/>
                </a:lnTo>
                <a:lnTo>
                  <a:pt x="413" y="1584"/>
                </a:lnTo>
                <a:lnTo>
                  <a:pt x="398" y="1612"/>
                </a:lnTo>
                <a:lnTo>
                  <a:pt x="386" y="1629"/>
                </a:lnTo>
                <a:lnTo>
                  <a:pt x="384" y="1635"/>
                </a:lnTo>
                <a:lnTo>
                  <a:pt x="376" y="1659"/>
                </a:lnTo>
                <a:lnTo>
                  <a:pt x="365" y="1675"/>
                </a:lnTo>
                <a:lnTo>
                  <a:pt x="376" y="1693"/>
                </a:lnTo>
                <a:lnTo>
                  <a:pt x="395" y="1700"/>
                </a:lnTo>
                <a:lnTo>
                  <a:pt x="417" y="1708"/>
                </a:lnTo>
                <a:lnTo>
                  <a:pt x="433" y="1713"/>
                </a:lnTo>
                <a:lnTo>
                  <a:pt x="442" y="1728"/>
                </a:lnTo>
                <a:lnTo>
                  <a:pt x="459" y="1746"/>
                </a:lnTo>
                <a:lnTo>
                  <a:pt x="473" y="1759"/>
                </a:lnTo>
                <a:lnTo>
                  <a:pt x="477" y="1789"/>
                </a:lnTo>
                <a:lnTo>
                  <a:pt x="462" y="1846"/>
                </a:lnTo>
                <a:lnTo>
                  <a:pt x="441" y="1889"/>
                </a:lnTo>
                <a:lnTo>
                  <a:pt x="424" y="1914"/>
                </a:lnTo>
                <a:lnTo>
                  <a:pt x="394" y="1951"/>
                </a:lnTo>
                <a:lnTo>
                  <a:pt x="385" y="1959"/>
                </a:lnTo>
                <a:lnTo>
                  <a:pt x="343" y="2003"/>
                </a:lnTo>
                <a:lnTo>
                  <a:pt x="317" y="2027"/>
                </a:lnTo>
                <a:lnTo>
                  <a:pt x="277" y="2057"/>
                </a:lnTo>
                <a:lnTo>
                  <a:pt x="264" y="2065"/>
                </a:lnTo>
                <a:lnTo>
                  <a:pt x="234" y="2087"/>
                </a:lnTo>
                <a:lnTo>
                  <a:pt x="201" y="2106"/>
                </a:lnTo>
                <a:lnTo>
                  <a:pt x="169" y="2128"/>
                </a:lnTo>
                <a:lnTo>
                  <a:pt x="126" y="2154"/>
                </a:lnTo>
                <a:lnTo>
                  <a:pt x="71" y="2187"/>
                </a:lnTo>
                <a:lnTo>
                  <a:pt x="33" y="2208"/>
                </a:lnTo>
                <a:lnTo>
                  <a:pt x="11" y="2220"/>
                </a:lnTo>
                <a:lnTo>
                  <a:pt x="0" y="2226"/>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editAs="absolute">
    <xdr:from>
      <xdr:col>11</xdr:col>
      <xdr:colOff>76200</xdr:colOff>
      <xdr:row>13</xdr:row>
      <xdr:rowOff>19050</xdr:rowOff>
    </xdr:from>
    <xdr:to>
      <xdr:col>15</xdr:col>
      <xdr:colOff>142875</xdr:colOff>
      <xdr:row>29</xdr:row>
      <xdr:rowOff>133350</xdr:rowOff>
    </xdr:to>
    <xdr:sp>
      <xdr:nvSpPr>
        <xdr:cNvPr id="26" name="Nilumbik"/>
        <xdr:cNvSpPr>
          <a:spLocks/>
        </xdr:cNvSpPr>
      </xdr:nvSpPr>
      <xdr:spPr>
        <a:xfrm>
          <a:off x="7467600" y="2124075"/>
          <a:ext cx="2505075" cy="2705100"/>
        </a:xfrm>
        <a:custGeom>
          <a:pathLst>
            <a:path h="3123" w="2892">
              <a:moveTo>
                <a:pt x="1521" y="3049"/>
              </a:moveTo>
              <a:lnTo>
                <a:pt x="1524" y="3049"/>
              </a:lnTo>
              <a:lnTo>
                <a:pt x="1537" y="3049"/>
              </a:lnTo>
              <a:lnTo>
                <a:pt x="1549" y="3047"/>
              </a:lnTo>
              <a:lnTo>
                <a:pt x="1565" y="3057"/>
              </a:lnTo>
              <a:lnTo>
                <a:pt x="1577" y="3067"/>
              </a:lnTo>
              <a:lnTo>
                <a:pt x="1595" y="3077"/>
              </a:lnTo>
              <a:lnTo>
                <a:pt x="1600" y="3065"/>
              </a:lnTo>
              <a:lnTo>
                <a:pt x="1582" y="3051"/>
              </a:lnTo>
              <a:lnTo>
                <a:pt x="1565" y="3014"/>
              </a:lnTo>
              <a:lnTo>
                <a:pt x="1573" y="2996"/>
              </a:lnTo>
              <a:lnTo>
                <a:pt x="1581" y="2992"/>
              </a:lnTo>
              <a:lnTo>
                <a:pt x="1602" y="2991"/>
              </a:lnTo>
              <a:lnTo>
                <a:pt x="1620" y="2989"/>
              </a:lnTo>
              <a:lnTo>
                <a:pt x="1637" y="2988"/>
              </a:lnTo>
              <a:lnTo>
                <a:pt x="1642" y="2988"/>
              </a:lnTo>
              <a:lnTo>
                <a:pt x="1658" y="2992"/>
              </a:lnTo>
              <a:lnTo>
                <a:pt x="1678" y="3015"/>
              </a:lnTo>
              <a:lnTo>
                <a:pt x="1690" y="3034"/>
              </a:lnTo>
              <a:lnTo>
                <a:pt x="1708" y="3044"/>
              </a:lnTo>
              <a:lnTo>
                <a:pt x="1722" y="3032"/>
              </a:lnTo>
              <a:lnTo>
                <a:pt x="1720" y="3017"/>
              </a:lnTo>
              <a:lnTo>
                <a:pt x="1708" y="3001"/>
              </a:lnTo>
              <a:lnTo>
                <a:pt x="1705" y="3001"/>
              </a:lnTo>
              <a:lnTo>
                <a:pt x="1693" y="2991"/>
              </a:lnTo>
              <a:lnTo>
                <a:pt x="1705" y="2972"/>
              </a:lnTo>
              <a:lnTo>
                <a:pt x="1709" y="2942"/>
              </a:lnTo>
              <a:lnTo>
                <a:pt x="1696" y="2936"/>
              </a:lnTo>
              <a:lnTo>
                <a:pt x="1681" y="2935"/>
              </a:lnTo>
              <a:lnTo>
                <a:pt x="1665" y="2935"/>
              </a:lnTo>
              <a:lnTo>
                <a:pt x="1649" y="2886"/>
              </a:lnTo>
              <a:lnTo>
                <a:pt x="1636" y="2862"/>
              </a:lnTo>
              <a:lnTo>
                <a:pt x="1650" y="2847"/>
              </a:lnTo>
              <a:lnTo>
                <a:pt x="1660" y="2852"/>
              </a:lnTo>
              <a:lnTo>
                <a:pt x="1681" y="2881"/>
              </a:lnTo>
              <a:lnTo>
                <a:pt x="1694" y="2903"/>
              </a:lnTo>
              <a:lnTo>
                <a:pt x="1710" y="2914"/>
              </a:lnTo>
              <a:lnTo>
                <a:pt x="1716" y="2836"/>
              </a:lnTo>
              <a:lnTo>
                <a:pt x="1729" y="2839"/>
              </a:lnTo>
              <a:lnTo>
                <a:pt x="1752" y="2853"/>
              </a:lnTo>
              <a:lnTo>
                <a:pt x="1767" y="2856"/>
              </a:lnTo>
              <a:lnTo>
                <a:pt x="1780" y="2842"/>
              </a:lnTo>
              <a:lnTo>
                <a:pt x="1786" y="2823"/>
              </a:lnTo>
              <a:lnTo>
                <a:pt x="1799" y="2817"/>
              </a:lnTo>
              <a:lnTo>
                <a:pt x="1813" y="2814"/>
              </a:lnTo>
              <a:lnTo>
                <a:pt x="1819" y="2810"/>
              </a:lnTo>
              <a:lnTo>
                <a:pt x="1833" y="2782"/>
              </a:lnTo>
              <a:lnTo>
                <a:pt x="1845" y="2761"/>
              </a:lnTo>
              <a:lnTo>
                <a:pt x="1839" y="2740"/>
              </a:lnTo>
              <a:lnTo>
                <a:pt x="1829" y="2722"/>
              </a:lnTo>
              <a:lnTo>
                <a:pt x="1841" y="2724"/>
              </a:lnTo>
              <a:lnTo>
                <a:pt x="1857" y="2722"/>
              </a:lnTo>
              <a:lnTo>
                <a:pt x="1872" y="2715"/>
              </a:lnTo>
              <a:lnTo>
                <a:pt x="1887" y="2695"/>
              </a:lnTo>
              <a:lnTo>
                <a:pt x="1906" y="2696"/>
              </a:lnTo>
              <a:lnTo>
                <a:pt x="1919" y="2687"/>
              </a:lnTo>
              <a:lnTo>
                <a:pt x="1927" y="2694"/>
              </a:lnTo>
              <a:lnTo>
                <a:pt x="1940" y="2698"/>
              </a:lnTo>
              <a:lnTo>
                <a:pt x="1960" y="2688"/>
              </a:lnTo>
              <a:lnTo>
                <a:pt x="1979" y="2666"/>
              </a:lnTo>
              <a:lnTo>
                <a:pt x="1971" y="2658"/>
              </a:lnTo>
              <a:lnTo>
                <a:pt x="1955" y="2666"/>
              </a:lnTo>
              <a:lnTo>
                <a:pt x="1954" y="2666"/>
              </a:lnTo>
              <a:lnTo>
                <a:pt x="1951" y="2639"/>
              </a:lnTo>
              <a:lnTo>
                <a:pt x="1962" y="2638"/>
              </a:lnTo>
              <a:lnTo>
                <a:pt x="1976" y="2640"/>
              </a:lnTo>
              <a:lnTo>
                <a:pt x="1988" y="2642"/>
              </a:lnTo>
              <a:lnTo>
                <a:pt x="1997" y="2642"/>
              </a:lnTo>
              <a:lnTo>
                <a:pt x="2004" y="2699"/>
              </a:lnTo>
              <a:lnTo>
                <a:pt x="2017" y="2706"/>
              </a:lnTo>
              <a:lnTo>
                <a:pt x="2032" y="2716"/>
              </a:lnTo>
              <a:lnTo>
                <a:pt x="2022" y="2747"/>
              </a:lnTo>
              <a:lnTo>
                <a:pt x="2010" y="2771"/>
              </a:lnTo>
              <a:lnTo>
                <a:pt x="2005" y="2793"/>
              </a:lnTo>
              <a:lnTo>
                <a:pt x="2022" y="2791"/>
              </a:lnTo>
              <a:lnTo>
                <a:pt x="2041" y="2790"/>
              </a:lnTo>
              <a:lnTo>
                <a:pt x="2049" y="2761"/>
              </a:lnTo>
              <a:lnTo>
                <a:pt x="2062" y="2757"/>
              </a:lnTo>
              <a:lnTo>
                <a:pt x="2076" y="2762"/>
              </a:lnTo>
              <a:lnTo>
                <a:pt x="2090" y="2765"/>
              </a:lnTo>
              <a:lnTo>
                <a:pt x="2108" y="2825"/>
              </a:lnTo>
              <a:lnTo>
                <a:pt x="2122" y="2815"/>
              </a:lnTo>
              <a:lnTo>
                <a:pt x="2139" y="2792"/>
              </a:lnTo>
              <a:lnTo>
                <a:pt x="2142" y="2785"/>
              </a:lnTo>
              <a:lnTo>
                <a:pt x="2137" y="2774"/>
              </a:lnTo>
              <a:lnTo>
                <a:pt x="2119" y="2730"/>
              </a:lnTo>
              <a:lnTo>
                <a:pt x="2101" y="2708"/>
              </a:lnTo>
              <a:lnTo>
                <a:pt x="2109" y="2684"/>
              </a:lnTo>
              <a:lnTo>
                <a:pt x="2122" y="2649"/>
              </a:lnTo>
              <a:lnTo>
                <a:pt x="2138" y="2632"/>
              </a:lnTo>
              <a:lnTo>
                <a:pt x="2155" y="2629"/>
              </a:lnTo>
              <a:lnTo>
                <a:pt x="2171" y="2629"/>
              </a:lnTo>
              <a:lnTo>
                <a:pt x="2186" y="2623"/>
              </a:lnTo>
              <a:lnTo>
                <a:pt x="2194" y="2626"/>
              </a:lnTo>
              <a:lnTo>
                <a:pt x="2187" y="2653"/>
              </a:lnTo>
              <a:lnTo>
                <a:pt x="2186" y="2665"/>
              </a:lnTo>
              <a:lnTo>
                <a:pt x="2174" y="2695"/>
              </a:lnTo>
              <a:lnTo>
                <a:pt x="2163" y="2702"/>
              </a:lnTo>
              <a:lnTo>
                <a:pt x="2174" y="2711"/>
              </a:lnTo>
              <a:lnTo>
                <a:pt x="2191" y="2699"/>
              </a:lnTo>
              <a:lnTo>
                <a:pt x="2204" y="2709"/>
              </a:lnTo>
              <a:lnTo>
                <a:pt x="2192" y="2724"/>
              </a:lnTo>
              <a:lnTo>
                <a:pt x="2189" y="2737"/>
              </a:lnTo>
              <a:lnTo>
                <a:pt x="2207" y="2742"/>
              </a:lnTo>
              <a:lnTo>
                <a:pt x="2218" y="2746"/>
              </a:lnTo>
              <a:lnTo>
                <a:pt x="2231" y="2762"/>
              </a:lnTo>
              <a:lnTo>
                <a:pt x="2246" y="2755"/>
              </a:lnTo>
              <a:lnTo>
                <a:pt x="2262" y="2748"/>
              </a:lnTo>
              <a:lnTo>
                <a:pt x="2268" y="2750"/>
              </a:lnTo>
              <a:lnTo>
                <a:pt x="2283" y="2769"/>
              </a:lnTo>
              <a:lnTo>
                <a:pt x="2294" y="2774"/>
              </a:lnTo>
              <a:lnTo>
                <a:pt x="2286" y="2782"/>
              </a:lnTo>
              <a:lnTo>
                <a:pt x="2301" y="2795"/>
              </a:lnTo>
              <a:lnTo>
                <a:pt x="2316" y="2786"/>
              </a:lnTo>
              <a:lnTo>
                <a:pt x="2348" y="2790"/>
              </a:lnTo>
              <a:lnTo>
                <a:pt x="2391" y="2780"/>
              </a:lnTo>
              <a:lnTo>
                <a:pt x="2387" y="2758"/>
              </a:lnTo>
              <a:lnTo>
                <a:pt x="2391" y="2740"/>
              </a:lnTo>
              <a:lnTo>
                <a:pt x="2380" y="2738"/>
              </a:lnTo>
              <a:lnTo>
                <a:pt x="2386" y="2730"/>
              </a:lnTo>
              <a:lnTo>
                <a:pt x="2379" y="2702"/>
              </a:lnTo>
              <a:lnTo>
                <a:pt x="2398" y="2709"/>
              </a:lnTo>
              <a:lnTo>
                <a:pt x="2408" y="2698"/>
              </a:lnTo>
              <a:lnTo>
                <a:pt x="2390" y="2694"/>
              </a:lnTo>
              <a:lnTo>
                <a:pt x="2405" y="2685"/>
              </a:lnTo>
              <a:lnTo>
                <a:pt x="2411" y="2669"/>
              </a:lnTo>
              <a:lnTo>
                <a:pt x="2427" y="2671"/>
              </a:lnTo>
              <a:lnTo>
                <a:pt x="2451" y="2684"/>
              </a:lnTo>
              <a:lnTo>
                <a:pt x="2455" y="2685"/>
              </a:lnTo>
              <a:lnTo>
                <a:pt x="2482" y="2681"/>
              </a:lnTo>
              <a:lnTo>
                <a:pt x="2478" y="2665"/>
              </a:lnTo>
              <a:lnTo>
                <a:pt x="2462" y="2658"/>
              </a:lnTo>
              <a:lnTo>
                <a:pt x="2416" y="2592"/>
              </a:lnTo>
              <a:lnTo>
                <a:pt x="2415" y="2571"/>
              </a:lnTo>
              <a:lnTo>
                <a:pt x="2444" y="2559"/>
              </a:lnTo>
              <a:lnTo>
                <a:pt x="2455" y="2515"/>
              </a:lnTo>
              <a:lnTo>
                <a:pt x="2440" y="2499"/>
              </a:lnTo>
              <a:lnTo>
                <a:pt x="2434" y="2486"/>
              </a:lnTo>
              <a:lnTo>
                <a:pt x="2464" y="2474"/>
              </a:lnTo>
              <a:lnTo>
                <a:pt x="2505" y="2457"/>
              </a:lnTo>
              <a:lnTo>
                <a:pt x="2532" y="2454"/>
              </a:lnTo>
              <a:lnTo>
                <a:pt x="2545" y="2478"/>
              </a:lnTo>
              <a:lnTo>
                <a:pt x="2562" y="2489"/>
              </a:lnTo>
              <a:lnTo>
                <a:pt x="2573" y="2429"/>
              </a:lnTo>
              <a:lnTo>
                <a:pt x="2613" y="2365"/>
              </a:lnTo>
              <a:lnTo>
                <a:pt x="2634" y="2366"/>
              </a:lnTo>
              <a:lnTo>
                <a:pt x="2622" y="2345"/>
              </a:lnTo>
              <a:lnTo>
                <a:pt x="2644" y="2288"/>
              </a:lnTo>
              <a:lnTo>
                <a:pt x="2657" y="2298"/>
              </a:lnTo>
              <a:lnTo>
                <a:pt x="2677" y="2274"/>
              </a:lnTo>
              <a:lnTo>
                <a:pt x="2658" y="2270"/>
              </a:lnTo>
              <a:lnTo>
                <a:pt x="2669" y="2190"/>
              </a:lnTo>
              <a:lnTo>
                <a:pt x="2590" y="2178"/>
              </a:lnTo>
              <a:lnTo>
                <a:pt x="2602" y="2134"/>
              </a:lnTo>
              <a:lnTo>
                <a:pt x="2627" y="2117"/>
              </a:lnTo>
              <a:lnTo>
                <a:pt x="2705" y="2127"/>
              </a:lnTo>
              <a:lnTo>
                <a:pt x="2720" y="2100"/>
              </a:lnTo>
              <a:lnTo>
                <a:pt x="2669" y="2073"/>
              </a:lnTo>
              <a:lnTo>
                <a:pt x="2682" y="2053"/>
              </a:lnTo>
              <a:lnTo>
                <a:pt x="2704" y="2040"/>
              </a:lnTo>
              <a:lnTo>
                <a:pt x="2716" y="1972"/>
              </a:lnTo>
              <a:lnTo>
                <a:pt x="2730" y="1945"/>
              </a:lnTo>
              <a:lnTo>
                <a:pt x="2752" y="1922"/>
              </a:lnTo>
              <a:lnTo>
                <a:pt x="2767" y="1912"/>
              </a:lnTo>
              <a:lnTo>
                <a:pt x="2778" y="1820"/>
              </a:lnTo>
              <a:lnTo>
                <a:pt x="2796" y="1731"/>
              </a:lnTo>
              <a:lnTo>
                <a:pt x="2821" y="1692"/>
              </a:lnTo>
              <a:lnTo>
                <a:pt x="2822" y="1654"/>
              </a:lnTo>
              <a:lnTo>
                <a:pt x="2803" y="1643"/>
              </a:lnTo>
              <a:lnTo>
                <a:pt x="2797" y="1631"/>
              </a:lnTo>
              <a:lnTo>
                <a:pt x="2813" y="1584"/>
              </a:lnTo>
              <a:lnTo>
                <a:pt x="2799" y="1566"/>
              </a:lnTo>
              <a:lnTo>
                <a:pt x="2791" y="1516"/>
              </a:lnTo>
              <a:lnTo>
                <a:pt x="2792" y="1475"/>
              </a:lnTo>
              <a:lnTo>
                <a:pt x="2789" y="1410"/>
              </a:lnTo>
              <a:lnTo>
                <a:pt x="2774" y="1399"/>
              </a:lnTo>
              <a:lnTo>
                <a:pt x="2764" y="1404"/>
              </a:lnTo>
              <a:lnTo>
                <a:pt x="2782" y="1356"/>
              </a:lnTo>
              <a:lnTo>
                <a:pt x="2842" y="1037"/>
              </a:lnTo>
              <a:lnTo>
                <a:pt x="2892" y="729"/>
              </a:lnTo>
              <a:lnTo>
                <a:pt x="2881" y="682"/>
              </a:lnTo>
              <a:lnTo>
                <a:pt x="2825" y="676"/>
              </a:lnTo>
              <a:lnTo>
                <a:pt x="2827" y="658"/>
              </a:lnTo>
              <a:lnTo>
                <a:pt x="2787" y="652"/>
              </a:lnTo>
              <a:lnTo>
                <a:pt x="2761" y="641"/>
              </a:lnTo>
              <a:lnTo>
                <a:pt x="2776" y="615"/>
              </a:lnTo>
              <a:lnTo>
                <a:pt x="2749" y="595"/>
              </a:lnTo>
              <a:lnTo>
                <a:pt x="2725" y="583"/>
              </a:lnTo>
              <a:lnTo>
                <a:pt x="2705" y="615"/>
              </a:lnTo>
              <a:lnTo>
                <a:pt x="2688" y="634"/>
              </a:lnTo>
              <a:lnTo>
                <a:pt x="2701" y="635"/>
              </a:lnTo>
              <a:lnTo>
                <a:pt x="2697" y="670"/>
              </a:lnTo>
              <a:lnTo>
                <a:pt x="2638" y="663"/>
              </a:lnTo>
              <a:lnTo>
                <a:pt x="2617" y="630"/>
              </a:lnTo>
              <a:lnTo>
                <a:pt x="2613" y="628"/>
              </a:lnTo>
              <a:lnTo>
                <a:pt x="2607" y="626"/>
              </a:lnTo>
              <a:lnTo>
                <a:pt x="2590" y="623"/>
              </a:lnTo>
              <a:lnTo>
                <a:pt x="2551" y="619"/>
              </a:lnTo>
              <a:lnTo>
                <a:pt x="2539" y="738"/>
              </a:lnTo>
              <a:lnTo>
                <a:pt x="2483" y="731"/>
              </a:lnTo>
              <a:lnTo>
                <a:pt x="2475" y="755"/>
              </a:lnTo>
              <a:lnTo>
                <a:pt x="2415" y="746"/>
              </a:lnTo>
              <a:lnTo>
                <a:pt x="2426" y="645"/>
              </a:lnTo>
              <a:lnTo>
                <a:pt x="2386" y="639"/>
              </a:lnTo>
              <a:lnTo>
                <a:pt x="2407" y="560"/>
              </a:lnTo>
              <a:lnTo>
                <a:pt x="2429" y="531"/>
              </a:lnTo>
              <a:lnTo>
                <a:pt x="2446" y="503"/>
              </a:lnTo>
              <a:lnTo>
                <a:pt x="2453" y="484"/>
              </a:lnTo>
              <a:lnTo>
                <a:pt x="2430" y="481"/>
              </a:lnTo>
              <a:lnTo>
                <a:pt x="2435" y="445"/>
              </a:lnTo>
              <a:lnTo>
                <a:pt x="2400" y="447"/>
              </a:lnTo>
              <a:lnTo>
                <a:pt x="2352" y="439"/>
              </a:lnTo>
              <a:lnTo>
                <a:pt x="2370" y="419"/>
              </a:lnTo>
              <a:lnTo>
                <a:pt x="2273" y="408"/>
              </a:lnTo>
              <a:lnTo>
                <a:pt x="2269" y="407"/>
              </a:lnTo>
              <a:lnTo>
                <a:pt x="2191" y="397"/>
              </a:lnTo>
              <a:lnTo>
                <a:pt x="2214" y="371"/>
              </a:lnTo>
              <a:lnTo>
                <a:pt x="2228" y="352"/>
              </a:lnTo>
              <a:lnTo>
                <a:pt x="2252" y="315"/>
              </a:lnTo>
              <a:lnTo>
                <a:pt x="2202" y="309"/>
              </a:lnTo>
              <a:lnTo>
                <a:pt x="2207" y="244"/>
              </a:lnTo>
              <a:lnTo>
                <a:pt x="2160" y="238"/>
              </a:lnTo>
              <a:lnTo>
                <a:pt x="2156" y="218"/>
              </a:lnTo>
              <a:lnTo>
                <a:pt x="2171" y="126"/>
              </a:lnTo>
              <a:lnTo>
                <a:pt x="2138" y="121"/>
              </a:lnTo>
              <a:lnTo>
                <a:pt x="2086" y="112"/>
              </a:lnTo>
              <a:lnTo>
                <a:pt x="1990" y="100"/>
              </a:lnTo>
              <a:lnTo>
                <a:pt x="1984" y="156"/>
              </a:lnTo>
              <a:lnTo>
                <a:pt x="1902" y="146"/>
              </a:lnTo>
              <a:lnTo>
                <a:pt x="1880" y="159"/>
              </a:lnTo>
              <a:lnTo>
                <a:pt x="1864" y="293"/>
              </a:lnTo>
              <a:lnTo>
                <a:pt x="1845" y="290"/>
              </a:lnTo>
              <a:lnTo>
                <a:pt x="1756" y="279"/>
              </a:lnTo>
              <a:lnTo>
                <a:pt x="1763" y="241"/>
              </a:lnTo>
              <a:lnTo>
                <a:pt x="1779" y="234"/>
              </a:lnTo>
              <a:lnTo>
                <a:pt x="1786" y="128"/>
              </a:lnTo>
              <a:lnTo>
                <a:pt x="1798" y="48"/>
              </a:lnTo>
              <a:lnTo>
                <a:pt x="1711" y="37"/>
              </a:lnTo>
              <a:lnTo>
                <a:pt x="1713" y="15"/>
              </a:lnTo>
              <a:lnTo>
                <a:pt x="1669" y="11"/>
              </a:lnTo>
              <a:lnTo>
                <a:pt x="1627" y="0"/>
              </a:lnTo>
              <a:lnTo>
                <a:pt x="1608" y="113"/>
              </a:lnTo>
              <a:lnTo>
                <a:pt x="1592" y="132"/>
              </a:lnTo>
              <a:lnTo>
                <a:pt x="1582" y="422"/>
              </a:lnTo>
              <a:lnTo>
                <a:pt x="1532" y="418"/>
              </a:lnTo>
              <a:lnTo>
                <a:pt x="1358" y="396"/>
              </a:lnTo>
              <a:lnTo>
                <a:pt x="1349" y="469"/>
              </a:lnTo>
              <a:lnTo>
                <a:pt x="1210" y="450"/>
              </a:lnTo>
              <a:lnTo>
                <a:pt x="1212" y="494"/>
              </a:lnTo>
              <a:lnTo>
                <a:pt x="1190" y="527"/>
              </a:lnTo>
              <a:lnTo>
                <a:pt x="1315" y="546"/>
              </a:lnTo>
              <a:lnTo>
                <a:pt x="1302" y="635"/>
              </a:lnTo>
              <a:lnTo>
                <a:pt x="1063" y="606"/>
              </a:lnTo>
              <a:lnTo>
                <a:pt x="1016" y="687"/>
              </a:lnTo>
              <a:lnTo>
                <a:pt x="963" y="730"/>
              </a:lnTo>
              <a:lnTo>
                <a:pt x="934" y="757"/>
              </a:lnTo>
              <a:lnTo>
                <a:pt x="932" y="766"/>
              </a:lnTo>
              <a:lnTo>
                <a:pt x="953" y="781"/>
              </a:lnTo>
              <a:lnTo>
                <a:pt x="945" y="814"/>
              </a:lnTo>
              <a:lnTo>
                <a:pt x="912" y="874"/>
              </a:lnTo>
              <a:lnTo>
                <a:pt x="839" y="918"/>
              </a:lnTo>
              <a:lnTo>
                <a:pt x="768" y="968"/>
              </a:lnTo>
              <a:lnTo>
                <a:pt x="723" y="1026"/>
              </a:lnTo>
              <a:lnTo>
                <a:pt x="718" y="1057"/>
              </a:lnTo>
              <a:lnTo>
                <a:pt x="655" y="1563"/>
              </a:lnTo>
              <a:lnTo>
                <a:pt x="646" y="1639"/>
              </a:lnTo>
              <a:lnTo>
                <a:pt x="632" y="1638"/>
              </a:lnTo>
              <a:lnTo>
                <a:pt x="578" y="1632"/>
              </a:lnTo>
              <a:lnTo>
                <a:pt x="456" y="1619"/>
              </a:lnTo>
              <a:lnTo>
                <a:pt x="457" y="1657"/>
              </a:lnTo>
              <a:lnTo>
                <a:pt x="482" y="1674"/>
              </a:lnTo>
              <a:lnTo>
                <a:pt x="500" y="1655"/>
              </a:lnTo>
              <a:lnTo>
                <a:pt x="525" y="1658"/>
              </a:lnTo>
              <a:lnTo>
                <a:pt x="522" y="1686"/>
              </a:lnTo>
              <a:lnTo>
                <a:pt x="511" y="1706"/>
              </a:lnTo>
              <a:lnTo>
                <a:pt x="519" y="1726"/>
              </a:lnTo>
              <a:lnTo>
                <a:pt x="499" y="1720"/>
              </a:lnTo>
              <a:lnTo>
                <a:pt x="480" y="1742"/>
              </a:lnTo>
              <a:lnTo>
                <a:pt x="461" y="1731"/>
              </a:lnTo>
              <a:lnTo>
                <a:pt x="442" y="1737"/>
              </a:lnTo>
              <a:lnTo>
                <a:pt x="432" y="1753"/>
              </a:lnTo>
              <a:lnTo>
                <a:pt x="443" y="1773"/>
              </a:lnTo>
              <a:lnTo>
                <a:pt x="423" y="1774"/>
              </a:lnTo>
              <a:lnTo>
                <a:pt x="404" y="1786"/>
              </a:lnTo>
              <a:lnTo>
                <a:pt x="387" y="1786"/>
              </a:lnTo>
              <a:lnTo>
                <a:pt x="405" y="1795"/>
              </a:lnTo>
              <a:lnTo>
                <a:pt x="411" y="1806"/>
              </a:lnTo>
              <a:lnTo>
                <a:pt x="393" y="1806"/>
              </a:lnTo>
              <a:lnTo>
                <a:pt x="394" y="1819"/>
              </a:lnTo>
              <a:lnTo>
                <a:pt x="392" y="1844"/>
              </a:lnTo>
              <a:lnTo>
                <a:pt x="385" y="1868"/>
              </a:lnTo>
              <a:lnTo>
                <a:pt x="402" y="1859"/>
              </a:lnTo>
              <a:lnTo>
                <a:pt x="388" y="1885"/>
              </a:lnTo>
              <a:lnTo>
                <a:pt x="371" y="1888"/>
              </a:lnTo>
              <a:lnTo>
                <a:pt x="363" y="1886"/>
              </a:lnTo>
              <a:lnTo>
                <a:pt x="341" y="1880"/>
              </a:lnTo>
              <a:lnTo>
                <a:pt x="326" y="1872"/>
              </a:lnTo>
              <a:lnTo>
                <a:pt x="325" y="1873"/>
              </a:lnTo>
              <a:lnTo>
                <a:pt x="328" y="1902"/>
              </a:lnTo>
              <a:lnTo>
                <a:pt x="348" y="1897"/>
              </a:lnTo>
              <a:lnTo>
                <a:pt x="335" y="1924"/>
              </a:lnTo>
              <a:lnTo>
                <a:pt x="349" y="1947"/>
              </a:lnTo>
              <a:lnTo>
                <a:pt x="360" y="1965"/>
              </a:lnTo>
              <a:lnTo>
                <a:pt x="348" y="1977"/>
              </a:lnTo>
              <a:lnTo>
                <a:pt x="367" y="1985"/>
              </a:lnTo>
              <a:lnTo>
                <a:pt x="380" y="1995"/>
              </a:lnTo>
              <a:lnTo>
                <a:pt x="356" y="2003"/>
              </a:lnTo>
              <a:lnTo>
                <a:pt x="347" y="2012"/>
              </a:lnTo>
              <a:lnTo>
                <a:pt x="338" y="2021"/>
              </a:lnTo>
              <a:lnTo>
                <a:pt x="361" y="2046"/>
              </a:lnTo>
              <a:lnTo>
                <a:pt x="381" y="2053"/>
              </a:lnTo>
              <a:lnTo>
                <a:pt x="366" y="2066"/>
              </a:lnTo>
              <a:lnTo>
                <a:pt x="348" y="2057"/>
              </a:lnTo>
              <a:lnTo>
                <a:pt x="329" y="2049"/>
              </a:lnTo>
              <a:lnTo>
                <a:pt x="337" y="2079"/>
              </a:lnTo>
              <a:lnTo>
                <a:pt x="359" y="2084"/>
              </a:lnTo>
              <a:lnTo>
                <a:pt x="381" y="2109"/>
              </a:lnTo>
              <a:lnTo>
                <a:pt x="379" y="2119"/>
              </a:lnTo>
              <a:lnTo>
                <a:pt x="348" y="2100"/>
              </a:lnTo>
              <a:lnTo>
                <a:pt x="335" y="2114"/>
              </a:lnTo>
              <a:lnTo>
                <a:pt x="341" y="2154"/>
              </a:lnTo>
              <a:lnTo>
                <a:pt x="321" y="2167"/>
              </a:lnTo>
              <a:lnTo>
                <a:pt x="311" y="2171"/>
              </a:lnTo>
              <a:lnTo>
                <a:pt x="295" y="2168"/>
              </a:lnTo>
              <a:lnTo>
                <a:pt x="284" y="2175"/>
              </a:lnTo>
              <a:lnTo>
                <a:pt x="274" y="2198"/>
              </a:lnTo>
              <a:lnTo>
                <a:pt x="264" y="2183"/>
              </a:lnTo>
              <a:lnTo>
                <a:pt x="267" y="2165"/>
              </a:lnTo>
              <a:lnTo>
                <a:pt x="259" y="2161"/>
              </a:lnTo>
              <a:lnTo>
                <a:pt x="242" y="2192"/>
              </a:lnTo>
              <a:lnTo>
                <a:pt x="225" y="2179"/>
              </a:lnTo>
              <a:lnTo>
                <a:pt x="211" y="2187"/>
              </a:lnTo>
              <a:lnTo>
                <a:pt x="213" y="2199"/>
              </a:lnTo>
              <a:lnTo>
                <a:pt x="234" y="2210"/>
              </a:lnTo>
              <a:lnTo>
                <a:pt x="229" y="2231"/>
              </a:lnTo>
              <a:lnTo>
                <a:pt x="215" y="2232"/>
              </a:lnTo>
              <a:lnTo>
                <a:pt x="200" y="2245"/>
              </a:lnTo>
              <a:lnTo>
                <a:pt x="187" y="2235"/>
              </a:lnTo>
              <a:lnTo>
                <a:pt x="170" y="2252"/>
              </a:lnTo>
              <a:lnTo>
                <a:pt x="154" y="2253"/>
              </a:lnTo>
              <a:lnTo>
                <a:pt x="163" y="2266"/>
              </a:lnTo>
              <a:lnTo>
                <a:pt x="181" y="2276"/>
              </a:lnTo>
              <a:lnTo>
                <a:pt x="185" y="2293"/>
              </a:lnTo>
              <a:lnTo>
                <a:pt x="205" y="2310"/>
              </a:lnTo>
              <a:lnTo>
                <a:pt x="198" y="2320"/>
              </a:lnTo>
              <a:lnTo>
                <a:pt x="178" y="2314"/>
              </a:lnTo>
              <a:lnTo>
                <a:pt x="174" y="2329"/>
              </a:lnTo>
              <a:lnTo>
                <a:pt x="187" y="2347"/>
              </a:lnTo>
              <a:lnTo>
                <a:pt x="176" y="2353"/>
              </a:lnTo>
              <a:lnTo>
                <a:pt x="156" y="2345"/>
              </a:lnTo>
              <a:lnTo>
                <a:pt x="159" y="2354"/>
              </a:lnTo>
              <a:lnTo>
                <a:pt x="163" y="2357"/>
              </a:lnTo>
              <a:lnTo>
                <a:pt x="173" y="2400"/>
              </a:lnTo>
              <a:lnTo>
                <a:pt x="189" y="2398"/>
              </a:lnTo>
              <a:lnTo>
                <a:pt x="204" y="2391"/>
              </a:lnTo>
              <a:lnTo>
                <a:pt x="222" y="2383"/>
              </a:lnTo>
              <a:lnTo>
                <a:pt x="234" y="2378"/>
              </a:lnTo>
              <a:lnTo>
                <a:pt x="220" y="2396"/>
              </a:lnTo>
              <a:lnTo>
                <a:pt x="227" y="2405"/>
              </a:lnTo>
              <a:lnTo>
                <a:pt x="247" y="2399"/>
              </a:lnTo>
              <a:lnTo>
                <a:pt x="263" y="2394"/>
              </a:lnTo>
              <a:lnTo>
                <a:pt x="284" y="2398"/>
              </a:lnTo>
              <a:lnTo>
                <a:pt x="299" y="2411"/>
              </a:lnTo>
              <a:lnTo>
                <a:pt x="311" y="2406"/>
              </a:lnTo>
              <a:lnTo>
                <a:pt x="325" y="2403"/>
              </a:lnTo>
              <a:lnTo>
                <a:pt x="326" y="2403"/>
              </a:lnTo>
              <a:lnTo>
                <a:pt x="341" y="2412"/>
              </a:lnTo>
              <a:lnTo>
                <a:pt x="349" y="2425"/>
              </a:lnTo>
              <a:lnTo>
                <a:pt x="334" y="2430"/>
              </a:lnTo>
              <a:lnTo>
                <a:pt x="335" y="2462"/>
              </a:lnTo>
              <a:lnTo>
                <a:pt x="323" y="2480"/>
              </a:lnTo>
              <a:lnTo>
                <a:pt x="313" y="2499"/>
              </a:lnTo>
              <a:lnTo>
                <a:pt x="143" y="2479"/>
              </a:lnTo>
              <a:lnTo>
                <a:pt x="101" y="2474"/>
              </a:lnTo>
              <a:lnTo>
                <a:pt x="6" y="2464"/>
              </a:lnTo>
              <a:lnTo>
                <a:pt x="0" y="2473"/>
              </a:lnTo>
              <a:lnTo>
                <a:pt x="66" y="2477"/>
              </a:lnTo>
              <a:lnTo>
                <a:pt x="95" y="2483"/>
              </a:lnTo>
              <a:lnTo>
                <a:pt x="101" y="2484"/>
              </a:lnTo>
              <a:lnTo>
                <a:pt x="143" y="2500"/>
              </a:lnTo>
              <a:lnTo>
                <a:pt x="183" y="2512"/>
              </a:lnTo>
              <a:lnTo>
                <a:pt x="224" y="2530"/>
              </a:lnTo>
              <a:lnTo>
                <a:pt x="230" y="2537"/>
              </a:lnTo>
              <a:lnTo>
                <a:pt x="253" y="2545"/>
              </a:lnTo>
              <a:lnTo>
                <a:pt x="283" y="2537"/>
              </a:lnTo>
              <a:lnTo>
                <a:pt x="313" y="2534"/>
              </a:lnTo>
              <a:lnTo>
                <a:pt x="317" y="2534"/>
              </a:lnTo>
              <a:lnTo>
                <a:pt x="361" y="2531"/>
              </a:lnTo>
              <a:lnTo>
                <a:pt x="417" y="2515"/>
              </a:lnTo>
              <a:lnTo>
                <a:pt x="456" y="2491"/>
              </a:lnTo>
              <a:lnTo>
                <a:pt x="458" y="2489"/>
              </a:lnTo>
              <a:lnTo>
                <a:pt x="499" y="2471"/>
              </a:lnTo>
              <a:lnTo>
                <a:pt x="531" y="2462"/>
              </a:lnTo>
              <a:lnTo>
                <a:pt x="613" y="2451"/>
              </a:lnTo>
              <a:lnTo>
                <a:pt x="659" y="2425"/>
              </a:lnTo>
              <a:lnTo>
                <a:pt x="679" y="2414"/>
              </a:lnTo>
              <a:lnTo>
                <a:pt x="741" y="2407"/>
              </a:lnTo>
              <a:lnTo>
                <a:pt x="734" y="2457"/>
              </a:lnTo>
              <a:lnTo>
                <a:pt x="731" y="2486"/>
              </a:lnTo>
              <a:lnTo>
                <a:pt x="721" y="2573"/>
              </a:lnTo>
              <a:lnTo>
                <a:pt x="717" y="2600"/>
              </a:lnTo>
              <a:lnTo>
                <a:pt x="712" y="2636"/>
              </a:lnTo>
              <a:lnTo>
                <a:pt x="632" y="2627"/>
              </a:lnTo>
              <a:lnTo>
                <a:pt x="625" y="2627"/>
              </a:lnTo>
              <a:lnTo>
                <a:pt x="592" y="2651"/>
              </a:lnTo>
              <a:lnTo>
                <a:pt x="594" y="2681"/>
              </a:lnTo>
              <a:lnTo>
                <a:pt x="615" y="2695"/>
              </a:lnTo>
              <a:lnTo>
                <a:pt x="638" y="2741"/>
              </a:lnTo>
              <a:lnTo>
                <a:pt x="662" y="2801"/>
              </a:lnTo>
              <a:lnTo>
                <a:pt x="678" y="2817"/>
              </a:lnTo>
              <a:lnTo>
                <a:pt x="690" y="2841"/>
              </a:lnTo>
              <a:lnTo>
                <a:pt x="688" y="2867"/>
              </a:lnTo>
              <a:lnTo>
                <a:pt x="679" y="2908"/>
              </a:lnTo>
              <a:lnTo>
                <a:pt x="676" y="2935"/>
              </a:lnTo>
              <a:lnTo>
                <a:pt x="675" y="2945"/>
              </a:lnTo>
              <a:lnTo>
                <a:pt x="673" y="2961"/>
              </a:lnTo>
              <a:lnTo>
                <a:pt x="669" y="2991"/>
              </a:lnTo>
              <a:lnTo>
                <a:pt x="666" y="3015"/>
              </a:lnTo>
              <a:lnTo>
                <a:pt x="689" y="3025"/>
              </a:lnTo>
              <a:lnTo>
                <a:pt x="695" y="3028"/>
              </a:lnTo>
              <a:lnTo>
                <a:pt x="681" y="3029"/>
              </a:lnTo>
              <a:lnTo>
                <a:pt x="666" y="3049"/>
              </a:lnTo>
              <a:lnTo>
                <a:pt x="660" y="3090"/>
              </a:lnTo>
              <a:lnTo>
                <a:pt x="676" y="3123"/>
              </a:lnTo>
              <a:lnTo>
                <a:pt x="679" y="3121"/>
              </a:lnTo>
              <a:lnTo>
                <a:pt x="693" y="3093"/>
              </a:lnTo>
              <a:lnTo>
                <a:pt x="704" y="3091"/>
              </a:lnTo>
              <a:lnTo>
                <a:pt x="723" y="3094"/>
              </a:lnTo>
              <a:lnTo>
                <a:pt x="746" y="3098"/>
              </a:lnTo>
              <a:lnTo>
                <a:pt x="763" y="3094"/>
              </a:lnTo>
              <a:lnTo>
                <a:pt x="767" y="3093"/>
              </a:lnTo>
              <a:lnTo>
                <a:pt x="785" y="3084"/>
              </a:lnTo>
              <a:lnTo>
                <a:pt x="794" y="3078"/>
              </a:lnTo>
              <a:lnTo>
                <a:pt x="802" y="3076"/>
              </a:lnTo>
              <a:lnTo>
                <a:pt x="805" y="3078"/>
              </a:lnTo>
              <a:lnTo>
                <a:pt x="812" y="3090"/>
              </a:lnTo>
              <a:lnTo>
                <a:pt x="824" y="3068"/>
              </a:lnTo>
              <a:lnTo>
                <a:pt x="835" y="3052"/>
              </a:lnTo>
              <a:lnTo>
                <a:pt x="846" y="3040"/>
              </a:lnTo>
              <a:lnTo>
                <a:pt x="858" y="3036"/>
              </a:lnTo>
              <a:lnTo>
                <a:pt x="869" y="3035"/>
              </a:lnTo>
              <a:lnTo>
                <a:pt x="888" y="3048"/>
              </a:lnTo>
              <a:lnTo>
                <a:pt x="904" y="3060"/>
              </a:lnTo>
              <a:lnTo>
                <a:pt x="922" y="3073"/>
              </a:lnTo>
              <a:lnTo>
                <a:pt x="934" y="3079"/>
              </a:lnTo>
              <a:lnTo>
                <a:pt x="940" y="3074"/>
              </a:lnTo>
              <a:lnTo>
                <a:pt x="951" y="3045"/>
              </a:lnTo>
              <a:lnTo>
                <a:pt x="962" y="3035"/>
              </a:lnTo>
              <a:lnTo>
                <a:pt x="975" y="3037"/>
              </a:lnTo>
              <a:lnTo>
                <a:pt x="993" y="3041"/>
              </a:lnTo>
              <a:lnTo>
                <a:pt x="1007" y="3043"/>
              </a:lnTo>
              <a:lnTo>
                <a:pt x="1018" y="3040"/>
              </a:lnTo>
              <a:lnTo>
                <a:pt x="1027" y="3041"/>
              </a:lnTo>
              <a:lnTo>
                <a:pt x="1038" y="3044"/>
              </a:lnTo>
              <a:lnTo>
                <a:pt x="1051" y="3045"/>
              </a:lnTo>
              <a:lnTo>
                <a:pt x="1063" y="3041"/>
              </a:lnTo>
              <a:lnTo>
                <a:pt x="1078" y="3084"/>
              </a:lnTo>
              <a:lnTo>
                <a:pt x="1087" y="3083"/>
              </a:lnTo>
              <a:lnTo>
                <a:pt x="1103" y="3074"/>
              </a:lnTo>
              <a:lnTo>
                <a:pt x="1095" y="3045"/>
              </a:lnTo>
              <a:lnTo>
                <a:pt x="1097" y="3017"/>
              </a:lnTo>
              <a:lnTo>
                <a:pt x="1118" y="2979"/>
              </a:lnTo>
              <a:lnTo>
                <a:pt x="1131" y="2979"/>
              </a:lnTo>
              <a:lnTo>
                <a:pt x="1150" y="2990"/>
              </a:lnTo>
              <a:lnTo>
                <a:pt x="1162" y="2988"/>
              </a:lnTo>
              <a:lnTo>
                <a:pt x="1180" y="2982"/>
              </a:lnTo>
              <a:lnTo>
                <a:pt x="1195" y="3002"/>
              </a:lnTo>
              <a:lnTo>
                <a:pt x="1208" y="3006"/>
              </a:lnTo>
              <a:lnTo>
                <a:pt x="1226" y="3000"/>
              </a:lnTo>
              <a:lnTo>
                <a:pt x="1230" y="2997"/>
              </a:lnTo>
              <a:lnTo>
                <a:pt x="1246" y="3007"/>
              </a:lnTo>
              <a:lnTo>
                <a:pt x="1232" y="3026"/>
              </a:lnTo>
              <a:lnTo>
                <a:pt x="1224" y="3068"/>
              </a:lnTo>
              <a:lnTo>
                <a:pt x="1232" y="3090"/>
              </a:lnTo>
              <a:lnTo>
                <a:pt x="1269" y="3113"/>
              </a:lnTo>
              <a:lnTo>
                <a:pt x="1280" y="3116"/>
              </a:lnTo>
              <a:lnTo>
                <a:pt x="1283" y="3034"/>
              </a:lnTo>
              <a:lnTo>
                <a:pt x="1298" y="2999"/>
              </a:lnTo>
              <a:lnTo>
                <a:pt x="1301" y="2994"/>
              </a:lnTo>
              <a:lnTo>
                <a:pt x="1319" y="2981"/>
              </a:lnTo>
              <a:lnTo>
                <a:pt x="1341" y="2984"/>
              </a:lnTo>
              <a:lnTo>
                <a:pt x="1360" y="2990"/>
              </a:lnTo>
              <a:lnTo>
                <a:pt x="1379" y="2983"/>
              </a:lnTo>
              <a:lnTo>
                <a:pt x="1392" y="2972"/>
              </a:lnTo>
              <a:lnTo>
                <a:pt x="1408" y="2970"/>
              </a:lnTo>
              <a:lnTo>
                <a:pt x="1425" y="2973"/>
              </a:lnTo>
              <a:lnTo>
                <a:pt x="1446" y="2989"/>
              </a:lnTo>
              <a:lnTo>
                <a:pt x="1447" y="3022"/>
              </a:lnTo>
              <a:lnTo>
                <a:pt x="1428" y="3035"/>
              </a:lnTo>
              <a:lnTo>
                <a:pt x="1406" y="3049"/>
              </a:lnTo>
              <a:lnTo>
                <a:pt x="1382" y="3060"/>
              </a:lnTo>
              <a:lnTo>
                <a:pt x="1362" y="3065"/>
              </a:lnTo>
              <a:lnTo>
                <a:pt x="1331" y="3066"/>
              </a:lnTo>
              <a:lnTo>
                <a:pt x="1316" y="3083"/>
              </a:lnTo>
              <a:lnTo>
                <a:pt x="1322" y="3099"/>
              </a:lnTo>
              <a:lnTo>
                <a:pt x="1336" y="3112"/>
              </a:lnTo>
              <a:lnTo>
                <a:pt x="1351" y="3121"/>
              </a:lnTo>
              <a:lnTo>
                <a:pt x="1370" y="3117"/>
              </a:lnTo>
              <a:lnTo>
                <a:pt x="1396" y="3106"/>
              </a:lnTo>
              <a:lnTo>
                <a:pt x="1411" y="3098"/>
              </a:lnTo>
              <a:lnTo>
                <a:pt x="1424" y="3090"/>
              </a:lnTo>
              <a:lnTo>
                <a:pt x="1434" y="3089"/>
              </a:lnTo>
              <a:lnTo>
                <a:pt x="1443" y="3089"/>
              </a:lnTo>
              <a:lnTo>
                <a:pt x="1450" y="3087"/>
              </a:lnTo>
              <a:lnTo>
                <a:pt x="1460" y="3082"/>
              </a:lnTo>
              <a:lnTo>
                <a:pt x="1468" y="3077"/>
              </a:lnTo>
              <a:lnTo>
                <a:pt x="1479" y="3062"/>
              </a:lnTo>
              <a:lnTo>
                <a:pt x="1493" y="3051"/>
              </a:lnTo>
              <a:lnTo>
                <a:pt x="1505" y="3048"/>
              </a:lnTo>
              <a:lnTo>
                <a:pt x="1521" y="3049"/>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19050</xdr:colOff>
      <xdr:row>35</xdr:row>
      <xdr:rowOff>95250</xdr:rowOff>
    </xdr:from>
    <xdr:to>
      <xdr:col>10</xdr:col>
      <xdr:colOff>238125</xdr:colOff>
      <xdr:row>39</xdr:row>
      <xdr:rowOff>142875</xdr:rowOff>
    </xdr:to>
    <xdr:sp>
      <xdr:nvSpPr>
        <xdr:cNvPr id="27" name="Port Phillip"/>
        <xdr:cNvSpPr>
          <a:spLocks/>
        </xdr:cNvSpPr>
      </xdr:nvSpPr>
      <xdr:spPr>
        <a:xfrm>
          <a:off x="6191250" y="5762625"/>
          <a:ext cx="828675" cy="695325"/>
        </a:xfrm>
        <a:custGeom>
          <a:pathLst>
            <a:path h="801" w="959">
              <a:moveTo>
                <a:pt x="696" y="333"/>
              </a:moveTo>
              <a:lnTo>
                <a:pt x="697" y="323"/>
              </a:lnTo>
              <a:lnTo>
                <a:pt x="698" y="316"/>
              </a:lnTo>
              <a:lnTo>
                <a:pt x="700" y="298"/>
              </a:lnTo>
              <a:lnTo>
                <a:pt x="666" y="294"/>
              </a:lnTo>
              <a:lnTo>
                <a:pt x="645" y="230"/>
              </a:lnTo>
              <a:lnTo>
                <a:pt x="640" y="210"/>
              </a:lnTo>
              <a:lnTo>
                <a:pt x="636" y="197"/>
              </a:lnTo>
              <a:lnTo>
                <a:pt x="612" y="123"/>
              </a:lnTo>
              <a:lnTo>
                <a:pt x="597" y="98"/>
              </a:lnTo>
              <a:lnTo>
                <a:pt x="579" y="81"/>
              </a:lnTo>
              <a:lnTo>
                <a:pt x="575" y="76"/>
              </a:lnTo>
              <a:lnTo>
                <a:pt x="570" y="46"/>
              </a:lnTo>
              <a:lnTo>
                <a:pt x="517" y="67"/>
              </a:lnTo>
              <a:lnTo>
                <a:pt x="510" y="58"/>
              </a:lnTo>
              <a:lnTo>
                <a:pt x="482" y="28"/>
              </a:lnTo>
              <a:lnTo>
                <a:pt x="468" y="27"/>
              </a:lnTo>
              <a:lnTo>
                <a:pt x="451" y="32"/>
              </a:lnTo>
              <a:lnTo>
                <a:pt x="436" y="31"/>
              </a:lnTo>
              <a:lnTo>
                <a:pt x="416" y="26"/>
              </a:lnTo>
              <a:lnTo>
                <a:pt x="374" y="19"/>
              </a:lnTo>
              <a:lnTo>
                <a:pt x="333" y="12"/>
              </a:lnTo>
              <a:lnTo>
                <a:pt x="303" y="6"/>
              </a:lnTo>
              <a:lnTo>
                <a:pt x="277" y="0"/>
              </a:lnTo>
              <a:lnTo>
                <a:pt x="264" y="0"/>
              </a:lnTo>
              <a:lnTo>
                <a:pt x="253" y="0"/>
              </a:lnTo>
              <a:lnTo>
                <a:pt x="221" y="3"/>
              </a:lnTo>
              <a:lnTo>
                <a:pt x="189" y="9"/>
              </a:lnTo>
              <a:lnTo>
                <a:pt x="111" y="31"/>
              </a:lnTo>
              <a:lnTo>
                <a:pt x="89" y="41"/>
              </a:lnTo>
              <a:lnTo>
                <a:pt x="14" y="92"/>
              </a:lnTo>
              <a:lnTo>
                <a:pt x="0" y="100"/>
              </a:lnTo>
              <a:lnTo>
                <a:pt x="18" y="131"/>
              </a:lnTo>
              <a:lnTo>
                <a:pt x="28" y="176"/>
              </a:lnTo>
              <a:lnTo>
                <a:pt x="1" y="198"/>
              </a:lnTo>
              <a:lnTo>
                <a:pt x="7" y="208"/>
              </a:lnTo>
              <a:lnTo>
                <a:pt x="33" y="189"/>
              </a:lnTo>
              <a:lnTo>
                <a:pt x="54" y="180"/>
              </a:lnTo>
              <a:lnTo>
                <a:pt x="75" y="177"/>
              </a:lnTo>
              <a:lnTo>
                <a:pt x="89" y="177"/>
              </a:lnTo>
              <a:lnTo>
                <a:pt x="114" y="177"/>
              </a:lnTo>
              <a:lnTo>
                <a:pt x="119" y="177"/>
              </a:lnTo>
              <a:lnTo>
                <a:pt x="138" y="181"/>
              </a:lnTo>
              <a:lnTo>
                <a:pt x="132" y="243"/>
              </a:lnTo>
              <a:lnTo>
                <a:pt x="148" y="181"/>
              </a:lnTo>
              <a:lnTo>
                <a:pt x="172" y="187"/>
              </a:lnTo>
              <a:lnTo>
                <a:pt x="189" y="196"/>
              </a:lnTo>
              <a:lnTo>
                <a:pt x="178" y="213"/>
              </a:lnTo>
              <a:lnTo>
                <a:pt x="186" y="207"/>
              </a:lnTo>
              <a:lnTo>
                <a:pt x="172" y="269"/>
              </a:lnTo>
              <a:lnTo>
                <a:pt x="194" y="209"/>
              </a:lnTo>
              <a:lnTo>
                <a:pt x="198" y="218"/>
              </a:lnTo>
              <a:lnTo>
                <a:pt x="196" y="200"/>
              </a:lnTo>
              <a:lnTo>
                <a:pt x="211" y="201"/>
              </a:lnTo>
              <a:lnTo>
                <a:pt x="229" y="209"/>
              </a:lnTo>
              <a:lnTo>
                <a:pt x="246" y="221"/>
              </a:lnTo>
              <a:lnTo>
                <a:pt x="257" y="229"/>
              </a:lnTo>
              <a:lnTo>
                <a:pt x="280" y="246"/>
              </a:lnTo>
              <a:lnTo>
                <a:pt x="295" y="253"/>
              </a:lnTo>
              <a:lnTo>
                <a:pt x="319" y="262"/>
              </a:lnTo>
              <a:lnTo>
                <a:pt x="332" y="269"/>
              </a:lnTo>
              <a:lnTo>
                <a:pt x="346" y="276"/>
              </a:lnTo>
              <a:lnTo>
                <a:pt x="362" y="286"/>
              </a:lnTo>
              <a:lnTo>
                <a:pt x="375" y="294"/>
              </a:lnTo>
              <a:lnTo>
                <a:pt x="397" y="303"/>
              </a:lnTo>
              <a:lnTo>
                <a:pt x="411" y="311"/>
              </a:lnTo>
              <a:lnTo>
                <a:pt x="427" y="321"/>
              </a:lnTo>
              <a:lnTo>
                <a:pt x="443" y="330"/>
              </a:lnTo>
              <a:lnTo>
                <a:pt x="460" y="340"/>
              </a:lnTo>
              <a:lnTo>
                <a:pt x="475" y="350"/>
              </a:lnTo>
              <a:lnTo>
                <a:pt x="490" y="358"/>
              </a:lnTo>
              <a:lnTo>
                <a:pt x="506" y="372"/>
              </a:lnTo>
              <a:lnTo>
                <a:pt x="522" y="386"/>
              </a:lnTo>
              <a:lnTo>
                <a:pt x="535" y="401"/>
              </a:lnTo>
              <a:lnTo>
                <a:pt x="552" y="417"/>
              </a:lnTo>
              <a:lnTo>
                <a:pt x="563" y="421"/>
              </a:lnTo>
              <a:lnTo>
                <a:pt x="573" y="441"/>
              </a:lnTo>
              <a:lnTo>
                <a:pt x="588" y="490"/>
              </a:lnTo>
              <a:lnTo>
                <a:pt x="608" y="512"/>
              </a:lnTo>
              <a:lnTo>
                <a:pt x="617" y="533"/>
              </a:lnTo>
              <a:lnTo>
                <a:pt x="621" y="545"/>
              </a:lnTo>
              <a:lnTo>
                <a:pt x="615" y="561"/>
              </a:lnTo>
              <a:lnTo>
                <a:pt x="608" y="564"/>
              </a:lnTo>
              <a:lnTo>
                <a:pt x="600" y="564"/>
              </a:lnTo>
              <a:lnTo>
                <a:pt x="610" y="580"/>
              </a:lnTo>
              <a:lnTo>
                <a:pt x="612" y="614"/>
              </a:lnTo>
              <a:lnTo>
                <a:pt x="632" y="644"/>
              </a:lnTo>
              <a:lnTo>
                <a:pt x="640" y="644"/>
              </a:lnTo>
              <a:lnTo>
                <a:pt x="626" y="649"/>
              </a:lnTo>
              <a:lnTo>
                <a:pt x="628" y="677"/>
              </a:lnTo>
              <a:lnTo>
                <a:pt x="634" y="693"/>
              </a:lnTo>
              <a:lnTo>
                <a:pt x="653" y="710"/>
              </a:lnTo>
              <a:lnTo>
                <a:pt x="672" y="729"/>
              </a:lnTo>
              <a:lnTo>
                <a:pt x="687" y="750"/>
              </a:lnTo>
              <a:lnTo>
                <a:pt x="697" y="761"/>
              </a:lnTo>
              <a:lnTo>
                <a:pt x="717" y="792"/>
              </a:lnTo>
              <a:lnTo>
                <a:pt x="722" y="793"/>
              </a:lnTo>
              <a:lnTo>
                <a:pt x="774" y="801"/>
              </a:lnTo>
              <a:lnTo>
                <a:pt x="781" y="751"/>
              </a:lnTo>
              <a:lnTo>
                <a:pt x="783" y="729"/>
              </a:lnTo>
              <a:lnTo>
                <a:pt x="787" y="696"/>
              </a:lnTo>
              <a:lnTo>
                <a:pt x="794" y="697"/>
              </a:lnTo>
              <a:lnTo>
                <a:pt x="835" y="703"/>
              </a:lnTo>
              <a:lnTo>
                <a:pt x="834" y="702"/>
              </a:lnTo>
              <a:lnTo>
                <a:pt x="831" y="697"/>
              </a:lnTo>
              <a:lnTo>
                <a:pt x="837" y="655"/>
              </a:lnTo>
              <a:lnTo>
                <a:pt x="841" y="617"/>
              </a:lnTo>
              <a:lnTo>
                <a:pt x="845" y="596"/>
              </a:lnTo>
              <a:lnTo>
                <a:pt x="846" y="583"/>
              </a:lnTo>
              <a:lnTo>
                <a:pt x="847" y="577"/>
              </a:lnTo>
              <a:lnTo>
                <a:pt x="847" y="575"/>
              </a:lnTo>
              <a:lnTo>
                <a:pt x="848" y="566"/>
              </a:lnTo>
              <a:lnTo>
                <a:pt x="850" y="554"/>
              </a:lnTo>
              <a:lnTo>
                <a:pt x="853" y="526"/>
              </a:lnTo>
              <a:lnTo>
                <a:pt x="859" y="488"/>
              </a:lnTo>
              <a:lnTo>
                <a:pt x="884" y="492"/>
              </a:lnTo>
              <a:lnTo>
                <a:pt x="898" y="494"/>
              </a:lnTo>
              <a:lnTo>
                <a:pt x="908" y="495"/>
              </a:lnTo>
              <a:lnTo>
                <a:pt x="926" y="497"/>
              </a:lnTo>
              <a:lnTo>
                <a:pt x="948" y="500"/>
              </a:lnTo>
              <a:lnTo>
                <a:pt x="953" y="453"/>
              </a:lnTo>
              <a:lnTo>
                <a:pt x="956" y="433"/>
              </a:lnTo>
              <a:lnTo>
                <a:pt x="957" y="423"/>
              </a:lnTo>
              <a:lnTo>
                <a:pt x="959" y="410"/>
              </a:lnTo>
              <a:lnTo>
                <a:pt x="938" y="407"/>
              </a:lnTo>
              <a:lnTo>
                <a:pt x="933" y="406"/>
              </a:lnTo>
              <a:lnTo>
                <a:pt x="925" y="405"/>
              </a:lnTo>
              <a:lnTo>
                <a:pt x="923" y="405"/>
              </a:lnTo>
              <a:lnTo>
                <a:pt x="896" y="400"/>
              </a:lnTo>
              <a:lnTo>
                <a:pt x="884" y="399"/>
              </a:lnTo>
              <a:lnTo>
                <a:pt x="870" y="397"/>
              </a:lnTo>
              <a:lnTo>
                <a:pt x="843" y="393"/>
              </a:lnTo>
              <a:lnTo>
                <a:pt x="842" y="393"/>
              </a:lnTo>
              <a:lnTo>
                <a:pt x="831" y="391"/>
              </a:lnTo>
              <a:lnTo>
                <a:pt x="796" y="386"/>
              </a:lnTo>
              <a:lnTo>
                <a:pt x="781" y="382"/>
              </a:lnTo>
              <a:lnTo>
                <a:pt x="779" y="382"/>
              </a:lnTo>
              <a:lnTo>
                <a:pt x="758" y="369"/>
              </a:lnTo>
              <a:lnTo>
                <a:pt x="694" y="360"/>
              </a:lnTo>
              <a:lnTo>
                <a:pt x="696" y="333"/>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10</xdr:col>
      <xdr:colOff>19050</xdr:colOff>
      <xdr:row>35</xdr:row>
      <xdr:rowOff>114300</xdr:rowOff>
    </xdr:from>
    <xdr:to>
      <xdr:col>11</xdr:col>
      <xdr:colOff>323850</xdr:colOff>
      <xdr:row>39</xdr:row>
      <xdr:rowOff>123825</xdr:rowOff>
    </xdr:to>
    <xdr:sp>
      <xdr:nvSpPr>
        <xdr:cNvPr id="28" name="Stonnington"/>
        <xdr:cNvSpPr>
          <a:spLocks/>
        </xdr:cNvSpPr>
      </xdr:nvSpPr>
      <xdr:spPr>
        <a:xfrm>
          <a:off x="6800850" y="5781675"/>
          <a:ext cx="914400" cy="657225"/>
        </a:xfrm>
        <a:custGeom>
          <a:pathLst>
            <a:path h="756" w="1061">
              <a:moveTo>
                <a:pt x="2" y="294"/>
              </a:moveTo>
              <a:lnTo>
                <a:pt x="0" y="321"/>
              </a:lnTo>
              <a:lnTo>
                <a:pt x="64" y="330"/>
              </a:lnTo>
              <a:lnTo>
                <a:pt x="85" y="343"/>
              </a:lnTo>
              <a:lnTo>
                <a:pt x="87" y="343"/>
              </a:lnTo>
              <a:lnTo>
                <a:pt x="102" y="347"/>
              </a:lnTo>
              <a:lnTo>
                <a:pt x="137" y="352"/>
              </a:lnTo>
              <a:lnTo>
                <a:pt x="148" y="354"/>
              </a:lnTo>
              <a:lnTo>
                <a:pt x="149" y="354"/>
              </a:lnTo>
              <a:lnTo>
                <a:pt x="176" y="358"/>
              </a:lnTo>
              <a:lnTo>
                <a:pt x="190" y="360"/>
              </a:lnTo>
              <a:lnTo>
                <a:pt x="202" y="361"/>
              </a:lnTo>
              <a:lnTo>
                <a:pt x="229" y="366"/>
              </a:lnTo>
              <a:lnTo>
                <a:pt x="231" y="366"/>
              </a:lnTo>
              <a:lnTo>
                <a:pt x="239" y="367"/>
              </a:lnTo>
              <a:lnTo>
                <a:pt x="244" y="368"/>
              </a:lnTo>
              <a:lnTo>
                <a:pt x="265" y="371"/>
              </a:lnTo>
              <a:lnTo>
                <a:pt x="295" y="376"/>
              </a:lnTo>
              <a:lnTo>
                <a:pt x="309" y="378"/>
              </a:lnTo>
              <a:lnTo>
                <a:pt x="317" y="381"/>
              </a:lnTo>
              <a:lnTo>
                <a:pt x="352" y="400"/>
              </a:lnTo>
              <a:lnTo>
                <a:pt x="353" y="400"/>
              </a:lnTo>
              <a:lnTo>
                <a:pt x="399" y="424"/>
              </a:lnTo>
              <a:lnTo>
                <a:pt x="417" y="434"/>
              </a:lnTo>
              <a:lnTo>
                <a:pt x="433" y="442"/>
              </a:lnTo>
              <a:lnTo>
                <a:pt x="444" y="447"/>
              </a:lnTo>
              <a:lnTo>
                <a:pt x="467" y="465"/>
              </a:lnTo>
              <a:lnTo>
                <a:pt x="470" y="466"/>
              </a:lnTo>
              <a:lnTo>
                <a:pt x="481" y="466"/>
              </a:lnTo>
              <a:lnTo>
                <a:pt x="510" y="500"/>
              </a:lnTo>
              <a:lnTo>
                <a:pt x="519" y="511"/>
              </a:lnTo>
              <a:lnTo>
                <a:pt x="536" y="527"/>
              </a:lnTo>
              <a:lnTo>
                <a:pt x="538" y="531"/>
              </a:lnTo>
              <a:lnTo>
                <a:pt x="547" y="539"/>
              </a:lnTo>
              <a:lnTo>
                <a:pt x="567" y="549"/>
              </a:lnTo>
              <a:lnTo>
                <a:pt x="578" y="550"/>
              </a:lnTo>
              <a:lnTo>
                <a:pt x="605" y="557"/>
              </a:lnTo>
              <a:lnTo>
                <a:pt x="629" y="583"/>
              </a:lnTo>
              <a:lnTo>
                <a:pt x="631" y="587"/>
              </a:lnTo>
              <a:lnTo>
                <a:pt x="650" y="618"/>
              </a:lnTo>
              <a:lnTo>
                <a:pt x="658" y="627"/>
              </a:lnTo>
              <a:lnTo>
                <a:pt x="676" y="641"/>
              </a:lnTo>
              <a:lnTo>
                <a:pt x="697" y="646"/>
              </a:lnTo>
              <a:lnTo>
                <a:pt x="732" y="652"/>
              </a:lnTo>
              <a:lnTo>
                <a:pt x="734" y="653"/>
              </a:lnTo>
              <a:lnTo>
                <a:pt x="767" y="657"/>
              </a:lnTo>
              <a:lnTo>
                <a:pt x="786" y="660"/>
              </a:lnTo>
              <a:lnTo>
                <a:pt x="789" y="660"/>
              </a:lnTo>
              <a:lnTo>
                <a:pt x="796" y="659"/>
              </a:lnTo>
              <a:lnTo>
                <a:pt x="825" y="658"/>
              </a:lnTo>
              <a:lnTo>
                <a:pt x="855" y="657"/>
              </a:lnTo>
              <a:lnTo>
                <a:pt x="871" y="662"/>
              </a:lnTo>
              <a:lnTo>
                <a:pt x="878" y="665"/>
              </a:lnTo>
              <a:lnTo>
                <a:pt x="885" y="668"/>
              </a:lnTo>
              <a:lnTo>
                <a:pt x="907" y="678"/>
              </a:lnTo>
              <a:lnTo>
                <a:pt x="929" y="687"/>
              </a:lnTo>
              <a:lnTo>
                <a:pt x="958" y="702"/>
              </a:lnTo>
              <a:lnTo>
                <a:pt x="976" y="726"/>
              </a:lnTo>
              <a:lnTo>
                <a:pt x="1000" y="751"/>
              </a:lnTo>
              <a:lnTo>
                <a:pt x="1006" y="753"/>
              </a:lnTo>
              <a:lnTo>
                <a:pt x="1028" y="756"/>
              </a:lnTo>
              <a:lnTo>
                <a:pt x="1034" y="712"/>
              </a:lnTo>
              <a:lnTo>
                <a:pt x="1039" y="674"/>
              </a:lnTo>
              <a:lnTo>
                <a:pt x="1043" y="651"/>
              </a:lnTo>
              <a:lnTo>
                <a:pt x="1044" y="642"/>
              </a:lnTo>
              <a:lnTo>
                <a:pt x="1045" y="633"/>
              </a:lnTo>
              <a:lnTo>
                <a:pt x="1049" y="600"/>
              </a:lnTo>
              <a:lnTo>
                <a:pt x="1058" y="533"/>
              </a:lnTo>
              <a:lnTo>
                <a:pt x="1059" y="526"/>
              </a:lnTo>
              <a:lnTo>
                <a:pt x="1061" y="495"/>
              </a:lnTo>
              <a:lnTo>
                <a:pt x="1044" y="501"/>
              </a:lnTo>
              <a:lnTo>
                <a:pt x="1018" y="493"/>
              </a:lnTo>
              <a:lnTo>
                <a:pt x="999" y="500"/>
              </a:lnTo>
              <a:lnTo>
                <a:pt x="980" y="505"/>
              </a:lnTo>
              <a:lnTo>
                <a:pt x="965" y="514"/>
              </a:lnTo>
              <a:lnTo>
                <a:pt x="947" y="514"/>
              </a:lnTo>
              <a:lnTo>
                <a:pt x="932" y="525"/>
              </a:lnTo>
              <a:lnTo>
                <a:pt x="929" y="526"/>
              </a:lnTo>
              <a:lnTo>
                <a:pt x="923" y="536"/>
              </a:lnTo>
              <a:lnTo>
                <a:pt x="902" y="547"/>
              </a:lnTo>
              <a:lnTo>
                <a:pt x="889" y="550"/>
              </a:lnTo>
              <a:lnTo>
                <a:pt x="881" y="549"/>
              </a:lnTo>
              <a:lnTo>
                <a:pt x="866" y="543"/>
              </a:lnTo>
              <a:lnTo>
                <a:pt x="857" y="541"/>
              </a:lnTo>
              <a:lnTo>
                <a:pt x="848" y="537"/>
              </a:lnTo>
              <a:lnTo>
                <a:pt x="834" y="515"/>
              </a:lnTo>
              <a:lnTo>
                <a:pt x="836" y="510"/>
              </a:lnTo>
              <a:lnTo>
                <a:pt x="813" y="467"/>
              </a:lnTo>
              <a:lnTo>
                <a:pt x="800" y="449"/>
              </a:lnTo>
              <a:lnTo>
                <a:pt x="789" y="456"/>
              </a:lnTo>
              <a:lnTo>
                <a:pt x="784" y="449"/>
              </a:lnTo>
              <a:lnTo>
                <a:pt x="772" y="435"/>
              </a:lnTo>
              <a:lnTo>
                <a:pt x="768" y="405"/>
              </a:lnTo>
              <a:lnTo>
                <a:pt x="765" y="372"/>
              </a:lnTo>
              <a:lnTo>
                <a:pt x="774" y="359"/>
              </a:lnTo>
              <a:lnTo>
                <a:pt x="756" y="343"/>
              </a:lnTo>
              <a:lnTo>
                <a:pt x="746" y="336"/>
              </a:lnTo>
              <a:lnTo>
                <a:pt x="729" y="291"/>
              </a:lnTo>
              <a:lnTo>
                <a:pt x="719" y="283"/>
              </a:lnTo>
              <a:lnTo>
                <a:pt x="714" y="277"/>
              </a:lnTo>
              <a:lnTo>
                <a:pt x="702" y="268"/>
              </a:lnTo>
              <a:lnTo>
                <a:pt x="681" y="258"/>
              </a:lnTo>
              <a:lnTo>
                <a:pt x="674" y="257"/>
              </a:lnTo>
              <a:lnTo>
                <a:pt x="657" y="251"/>
              </a:lnTo>
              <a:lnTo>
                <a:pt x="633" y="233"/>
              </a:lnTo>
              <a:lnTo>
                <a:pt x="619" y="220"/>
              </a:lnTo>
              <a:lnTo>
                <a:pt x="605" y="219"/>
              </a:lnTo>
              <a:lnTo>
                <a:pt x="592" y="218"/>
              </a:lnTo>
              <a:lnTo>
                <a:pt x="576" y="211"/>
              </a:lnTo>
              <a:lnTo>
                <a:pt x="552" y="187"/>
              </a:lnTo>
              <a:lnTo>
                <a:pt x="551" y="175"/>
              </a:lnTo>
              <a:lnTo>
                <a:pt x="549" y="146"/>
              </a:lnTo>
              <a:lnTo>
                <a:pt x="532" y="102"/>
              </a:lnTo>
              <a:lnTo>
                <a:pt x="520" y="101"/>
              </a:lnTo>
              <a:lnTo>
                <a:pt x="500" y="93"/>
              </a:lnTo>
              <a:lnTo>
                <a:pt x="478" y="90"/>
              </a:lnTo>
              <a:lnTo>
                <a:pt x="474" y="90"/>
              </a:lnTo>
              <a:lnTo>
                <a:pt x="446" y="95"/>
              </a:lnTo>
              <a:lnTo>
                <a:pt x="422" y="87"/>
              </a:lnTo>
              <a:lnTo>
                <a:pt x="395" y="53"/>
              </a:lnTo>
              <a:lnTo>
                <a:pt x="394" y="52"/>
              </a:lnTo>
              <a:lnTo>
                <a:pt x="393" y="52"/>
              </a:lnTo>
              <a:lnTo>
                <a:pt x="376" y="47"/>
              </a:lnTo>
              <a:lnTo>
                <a:pt x="373" y="38"/>
              </a:lnTo>
              <a:lnTo>
                <a:pt x="360" y="24"/>
              </a:lnTo>
              <a:lnTo>
                <a:pt x="342" y="18"/>
              </a:lnTo>
              <a:lnTo>
                <a:pt x="323" y="26"/>
              </a:lnTo>
              <a:lnTo>
                <a:pt x="310" y="21"/>
              </a:lnTo>
              <a:lnTo>
                <a:pt x="292" y="10"/>
              </a:lnTo>
              <a:lnTo>
                <a:pt x="278" y="6"/>
              </a:lnTo>
              <a:lnTo>
                <a:pt x="277" y="6"/>
              </a:lnTo>
              <a:lnTo>
                <a:pt x="259" y="21"/>
              </a:lnTo>
              <a:lnTo>
                <a:pt x="257" y="36"/>
              </a:lnTo>
              <a:lnTo>
                <a:pt x="244" y="42"/>
              </a:lnTo>
              <a:lnTo>
                <a:pt x="237" y="31"/>
              </a:lnTo>
              <a:lnTo>
                <a:pt x="221" y="21"/>
              </a:lnTo>
              <a:lnTo>
                <a:pt x="218" y="20"/>
              </a:lnTo>
              <a:lnTo>
                <a:pt x="202" y="16"/>
              </a:lnTo>
              <a:lnTo>
                <a:pt x="193" y="28"/>
              </a:lnTo>
              <a:lnTo>
                <a:pt x="191" y="57"/>
              </a:lnTo>
              <a:lnTo>
                <a:pt x="176" y="49"/>
              </a:lnTo>
              <a:lnTo>
                <a:pt x="174" y="48"/>
              </a:lnTo>
              <a:lnTo>
                <a:pt x="163" y="44"/>
              </a:lnTo>
              <a:lnTo>
                <a:pt x="153" y="49"/>
              </a:lnTo>
              <a:lnTo>
                <a:pt x="140" y="52"/>
              </a:lnTo>
              <a:lnTo>
                <a:pt x="136" y="53"/>
              </a:lnTo>
              <a:lnTo>
                <a:pt x="123" y="55"/>
              </a:lnTo>
              <a:lnTo>
                <a:pt x="101" y="48"/>
              </a:lnTo>
              <a:lnTo>
                <a:pt x="90" y="46"/>
              </a:lnTo>
              <a:lnTo>
                <a:pt x="74" y="42"/>
              </a:lnTo>
              <a:lnTo>
                <a:pt x="70" y="40"/>
              </a:lnTo>
              <a:lnTo>
                <a:pt x="60" y="28"/>
              </a:lnTo>
              <a:lnTo>
                <a:pt x="58" y="26"/>
              </a:lnTo>
              <a:lnTo>
                <a:pt x="37" y="0"/>
              </a:lnTo>
              <a:lnTo>
                <a:pt x="37" y="2"/>
              </a:lnTo>
              <a:lnTo>
                <a:pt x="37" y="17"/>
              </a:lnTo>
              <a:lnTo>
                <a:pt x="36" y="36"/>
              </a:lnTo>
              <a:lnTo>
                <a:pt x="32" y="63"/>
              </a:lnTo>
              <a:lnTo>
                <a:pt x="28" y="93"/>
              </a:lnTo>
              <a:lnTo>
                <a:pt x="26" y="107"/>
              </a:lnTo>
              <a:lnTo>
                <a:pt x="22" y="134"/>
              </a:lnTo>
              <a:lnTo>
                <a:pt x="19" y="157"/>
              </a:lnTo>
              <a:lnTo>
                <a:pt x="19" y="158"/>
              </a:lnTo>
              <a:lnTo>
                <a:pt x="16" y="173"/>
              </a:lnTo>
              <a:lnTo>
                <a:pt x="13" y="197"/>
              </a:lnTo>
              <a:lnTo>
                <a:pt x="10" y="230"/>
              </a:lnTo>
              <a:lnTo>
                <a:pt x="6" y="259"/>
              </a:lnTo>
              <a:lnTo>
                <a:pt x="4" y="277"/>
              </a:lnTo>
              <a:lnTo>
                <a:pt x="3" y="284"/>
              </a:lnTo>
              <a:lnTo>
                <a:pt x="2" y="294"/>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11</xdr:col>
      <xdr:colOff>361950</xdr:colOff>
      <xdr:row>33</xdr:row>
      <xdr:rowOff>28575</xdr:rowOff>
    </xdr:from>
    <xdr:to>
      <xdr:col>13</xdr:col>
      <xdr:colOff>133350</xdr:colOff>
      <xdr:row>37</xdr:row>
      <xdr:rowOff>142875</xdr:rowOff>
    </xdr:to>
    <xdr:sp>
      <xdr:nvSpPr>
        <xdr:cNvPr id="29" name="Whitehorse"/>
        <xdr:cNvSpPr>
          <a:spLocks/>
        </xdr:cNvSpPr>
      </xdr:nvSpPr>
      <xdr:spPr>
        <a:xfrm>
          <a:off x="7753350" y="5372100"/>
          <a:ext cx="990600" cy="762000"/>
        </a:xfrm>
        <a:custGeom>
          <a:pathLst>
            <a:path h="879" w="1147">
              <a:moveTo>
                <a:pt x="1020" y="147"/>
              </a:moveTo>
              <a:lnTo>
                <a:pt x="979" y="148"/>
              </a:lnTo>
              <a:lnTo>
                <a:pt x="977" y="148"/>
              </a:lnTo>
              <a:lnTo>
                <a:pt x="914" y="149"/>
              </a:lnTo>
              <a:lnTo>
                <a:pt x="903" y="130"/>
              </a:lnTo>
              <a:lnTo>
                <a:pt x="884" y="114"/>
              </a:lnTo>
              <a:lnTo>
                <a:pt x="861" y="96"/>
              </a:lnTo>
              <a:lnTo>
                <a:pt x="851" y="157"/>
              </a:lnTo>
              <a:lnTo>
                <a:pt x="794" y="148"/>
              </a:lnTo>
              <a:lnTo>
                <a:pt x="794" y="125"/>
              </a:lnTo>
              <a:lnTo>
                <a:pt x="783" y="128"/>
              </a:lnTo>
              <a:lnTo>
                <a:pt x="770" y="130"/>
              </a:lnTo>
              <a:lnTo>
                <a:pt x="760" y="134"/>
              </a:lnTo>
              <a:lnTo>
                <a:pt x="748" y="131"/>
              </a:lnTo>
              <a:lnTo>
                <a:pt x="739" y="124"/>
              </a:lnTo>
              <a:lnTo>
                <a:pt x="730" y="124"/>
              </a:lnTo>
              <a:lnTo>
                <a:pt x="721" y="120"/>
              </a:lnTo>
              <a:lnTo>
                <a:pt x="712" y="120"/>
              </a:lnTo>
              <a:lnTo>
                <a:pt x="713" y="121"/>
              </a:lnTo>
              <a:lnTo>
                <a:pt x="705" y="117"/>
              </a:lnTo>
              <a:lnTo>
                <a:pt x="701" y="116"/>
              </a:lnTo>
              <a:lnTo>
                <a:pt x="693" y="116"/>
              </a:lnTo>
              <a:lnTo>
                <a:pt x="685" y="116"/>
              </a:lnTo>
              <a:lnTo>
                <a:pt x="675" y="110"/>
              </a:lnTo>
              <a:lnTo>
                <a:pt x="666" y="112"/>
              </a:lnTo>
              <a:lnTo>
                <a:pt x="664" y="113"/>
              </a:lnTo>
              <a:lnTo>
                <a:pt x="657" y="110"/>
              </a:lnTo>
              <a:lnTo>
                <a:pt x="650" y="108"/>
              </a:lnTo>
              <a:lnTo>
                <a:pt x="642" y="109"/>
              </a:lnTo>
              <a:lnTo>
                <a:pt x="632" y="109"/>
              </a:lnTo>
              <a:lnTo>
                <a:pt x="624" y="109"/>
              </a:lnTo>
              <a:lnTo>
                <a:pt x="614" y="102"/>
              </a:lnTo>
              <a:lnTo>
                <a:pt x="605" y="99"/>
              </a:lnTo>
              <a:lnTo>
                <a:pt x="598" y="94"/>
              </a:lnTo>
              <a:lnTo>
                <a:pt x="594" y="96"/>
              </a:lnTo>
              <a:lnTo>
                <a:pt x="587" y="93"/>
              </a:lnTo>
              <a:lnTo>
                <a:pt x="578" y="97"/>
              </a:lnTo>
              <a:lnTo>
                <a:pt x="567" y="94"/>
              </a:lnTo>
              <a:lnTo>
                <a:pt x="557" y="93"/>
              </a:lnTo>
              <a:lnTo>
                <a:pt x="545" y="86"/>
              </a:lnTo>
              <a:lnTo>
                <a:pt x="539" y="80"/>
              </a:lnTo>
              <a:lnTo>
                <a:pt x="526" y="73"/>
              </a:lnTo>
              <a:lnTo>
                <a:pt x="520" y="73"/>
              </a:lnTo>
              <a:lnTo>
                <a:pt x="510" y="86"/>
              </a:lnTo>
              <a:lnTo>
                <a:pt x="499" y="88"/>
              </a:lnTo>
              <a:lnTo>
                <a:pt x="489" y="87"/>
              </a:lnTo>
              <a:lnTo>
                <a:pt x="476" y="66"/>
              </a:lnTo>
              <a:lnTo>
                <a:pt x="464" y="59"/>
              </a:lnTo>
              <a:lnTo>
                <a:pt x="453" y="58"/>
              </a:lnTo>
              <a:lnTo>
                <a:pt x="448" y="58"/>
              </a:lnTo>
              <a:lnTo>
                <a:pt x="440" y="53"/>
              </a:lnTo>
              <a:lnTo>
                <a:pt x="431" y="59"/>
              </a:lnTo>
              <a:lnTo>
                <a:pt x="421" y="62"/>
              </a:lnTo>
              <a:lnTo>
                <a:pt x="410" y="68"/>
              </a:lnTo>
              <a:lnTo>
                <a:pt x="402" y="68"/>
              </a:lnTo>
              <a:lnTo>
                <a:pt x="394" y="61"/>
              </a:lnTo>
              <a:lnTo>
                <a:pt x="394" y="54"/>
              </a:lnTo>
              <a:lnTo>
                <a:pt x="387" y="47"/>
              </a:lnTo>
              <a:lnTo>
                <a:pt x="383" y="47"/>
              </a:lnTo>
              <a:lnTo>
                <a:pt x="375" y="44"/>
              </a:lnTo>
              <a:lnTo>
                <a:pt x="363" y="47"/>
              </a:lnTo>
              <a:lnTo>
                <a:pt x="353" y="38"/>
              </a:lnTo>
              <a:lnTo>
                <a:pt x="343" y="36"/>
              </a:lnTo>
              <a:lnTo>
                <a:pt x="335" y="38"/>
              </a:lnTo>
              <a:lnTo>
                <a:pt x="324" y="43"/>
              </a:lnTo>
              <a:lnTo>
                <a:pt x="316" y="46"/>
              </a:lnTo>
              <a:lnTo>
                <a:pt x="315" y="48"/>
              </a:lnTo>
              <a:lnTo>
                <a:pt x="309" y="58"/>
              </a:lnTo>
              <a:lnTo>
                <a:pt x="301" y="63"/>
              </a:lnTo>
              <a:lnTo>
                <a:pt x="292" y="69"/>
              </a:lnTo>
              <a:lnTo>
                <a:pt x="282" y="74"/>
              </a:lnTo>
              <a:lnTo>
                <a:pt x="272" y="77"/>
              </a:lnTo>
              <a:lnTo>
                <a:pt x="265" y="76"/>
              </a:lnTo>
              <a:lnTo>
                <a:pt x="255" y="72"/>
              </a:lnTo>
              <a:lnTo>
                <a:pt x="240" y="68"/>
              </a:lnTo>
              <a:lnTo>
                <a:pt x="229" y="63"/>
              </a:lnTo>
              <a:lnTo>
                <a:pt x="221" y="53"/>
              </a:lnTo>
              <a:lnTo>
                <a:pt x="215" y="50"/>
              </a:lnTo>
              <a:lnTo>
                <a:pt x="205" y="49"/>
              </a:lnTo>
              <a:lnTo>
                <a:pt x="198" y="44"/>
              </a:lnTo>
              <a:lnTo>
                <a:pt x="185" y="41"/>
              </a:lnTo>
              <a:lnTo>
                <a:pt x="177" y="48"/>
              </a:lnTo>
              <a:lnTo>
                <a:pt x="165" y="41"/>
              </a:lnTo>
              <a:lnTo>
                <a:pt x="157" y="36"/>
              </a:lnTo>
              <a:lnTo>
                <a:pt x="150" y="37"/>
              </a:lnTo>
              <a:lnTo>
                <a:pt x="141" y="35"/>
              </a:lnTo>
              <a:lnTo>
                <a:pt x="135" y="33"/>
              </a:lnTo>
              <a:lnTo>
                <a:pt x="127" y="31"/>
              </a:lnTo>
              <a:lnTo>
                <a:pt x="126" y="30"/>
              </a:lnTo>
              <a:lnTo>
                <a:pt x="123" y="25"/>
              </a:lnTo>
              <a:lnTo>
                <a:pt x="115" y="8"/>
              </a:lnTo>
              <a:lnTo>
                <a:pt x="106" y="4"/>
              </a:lnTo>
              <a:lnTo>
                <a:pt x="100" y="3"/>
              </a:lnTo>
              <a:lnTo>
                <a:pt x="97" y="0"/>
              </a:lnTo>
              <a:lnTo>
                <a:pt x="84" y="16"/>
              </a:lnTo>
              <a:lnTo>
                <a:pt x="97" y="24"/>
              </a:lnTo>
              <a:lnTo>
                <a:pt x="70" y="55"/>
              </a:lnTo>
              <a:lnTo>
                <a:pt x="73" y="98"/>
              </a:lnTo>
              <a:lnTo>
                <a:pt x="74" y="123"/>
              </a:lnTo>
              <a:lnTo>
                <a:pt x="73" y="124"/>
              </a:lnTo>
              <a:lnTo>
                <a:pt x="82" y="136"/>
              </a:lnTo>
              <a:lnTo>
                <a:pt x="75" y="183"/>
              </a:lnTo>
              <a:lnTo>
                <a:pt x="63" y="228"/>
              </a:lnTo>
              <a:lnTo>
                <a:pt x="52" y="244"/>
              </a:lnTo>
              <a:lnTo>
                <a:pt x="63" y="246"/>
              </a:lnTo>
              <a:lnTo>
                <a:pt x="58" y="283"/>
              </a:lnTo>
              <a:lnTo>
                <a:pt x="58" y="286"/>
              </a:lnTo>
              <a:lnTo>
                <a:pt x="53" y="285"/>
              </a:lnTo>
              <a:lnTo>
                <a:pt x="42" y="382"/>
              </a:lnTo>
              <a:lnTo>
                <a:pt x="40" y="391"/>
              </a:lnTo>
              <a:lnTo>
                <a:pt x="36" y="394"/>
              </a:lnTo>
              <a:lnTo>
                <a:pt x="33" y="420"/>
              </a:lnTo>
              <a:lnTo>
                <a:pt x="39" y="421"/>
              </a:lnTo>
              <a:lnTo>
                <a:pt x="30" y="500"/>
              </a:lnTo>
              <a:lnTo>
                <a:pt x="25" y="539"/>
              </a:lnTo>
              <a:lnTo>
                <a:pt x="18" y="597"/>
              </a:lnTo>
              <a:lnTo>
                <a:pt x="17" y="609"/>
              </a:lnTo>
              <a:lnTo>
                <a:pt x="16" y="618"/>
              </a:lnTo>
              <a:lnTo>
                <a:pt x="12" y="652"/>
              </a:lnTo>
              <a:lnTo>
                <a:pt x="9" y="669"/>
              </a:lnTo>
              <a:lnTo>
                <a:pt x="4" y="717"/>
              </a:lnTo>
              <a:lnTo>
                <a:pt x="4" y="718"/>
              </a:lnTo>
              <a:lnTo>
                <a:pt x="0" y="753"/>
              </a:lnTo>
              <a:lnTo>
                <a:pt x="11" y="755"/>
              </a:lnTo>
              <a:lnTo>
                <a:pt x="60" y="761"/>
              </a:lnTo>
              <a:lnTo>
                <a:pt x="100" y="766"/>
              </a:lnTo>
              <a:lnTo>
                <a:pt x="127" y="769"/>
              </a:lnTo>
              <a:lnTo>
                <a:pt x="151" y="773"/>
              </a:lnTo>
              <a:lnTo>
                <a:pt x="170" y="775"/>
              </a:lnTo>
              <a:lnTo>
                <a:pt x="183" y="776"/>
              </a:lnTo>
              <a:lnTo>
                <a:pt x="232" y="783"/>
              </a:lnTo>
              <a:lnTo>
                <a:pt x="242" y="784"/>
              </a:lnTo>
              <a:lnTo>
                <a:pt x="297" y="790"/>
              </a:lnTo>
              <a:lnTo>
                <a:pt x="310" y="792"/>
              </a:lnTo>
              <a:lnTo>
                <a:pt x="354" y="798"/>
              </a:lnTo>
              <a:lnTo>
                <a:pt x="363" y="799"/>
              </a:lnTo>
              <a:lnTo>
                <a:pt x="401" y="803"/>
              </a:lnTo>
              <a:lnTo>
                <a:pt x="424" y="807"/>
              </a:lnTo>
              <a:lnTo>
                <a:pt x="454" y="810"/>
              </a:lnTo>
              <a:lnTo>
                <a:pt x="481" y="813"/>
              </a:lnTo>
              <a:lnTo>
                <a:pt x="486" y="813"/>
              </a:lnTo>
              <a:lnTo>
                <a:pt x="542" y="821"/>
              </a:lnTo>
              <a:lnTo>
                <a:pt x="594" y="828"/>
              </a:lnTo>
              <a:lnTo>
                <a:pt x="596" y="829"/>
              </a:lnTo>
              <a:lnTo>
                <a:pt x="608" y="830"/>
              </a:lnTo>
              <a:lnTo>
                <a:pt x="650" y="835"/>
              </a:lnTo>
              <a:lnTo>
                <a:pt x="676" y="839"/>
              </a:lnTo>
              <a:lnTo>
                <a:pt x="721" y="845"/>
              </a:lnTo>
              <a:lnTo>
                <a:pt x="766" y="851"/>
              </a:lnTo>
              <a:lnTo>
                <a:pt x="803" y="856"/>
              </a:lnTo>
              <a:lnTo>
                <a:pt x="832" y="860"/>
              </a:lnTo>
              <a:lnTo>
                <a:pt x="843" y="861"/>
              </a:lnTo>
              <a:lnTo>
                <a:pt x="877" y="865"/>
              </a:lnTo>
              <a:lnTo>
                <a:pt x="925" y="872"/>
              </a:lnTo>
              <a:lnTo>
                <a:pt x="928" y="872"/>
              </a:lnTo>
              <a:lnTo>
                <a:pt x="929" y="872"/>
              </a:lnTo>
              <a:lnTo>
                <a:pt x="980" y="879"/>
              </a:lnTo>
              <a:lnTo>
                <a:pt x="975" y="875"/>
              </a:lnTo>
              <a:lnTo>
                <a:pt x="984" y="872"/>
              </a:lnTo>
              <a:lnTo>
                <a:pt x="990" y="879"/>
              </a:lnTo>
              <a:lnTo>
                <a:pt x="991" y="865"/>
              </a:lnTo>
              <a:lnTo>
                <a:pt x="999" y="863"/>
              </a:lnTo>
              <a:lnTo>
                <a:pt x="999" y="856"/>
              </a:lnTo>
              <a:lnTo>
                <a:pt x="1009" y="857"/>
              </a:lnTo>
              <a:lnTo>
                <a:pt x="1015" y="849"/>
              </a:lnTo>
              <a:lnTo>
                <a:pt x="1007" y="849"/>
              </a:lnTo>
              <a:lnTo>
                <a:pt x="1017" y="835"/>
              </a:lnTo>
              <a:lnTo>
                <a:pt x="1025" y="831"/>
              </a:lnTo>
              <a:lnTo>
                <a:pt x="1031" y="841"/>
              </a:lnTo>
              <a:lnTo>
                <a:pt x="1032" y="828"/>
              </a:lnTo>
              <a:lnTo>
                <a:pt x="1025" y="821"/>
              </a:lnTo>
              <a:lnTo>
                <a:pt x="1018" y="812"/>
              </a:lnTo>
              <a:lnTo>
                <a:pt x="1019" y="807"/>
              </a:lnTo>
              <a:lnTo>
                <a:pt x="1025" y="803"/>
              </a:lnTo>
              <a:lnTo>
                <a:pt x="1030" y="797"/>
              </a:lnTo>
              <a:lnTo>
                <a:pt x="1041" y="796"/>
              </a:lnTo>
              <a:lnTo>
                <a:pt x="1051" y="786"/>
              </a:lnTo>
              <a:lnTo>
                <a:pt x="1059" y="775"/>
              </a:lnTo>
              <a:lnTo>
                <a:pt x="1068" y="780"/>
              </a:lnTo>
              <a:lnTo>
                <a:pt x="1071" y="776"/>
              </a:lnTo>
              <a:lnTo>
                <a:pt x="1078" y="770"/>
              </a:lnTo>
              <a:lnTo>
                <a:pt x="1081" y="764"/>
              </a:lnTo>
              <a:lnTo>
                <a:pt x="1081" y="770"/>
              </a:lnTo>
              <a:lnTo>
                <a:pt x="1084" y="765"/>
              </a:lnTo>
              <a:lnTo>
                <a:pt x="1092" y="766"/>
              </a:lnTo>
              <a:lnTo>
                <a:pt x="1085" y="761"/>
              </a:lnTo>
              <a:lnTo>
                <a:pt x="1081" y="754"/>
              </a:lnTo>
              <a:lnTo>
                <a:pt x="1085" y="750"/>
              </a:lnTo>
              <a:lnTo>
                <a:pt x="1079" y="750"/>
              </a:lnTo>
              <a:lnTo>
                <a:pt x="1081" y="737"/>
              </a:lnTo>
              <a:lnTo>
                <a:pt x="1085" y="732"/>
              </a:lnTo>
              <a:lnTo>
                <a:pt x="1091" y="719"/>
              </a:lnTo>
              <a:lnTo>
                <a:pt x="1098" y="720"/>
              </a:lnTo>
              <a:lnTo>
                <a:pt x="1105" y="721"/>
              </a:lnTo>
              <a:lnTo>
                <a:pt x="1097" y="713"/>
              </a:lnTo>
              <a:lnTo>
                <a:pt x="1102" y="709"/>
              </a:lnTo>
              <a:lnTo>
                <a:pt x="1108" y="711"/>
              </a:lnTo>
              <a:lnTo>
                <a:pt x="1113" y="704"/>
              </a:lnTo>
              <a:lnTo>
                <a:pt x="1108" y="696"/>
              </a:lnTo>
              <a:lnTo>
                <a:pt x="1116" y="696"/>
              </a:lnTo>
              <a:lnTo>
                <a:pt x="1118" y="678"/>
              </a:lnTo>
              <a:lnTo>
                <a:pt x="1120" y="658"/>
              </a:lnTo>
              <a:lnTo>
                <a:pt x="1114" y="660"/>
              </a:lnTo>
              <a:lnTo>
                <a:pt x="1122" y="655"/>
              </a:lnTo>
              <a:lnTo>
                <a:pt x="1118" y="637"/>
              </a:lnTo>
              <a:lnTo>
                <a:pt x="1123" y="632"/>
              </a:lnTo>
              <a:lnTo>
                <a:pt x="1137" y="596"/>
              </a:lnTo>
              <a:lnTo>
                <a:pt x="1147" y="578"/>
              </a:lnTo>
              <a:lnTo>
                <a:pt x="1145" y="526"/>
              </a:lnTo>
              <a:lnTo>
                <a:pt x="1144" y="473"/>
              </a:lnTo>
              <a:lnTo>
                <a:pt x="1142" y="395"/>
              </a:lnTo>
              <a:lnTo>
                <a:pt x="1142" y="385"/>
              </a:lnTo>
              <a:lnTo>
                <a:pt x="1141" y="315"/>
              </a:lnTo>
              <a:lnTo>
                <a:pt x="1140" y="307"/>
              </a:lnTo>
              <a:lnTo>
                <a:pt x="1140" y="288"/>
              </a:lnTo>
              <a:lnTo>
                <a:pt x="1140" y="220"/>
              </a:lnTo>
              <a:lnTo>
                <a:pt x="1135" y="209"/>
              </a:lnTo>
              <a:lnTo>
                <a:pt x="1126" y="204"/>
              </a:lnTo>
              <a:lnTo>
                <a:pt x="1115" y="184"/>
              </a:lnTo>
              <a:lnTo>
                <a:pt x="1106" y="180"/>
              </a:lnTo>
              <a:lnTo>
                <a:pt x="1098" y="185"/>
              </a:lnTo>
              <a:lnTo>
                <a:pt x="1091" y="182"/>
              </a:lnTo>
              <a:lnTo>
                <a:pt x="1083" y="165"/>
              </a:lnTo>
              <a:lnTo>
                <a:pt x="1074" y="159"/>
              </a:lnTo>
              <a:lnTo>
                <a:pt x="1062" y="167"/>
              </a:lnTo>
              <a:lnTo>
                <a:pt x="1059" y="147"/>
              </a:lnTo>
              <a:lnTo>
                <a:pt x="1040" y="147"/>
              </a:lnTo>
              <a:lnTo>
                <a:pt x="1020" y="147"/>
              </a:lnTo>
              <a:close/>
            </a:path>
          </a:pathLst>
        </a:custGeom>
        <a:solidFill>
          <a:srgbClr val="CC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247650</xdr:colOff>
      <xdr:row>7</xdr:row>
      <xdr:rowOff>95250</xdr:rowOff>
    </xdr:from>
    <xdr:to>
      <xdr:col>13</xdr:col>
      <xdr:colOff>276225</xdr:colOff>
      <xdr:row>27</xdr:row>
      <xdr:rowOff>38100</xdr:rowOff>
    </xdr:to>
    <xdr:sp>
      <xdr:nvSpPr>
        <xdr:cNvPr id="30" name="Whittlesea"/>
        <xdr:cNvSpPr>
          <a:spLocks/>
        </xdr:cNvSpPr>
      </xdr:nvSpPr>
      <xdr:spPr>
        <a:xfrm>
          <a:off x="6419850" y="1228725"/>
          <a:ext cx="2466975" cy="3181350"/>
        </a:xfrm>
        <a:custGeom>
          <a:pathLst>
            <a:path h="3669" w="2841">
              <a:moveTo>
                <a:pt x="0" y="2552"/>
              </a:moveTo>
              <a:lnTo>
                <a:pt x="10" y="2566"/>
              </a:lnTo>
              <a:lnTo>
                <a:pt x="41" y="2601"/>
              </a:lnTo>
              <a:lnTo>
                <a:pt x="58" y="2599"/>
              </a:lnTo>
              <a:lnTo>
                <a:pt x="62" y="2637"/>
              </a:lnTo>
              <a:lnTo>
                <a:pt x="65" y="2636"/>
              </a:lnTo>
              <a:lnTo>
                <a:pt x="79" y="2640"/>
              </a:lnTo>
              <a:lnTo>
                <a:pt x="94" y="2678"/>
              </a:lnTo>
              <a:lnTo>
                <a:pt x="93" y="2713"/>
              </a:lnTo>
              <a:lnTo>
                <a:pt x="106" y="2715"/>
              </a:lnTo>
              <a:lnTo>
                <a:pt x="85" y="2741"/>
              </a:lnTo>
              <a:lnTo>
                <a:pt x="77" y="2740"/>
              </a:lnTo>
              <a:lnTo>
                <a:pt x="65" y="2752"/>
              </a:lnTo>
              <a:lnTo>
                <a:pt x="88" y="2756"/>
              </a:lnTo>
              <a:lnTo>
                <a:pt x="105" y="2792"/>
              </a:lnTo>
              <a:lnTo>
                <a:pt x="125" y="2807"/>
              </a:lnTo>
              <a:lnTo>
                <a:pt x="112" y="2858"/>
              </a:lnTo>
              <a:lnTo>
                <a:pt x="135" y="2892"/>
              </a:lnTo>
              <a:lnTo>
                <a:pt x="161" y="2900"/>
              </a:lnTo>
              <a:lnTo>
                <a:pt x="184" y="2896"/>
              </a:lnTo>
              <a:lnTo>
                <a:pt x="209" y="2933"/>
              </a:lnTo>
              <a:lnTo>
                <a:pt x="226" y="2934"/>
              </a:lnTo>
              <a:lnTo>
                <a:pt x="234" y="2975"/>
              </a:lnTo>
              <a:lnTo>
                <a:pt x="230" y="2988"/>
              </a:lnTo>
              <a:lnTo>
                <a:pt x="249" y="2993"/>
              </a:lnTo>
              <a:lnTo>
                <a:pt x="266" y="3026"/>
              </a:lnTo>
              <a:lnTo>
                <a:pt x="279" y="3031"/>
              </a:lnTo>
              <a:lnTo>
                <a:pt x="297" y="3077"/>
              </a:lnTo>
              <a:lnTo>
                <a:pt x="284" y="3110"/>
              </a:lnTo>
              <a:lnTo>
                <a:pt x="288" y="3136"/>
              </a:lnTo>
              <a:lnTo>
                <a:pt x="305" y="3177"/>
              </a:lnTo>
              <a:lnTo>
                <a:pt x="286" y="3187"/>
              </a:lnTo>
              <a:lnTo>
                <a:pt x="264" y="3185"/>
              </a:lnTo>
              <a:lnTo>
                <a:pt x="273" y="3247"/>
              </a:lnTo>
              <a:lnTo>
                <a:pt x="300" y="3266"/>
              </a:lnTo>
              <a:lnTo>
                <a:pt x="295" y="3296"/>
              </a:lnTo>
              <a:lnTo>
                <a:pt x="283" y="3307"/>
              </a:lnTo>
              <a:lnTo>
                <a:pt x="289" y="3339"/>
              </a:lnTo>
              <a:lnTo>
                <a:pt x="306" y="3341"/>
              </a:lnTo>
              <a:lnTo>
                <a:pt x="295" y="3369"/>
              </a:lnTo>
              <a:lnTo>
                <a:pt x="318" y="3389"/>
              </a:lnTo>
              <a:lnTo>
                <a:pt x="316" y="3402"/>
              </a:lnTo>
              <a:lnTo>
                <a:pt x="305" y="3394"/>
              </a:lnTo>
              <a:lnTo>
                <a:pt x="279" y="3399"/>
              </a:lnTo>
              <a:lnTo>
                <a:pt x="269" y="3406"/>
              </a:lnTo>
              <a:lnTo>
                <a:pt x="283" y="3439"/>
              </a:lnTo>
              <a:lnTo>
                <a:pt x="291" y="3442"/>
              </a:lnTo>
              <a:lnTo>
                <a:pt x="277" y="3452"/>
              </a:lnTo>
              <a:lnTo>
                <a:pt x="255" y="3536"/>
              </a:lnTo>
              <a:lnTo>
                <a:pt x="257" y="3545"/>
              </a:lnTo>
              <a:lnTo>
                <a:pt x="267" y="3551"/>
              </a:lnTo>
              <a:lnTo>
                <a:pt x="275" y="3549"/>
              </a:lnTo>
              <a:lnTo>
                <a:pt x="284" y="3556"/>
              </a:lnTo>
              <a:lnTo>
                <a:pt x="273" y="3574"/>
              </a:lnTo>
              <a:lnTo>
                <a:pt x="270" y="3576"/>
              </a:lnTo>
              <a:lnTo>
                <a:pt x="291" y="3577"/>
              </a:lnTo>
              <a:lnTo>
                <a:pt x="330" y="3582"/>
              </a:lnTo>
              <a:lnTo>
                <a:pt x="366" y="3585"/>
              </a:lnTo>
              <a:lnTo>
                <a:pt x="454" y="3594"/>
              </a:lnTo>
              <a:lnTo>
                <a:pt x="550" y="3605"/>
              </a:lnTo>
              <a:lnTo>
                <a:pt x="555" y="3605"/>
              </a:lnTo>
              <a:lnTo>
                <a:pt x="557" y="3605"/>
              </a:lnTo>
              <a:lnTo>
                <a:pt x="564" y="3606"/>
              </a:lnTo>
              <a:lnTo>
                <a:pt x="624" y="3613"/>
              </a:lnTo>
              <a:lnTo>
                <a:pt x="658" y="3616"/>
              </a:lnTo>
              <a:lnTo>
                <a:pt x="698" y="3620"/>
              </a:lnTo>
              <a:lnTo>
                <a:pt x="758" y="3628"/>
              </a:lnTo>
              <a:lnTo>
                <a:pt x="762" y="3630"/>
              </a:lnTo>
              <a:lnTo>
                <a:pt x="764" y="3630"/>
              </a:lnTo>
              <a:lnTo>
                <a:pt x="865" y="3642"/>
              </a:lnTo>
              <a:lnTo>
                <a:pt x="941" y="3651"/>
              </a:lnTo>
              <a:lnTo>
                <a:pt x="940" y="3660"/>
              </a:lnTo>
              <a:lnTo>
                <a:pt x="949" y="3657"/>
              </a:lnTo>
              <a:lnTo>
                <a:pt x="966" y="3668"/>
              </a:lnTo>
              <a:lnTo>
                <a:pt x="979" y="3655"/>
              </a:lnTo>
              <a:lnTo>
                <a:pt x="994" y="3657"/>
              </a:lnTo>
              <a:lnTo>
                <a:pt x="1014" y="3659"/>
              </a:lnTo>
              <a:lnTo>
                <a:pt x="1110" y="3669"/>
              </a:lnTo>
              <a:lnTo>
                <a:pt x="1110" y="3668"/>
              </a:lnTo>
              <a:lnTo>
                <a:pt x="1117" y="3642"/>
              </a:lnTo>
              <a:lnTo>
                <a:pt x="1129" y="3604"/>
              </a:lnTo>
              <a:lnTo>
                <a:pt x="1183" y="3529"/>
              </a:lnTo>
              <a:lnTo>
                <a:pt x="1186" y="3525"/>
              </a:lnTo>
              <a:lnTo>
                <a:pt x="1199" y="3505"/>
              </a:lnTo>
              <a:lnTo>
                <a:pt x="1205" y="3496"/>
              </a:lnTo>
              <a:lnTo>
                <a:pt x="1300" y="3506"/>
              </a:lnTo>
              <a:lnTo>
                <a:pt x="1342" y="3511"/>
              </a:lnTo>
              <a:lnTo>
                <a:pt x="1512" y="3531"/>
              </a:lnTo>
              <a:lnTo>
                <a:pt x="1522" y="3512"/>
              </a:lnTo>
              <a:lnTo>
                <a:pt x="1534" y="3494"/>
              </a:lnTo>
              <a:lnTo>
                <a:pt x="1533" y="3462"/>
              </a:lnTo>
              <a:lnTo>
                <a:pt x="1548" y="3457"/>
              </a:lnTo>
              <a:lnTo>
                <a:pt x="1540" y="3444"/>
              </a:lnTo>
              <a:lnTo>
                <a:pt x="1525" y="3435"/>
              </a:lnTo>
              <a:lnTo>
                <a:pt x="1524" y="3435"/>
              </a:lnTo>
              <a:lnTo>
                <a:pt x="1510" y="3438"/>
              </a:lnTo>
              <a:lnTo>
                <a:pt x="1498" y="3443"/>
              </a:lnTo>
              <a:lnTo>
                <a:pt x="1483" y="3430"/>
              </a:lnTo>
              <a:lnTo>
                <a:pt x="1462" y="3426"/>
              </a:lnTo>
              <a:lnTo>
                <a:pt x="1446" y="3431"/>
              </a:lnTo>
              <a:lnTo>
                <a:pt x="1426" y="3437"/>
              </a:lnTo>
              <a:lnTo>
                <a:pt x="1419" y="3428"/>
              </a:lnTo>
              <a:lnTo>
                <a:pt x="1433" y="3410"/>
              </a:lnTo>
              <a:lnTo>
                <a:pt x="1421" y="3415"/>
              </a:lnTo>
              <a:lnTo>
                <a:pt x="1403" y="3423"/>
              </a:lnTo>
              <a:lnTo>
                <a:pt x="1388" y="3430"/>
              </a:lnTo>
              <a:lnTo>
                <a:pt x="1372" y="3432"/>
              </a:lnTo>
              <a:lnTo>
                <a:pt x="1362" y="3389"/>
              </a:lnTo>
              <a:lnTo>
                <a:pt x="1358" y="3386"/>
              </a:lnTo>
              <a:lnTo>
                <a:pt x="1355" y="3377"/>
              </a:lnTo>
              <a:lnTo>
                <a:pt x="1375" y="3385"/>
              </a:lnTo>
              <a:lnTo>
                <a:pt x="1386" y="3379"/>
              </a:lnTo>
              <a:lnTo>
                <a:pt x="1373" y="3361"/>
              </a:lnTo>
              <a:lnTo>
                <a:pt x="1377" y="3346"/>
              </a:lnTo>
              <a:lnTo>
                <a:pt x="1397" y="3352"/>
              </a:lnTo>
              <a:lnTo>
                <a:pt x="1404" y="3342"/>
              </a:lnTo>
              <a:lnTo>
                <a:pt x="1384" y="3325"/>
              </a:lnTo>
              <a:lnTo>
                <a:pt x="1380" y="3308"/>
              </a:lnTo>
              <a:lnTo>
                <a:pt x="1362" y="3298"/>
              </a:lnTo>
              <a:lnTo>
                <a:pt x="1353" y="3285"/>
              </a:lnTo>
              <a:lnTo>
                <a:pt x="1369" y="3284"/>
              </a:lnTo>
              <a:lnTo>
                <a:pt x="1386" y="3267"/>
              </a:lnTo>
              <a:lnTo>
                <a:pt x="1399" y="3277"/>
              </a:lnTo>
              <a:lnTo>
                <a:pt x="1414" y="3264"/>
              </a:lnTo>
              <a:lnTo>
                <a:pt x="1428" y="3263"/>
              </a:lnTo>
              <a:lnTo>
                <a:pt x="1433" y="3242"/>
              </a:lnTo>
              <a:lnTo>
                <a:pt x="1412" y="3231"/>
              </a:lnTo>
              <a:lnTo>
                <a:pt x="1410" y="3219"/>
              </a:lnTo>
              <a:lnTo>
                <a:pt x="1424" y="3211"/>
              </a:lnTo>
              <a:lnTo>
                <a:pt x="1441" y="3224"/>
              </a:lnTo>
              <a:lnTo>
                <a:pt x="1458" y="3193"/>
              </a:lnTo>
              <a:lnTo>
                <a:pt x="1466" y="3197"/>
              </a:lnTo>
              <a:lnTo>
                <a:pt x="1463" y="3215"/>
              </a:lnTo>
              <a:lnTo>
                <a:pt x="1473" y="3230"/>
              </a:lnTo>
              <a:lnTo>
                <a:pt x="1483" y="3207"/>
              </a:lnTo>
              <a:lnTo>
                <a:pt x="1494" y="3200"/>
              </a:lnTo>
              <a:lnTo>
                <a:pt x="1510" y="3203"/>
              </a:lnTo>
              <a:lnTo>
                <a:pt x="1520" y="3199"/>
              </a:lnTo>
              <a:lnTo>
                <a:pt x="1540" y="3186"/>
              </a:lnTo>
              <a:lnTo>
                <a:pt x="1534" y="3146"/>
              </a:lnTo>
              <a:lnTo>
                <a:pt x="1547" y="3132"/>
              </a:lnTo>
              <a:lnTo>
                <a:pt x="1578" y="3151"/>
              </a:lnTo>
              <a:lnTo>
                <a:pt x="1580" y="3141"/>
              </a:lnTo>
              <a:lnTo>
                <a:pt x="1558" y="3116"/>
              </a:lnTo>
              <a:lnTo>
                <a:pt x="1536" y="3111"/>
              </a:lnTo>
              <a:lnTo>
                <a:pt x="1528" y="3081"/>
              </a:lnTo>
              <a:lnTo>
                <a:pt x="1547" y="3089"/>
              </a:lnTo>
              <a:lnTo>
                <a:pt x="1565" y="3098"/>
              </a:lnTo>
              <a:lnTo>
                <a:pt x="1580" y="3085"/>
              </a:lnTo>
              <a:lnTo>
                <a:pt x="1560" y="3078"/>
              </a:lnTo>
              <a:lnTo>
                <a:pt x="1537" y="3053"/>
              </a:lnTo>
              <a:lnTo>
                <a:pt x="1546" y="3044"/>
              </a:lnTo>
              <a:lnTo>
                <a:pt x="1555" y="3035"/>
              </a:lnTo>
              <a:lnTo>
                <a:pt x="1579" y="3027"/>
              </a:lnTo>
              <a:lnTo>
                <a:pt x="1566" y="3017"/>
              </a:lnTo>
              <a:lnTo>
                <a:pt x="1547" y="3009"/>
              </a:lnTo>
              <a:lnTo>
                <a:pt x="1559" y="2997"/>
              </a:lnTo>
              <a:lnTo>
                <a:pt x="1548" y="2979"/>
              </a:lnTo>
              <a:lnTo>
                <a:pt x="1534" y="2956"/>
              </a:lnTo>
              <a:lnTo>
                <a:pt x="1547" y="2929"/>
              </a:lnTo>
              <a:lnTo>
                <a:pt x="1527" y="2934"/>
              </a:lnTo>
              <a:lnTo>
                <a:pt x="1524" y="2905"/>
              </a:lnTo>
              <a:lnTo>
                <a:pt x="1525" y="2904"/>
              </a:lnTo>
              <a:lnTo>
                <a:pt x="1540" y="2912"/>
              </a:lnTo>
              <a:lnTo>
                <a:pt x="1562" y="2918"/>
              </a:lnTo>
              <a:lnTo>
                <a:pt x="1570" y="2920"/>
              </a:lnTo>
              <a:lnTo>
                <a:pt x="1587" y="2917"/>
              </a:lnTo>
              <a:lnTo>
                <a:pt x="1601" y="2891"/>
              </a:lnTo>
              <a:lnTo>
                <a:pt x="1584" y="2900"/>
              </a:lnTo>
              <a:lnTo>
                <a:pt x="1591" y="2876"/>
              </a:lnTo>
              <a:lnTo>
                <a:pt x="1593" y="2851"/>
              </a:lnTo>
              <a:lnTo>
                <a:pt x="1592" y="2838"/>
              </a:lnTo>
              <a:lnTo>
                <a:pt x="1610" y="2838"/>
              </a:lnTo>
              <a:lnTo>
                <a:pt x="1604" y="2827"/>
              </a:lnTo>
              <a:lnTo>
                <a:pt x="1586" y="2818"/>
              </a:lnTo>
              <a:lnTo>
                <a:pt x="1603" y="2818"/>
              </a:lnTo>
              <a:lnTo>
                <a:pt x="1622" y="2806"/>
              </a:lnTo>
              <a:lnTo>
                <a:pt x="1642" y="2805"/>
              </a:lnTo>
              <a:lnTo>
                <a:pt x="1631" y="2785"/>
              </a:lnTo>
              <a:lnTo>
                <a:pt x="1641" y="2769"/>
              </a:lnTo>
              <a:lnTo>
                <a:pt x="1660" y="2763"/>
              </a:lnTo>
              <a:lnTo>
                <a:pt x="1679" y="2774"/>
              </a:lnTo>
              <a:lnTo>
                <a:pt x="1698" y="2752"/>
              </a:lnTo>
              <a:lnTo>
                <a:pt x="1718" y="2758"/>
              </a:lnTo>
              <a:lnTo>
                <a:pt x="1710" y="2738"/>
              </a:lnTo>
              <a:lnTo>
                <a:pt x="1721" y="2718"/>
              </a:lnTo>
              <a:lnTo>
                <a:pt x="1724" y="2690"/>
              </a:lnTo>
              <a:lnTo>
                <a:pt x="1699" y="2687"/>
              </a:lnTo>
              <a:lnTo>
                <a:pt x="1681" y="2706"/>
              </a:lnTo>
              <a:lnTo>
                <a:pt x="1656" y="2689"/>
              </a:lnTo>
              <a:lnTo>
                <a:pt x="1655" y="2651"/>
              </a:lnTo>
              <a:lnTo>
                <a:pt x="1777" y="2664"/>
              </a:lnTo>
              <a:lnTo>
                <a:pt x="1831" y="2670"/>
              </a:lnTo>
              <a:lnTo>
                <a:pt x="1845" y="2671"/>
              </a:lnTo>
              <a:lnTo>
                <a:pt x="1854" y="2595"/>
              </a:lnTo>
              <a:lnTo>
                <a:pt x="1917" y="2089"/>
              </a:lnTo>
              <a:lnTo>
                <a:pt x="1922" y="2058"/>
              </a:lnTo>
              <a:lnTo>
                <a:pt x="1967" y="2000"/>
              </a:lnTo>
              <a:lnTo>
                <a:pt x="2038" y="1950"/>
              </a:lnTo>
              <a:lnTo>
                <a:pt x="2111" y="1906"/>
              </a:lnTo>
              <a:lnTo>
                <a:pt x="2144" y="1846"/>
              </a:lnTo>
              <a:lnTo>
                <a:pt x="2152" y="1813"/>
              </a:lnTo>
              <a:lnTo>
                <a:pt x="2131" y="1798"/>
              </a:lnTo>
              <a:lnTo>
                <a:pt x="2133" y="1789"/>
              </a:lnTo>
              <a:lnTo>
                <a:pt x="2162" y="1762"/>
              </a:lnTo>
              <a:lnTo>
                <a:pt x="2215" y="1719"/>
              </a:lnTo>
              <a:lnTo>
                <a:pt x="2262" y="1638"/>
              </a:lnTo>
              <a:lnTo>
                <a:pt x="2501" y="1667"/>
              </a:lnTo>
              <a:lnTo>
                <a:pt x="2514" y="1578"/>
              </a:lnTo>
              <a:lnTo>
                <a:pt x="2389" y="1559"/>
              </a:lnTo>
              <a:lnTo>
                <a:pt x="2411" y="1526"/>
              </a:lnTo>
              <a:lnTo>
                <a:pt x="2409" y="1482"/>
              </a:lnTo>
              <a:lnTo>
                <a:pt x="2548" y="1501"/>
              </a:lnTo>
              <a:lnTo>
                <a:pt x="2557" y="1428"/>
              </a:lnTo>
              <a:lnTo>
                <a:pt x="2731" y="1450"/>
              </a:lnTo>
              <a:lnTo>
                <a:pt x="2781" y="1454"/>
              </a:lnTo>
              <a:lnTo>
                <a:pt x="2791" y="1164"/>
              </a:lnTo>
              <a:lnTo>
                <a:pt x="2807" y="1145"/>
              </a:lnTo>
              <a:lnTo>
                <a:pt x="2826" y="1032"/>
              </a:lnTo>
              <a:lnTo>
                <a:pt x="2841" y="909"/>
              </a:lnTo>
              <a:lnTo>
                <a:pt x="2792" y="893"/>
              </a:lnTo>
              <a:lnTo>
                <a:pt x="2757" y="882"/>
              </a:lnTo>
              <a:lnTo>
                <a:pt x="2699" y="876"/>
              </a:lnTo>
              <a:lnTo>
                <a:pt x="2666" y="861"/>
              </a:lnTo>
              <a:lnTo>
                <a:pt x="2657" y="842"/>
              </a:lnTo>
              <a:lnTo>
                <a:pt x="2649" y="804"/>
              </a:lnTo>
              <a:lnTo>
                <a:pt x="2614" y="768"/>
              </a:lnTo>
              <a:lnTo>
                <a:pt x="2581" y="724"/>
              </a:lnTo>
              <a:lnTo>
                <a:pt x="2543" y="700"/>
              </a:lnTo>
              <a:lnTo>
                <a:pt x="2493" y="623"/>
              </a:lnTo>
              <a:lnTo>
                <a:pt x="2451" y="526"/>
              </a:lnTo>
              <a:lnTo>
                <a:pt x="2429" y="501"/>
              </a:lnTo>
              <a:lnTo>
                <a:pt x="2401" y="506"/>
              </a:lnTo>
              <a:lnTo>
                <a:pt x="2372" y="514"/>
              </a:lnTo>
              <a:lnTo>
                <a:pt x="2345" y="515"/>
              </a:lnTo>
              <a:lnTo>
                <a:pt x="2326" y="516"/>
              </a:lnTo>
              <a:lnTo>
                <a:pt x="2296" y="509"/>
              </a:lnTo>
              <a:lnTo>
                <a:pt x="2290" y="487"/>
              </a:lnTo>
              <a:lnTo>
                <a:pt x="2305" y="448"/>
              </a:lnTo>
              <a:lnTo>
                <a:pt x="2315" y="401"/>
              </a:lnTo>
              <a:lnTo>
                <a:pt x="2302" y="359"/>
              </a:lnTo>
              <a:lnTo>
                <a:pt x="2307" y="321"/>
              </a:lnTo>
              <a:lnTo>
                <a:pt x="2287" y="292"/>
              </a:lnTo>
              <a:lnTo>
                <a:pt x="2301" y="270"/>
              </a:lnTo>
              <a:lnTo>
                <a:pt x="2302" y="261"/>
              </a:lnTo>
              <a:lnTo>
                <a:pt x="2294" y="238"/>
              </a:lnTo>
              <a:lnTo>
                <a:pt x="2285" y="234"/>
              </a:lnTo>
              <a:lnTo>
                <a:pt x="2275" y="236"/>
              </a:lnTo>
              <a:lnTo>
                <a:pt x="2266" y="239"/>
              </a:lnTo>
              <a:lnTo>
                <a:pt x="2250" y="250"/>
              </a:lnTo>
              <a:lnTo>
                <a:pt x="2241" y="253"/>
              </a:lnTo>
              <a:lnTo>
                <a:pt x="2235" y="254"/>
              </a:lnTo>
              <a:lnTo>
                <a:pt x="2222" y="255"/>
              </a:lnTo>
              <a:lnTo>
                <a:pt x="2214" y="254"/>
              </a:lnTo>
              <a:lnTo>
                <a:pt x="2203" y="252"/>
              </a:lnTo>
              <a:lnTo>
                <a:pt x="2195" y="245"/>
              </a:lnTo>
              <a:lnTo>
                <a:pt x="2185" y="228"/>
              </a:lnTo>
              <a:lnTo>
                <a:pt x="2169" y="220"/>
              </a:lnTo>
              <a:lnTo>
                <a:pt x="2155" y="216"/>
              </a:lnTo>
              <a:lnTo>
                <a:pt x="2145" y="214"/>
              </a:lnTo>
              <a:lnTo>
                <a:pt x="2142" y="211"/>
              </a:lnTo>
              <a:lnTo>
                <a:pt x="2122" y="163"/>
              </a:lnTo>
              <a:lnTo>
                <a:pt x="2112" y="159"/>
              </a:lnTo>
              <a:lnTo>
                <a:pt x="2101" y="151"/>
              </a:lnTo>
              <a:lnTo>
                <a:pt x="2092" y="132"/>
              </a:lnTo>
              <a:lnTo>
                <a:pt x="2060" y="157"/>
              </a:lnTo>
              <a:lnTo>
                <a:pt x="2001" y="131"/>
              </a:lnTo>
              <a:lnTo>
                <a:pt x="1955" y="144"/>
              </a:lnTo>
              <a:lnTo>
                <a:pt x="1931" y="222"/>
              </a:lnTo>
              <a:lnTo>
                <a:pt x="1917" y="234"/>
              </a:lnTo>
              <a:lnTo>
                <a:pt x="1907" y="324"/>
              </a:lnTo>
              <a:lnTo>
                <a:pt x="1865" y="315"/>
              </a:lnTo>
              <a:lnTo>
                <a:pt x="1828" y="307"/>
              </a:lnTo>
              <a:lnTo>
                <a:pt x="1796" y="260"/>
              </a:lnTo>
              <a:lnTo>
                <a:pt x="1745" y="211"/>
              </a:lnTo>
              <a:lnTo>
                <a:pt x="1693" y="105"/>
              </a:lnTo>
              <a:lnTo>
                <a:pt x="1625" y="98"/>
              </a:lnTo>
              <a:lnTo>
                <a:pt x="1598" y="105"/>
              </a:lnTo>
              <a:lnTo>
                <a:pt x="1571" y="6"/>
              </a:lnTo>
              <a:lnTo>
                <a:pt x="1553" y="0"/>
              </a:lnTo>
              <a:lnTo>
                <a:pt x="1548" y="20"/>
              </a:lnTo>
              <a:lnTo>
                <a:pt x="1506" y="38"/>
              </a:lnTo>
              <a:lnTo>
                <a:pt x="1494" y="54"/>
              </a:lnTo>
              <a:lnTo>
                <a:pt x="1521" y="83"/>
              </a:lnTo>
              <a:lnTo>
                <a:pt x="1492" y="132"/>
              </a:lnTo>
              <a:lnTo>
                <a:pt x="1473" y="146"/>
              </a:lnTo>
              <a:lnTo>
                <a:pt x="1454" y="161"/>
              </a:lnTo>
              <a:lnTo>
                <a:pt x="1436" y="177"/>
              </a:lnTo>
              <a:lnTo>
                <a:pt x="1430" y="183"/>
              </a:lnTo>
              <a:lnTo>
                <a:pt x="1412" y="200"/>
              </a:lnTo>
              <a:lnTo>
                <a:pt x="1395" y="227"/>
              </a:lnTo>
              <a:lnTo>
                <a:pt x="1373" y="237"/>
              </a:lnTo>
              <a:lnTo>
                <a:pt x="1355" y="249"/>
              </a:lnTo>
              <a:lnTo>
                <a:pt x="1335" y="264"/>
              </a:lnTo>
              <a:lnTo>
                <a:pt x="1316" y="292"/>
              </a:lnTo>
              <a:lnTo>
                <a:pt x="1302" y="314"/>
              </a:lnTo>
              <a:lnTo>
                <a:pt x="1290" y="300"/>
              </a:lnTo>
              <a:lnTo>
                <a:pt x="1273" y="304"/>
              </a:lnTo>
              <a:lnTo>
                <a:pt x="1254" y="318"/>
              </a:lnTo>
              <a:lnTo>
                <a:pt x="1245" y="340"/>
              </a:lnTo>
              <a:lnTo>
                <a:pt x="1251" y="402"/>
              </a:lnTo>
              <a:lnTo>
                <a:pt x="1265" y="420"/>
              </a:lnTo>
              <a:lnTo>
                <a:pt x="1276" y="428"/>
              </a:lnTo>
              <a:lnTo>
                <a:pt x="1263" y="472"/>
              </a:lnTo>
              <a:lnTo>
                <a:pt x="1216" y="460"/>
              </a:lnTo>
              <a:lnTo>
                <a:pt x="1173" y="467"/>
              </a:lnTo>
              <a:lnTo>
                <a:pt x="1138" y="462"/>
              </a:lnTo>
              <a:lnTo>
                <a:pt x="1130" y="505"/>
              </a:lnTo>
              <a:lnTo>
                <a:pt x="1161" y="582"/>
              </a:lnTo>
              <a:lnTo>
                <a:pt x="1192" y="608"/>
              </a:lnTo>
              <a:lnTo>
                <a:pt x="1132" y="601"/>
              </a:lnTo>
              <a:lnTo>
                <a:pt x="1130" y="601"/>
              </a:lnTo>
              <a:lnTo>
                <a:pt x="1018" y="583"/>
              </a:lnTo>
              <a:lnTo>
                <a:pt x="812" y="561"/>
              </a:lnTo>
              <a:lnTo>
                <a:pt x="753" y="552"/>
              </a:lnTo>
              <a:lnTo>
                <a:pt x="657" y="542"/>
              </a:lnTo>
              <a:lnTo>
                <a:pt x="489" y="523"/>
              </a:lnTo>
              <a:lnTo>
                <a:pt x="484" y="522"/>
              </a:lnTo>
              <a:lnTo>
                <a:pt x="443" y="879"/>
              </a:lnTo>
              <a:lnTo>
                <a:pt x="415" y="1051"/>
              </a:lnTo>
              <a:lnTo>
                <a:pt x="367" y="1212"/>
              </a:lnTo>
              <a:lnTo>
                <a:pt x="362" y="1229"/>
              </a:lnTo>
              <a:lnTo>
                <a:pt x="504" y="1246"/>
              </a:lnTo>
              <a:lnTo>
                <a:pt x="563" y="1254"/>
              </a:lnTo>
              <a:lnTo>
                <a:pt x="545" y="1263"/>
              </a:lnTo>
              <a:lnTo>
                <a:pt x="533" y="1268"/>
              </a:lnTo>
              <a:lnTo>
                <a:pt x="521" y="1334"/>
              </a:lnTo>
              <a:lnTo>
                <a:pt x="506" y="1347"/>
              </a:lnTo>
              <a:lnTo>
                <a:pt x="492" y="1333"/>
              </a:lnTo>
              <a:lnTo>
                <a:pt x="481" y="1333"/>
              </a:lnTo>
              <a:lnTo>
                <a:pt x="471" y="1333"/>
              </a:lnTo>
              <a:lnTo>
                <a:pt x="467" y="1341"/>
              </a:lnTo>
              <a:lnTo>
                <a:pt x="469" y="1355"/>
              </a:lnTo>
              <a:lnTo>
                <a:pt x="457" y="1378"/>
              </a:lnTo>
              <a:lnTo>
                <a:pt x="446" y="1385"/>
              </a:lnTo>
              <a:lnTo>
                <a:pt x="435" y="1387"/>
              </a:lnTo>
              <a:lnTo>
                <a:pt x="423" y="1407"/>
              </a:lnTo>
              <a:lnTo>
                <a:pt x="418" y="1419"/>
              </a:lnTo>
              <a:lnTo>
                <a:pt x="312" y="1407"/>
              </a:lnTo>
              <a:lnTo>
                <a:pt x="274" y="1402"/>
              </a:lnTo>
              <a:lnTo>
                <a:pt x="264" y="1406"/>
              </a:lnTo>
              <a:lnTo>
                <a:pt x="248" y="1431"/>
              </a:lnTo>
              <a:lnTo>
                <a:pt x="256" y="1468"/>
              </a:lnTo>
              <a:lnTo>
                <a:pt x="263" y="1482"/>
              </a:lnTo>
              <a:lnTo>
                <a:pt x="260" y="1493"/>
              </a:lnTo>
              <a:lnTo>
                <a:pt x="249" y="1523"/>
              </a:lnTo>
              <a:lnTo>
                <a:pt x="248" y="1527"/>
              </a:lnTo>
              <a:lnTo>
                <a:pt x="236" y="1550"/>
              </a:lnTo>
              <a:lnTo>
                <a:pt x="245" y="1559"/>
              </a:lnTo>
              <a:lnTo>
                <a:pt x="257" y="1564"/>
              </a:lnTo>
              <a:lnTo>
                <a:pt x="266" y="1575"/>
              </a:lnTo>
              <a:lnTo>
                <a:pt x="259" y="1605"/>
              </a:lnTo>
              <a:lnTo>
                <a:pt x="249" y="1614"/>
              </a:lnTo>
              <a:lnTo>
                <a:pt x="238" y="1634"/>
              </a:lnTo>
              <a:lnTo>
                <a:pt x="228" y="1669"/>
              </a:lnTo>
              <a:lnTo>
                <a:pt x="217" y="1664"/>
              </a:lnTo>
              <a:lnTo>
                <a:pt x="206" y="1660"/>
              </a:lnTo>
              <a:lnTo>
                <a:pt x="198" y="1661"/>
              </a:lnTo>
              <a:lnTo>
                <a:pt x="189" y="1668"/>
              </a:lnTo>
              <a:lnTo>
                <a:pt x="180" y="1674"/>
              </a:lnTo>
              <a:lnTo>
                <a:pt x="172" y="1688"/>
              </a:lnTo>
              <a:lnTo>
                <a:pt x="162" y="1692"/>
              </a:lnTo>
              <a:lnTo>
                <a:pt x="153" y="1697"/>
              </a:lnTo>
              <a:lnTo>
                <a:pt x="141" y="1723"/>
              </a:lnTo>
              <a:lnTo>
                <a:pt x="132" y="1723"/>
              </a:lnTo>
              <a:lnTo>
                <a:pt x="125" y="1721"/>
              </a:lnTo>
              <a:lnTo>
                <a:pt x="119" y="1719"/>
              </a:lnTo>
              <a:lnTo>
                <a:pt x="118" y="1719"/>
              </a:lnTo>
              <a:lnTo>
                <a:pt x="112" y="1748"/>
              </a:lnTo>
              <a:lnTo>
                <a:pt x="110" y="1754"/>
              </a:lnTo>
              <a:lnTo>
                <a:pt x="104" y="1758"/>
              </a:lnTo>
              <a:lnTo>
                <a:pt x="96" y="1756"/>
              </a:lnTo>
              <a:lnTo>
                <a:pt x="85" y="1761"/>
              </a:lnTo>
              <a:lnTo>
                <a:pt x="75" y="1767"/>
              </a:lnTo>
              <a:lnTo>
                <a:pt x="58" y="1790"/>
              </a:lnTo>
              <a:lnTo>
                <a:pt x="48" y="1823"/>
              </a:lnTo>
              <a:lnTo>
                <a:pt x="64" y="1855"/>
              </a:lnTo>
              <a:lnTo>
                <a:pt x="97" y="1891"/>
              </a:lnTo>
              <a:lnTo>
                <a:pt x="124" y="1927"/>
              </a:lnTo>
              <a:lnTo>
                <a:pt x="140" y="1937"/>
              </a:lnTo>
              <a:lnTo>
                <a:pt x="160" y="1955"/>
              </a:lnTo>
              <a:lnTo>
                <a:pt x="164" y="1988"/>
              </a:lnTo>
              <a:lnTo>
                <a:pt x="162" y="2002"/>
              </a:lnTo>
              <a:lnTo>
                <a:pt x="159" y="2078"/>
              </a:lnTo>
              <a:lnTo>
                <a:pt x="164" y="2117"/>
              </a:lnTo>
              <a:lnTo>
                <a:pt x="170" y="2131"/>
              </a:lnTo>
              <a:lnTo>
                <a:pt x="157" y="2166"/>
              </a:lnTo>
              <a:lnTo>
                <a:pt x="148" y="2197"/>
              </a:lnTo>
              <a:lnTo>
                <a:pt x="149" y="2212"/>
              </a:lnTo>
              <a:lnTo>
                <a:pt x="123" y="2232"/>
              </a:lnTo>
              <a:lnTo>
                <a:pt x="97" y="2239"/>
              </a:lnTo>
              <a:lnTo>
                <a:pt x="94" y="2262"/>
              </a:lnTo>
              <a:lnTo>
                <a:pt x="108" y="2280"/>
              </a:lnTo>
              <a:lnTo>
                <a:pt x="96" y="2293"/>
              </a:lnTo>
              <a:lnTo>
                <a:pt x="107" y="2357"/>
              </a:lnTo>
              <a:lnTo>
                <a:pt x="86" y="2356"/>
              </a:lnTo>
              <a:lnTo>
                <a:pt x="65" y="2416"/>
              </a:lnTo>
              <a:lnTo>
                <a:pt x="52" y="2461"/>
              </a:lnTo>
              <a:lnTo>
                <a:pt x="55" y="2469"/>
              </a:lnTo>
              <a:lnTo>
                <a:pt x="59" y="2510"/>
              </a:lnTo>
              <a:lnTo>
                <a:pt x="41" y="2549"/>
              </a:lnTo>
              <a:lnTo>
                <a:pt x="16" y="2551"/>
              </a:lnTo>
              <a:lnTo>
                <a:pt x="0" y="2552"/>
              </a:lnTo>
              <a:close/>
            </a:path>
          </a:pathLst>
        </a:custGeom>
        <a:solidFill>
          <a:srgbClr val="008080"/>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2</xdr:col>
      <xdr:colOff>895350</xdr:colOff>
      <xdr:row>33</xdr:row>
      <xdr:rowOff>19050</xdr:rowOff>
    </xdr:from>
    <xdr:to>
      <xdr:col>7</xdr:col>
      <xdr:colOff>533400</xdr:colOff>
      <xdr:row>47</xdr:row>
      <xdr:rowOff>104775</xdr:rowOff>
    </xdr:to>
    <xdr:sp>
      <xdr:nvSpPr>
        <xdr:cNvPr id="31" name="Wyndham"/>
        <xdr:cNvSpPr>
          <a:spLocks/>
        </xdr:cNvSpPr>
      </xdr:nvSpPr>
      <xdr:spPr>
        <a:xfrm>
          <a:off x="2266950" y="5362575"/>
          <a:ext cx="3219450" cy="2352675"/>
        </a:xfrm>
        <a:custGeom>
          <a:pathLst>
            <a:path h="2710" w="3715">
              <a:moveTo>
                <a:pt x="3142" y="1188"/>
              </a:moveTo>
              <a:lnTo>
                <a:pt x="3110" y="1185"/>
              </a:lnTo>
              <a:lnTo>
                <a:pt x="3102" y="1247"/>
              </a:lnTo>
              <a:lnTo>
                <a:pt x="3039" y="1240"/>
              </a:lnTo>
              <a:lnTo>
                <a:pt x="3040" y="1230"/>
              </a:lnTo>
              <a:lnTo>
                <a:pt x="2998" y="1225"/>
              </a:lnTo>
              <a:lnTo>
                <a:pt x="3003" y="1175"/>
              </a:lnTo>
              <a:lnTo>
                <a:pt x="2994" y="1173"/>
              </a:lnTo>
              <a:lnTo>
                <a:pt x="3002" y="1093"/>
              </a:lnTo>
              <a:lnTo>
                <a:pt x="3013" y="1093"/>
              </a:lnTo>
              <a:lnTo>
                <a:pt x="3017" y="1070"/>
              </a:lnTo>
              <a:lnTo>
                <a:pt x="3023" y="1014"/>
              </a:lnTo>
              <a:lnTo>
                <a:pt x="3074" y="1006"/>
              </a:lnTo>
              <a:lnTo>
                <a:pt x="3074" y="988"/>
              </a:lnTo>
              <a:lnTo>
                <a:pt x="3088" y="974"/>
              </a:lnTo>
              <a:lnTo>
                <a:pt x="3087" y="968"/>
              </a:lnTo>
              <a:lnTo>
                <a:pt x="3132" y="953"/>
              </a:lnTo>
              <a:lnTo>
                <a:pt x="3138" y="869"/>
              </a:lnTo>
              <a:lnTo>
                <a:pt x="3167" y="872"/>
              </a:lnTo>
              <a:lnTo>
                <a:pt x="3173" y="838"/>
              </a:lnTo>
              <a:lnTo>
                <a:pt x="3155" y="786"/>
              </a:lnTo>
              <a:lnTo>
                <a:pt x="3181" y="766"/>
              </a:lnTo>
              <a:lnTo>
                <a:pt x="3196" y="754"/>
              </a:lnTo>
              <a:lnTo>
                <a:pt x="3229" y="730"/>
              </a:lnTo>
              <a:lnTo>
                <a:pt x="3256" y="725"/>
              </a:lnTo>
              <a:lnTo>
                <a:pt x="3275" y="718"/>
              </a:lnTo>
              <a:lnTo>
                <a:pt x="3280" y="697"/>
              </a:lnTo>
              <a:lnTo>
                <a:pt x="3310" y="700"/>
              </a:lnTo>
              <a:lnTo>
                <a:pt x="3350" y="677"/>
              </a:lnTo>
              <a:lnTo>
                <a:pt x="3588" y="528"/>
              </a:lnTo>
              <a:lnTo>
                <a:pt x="3652" y="466"/>
              </a:lnTo>
              <a:lnTo>
                <a:pt x="3690" y="436"/>
              </a:lnTo>
              <a:lnTo>
                <a:pt x="3715" y="425"/>
              </a:lnTo>
              <a:lnTo>
                <a:pt x="3711" y="418"/>
              </a:lnTo>
              <a:lnTo>
                <a:pt x="3692" y="372"/>
              </a:lnTo>
              <a:lnTo>
                <a:pt x="3705" y="354"/>
              </a:lnTo>
              <a:lnTo>
                <a:pt x="3611" y="345"/>
              </a:lnTo>
              <a:lnTo>
                <a:pt x="3539" y="339"/>
              </a:lnTo>
              <a:lnTo>
                <a:pt x="3506" y="336"/>
              </a:lnTo>
              <a:lnTo>
                <a:pt x="3494" y="335"/>
              </a:lnTo>
              <a:lnTo>
                <a:pt x="3429" y="329"/>
              </a:lnTo>
              <a:lnTo>
                <a:pt x="3324" y="321"/>
              </a:lnTo>
              <a:lnTo>
                <a:pt x="2972" y="291"/>
              </a:lnTo>
              <a:lnTo>
                <a:pt x="2967" y="290"/>
              </a:lnTo>
              <a:lnTo>
                <a:pt x="2558" y="257"/>
              </a:lnTo>
              <a:lnTo>
                <a:pt x="2431" y="237"/>
              </a:lnTo>
              <a:lnTo>
                <a:pt x="2253" y="217"/>
              </a:lnTo>
              <a:lnTo>
                <a:pt x="1874" y="172"/>
              </a:lnTo>
              <a:lnTo>
                <a:pt x="1808" y="165"/>
              </a:lnTo>
              <a:lnTo>
                <a:pt x="1752" y="159"/>
              </a:lnTo>
              <a:lnTo>
                <a:pt x="1723" y="154"/>
              </a:lnTo>
              <a:lnTo>
                <a:pt x="1543" y="132"/>
              </a:lnTo>
              <a:lnTo>
                <a:pt x="1385" y="118"/>
              </a:lnTo>
              <a:lnTo>
                <a:pt x="1381" y="132"/>
              </a:lnTo>
              <a:lnTo>
                <a:pt x="1368" y="138"/>
              </a:lnTo>
              <a:lnTo>
                <a:pt x="1350" y="141"/>
              </a:lnTo>
              <a:lnTo>
                <a:pt x="1338" y="142"/>
              </a:lnTo>
              <a:lnTo>
                <a:pt x="1318" y="165"/>
              </a:lnTo>
              <a:lnTo>
                <a:pt x="1298" y="184"/>
              </a:lnTo>
              <a:lnTo>
                <a:pt x="1284" y="204"/>
              </a:lnTo>
              <a:lnTo>
                <a:pt x="1303" y="215"/>
              </a:lnTo>
              <a:lnTo>
                <a:pt x="1316" y="215"/>
              </a:lnTo>
              <a:lnTo>
                <a:pt x="1324" y="227"/>
              </a:lnTo>
              <a:lnTo>
                <a:pt x="1305" y="257"/>
              </a:lnTo>
              <a:lnTo>
                <a:pt x="1293" y="255"/>
              </a:lnTo>
              <a:lnTo>
                <a:pt x="1279" y="289"/>
              </a:lnTo>
              <a:lnTo>
                <a:pt x="1280" y="255"/>
              </a:lnTo>
              <a:lnTo>
                <a:pt x="1177" y="193"/>
              </a:lnTo>
              <a:lnTo>
                <a:pt x="1115" y="186"/>
              </a:lnTo>
              <a:lnTo>
                <a:pt x="989" y="169"/>
              </a:lnTo>
              <a:lnTo>
                <a:pt x="839" y="59"/>
              </a:lnTo>
              <a:lnTo>
                <a:pt x="531" y="22"/>
              </a:lnTo>
              <a:lnTo>
                <a:pt x="299" y="0"/>
              </a:lnTo>
              <a:lnTo>
                <a:pt x="214" y="713"/>
              </a:lnTo>
              <a:lnTo>
                <a:pt x="38" y="692"/>
              </a:lnTo>
              <a:lnTo>
                <a:pt x="9" y="950"/>
              </a:lnTo>
              <a:lnTo>
                <a:pt x="0" y="1026"/>
              </a:lnTo>
              <a:lnTo>
                <a:pt x="5" y="1023"/>
              </a:lnTo>
              <a:lnTo>
                <a:pt x="19" y="1022"/>
              </a:lnTo>
              <a:lnTo>
                <a:pt x="37" y="1069"/>
              </a:lnTo>
              <a:lnTo>
                <a:pt x="50" y="1082"/>
              </a:lnTo>
              <a:lnTo>
                <a:pt x="64" y="1065"/>
              </a:lnTo>
              <a:lnTo>
                <a:pt x="79" y="1062"/>
              </a:lnTo>
              <a:lnTo>
                <a:pt x="90" y="1060"/>
              </a:lnTo>
              <a:lnTo>
                <a:pt x="102" y="1065"/>
              </a:lnTo>
              <a:lnTo>
                <a:pt x="112" y="1093"/>
              </a:lnTo>
              <a:lnTo>
                <a:pt x="118" y="1107"/>
              </a:lnTo>
              <a:lnTo>
                <a:pt x="128" y="1124"/>
              </a:lnTo>
              <a:lnTo>
                <a:pt x="139" y="1137"/>
              </a:lnTo>
              <a:lnTo>
                <a:pt x="154" y="1141"/>
              </a:lnTo>
              <a:lnTo>
                <a:pt x="159" y="1137"/>
              </a:lnTo>
              <a:lnTo>
                <a:pt x="161" y="1138"/>
              </a:lnTo>
              <a:lnTo>
                <a:pt x="186" y="1155"/>
              </a:lnTo>
              <a:lnTo>
                <a:pt x="206" y="1198"/>
              </a:lnTo>
              <a:lnTo>
                <a:pt x="250" y="1264"/>
              </a:lnTo>
              <a:lnTo>
                <a:pt x="260" y="1260"/>
              </a:lnTo>
              <a:lnTo>
                <a:pt x="284" y="1246"/>
              </a:lnTo>
              <a:lnTo>
                <a:pt x="275" y="1290"/>
              </a:lnTo>
              <a:lnTo>
                <a:pt x="288" y="1315"/>
              </a:lnTo>
              <a:lnTo>
                <a:pt x="303" y="1294"/>
              </a:lnTo>
              <a:lnTo>
                <a:pt x="319" y="1300"/>
              </a:lnTo>
              <a:lnTo>
                <a:pt x="343" y="1311"/>
              </a:lnTo>
              <a:lnTo>
                <a:pt x="367" y="1339"/>
              </a:lnTo>
              <a:lnTo>
                <a:pt x="356" y="1395"/>
              </a:lnTo>
              <a:lnTo>
                <a:pt x="373" y="1418"/>
              </a:lnTo>
              <a:lnTo>
                <a:pt x="372" y="1449"/>
              </a:lnTo>
              <a:lnTo>
                <a:pt x="388" y="1478"/>
              </a:lnTo>
              <a:lnTo>
                <a:pt x="399" y="1484"/>
              </a:lnTo>
              <a:lnTo>
                <a:pt x="409" y="1556"/>
              </a:lnTo>
              <a:lnTo>
                <a:pt x="403" y="1568"/>
              </a:lnTo>
              <a:lnTo>
                <a:pt x="379" y="1568"/>
              </a:lnTo>
              <a:lnTo>
                <a:pt x="351" y="1583"/>
              </a:lnTo>
              <a:lnTo>
                <a:pt x="351" y="1638"/>
              </a:lnTo>
              <a:lnTo>
                <a:pt x="336" y="1657"/>
              </a:lnTo>
              <a:lnTo>
                <a:pt x="338" y="1672"/>
              </a:lnTo>
              <a:lnTo>
                <a:pt x="337" y="1703"/>
              </a:lnTo>
              <a:lnTo>
                <a:pt x="339" y="1722"/>
              </a:lnTo>
              <a:lnTo>
                <a:pt x="354" y="1730"/>
              </a:lnTo>
              <a:lnTo>
                <a:pt x="372" y="1719"/>
              </a:lnTo>
              <a:lnTo>
                <a:pt x="395" y="1736"/>
              </a:lnTo>
              <a:lnTo>
                <a:pt x="383" y="1745"/>
              </a:lnTo>
              <a:lnTo>
                <a:pt x="368" y="1788"/>
              </a:lnTo>
              <a:lnTo>
                <a:pt x="350" y="1797"/>
              </a:lnTo>
              <a:lnTo>
                <a:pt x="325" y="1801"/>
              </a:lnTo>
              <a:lnTo>
                <a:pt x="339" y="1824"/>
              </a:lnTo>
              <a:lnTo>
                <a:pt x="340" y="1863"/>
              </a:lnTo>
              <a:lnTo>
                <a:pt x="319" y="1872"/>
              </a:lnTo>
              <a:lnTo>
                <a:pt x="321" y="1906"/>
              </a:lnTo>
              <a:lnTo>
                <a:pt x="338" y="1902"/>
              </a:lnTo>
              <a:lnTo>
                <a:pt x="362" y="1932"/>
              </a:lnTo>
              <a:lnTo>
                <a:pt x="348" y="1943"/>
              </a:lnTo>
              <a:lnTo>
                <a:pt x="343" y="1971"/>
              </a:lnTo>
              <a:lnTo>
                <a:pt x="361" y="1972"/>
              </a:lnTo>
              <a:lnTo>
                <a:pt x="380" y="1990"/>
              </a:lnTo>
              <a:lnTo>
                <a:pt x="381" y="2008"/>
              </a:lnTo>
              <a:lnTo>
                <a:pt x="360" y="2002"/>
              </a:lnTo>
              <a:lnTo>
                <a:pt x="350" y="2021"/>
              </a:lnTo>
              <a:lnTo>
                <a:pt x="378" y="2057"/>
              </a:lnTo>
              <a:lnTo>
                <a:pt x="388" y="2081"/>
              </a:lnTo>
              <a:lnTo>
                <a:pt x="418" y="2107"/>
              </a:lnTo>
              <a:lnTo>
                <a:pt x="438" y="2130"/>
              </a:lnTo>
              <a:lnTo>
                <a:pt x="462" y="2158"/>
              </a:lnTo>
              <a:lnTo>
                <a:pt x="478" y="2204"/>
              </a:lnTo>
              <a:lnTo>
                <a:pt x="498" y="2210"/>
              </a:lnTo>
              <a:lnTo>
                <a:pt x="520" y="2220"/>
              </a:lnTo>
              <a:lnTo>
                <a:pt x="541" y="2236"/>
              </a:lnTo>
              <a:lnTo>
                <a:pt x="542" y="2237"/>
              </a:lnTo>
              <a:lnTo>
                <a:pt x="530" y="2304"/>
              </a:lnTo>
              <a:lnTo>
                <a:pt x="542" y="2363"/>
              </a:lnTo>
              <a:lnTo>
                <a:pt x="561" y="2359"/>
              </a:lnTo>
              <a:lnTo>
                <a:pt x="594" y="2375"/>
              </a:lnTo>
              <a:lnTo>
                <a:pt x="619" y="2367"/>
              </a:lnTo>
              <a:lnTo>
                <a:pt x="641" y="2360"/>
              </a:lnTo>
              <a:lnTo>
                <a:pt x="649" y="2358"/>
              </a:lnTo>
              <a:lnTo>
                <a:pt x="662" y="2362"/>
              </a:lnTo>
              <a:lnTo>
                <a:pt x="663" y="2402"/>
              </a:lnTo>
              <a:lnTo>
                <a:pt x="675" y="2408"/>
              </a:lnTo>
              <a:lnTo>
                <a:pt x="695" y="2403"/>
              </a:lnTo>
              <a:lnTo>
                <a:pt x="720" y="2426"/>
              </a:lnTo>
              <a:lnTo>
                <a:pt x="740" y="2420"/>
              </a:lnTo>
              <a:lnTo>
                <a:pt x="759" y="2439"/>
              </a:lnTo>
              <a:lnTo>
                <a:pt x="777" y="2430"/>
              </a:lnTo>
              <a:lnTo>
                <a:pt x="795" y="2433"/>
              </a:lnTo>
              <a:lnTo>
                <a:pt x="811" y="2347"/>
              </a:lnTo>
              <a:lnTo>
                <a:pt x="827" y="2345"/>
              </a:lnTo>
              <a:lnTo>
                <a:pt x="841" y="2350"/>
              </a:lnTo>
              <a:lnTo>
                <a:pt x="860" y="2339"/>
              </a:lnTo>
              <a:lnTo>
                <a:pt x="885" y="2318"/>
              </a:lnTo>
              <a:lnTo>
                <a:pt x="908" y="2317"/>
              </a:lnTo>
              <a:lnTo>
                <a:pt x="931" y="2329"/>
              </a:lnTo>
              <a:lnTo>
                <a:pt x="945" y="2324"/>
              </a:lnTo>
              <a:lnTo>
                <a:pt x="949" y="2321"/>
              </a:lnTo>
              <a:lnTo>
                <a:pt x="967" y="2316"/>
              </a:lnTo>
              <a:lnTo>
                <a:pt x="989" y="2315"/>
              </a:lnTo>
              <a:lnTo>
                <a:pt x="1023" y="2325"/>
              </a:lnTo>
              <a:lnTo>
                <a:pt x="1045" y="2320"/>
              </a:lnTo>
              <a:lnTo>
                <a:pt x="1040" y="2336"/>
              </a:lnTo>
              <a:lnTo>
                <a:pt x="1054" y="2364"/>
              </a:lnTo>
              <a:lnTo>
                <a:pt x="1076" y="2370"/>
              </a:lnTo>
              <a:lnTo>
                <a:pt x="1072" y="2387"/>
              </a:lnTo>
              <a:lnTo>
                <a:pt x="1071" y="2408"/>
              </a:lnTo>
              <a:lnTo>
                <a:pt x="1084" y="2428"/>
              </a:lnTo>
              <a:lnTo>
                <a:pt x="1105" y="2463"/>
              </a:lnTo>
              <a:lnTo>
                <a:pt x="1122" y="2482"/>
              </a:lnTo>
              <a:lnTo>
                <a:pt x="1140" y="2475"/>
              </a:lnTo>
              <a:lnTo>
                <a:pt x="1159" y="2473"/>
              </a:lnTo>
              <a:lnTo>
                <a:pt x="1177" y="2475"/>
              </a:lnTo>
              <a:lnTo>
                <a:pt x="1204" y="2495"/>
              </a:lnTo>
              <a:lnTo>
                <a:pt x="1219" y="2496"/>
              </a:lnTo>
              <a:lnTo>
                <a:pt x="1228" y="2485"/>
              </a:lnTo>
              <a:lnTo>
                <a:pt x="1231" y="2464"/>
              </a:lnTo>
              <a:lnTo>
                <a:pt x="1247" y="2473"/>
              </a:lnTo>
              <a:lnTo>
                <a:pt x="1241" y="2484"/>
              </a:lnTo>
              <a:lnTo>
                <a:pt x="1250" y="2517"/>
              </a:lnTo>
              <a:lnTo>
                <a:pt x="1268" y="2540"/>
              </a:lnTo>
              <a:lnTo>
                <a:pt x="1285" y="2562"/>
              </a:lnTo>
              <a:lnTo>
                <a:pt x="1302" y="2602"/>
              </a:lnTo>
              <a:lnTo>
                <a:pt x="1285" y="2618"/>
              </a:lnTo>
              <a:lnTo>
                <a:pt x="1302" y="2645"/>
              </a:lnTo>
              <a:lnTo>
                <a:pt x="1327" y="2665"/>
              </a:lnTo>
              <a:lnTo>
                <a:pt x="1351" y="2677"/>
              </a:lnTo>
              <a:lnTo>
                <a:pt x="1380" y="2687"/>
              </a:lnTo>
              <a:lnTo>
                <a:pt x="1400" y="2686"/>
              </a:lnTo>
              <a:lnTo>
                <a:pt x="1418" y="2691"/>
              </a:lnTo>
              <a:lnTo>
                <a:pt x="1444" y="2701"/>
              </a:lnTo>
              <a:lnTo>
                <a:pt x="1488" y="2710"/>
              </a:lnTo>
              <a:lnTo>
                <a:pt x="1509" y="2706"/>
              </a:lnTo>
              <a:lnTo>
                <a:pt x="1531" y="2703"/>
              </a:lnTo>
              <a:lnTo>
                <a:pt x="1556" y="2697"/>
              </a:lnTo>
              <a:lnTo>
                <a:pt x="1580" y="2683"/>
              </a:lnTo>
              <a:lnTo>
                <a:pt x="1600" y="2678"/>
              </a:lnTo>
              <a:lnTo>
                <a:pt x="1622" y="2672"/>
              </a:lnTo>
              <a:lnTo>
                <a:pt x="1657" y="2669"/>
              </a:lnTo>
              <a:lnTo>
                <a:pt x="1677" y="2667"/>
              </a:lnTo>
              <a:lnTo>
                <a:pt x="1702" y="2661"/>
              </a:lnTo>
              <a:lnTo>
                <a:pt x="1724" y="2658"/>
              </a:lnTo>
              <a:lnTo>
                <a:pt x="1745" y="2654"/>
              </a:lnTo>
              <a:lnTo>
                <a:pt x="1768" y="2649"/>
              </a:lnTo>
              <a:lnTo>
                <a:pt x="1789" y="2647"/>
              </a:lnTo>
              <a:lnTo>
                <a:pt x="1815" y="2648"/>
              </a:lnTo>
              <a:lnTo>
                <a:pt x="1830" y="2653"/>
              </a:lnTo>
              <a:lnTo>
                <a:pt x="1853" y="2656"/>
              </a:lnTo>
              <a:lnTo>
                <a:pt x="1868" y="2660"/>
              </a:lnTo>
              <a:lnTo>
                <a:pt x="1889" y="2664"/>
              </a:lnTo>
              <a:lnTo>
                <a:pt x="1908" y="2660"/>
              </a:lnTo>
              <a:lnTo>
                <a:pt x="1933" y="2666"/>
              </a:lnTo>
              <a:lnTo>
                <a:pt x="1965" y="2666"/>
              </a:lnTo>
              <a:lnTo>
                <a:pt x="1996" y="2662"/>
              </a:lnTo>
              <a:lnTo>
                <a:pt x="2022" y="2662"/>
              </a:lnTo>
              <a:lnTo>
                <a:pt x="2055" y="2661"/>
              </a:lnTo>
              <a:lnTo>
                <a:pt x="2076" y="2639"/>
              </a:lnTo>
              <a:lnTo>
                <a:pt x="2101" y="2609"/>
              </a:lnTo>
              <a:lnTo>
                <a:pt x="2130" y="2574"/>
              </a:lnTo>
              <a:lnTo>
                <a:pt x="2166" y="2541"/>
              </a:lnTo>
              <a:lnTo>
                <a:pt x="2200" y="2508"/>
              </a:lnTo>
              <a:lnTo>
                <a:pt x="2231" y="2484"/>
              </a:lnTo>
              <a:lnTo>
                <a:pt x="2261" y="2456"/>
              </a:lnTo>
              <a:lnTo>
                <a:pt x="2286" y="2428"/>
              </a:lnTo>
              <a:lnTo>
                <a:pt x="2312" y="2409"/>
              </a:lnTo>
              <a:lnTo>
                <a:pt x="2339" y="2379"/>
              </a:lnTo>
              <a:lnTo>
                <a:pt x="2360" y="2351"/>
              </a:lnTo>
              <a:lnTo>
                <a:pt x="2384" y="2331"/>
              </a:lnTo>
              <a:lnTo>
                <a:pt x="2404" y="2313"/>
              </a:lnTo>
              <a:lnTo>
                <a:pt x="2379" y="2305"/>
              </a:lnTo>
              <a:lnTo>
                <a:pt x="2350" y="2307"/>
              </a:lnTo>
              <a:lnTo>
                <a:pt x="2332" y="2312"/>
              </a:lnTo>
              <a:lnTo>
                <a:pt x="2302" y="2317"/>
              </a:lnTo>
              <a:lnTo>
                <a:pt x="2279" y="2310"/>
              </a:lnTo>
              <a:lnTo>
                <a:pt x="2238" y="2295"/>
              </a:lnTo>
              <a:lnTo>
                <a:pt x="2213" y="2241"/>
              </a:lnTo>
              <a:lnTo>
                <a:pt x="2215" y="2239"/>
              </a:lnTo>
              <a:lnTo>
                <a:pt x="2241" y="2279"/>
              </a:lnTo>
              <a:lnTo>
                <a:pt x="2264" y="2297"/>
              </a:lnTo>
              <a:lnTo>
                <a:pt x="2298" y="2306"/>
              </a:lnTo>
              <a:lnTo>
                <a:pt x="2325" y="2304"/>
              </a:lnTo>
              <a:lnTo>
                <a:pt x="2350" y="2292"/>
              </a:lnTo>
              <a:lnTo>
                <a:pt x="2370" y="2291"/>
              </a:lnTo>
              <a:lnTo>
                <a:pt x="2376" y="2290"/>
              </a:lnTo>
              <a:lnTo>
                <a:pt x="2398" y="2296"/>
              </a:lnTo>
              <a:lnTo>
                <a:pt x="2423" y="2312"/>
              </a:lnTo>
              <a:lnTo>
                <a:pt x="2446" y="2319"/>
              </a:lnTo>
              <a:lnTo>
                <a:pt x="2473" y="2313"/>
              </a:lnTo>
              <a:lnTo>
                <a:pt x="2502" y="2301"/>
              </a:lnTo>
              <a:lnTo>
                <a:pt x="2521" y="2290"/>
              </a:lnTo>
              <a:lnTo>
                <a:pt x="2537" y="2279"/>
              </a:lnTo>
              <a:lnTo>
                <a:pt x="2556" y="2261"/>
              </a:lnTo>
              <a:lnTo>
                <a:pt x="2558" y="2259"/>
              </a:lnTo>
              <a:lnTo>
                <a:pt x="2585" y="2215"/>
              </a:lnTo>
              <a:lnTo>
                <a:pt x="2609" y="2187"/>
              </a:lnTo>
              <a:lnTo>
                <a:pt x="2644" y="2159"/>
              </a:lnTo>
              <a:lnTo>
                <a:pt x="2662" y="2140"/>
              </a:lnTo>
              <a:lnTo>
                <a:pt x="2681" y="2114"/>
              </a:lnTo>
              <a:lnTo>
                <a:pt x="2708" y="2081"/>
              </a:lnTo>
              <a:lnTo>
                <a:pt x="2727" y="2044"/>
              </a:lnTo>
              <a:lnTo>
                <a:pt x="2756" y="2015"/>
              </a:lnTo>
              <a:lnTo>
                <a:pt x="2780" y="1998"/>
              </a:lnTo>
              <a:lnTo>
                <a:pt x="2803" y="1983"/>
              </a:lnTo>
              <a:lnTo>
                <a:pt x="2824" y="1967"/>
              </a:lnTo>
              <a:lnTo>
                <a:pt x="2847" y="1931"/>
              </a:lnTo>
              <a:lnTo>
                <a:pt x="2877" y="1908"/>
              </a:lnTo>
              <a:lnTo>
                <a:pt x="2906" y="1897"/>
              </a:lnTo>
              <a:lnTo>
                <a:pt x="2913" y="1891"/>
              </a:lnTo>
              <a:lnTo>
                <a:pt x="2919" y="1885"/>
              </a:lnTo>
              <a:lnTo>
                <a:pt x="2939" y="1872"/>
              </a:lnTo>
              <a:lnTo>
                <a:pt x="2977" y="1868"/>
              </a:lnTo>
              <a:lnTo>
                <a:pt x="2999" y="1866"/>
              </a:lnTo>
              <a:lnTo>
                <a:pt x="3010" y="1867"/>
              </a:lnTo>
              <a:lnTo>
                <a:pt x="3010" y="1869"/>
              </a:lnTo>
              <a:lnTo>
                <a:pt x="3010" y="1870"/>
              </a:lnTo>
              <a:lnTo>
                <a:pt x="3018" y="1869"/>
              </a:lnTo>
              <a:lnTo>
                <a:pt x="3039" y="1866"/>
              </a:lnTo>
              <a:lnTo>
                <a:pt x="3055" y="1862"/>
              </a:lnTo>
              <a:lnTo>
                <a:pt x="3075" y="1854"/>
              </a:lnTo>
              <a:lnTo>
                <a:pt x="3096" y="1847"/>
              </a:lnTo>
              <a:lnTo>
                <a:pt x="3112" y="1836"/>
              </a:lnTo>
              <a:lnTo>
                <a:pt x="3131" y="1818"/>
              </a:lnTo>
              <a:lnTo>
                <a:pt x="3151" y="1798"/>
              </a:lnTo>
              <a:lnTo>
                <a:pt x="3165" y="1784"/>
              </a:lnTo>
              <a:lnTo>
                <a:pt x="3186" y="1767"/>
              </a:lnTo>
              <a:lnTo>
                <a:pt x="3203" y="1754"/>
              </a:lnTo>
              <a:lnTo>
                <a:pt x="3220" y="1745"/>
              </a:lnTo>
              <a:lnTo>
                <a:pt x="3240" y="1736"/>
              </a:lnTo>
              <a:lnTo>
                <a:pt x="3262" y="1730"/>
              </a:lnTo>
              <a:lnTo>
                <a:pt x="3287" y="1723"/>
              </a:lnTo>
              <a:lnTo>
                <a:pt x="3304" y="1721"/>
              </a:lnTo>
              <a:lnTo>
                <a:pt x="3329" y="1719"/>
              </a:lnTo>
              <a:lnTo>
                <a:pt x="3351" y="1722"/>
              </a:lnTo>
              <a:lnTo>
                <a:pt x="3372" y="1720"/>
              </a:lnTo>
              <a:lnTo>
                <a:pt x="3392" y="1719"/>
              </a:lnTo>
              <a:lnTo>
                <a:pt x="3412" y="1714"/>
              </a:lnTo>
              <a:lnTo>
                <a:pt x="3430" y="1686"/>
              </a:lnTo>
              <a:lnTo>
                <a:pt x="3448" y="1666"/>
              </a:lnTo>
              <a:lnTo>
                <a:pt x="3469" y="1661"/>
              </a:lnTo>
              <a:lnTo>
                <a:pt x="3457" y="1627"/>
              </a:lnTo>
              <a:lnTo>
                <a:pt x="3454" y="1567"/>
              </a:lnTo>
              <a:lnTo>
                <a:pt x="3443" y="1484"/>
              </a:lnTo>
              <a:lnTo>
                <a:pt x="3449" y="1494"/>
              </a:lnTo>
              <a:lnTo>
                <a:pt x="3453" y="1461"/>
              </a:lnTo>
              <a:lnTo>
                <a:pt x="3456" y="1455"/>
              </a:lnTo>
              <a:lnTo>
                <a:pt x="3463" y="1434"/>
              </a:lnTo>
              <a:lnTo>
                <a:pt x="3485" y="1374"/>
              </a:lnTo>
              <a:lnTo>
                <a:pt x="3503" y="1324"/>
              </a:lnTo>
              <a:lnTo>
                <a:pt x="3508" y="1308"/>
              </a:lnTo>
              <a:lnTo>
                <a:pt x="3491" y="1311"/>
              </a:lnTo>
              <a:lnTo>
                <a:pt x="3469" y="1338"/>
              </a:lnTo>
              <a:lnTo>
                <a:pt x="3462" y="1367"/>
              </a:lnTo>
              <a:lnTo>
                <a:pt x="3436" y="1373"/>
              </a:lnTo>
              <a:lnTo>
                <a:pt x="3406" y="1364"/>
              </a:lnTo>
              <a:lnTo>
                <a:pt x="3370" y="1363"/>
              </a:lnTo>
              <a:lnTo>
                <a:pt x="3340" y="1381"/>
              </a:lnTo>
              <a:lnTo>
                <a:pt x="3318" y="1381"/>
              </a:lnTo>
              <a:lnTo>
                <a:pt x="3288" y="1374"/>
              </a:lnTo>
              <a:lnTo>
                <a:pt x="3281" y="1307"/>
              </a:lnTo>
              <a:lnTo>
                <a:pt x="3254" y="1290"/>
              </a:lnTo>
              <a:lnTo>
                <a:pt x="3228" y="1234"/>
              </a:lnTo>
              <a:lnTo>
                <a:pt x="3216" y="1219"/>
              </a:lnTo>
              <a:lnTo>
                <a:pt x="3196" y="1199"/>
              </a:lnTo>
              <a:lnTo>
                <a:pt x="3176" y="1188"/>
              </a:lnTo>
              <a:lnTo>
                <a:pt x="3156" y="1201"/>
              </a:lnTo>
              <a:lnTo>
                <a:pt x="3142" y="1188"/>
              </a:lnTo>
              <a:close/>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editAs="absolute">
    <xdr:from>
      <xdr:col>9</xdr:col>
      <xdr:colOff>419100</xdr:colOff>
      <xdr:row>32</xdr:row>
      <xdr:rowOff>38100</xdr:rowOff>
    </xdr:from>
    <xdr:to>
      <xdr:col>10</xdr:col>
      <xdr:colOff>514350</xdr:colOff>
      <xdr:row>36</xdr:row>
      <xdr:rowOff>19050</xdr:rowOff>
    </xdr:to>
    <xdr:sp>
      <xdr:nvSpPr>
        <xdr:cNvPr id="32" name="Yarra"/>
        <xdr:cNvSpPr>
          <a:spLocks/>
        </xdr:cNvSpPr>
      </xdr:nvSpPr>
      <xdr:spPr>
        <a:xfrm>
          <a:off x="6591300" y="5219700"/>
          <a:ext cx="704850" cy="628650"/>
        </a:xfrm>
        <a:custGeom>
          <a:pathLst>
            <a:path h="721" w="816">
              <a:moveTo>
                <a:pt x="72" y="193"/>
              </a:moveTo>
              <a:lnTo>
                <a:pt x="70" y="210"/>
              </a:lnTo>
              <a:lnTo>
                <a:pt x="84" y="212"/>
              </a:lnTo>
              <a:lnTo>
                <a:pt x="99" y="213"/>
              </a:lnTo>
              <a:lnTo>
                <a:pt x="122" y="217"/>
              </a:lnTo>
              <a:lnTo>
                <a:pt x="142" y="218"/>
              </a:lnTo>
              <a:lnTo>
                <a:pt x="140" y="234"/>
              </a:lnTo>
              <a:lnTo>
                <a:pt x="138" y="248"/>
              </a:lnTo>
              <a:lnTo>
                <a:pt x="136" y="264"/>
              </a:lnTo>
              <a:lnTo>
                <a:pt x="135" y="278"/>
              </a:lnTo>
              <a:lnTo>
                <a:pt x="133" y="297"/>
              </a:lnTo>
              <a:lnTo>
                <a:pt x="132" y="304"/>
              </a:lnTo>
              <a:lnTo>
                <a:pt x="131" y="319"/>
              </a:lnTo>
              <a:lnTo>
                <a:pt x="129" y="328"/>
              </a:lnTo>
              <a:lnTo>
                <a:pt x="126" y="354"/>
              </a:lnTo>
              <a:lnTo>
                <a:pt x="125" y="370"/>
              </a:lnTo>
              <a:lnTo>
                <a:pt x="121" y="402"/>
              </a:lnTo>
              <a:lnTo>
                <a:pt x="156" y="405"/>
              </a:lnTo>
              <a:lnTo>
                <a:pt x="189" y="409"/>
              </a:lnTo>
              <a:lnTo>
                <a:pt x="192" y="409"/>
              </a:lnTo>
              <a:lnTo>
                <a:pt x="213" y="411"/>
              </a:lnTo>
              <a:lnTo>
                <a:pt x="224" y="413"/>
              </a:lnTo>
              <a:lnTo>
                <a:pt x="276" y="419"/>
              </a:lnTo>
              <a:lnTo>
                <a:pt x="298" y="421"/>
              </a:lnTo>
              <a:lnTo>
                <a:pt x="292" y="466"/>
              </a:lnTo>
              <a:lnTo>
                <a:pt x="292" y="470"/>
              </a:lnTo>
              <a:lnTo>
                <a:pt x="290" y="486"/>
              </a:lnTo>
              <a:lnTo>
                <a:pt x="290" y="488"/>
              </a:lnTo>
              <a:lnTo>
                <a:pt x="289" y="494"/>
              </a:lnTo>
              <a:lnTo>
                <a:pt x="288" y="507"/>
              </a:lnTo>
              <a:lnTo>
                <a:pt x="287" y="516"/>
              </a:lnTo>
              <a:lnTo>
                <a:pt x="281" y="567"/>
              </a:lnTo>
              <a:lnTo>
                <a:pt x="280" y="581"/>
              </a:lnTo>
              <a:lnTo>
                <a:pt x="280" y="584"/>
              </a:lnTo>
              <a:lnTo>
                <a:pt x="279" y="592"/>
              </a:lnTo>
              <a:lnTo>
                <a:pt x="278" y="603"/>
              </a:lnTo>
              <a:lnTo>
                <a:pt x="270" y="664"/>
              </a:lnTo>
              <a:lnTo>
                <a:pt x="291" y="690"/>
              </a:lnTo>
              <a:lnTo>
                <a:pt x="293" y="692"/>
              </a:lnTo>
              <a:lnTo>
                <a:pt x="303" y="704"/>
              </a:lnTo>
              <a:lnTo>
                <a:pt x="307" y="706"/>
              </a:lnTo>
              <a:lnTo>
                <a:pt x="323" y="710"/>
              </a:lnTo>
              <a:lnTo>
                <a:pt x="334" y="712"/>
              </a:lnTo>
              <a:lnTo>
                <a:pt x="356" y="719"/>
              </a:lnTo>
              <a:lnTo>
                <a:pt x="369" y="717"/>
              </a:lnTo>
              <a:lnTo>
                <a:pt x="373" y="716"/>
              </a:lnTo>
              <a:lnTo>
                <a:pt x="386" y="713"/>
              </a:lnTo>
              <a:lnTo>
                <a:pt x="396" y="708"/>
              </a:lnTo>
              <a:lnTo>
                <a:pt x="407" y="712"/>
              </a:lnTo>
              <a:lnTo>
                <a:pt x="409" y="713"/>
              </a:lnTo>
              <a:lnTo>
                <a:pt x="424" y="721"/>
              </a:lnTo>
              <a:lnTo>
                <a:pt x="426" y="692"/>
              </a:lnTo>
              <a:lnTo>
                <a:pt x="435" y="680"/>
              </a:lnTo>
              <a:lnTo>
                <a:pt x="451" y="684"/>
              </a:lnTo>
              <a:lnTo>
                <a:pt x="454" y="685"/>
              </a:lnTo>
              <a:lnTo>
                <a:pt x="470" y="695"/>
              </a:lnTo>
              <a:lnTo>
                <a:pt x="477" y="706"/>
              </a:lnTo>
              <a:lnTo>
                <a:pt x="490" y="700"/>
              </a:lnTo>
              <a:lnTo>
                <a:pt x="492" y="685"/>
              </a:lnTo>
              <a:lnTo>
                <a:pt x="510" y="670"/>
              </a:lnTo>
              <a:lnTo>
                <a:pt x="511" y="670"/>
              </a:lnTo>
              <a:lnTo>
                <a:pt x="525" y="674"/>
              </a:lnTo>
              <a:lnTo>
                <a:pt x="543" y="685"/>
              </a:lnTo>
              <a:lnTo>
                <a:pt x="556" y="690"/>
              </a:lnTo>
              <a:lnTo>
                <a:pt x="575" y="682"/>
              </a:lnTo>
              <a:lnTo>
                <a:pt x="593" y="688"/>
              </a:lnTo>
              <a:lnTo>
                <a:pt x="606" y="702"/>
              </a:lnTo>
              <a:lnTo>
                <a:pt x="609" y="711"/>
              </a:lnTo>
              <a:lnTo>
                <a:pt x="626" y="716"/>
              </a:lnTo>
              <a:lnTo>
                <a:pt x="634" y="713"/>
              </a:lnTo>
              <a:lnTo>
                <a:pt x="641" y="705"/>
              </a:lnTo>
              <a:lnTo>
                <a:pt x="649" y="699"/>
              </a:lnTo>
              <a:lnTo>
                <a:pt x="656" y="689"/>
              </a:lnTo>
              <a:lnTo>
                <a:pt x="661" y="670"/>
              </a:lnTo>
              <a:lnTo>
                <a:pt x="657" y="668"/>
              </a:lnTo>
              <a:lnTo>
                <a:pt x="648" y="660"/>
              </a:lnTo>
              <a:lnTo>
                <a:pt x="641" y="656"/>
              </a:lnTo>
              <a:lnTo>
                <a:pt x="629" y="649"/>
              </a:lnTo>
              <a:lnTo>
                <a:pt x="621" y="642"/>
              </a:lnTo>
              <a:lnTo>
                <a:pt x="615" y="639"/>
              </a:lnTo>
              <a:lnTo>
                <a:pt x="610" y="635"/>
              </a:lnTo>
              <a:lnTo>
                <a:pt x="606" y="619"/>
              </a:lnTo>
              <a:lnTo>
                <a:pt x="606" y="617"/>
              </a:lnTo>
              <a:lnTo>
                <a:pt x="605" y="615"/>
              </a:lnTo>
              <a:lnTo>
                <a:pt x="599" y="606"/>
              </a:lnTo>
              <a:lnTo>
                <a:pt x="585" y="605"/>
              </a:lnTo>
              <a:lnTo>
                <a:pt x="579" y="608"/>
              </a:lnTo>
              <a:lnTo>
                <a:pt x="571" y="614"/>
              </a:lnTo>
              <a:lnTo>
                <a:pt x="565" y="616"/>
              </a:lnTo>
              <a:lnTo>
                <a:pt x="560" y="615"/>
              </a:lnTo>
              <a:lnTo>
                <a:pt x="554" y="611"/>
              </a:lnTo>
              <a:lnTo>
                <a:pt x="550" y="605"/>
              </a:lnTo>
              <a:lnTo>
                <a:pt x="541" y="578"/>
              </a:lnTo>
              <a:lnTo>
                <a:pt x="539" y="564"/>
              </a:lnTo>
              <a:lnTo>
                <a:pt x="533" y="542"/>
              </a:lnTo>
              <a:lnTo>
                <a:pt x="531" y="534"/>
              </a:lnTo>
              <a:lnTo>
                <a:pt x="524" y="492"/>
              </a:lnTo>
              <a:lnTo>
                <a:pt x="524" y="482"/>
              </a:lnTo>
              <a:lnTo>
                <a:pt x="525" y="473"/>
              </a:lnTo>
              <a:lnTo>
                <a:pt x="533" y="444"/>
              </a:lnTo>
              <a:lnTo>
                <a:pt x="534" y="425"/>
              </a:lnTo>
              <a:lnTo>
                <a:pt x="520" y="426"/>
              </a:lnTo>
              <a:lnTo>
                <a:pt x="516" y="426"/>
              </a:lnTo>
              <a:lnTo>
                <a:pt x="497" y="426"/>
              </a:lnTo>
              <a:lnTo>
                <a:pt x="480" y="426"/>
              </a:lnTo>
              <a:lnTo>
                <a:pt x="465" y="389"/>
              </a:lnTo>
              <a:lnTo>
                <a:pt x="450" y="385"/>
              </a:lnTo>
              <a:lnTo>
                <a:pt x="432" y="386"/>
              </a:lnTo>
              <a:lnTo>
                <a:pt x="414" y="387"/>
              </a:lnTo>
              <a:lnTo>
                <a:pt x="393" y="387"/>
              </a:lnTo>
              <a:lnTo>
                <a:pt x="381" y="381"/>
              </a:lnTo>
              <a:lnTo>
                <a:pt x="375" y="366"/>
              </a:lnTo>
              <a:lnTo>
                <a:pt x="374" y="363"/>
              </a:lnTo>
              <a:lnTo>
                <a:pt x="388" y="350"/>
              </a:lnTo>
              <a:lnTo>
                <a:pt x="397" y="350"/>
              </a:lnTo>
              <a:lnTo>
                <a:pt x="413" y="359"/>
              </a:lnTo>
              <a:lnTo>
                <a:pt x="428" y="363"/>
              </a:lnTo>
              <a:lnTo>
                <a:pt x="442" y="356"/>
              </a:lnTo>
              <a:lnTo>
                <a:pt x="456" y="342"/>
              </a:lnTo>
              <a:lnTo>
                <a:pt x="440" y="323"/>
              </a:lnTo>
              <a:lnTo>
                <a:pt x="420" y="308"/>
              </a:lnTo>
              <a:lnTo>
                <a:pt x="403" y="293"/>
              </a:lnTo>
              <a:lnTo>
                <a:pt x="386" y="281"/>
              </a:lnTo>
              <a:lnTo>
                <a:pt x="373" y="263"/>
              </a:lnTo>
              <a:lnTo>
                <a:pt x="386" y="262"/>
              </a:lnTo>
              <a:lnTo>
                <a:pt x="397" y="259"/>
              </a:lnTo>
              <a:lnTo>
                <a:pt x="407" y="246"/>
              </a:lnTo>
              <a:lnTo>
                <a:pt x="422" y="273"/>
              </a:lnTo>
              <a:lnTo>
                <a:pt x="434" y="270"/>
              </a:lnTo>
              <a:lnTo>
                <a:pt x="457" y="252"/>
              </a:lnTo>
              <a:lnTo>
                <a:pt x="472" y="253"/>
              </a:lnTo>
              <a:lnTo>
                <a:pt x="464" y="267"/>
              </a:lnTo>
              <a:lnTo>
                <a:pt x="446" y="279"/>
              </a:lnTo>
              <a:lnTo>
                <a:pt x="448" y="308"/>
              </a:lnTo>
              <a:lnTo>
                <a:pt x="463" y="303"/>
              </a:lnTo>
              <a:lnTo>
                <a:pt x="483" y="288"/>
              </a:lnTo>
              <a:lnTo>
                <a:pt x="495" y="285"/>
              </a:lnTo>
              <a:lnTo>
                <a:pt x="516" y="290"/>
              </a:lnTo>
              <a:lnTo>
                <a:pt x="535" y="329"/>
              </a:lnTo>
              <a:lnTo>
                <a:pt x="555" y="337"/>
              </a:lnTo>
              <a:lnTo>
                <a:pt x="557" y="337"/>
              </a:lnTo>
              <a:lnTo>
                <a:pt x="572" y="339"/>
              </a:lnTo>
              <a:lnTo>
                <a:pt x="585" y="325"/>
              </a:lnTo>
              <a:lnTo>
                <a:pt x="580" y="320"/>
              </a:lnTo>
              <a:lnTo>
                <a:pt x="561" y="295"/>
              </a:lnTo>
              <a:lnTo>
                <a:pt x="567" y="289"/>
              </a:lnTo>
              <a:lnTo>
                <a:pt x="583" y="275"/>
              </a:lnTo>
              <a:lnTo>
                <a:pt x="573" y="271"/>
              </a:lnTo>
              <a:lnTo>
                <a:pt x="554" y="263"/>
              </a:lnTo>
              <a:lnTo>
                <a:pt x="551" y="240"/>
              </a:lnTo>
              <a:lnTo>
                <a:pt x="536" y="235"/>
              </a:lnTo>
              <a:lnTo>
                <a:pt x="517" y="226"/>
              </a:lnTo>
              <a:lnTo>
                <a:pt x="517" y="198"/>
              </a:lnTo>
              <a:lnTo>
                <a:pt x="534" y="202"/>
              </a:lnTo>
              <a:lnTo>
                <a:pt x="553" y="206"/>
              </a:lnTo>
              <a:lnTo>
                <a:pt x="555" y="206"/>
              </a:lnTo>
              <a:lnTo>
                <a:pt x="568" y="202"/>
              </a:lnTo>
              <a:lnTo>
                <a:pt x="552" y="179"/>
              </a:lnTo>
              <a:lnTo>
                <a:pt x="542" y="163"/>
              </a:lnTo>
              <a:lnTo>
                <a:pt x="520" y="138"/>
              </a:lnTo>
              <a:lnTo>
                <a:pt x="505" y="120"/>
              </a:lnTo>
              <a:lnTo>
                <a:pt x="518" y="120"/>
              </a:lnTo>
              <a:lnTo>
                <a:pt x="541" y="123"/>
              </a:lnTo>
              <a:lnTo>
                <a:pt x="551" y="125"/>
              </a:lnTo>
              <a:lnTo>
                <a:pt x="563" y="128"/>
              </a:lnTo>
              <a:lnTo>
                <a:pt x="580" y="134"/>
              </a:lnTo>
              <a:lnTo>
                <a:pt x="593" y="129"/>
              </a:lnTo>
              <a:lnTo>
                <a:pt x="609" y="128"/>
              </a:lnTo>
              <a:lnTo>
                <a:pt x="623" y="131"/>
              </a:lnTo>
              <a:lnTo>
                <a:pt x="632" y="133"/>
              </a:lnTo>
              <a:lnTo>
                <a:pt x="651" y="132"/>
              </a:lnTo>
              <a:lnTo>
                <a:pt x="667" y="155"/>
              </a:lnTo>
              <a:lnTo>
                <a:pt x="672" y="158"/>
              </a:lnTo>
              <a:lnTo>
                <a:pt x="687" y="168"/>
              </a:lnTo>
              <a:lnTo>
                <a:pt x="703" y="168"/>
              </a:lnTo>
              <a:lnTo>
                <a:pt x="726" y="165"/>
              </a:lnTo>
              <a:lnTo>
                <a:pt x="753" y="165"/>
              </a:lnTo>
              <a:lnTo>
                <a:pt x="772" y="164"/>
              </a:lnTo>
              <a:lnTo>
                <a:pt x="778" y="119"/>
              </a:lnTo>
              <a:lnTo>
                <a:pt x="787" y="127"/>
              </a:lnTo>
              <a:lnTo>
                <a:pt x="798" y="128"/>
              </a:lnTo>
              <a:lnTo>
                <a:pt x="816" y="94"/>
              </a:lnTo>
              <a:lnTo>
                <a:pt x="807" y="96"/>
              </a:lnTo>
              <a:lnTo>
                <a:pt x="793" y="102"/>
              </a:lnTo>
              <a:lnTo>
                <a:pt x="775" y="112"/>
              </a:lnTo>
              <a:lnTo>
                <a:pt x="765" y="101"/>
              </a:lnTo>
              <a:lnTo>
                <a:pt x="748" y="89"/>
              </a:lnTo>
              <a:lnTo>
                <a:pt x="734" y="65"/>
              </a:lnTo>
              <a:lnTo>
                <a:pt x="743" y="55"/>
              </a:lnTo>
              <a:lnTo>
                <a:pt x="745" y="36"/>
              </a:lnTo>
              <a:lnTo>
                <a:pt x="732" y="41"/>
              </a:lnTo>
              <a:lnTo>
                <a:pt x="725" y="32"/>
              </a:lnTo>
              <a:lnTo>
                <a:pt x="722" y="34"/>
              </a:lnTo>
              <a:lnTo>
                <a:pt x="705" y="50"/>
              </a:lnTo>
              <a:lnTo>
                <a:pt x="678" y="56"/>
              </a:lnTo>
              <a:lnTo>
                <a:pt x="619" y="72"/>
              </a:lnTo>
              <a:lnTo>
                <a:pt x="615" y="73"/>
              </a:lnTo>
              <a:lnTo>
                <a:pt x="596" y="78"/>
              </a:lnTo>
              <a:lnTo>
                <a:pt x="589" y="79"/>
              </a:lnTo>
              <a:lnTo>
                <a:pt x="556" y="88"/>
              </a:lnTo>
              <a:lnTo>
                <a:pt x="551" y="90"/>
              </a:lnTo>
              <a:lnTo>
                <a:pt x="544" y="91"/>
              </a:lnTo>
              <a:lnTo>
                <a:pt x="521" y="97"/>
              </a:lnTo>
              <a:lnTo>
                <a:pt x="517" y="97"/>
              </a:lnTo>
              <a:lnTo>
                <a:pt x="494" y="102"/>
              </a:lnTo>
              <a:lnTo>
                <a:pt x="472" y="102"/>
              </a:lnTo>
              <a:lnTo>
                <a:pt x="454" y="100"/>
              </a:lnTo>
              <a:lnTo>
                <a:pt x="433" y="101"/>
              </a:lnTo>
              <a:lnTo>
                <a:pt x="417" y="106"/>
              </a:lnTo>
              <a:lnTo>
                <a:pt x="413" y="101"/>
              </a:lnTo>
              <a:lnTo>
                <a:pt x="402" y="90"/>
              </a:lnTo>
              <a:lnTo>
                <a:pt x="392" y="91"/>
              </a:lnTo>
              <a:lnTo>
                <a:pt x="390" y="94"/>
              </a:lnTo>
              <a:lnTo>
                <a:pt x="377" y="111"/>
              </a:lnTo>
              <a:lnTo>
                <a:pt x="366" y="120"/>
              </a:lnTo>
              <a:lnTo>
                <a:pt x="363" y="121"/>
              </a:lnTo>
              <a:lnTo>
                <a:pt x="355" y="123"/>
              </a:lnTo>
              <a:lnTo>
                <a:pt x="344" y="119"/>
              </a:lnTo>
              <a:lnTo>
                <a:pt x="333" y="112"/>
              </a:lnTo>
              <a:lnTo>
                <a:pt x="332" y="111"/>
              </a:lnTo>
              <a:lnTo>
                <a:pt x="322" y="101"/>
              </a:lnTo>
              <a:lnTo>
                <a:pt x="311" y="92"/>
              </a:lnTo>
              <a:lnTo>
                <a:pt x="309" y="91"/>
              </a:lnTo>
              <a:lnTo>
                <a:pt x="300" y="88"/>
              </a:lnTo>
              <a:lnTo>
                <a:pt x="297" y="62"/>
              </a:lnTo>
              <a:lnTo>
                <a:pt x="294" y="57"/>
              </a:lnTo>
              <a:lnTo>
                <a:pt x="286" y="55"/>
              </a:lnTo>
              <a:lnTo>
                <a:pt x="277" y="47"/>
              </a:lnTo>
              <a:lnTo>
                <a:pt x="276" y="37"/>
              </a:lnTo>
              <a:lnTo>
                <a:pt x="268" y="21"/>
              </a:lnTo>
              <a:lnTo>
                <a:pt x="261" y="11"/>
              </a:lnTo>
              <a:lnTo>
                <a:pt x="236" y="8"/>
              </a:lnTo>
              <a:lnTo>
                <a:pt x="200" y="4"/>
              </a:lnTo>
              <a:lnTo>
                <a:pt x="183" y="2"/>
              </a:lnTo>
              <a:lnTo>
                <a:pt x="182" y="2"/>
              </a:lnTo>
              <a:lnTo>
                <a:pt x="168" y="0"/>
              </a:lnTo>
              <a:lnTo>
                <a:pt x="167" y="12"/>
              </a:lnTo>
              <a:lnTo>
                <a:pt x="164" y="34"/>
              </a:lnTo>
              <a:lnTo>
                <a:pt x="162" y="57"/>
              </a:lnTo>
              <a:lnTo>
                <a:pt x="161" y="61"/>
              </a:lnTo>
              <a:lnTo>
                <a:pt x="128" y="56"/>
              </a:lnTo>
              <a:lnTo>
                <a:pt x="88" y="51"/>
              </a:lnTo>
              <a:lnTo>
                <a:pt x="59" y="52"/>
              </a:lnTo>
              <a:lnTo>
                <a:pt x="58" y="47"/>
              </a:lnTo>
              <a:lnTo>
                <a:pt x="36" y="44"/>
              </a:lnTo>
              <a:lnTo>
                <a:pt x="0" y="40"/>
              </a:lnTo>
              <a:lnTo>
                <a:pt x="13" y="63"/>
              </a:lnTo>
              <a:lnTo>
                <a:pt x="13" y="74"/>
              </a:lnTo>
              <a:lnTo>
                <a:pt x="25" y="91"/>
              </a:lnTo>
              <a:lnTo>
                <a:pt x="28" y="123"/>
              </a:lnTo>
              <a:lnTo>
                <a:pt x="35" y="123"/>
              </a:lnTo>
              <a:lnTo>
                <a:pt x="79" y="129"/>
              </a:lnTo>
              <a:lnTo>
                <a:pt x="79" y="130"/>
              </a:lnTo>
              <a:lnTo>
                <a:pt x="76" y="164"/>
              </a:lnTo>
              <a:lnTo>
                <a:pt x="74" y="176"/>
              </a:lnTo>
              <a:lnTo>
                <a:pt x="72" y="193"/>
              </a:lnTo>
              <a:close/>
            </a:path>
          </a:pathLst>
        </a:custGeom>
        <a:solidFill>
          <a:srgbClr val="00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13</xdr:col>
      <xdr:colOff>533400</xdr:colOff>
      <xdr:row>14</xdr:row>
      <xdr:rowOff>9525</xdr:rowOff>
    </xdr:from>
    <xdr:to>
      <xdr:col>26</xdr:col>
      <xdr:colOff>266700</xdr:colOff>
      <xdr:row>44</xdr:row>
      <xdr:rowOff>0</xdr:rowOff>
    </xdr:to>
    <xdr:grpSp>
      <xdr:nvGrpSpPr>
        <xdr:cNvPr id="33" name="Yarra Ranges"/>
        <xdr:cNvGrpSpPr>
          <a:grpSpLocks/>
        </xdr:cNvGrpSpPr>
      </xdr:nvGrpSpPr>
      <xdr:grpSpPr>
        <a:xfrm>
          <a:off x="9144000" y="2276475"/>
          <a:ext cx="7658100" cy="4848225"/>
          <a:chOff x="974" y="255"/>
          <a:chExt cx="805" cy="509"/>
        </a:xfrm>
        <a:solidFill>
          <a:srgbClr val="FFFFFF"/>
        </a:solidFill>
      </xdr:grpSpPr>
      <xdr:sp>
        <xdr:nvSpPr>
          <xdr:cNvPr id="34" name="Freeform 36"/>
          <xdr:cNvSpPr>
            <a:spLocks/>
          </xdr:cNvSpPr>
        </xdr:nvSpPr>
        <xdr:spPr>
          <a:xfrm>
            <a:off x="974" y="456"/>
            <a:ext cx="637" cy="308"/>
          </a:xfrm>
          <a:custGeom>
            <a:pathLst>
              <a:path h="3393" w="7008">
                <a:moveTo>
                  <a:pt x="346" y="0"/>
                </a:moveTo>
                <a:lnTo>
                  <a:pt x="317" y="12"/>
                </a:lnTo>
                <a:lnTo>
                  <a:pt x="318" y="33"/>
                </a:lnTo>
                <a:lnTo>
                  <a:pt x="364" y="99"/>
                </a:lnTo>
                <a:lnTo>
                  <a:pt x="380" y="106"/>
                </a:lnTo>
                <a:lnTo>
                  <a:pt x="384" y="122"/>
                </a:lnTo>
                <a:lnTo>
                  <a:pt x="357" y="126"/>
                </a:lnTo>
                <a:lnTo>
                  <a:pt x="353" y="125"/>
                </a:lnTo>
                <a:lnTo>
                  <a:pt x="329" y="112"/>
                </a:lnTo>
                <a:lnTo>
                  <a:pt x="313" y="110"/>
                </a:lnTo>
                <a:lnTo>
                  <a:pt x="307" y="126"/>
                </a:lnTo>
                <a:lnTo>
                  <a:pt x="292" y="135"/>
                </a:lnTo>
                <a:lnTo>
                  <a:pt x="310" y="139"/>
                </a:lnTo>
                <a:lnTo>
                  <a:pt x="300" y="150"/>
                </a:lnTo>
                <a:lnTo>
                  <a:pt x="281" y="143"/>
                </a:lnTo>
                <a:lnTo>
                  <a:pt x="288" y="171"/>
                </a:lnTo>
                <a:lnTo>
                  <a:pt x="282" y="179"/>
                </a:lnTo>
                <a:lnTo>
                  <a:pt x="293" y="181"/>
                </a:lnTo>
                <a:lnTo>
                  <a:pt x="289" y="199"/>
                </a:lnTo>
                <a:lnTo>
                  <a:pt x="293" y="221"/>
                </a:lnTo>
                <a:lnTo>
                  <a:pt x="250" y="231"/>
                </a:lnTo>
                <a:lnTo>
                  <a:pt x="218" y="227"/>
                </a:lnTo>
                <a:lnTo>
                  <a:pt x="203" y="236"/>
                </a:lnTo>
                <a:lnTo>
                  <a:pt x="188" y="223"/>
                </a:lnTo>
                <a:lnTo>
                  <a:pt x="196" y="215"/>
                </a:lnTo>
                <a:lnTo>
                  <a:pt x="185" y="210"/>
                </a:lnTo>
                <a:lnTo>
                  <a:pt x="170" y="191"/>
                </a:lnTo>
                <a:lnTo>
                  <a:pt x="164" y="189"/>
                </a:lnTo>
                <a:lnTo>
                  <a:pt x="148" y="196"/>
                </a:lnTo>
                <a:lnTo>
                  <a:pt x="133" y="203"/>
                </a:lnTo>
                <a:lnTo>
                  <a:pt x="120" y="187"/>
                </a:lnTo>
                <a:lnTo>
                  <a:pt x="109" y="183"/>
                </a:lnTo>
                <a:lnTo>
                  <a:pt x="99" y="269"/>
                </a:lnTo>
                <a:lnTo>
                  <a:pt x="115" y="313"/>
                </a:lnTo>
                <a:lnTo>
                  <a:pt x="94" y="380"/>
                </a:lnTo>
                <a:lnTo>
                  <a:pt x="43" y="411"/>
                </a:lnTo>
                <a:lnTo>
                  <a:pt x="16" y="434"/>
                </a:lnTo>
                <a:lnTo>
                  <a:pt x="5" y="519"/>
                </a:lnTo>
                <a:lnTo>
                  <a:pt x="0" y="557"/>
                </a:lnTo>
                <a:lnTo>
                  <a:pt x="21" y="613"/>
                </a:lnTo>
                <a:lnTo>
                  <a:pt x="51" y="644"/>
                </a:lnTo>
                <a:lnTo>
                  <a:pt x="91" y="711"/>
                </a:lnTo>
                <a:lnTo>
                  <a:pt x="82" y="804"/>
                </a:lnTo>
                <a:lnTo>
                  <a:pt x="83" y="804"/>
                </a:lnTo>
                <a:lnTo>
                  <a:pt x="149" y="810"/>
                </a:lnTo>
                <a:lnTo>
                  <a:pt x="144" y="847"/>
                </a:lnTo>
                <a:lnTo>
                  <a:pt x="187" y="858"/>
                </a:lnTo>
                <a:lnTo>
                  <a:pt x="160" y="881"/>
                </a:lnTo>
                <a:lnTo>
                  <a:pt x="161" y="896"/>
                </a:lnTo>
                <a:lnTo>
                  <a:pt x="170" y="902"/>
                </a:lnTo>
                <a:lnTo>
                  <a:pt x="179" y="914"/>
                </a:lnTo>
                <a:lnTo>
                  <a:pt x="187" y="925"/>
                </a:lnTo>
                <a:lnTo>
                  <a:pt x="195" y="937"/>
                </a:lnTo>
                <a:lnTo>
                  <a:pt x="198" y="938"/>
                </a:lnTo>
                <a:lnTo>
                  <a:pt x="207" y="943"/>
                </a:lnTo>
                <a:lnTo>
                  <a:pt x="215" y="954"/>
                </a:lnTo>
                <a:lnTo>
                  <a:pt x="221" y="959"/>
                </a:lnTo>
                <a:lnTo>
                  <a:pt x="228" y="959"/>
                </a:lnTo>
                <a:lnTo>
                  <a:pt x="233" y="964"/>
                </a:lnTo>
                <a:lnTo>
                  <a:pt x="240" y="966"/>
                </a:lnTo>
                <a:lnTo>
                  <a:pt x="248" y="969"/>
                </a:lnTo>
                <a:lnTo>
                  <a:pt x="254" y="970"/>
                </a:lnTo>
                <a:lnTo>
                  <a:pt x="262" y="981"/>
                </a:lnTo>
                <a:lnTo>
                  <a:pt x="255" y="994"/>
                </a:lnTo>
                <a:lnTo>
                  <a:pt x="250" y="997"/>
                </a:lnTo>
                <a:lnTo>
                  <a:pt x="249" y="998"/>
                </a:lnTo>
                <a:lnTo>
                  <a:pt x="251" y="1040"/>
                </a:lnTo>
                <a:lnTo>
                  <a:pt x="256" y="1051"/>
                </a:lnTo>
                <a:lnTo>
                  <a:pt x="260" y="1057"/>
                </a:lnTo>
                <a:lnTo>
                  <a:pt x="242" y="1050"/>
                </a:lnTo>
                <a:lnTo>
                  <a:pt x="241" y="1050"/>
                </a:lnTo>
                <a:lnTo>
                  <a:pt x="250" y="1080"/>
                </a:lnTo>
                <a:lnTo>
                  <a:pt x="244" y="1125"/>
                </a:lnTo>
                <a:lnTo>
                  <a:pt x="282" y="1129"/>
                </a:lnTo>
                <a:lnTo>
                  <a:pt x="260" y="1144"/>
                </a:lnTo>
                <a:lnTo>
                  <a:pt x="274" y="1200"/>
                </a:lnTo>
                <a:lnTo>
                  <a:pt x="275" y="1239"/>
                </a:lnTo>
                <a:lnTo>
                  <a:pt x="270" y="1278"/>
                </a:lnTo>
                <a:lnTo>
                  <a:pt x="260" y="1350"/>
                </a:lnTo>
                <a:lnTo>
                  <a:pt x="260" y="1351"/>
                </a:lnTo>
                <a:lnTo>
                  <a:pt x="247" y="1449"/>
                </a:lnTo>
                <a:lnTo>
                  <a:pt x="238" y="1521"/>
                </a:lnTo>
                <a:lnTo>
                  <a:pt x="299" y="1499"/>
                </a:lnTo>
                <a:lnTo>
                  <a:pt x="359" y="1478"/>
                </a:lnTo>
                <a:lnTo>
                  <a:pt x="381" y="1644"/>
                </a:lnTo>
                <a:lnTo>
                  <a:pt x="382" y="1727"/>
                </a:lnTo>
                <a:lnTo>
                  <a:pt x="375" y="1793"/>
                </a:lnTo>
                <a:lnTo>
                  <a:pt x="374" y="1806"/>
                </a:lnTo>
                <a:lnTo>
                  <a:pt x="426" y="1820"/>
                </a:lnTo>
                <a:lnTo>
                  <a:pt x="454" y="1824"/>
                </a:lnTo>
                <a:lnTo>
                  <a:pt x="522" y="1833"/>
                </a:lnTo>
                <a:lnTo>
                  <a:pt x="519" y="1846"/>
                </a:lnTo>
                <a:lnTo>
                  <a:pt x="517" y="1878"/>
                </a:lnTo>
                <a:lnTo>
                  <a:pt x="551" y="1879"/>
                </a:lnTo>
                <a:lnTo>
                  <a:pt x="577" y="1893"/>
                </a:lnTo>
                <a:lnTo>
                  <a:pt x="570" y="1904"/>
                </a:lnTo>
                <a:lnTo>
                  <a:pt x="604" y="1910"/>
                </a:lnTo>
                <a:lnTo>
                  <a:pt x="617" y="1923"/>
                </a:lnTo>
                <a:lnTo>
                  <a:pt x="627" y="1934"/>
                </a:lnTo>
                <a:lnTo>
                  <a:pt x="623" y="1941"/>
                </a:lnTo>
                <a:lnTo>
                  <a:pt x="623" y="1943"/>
                </a:lnTo>
                <a:lnTo>
                  <a:pt x="628" y="1947"/>
                </a:lnTo>
                <a:lnTo>
                  <a:pt x="635" y="1948"/>
                </a:lnTo>
                <a:lnTo>
                  <a:pt x="640" y="1951"/>
                </a:lnTo>
                <a:lnTo>
                  <a:pt x="643" y="1951"/>
                </a:lnTo>
                <a:lnTo>
                  <a:pt x="648" y="1956"/>
                </a:lnTo>
                <a:lnTo>
                  <a:pt x="650" y="1956"/>
                </a:lnTo>
                <a:lnTo>
                  <a:pt x="667" y="1969"/>
                </a:lnTo>
                <a:lnTo>
                  <a:pt x="667" y="1977"/>
                </a:lnTo>
                <a:lnTo>
                  <a:pt x="659" y="1980"/>
                </a:lnTo>
                <a:lnTo>
                  <a:pt x="649" y="1975"/>
                </a:lnTo>
                <a:lnTo>
                  <a:pt x="646" y="1980"/>
                </a:lnTo>
                <a:lnTo>
                  <a:pt x="647" y="1982"/>
                </a:lnTo>
                <a:lnTo>
                  <a:pt x="644" y="1983"/>
                </a:lnTo>
                <a:lnTo>
                  <a:pt x="644" y="1984"/>
                </a:lnTo>
                <a:lnTo>
                  <a:pt x="641" y="1994"/>
                </a:lnTo>
                <a:lnTo>
                  <a:pt x="627" y="2015"/>
                </a:lnTo>
                <a:lnTo>
                  <a:pt x="625" y="2007"/>
                </a:lnTo>
                <a:lnTo>
                  <a:pt x="624" y="2005"/>
                </a:lnTo>
                <a:lnTo>
                  <a:pt x="619" y="2003"/>
                </a:lnTo>
                <a:lnTo>
                  <a:pt x="604" y="1998"/>
                </a:lnTo>
                <a:lnTo>
                  <a:pt x="599" y="1989"/>
                </a:lnTo>
                <a:lnTo>
                  <a:pt x="600" y="1980"/>
                </a:lnTo>
                <a:lnTo>
                  <a:pt x="599" y="1976"/>
                </a:lnTo>
                <a:lnTo>
                  <a:pt x="592" y="1972"/>
                </a:lnTo>
                <a:lnTo>
                  <a:pt x="588" y="1969"/>
                </a:lnTo>
                <a:lnTo>
                  <a:pt x="567" y="1961"/>
                </a:lnTo>
                <a:lnTo>
                  <a:pt x="562" y="1960"/>
                </a:lnTo>
                <a:lnTo>
                  <a:pt x="545" y="1966"/>
                </a:lnTo>
                <a:lnTo>
                  <a:pt x="536" y="1963"/>
                </a:lnTo>
                <a:lnTo>
                  <a:pt x="549" y="1980"/>
                </a:lnTo>
                <a:lnTo>
                  <a:pt x="555" y="2026"/>
                </a:lnTo>
                <a:lnTo>
                  <a:pt x="539" y="2009"/>
                </a:lnTo>
                <a:lnTo>
                  <a:pt x="523" y="2015"/>
                </a:lnTo>
                <a:lnTo>
                  <a:pt x="518" y="2016"/>
                </a:lnTo>
                <a:lnTo>
                  <a:pt x="495" y="2030"/>
                </a:lnTo>
                <a:lnTo>
                  <a:pt x="465" y="2069"/>
                </a:lnTo>
                <a:lnTo>
                  <a:pt x="446" y="2061"/>
                </a:lnTo>
                <a:lnTo>
                  <a:pt x="441" y="2076"/>
                </a:lnTo>
                <a:lnTo>
                  <a:pt x="443" y="2060"/>
                </a:lnTo>
                <a:lnTo>
                  <a:pt x="405" y="2059"/>
                </a:lnTo>
                <a:lnTo>
                  <a:pt x="386" y="2052"/>
                </a:lnTo>
                <a:lnTo>
                  <a:pt x="370" y="2047"/>
                </a:lnTo>
                <a:lnTo>
                  <a:pt x="365" y="2024"/>
                </a:lnTo>
                <a:lnTo>
                  <a:pt x="337" y="2031"/>
                </a:lnTo>
                <a:lnTo>
                  <a:pt x="338" y="2046"/>
                </a:lnTo>
                <a:lnTo>
                  <a:pt x="324" y="2044"/>
                </a:lnTo>
                <a:lnTo>
                  <a:pt x="264" y="2030"/>
                </a:lnTo>
                <a:lnTo>
                  <a:pt x="237" y="2039"/>
                </a:lnTo>
                <a:lnTo>
                  <a:pt x="227" y="2044"/>
                </a:lnTo>
                <a:lnTo>
                  <a:pt x="247" y="2080"/>
                </a:lnTo>
                <a:lnTo>
                  <a:pt x="265" y="2103"/>
                </a:lnTo>
                <a:lnTo>
                  <a:pt x="289" y="2128"/>
                </a:lnTo>
                <a:lnTo>
                  <a:pt x="286" y="2178"/>
                </a:lnTo>
                <a:lnTo>
                  <a:pt x="267" y="2201"/>
                </a:lnTo>
                <a:lnTo>
                  <a:pt x="260" y="2234"/>
                </a:lnTo>
                <a:lnTo>
                  <a:pt x="271" y="2242"/>
                </a:lnTo>
                <a:lnTo>
                  <a:pt x="250" y="2257"/>
                </a:lnTo>
                <a:lnTo>
                  <a:pt x="256" y="2263"/>
                </a:lnTo>
                <a:lnTo>
                  <a:pt x="253" y="2277"/>
                </a:lnTo>
                <a:lnTo>
                  <a:pt x="258" y="2297"/>
                </a:lnTo>
                <a:lnTo>
                  <a:pt x="244" y="2306"/>
                </a:lnTo>
                <a:lnTo>
                  <a:pt x="254" y="2335"/>
                </a:lnTo>
                <a:lnTo>
                  <a:pt x="264" y="2334"/>
                </a:lnTo>
                <a:lnTo>
                  <a:pt x="269" y="2333"/>
                </a:lnTo>
                <a:lnTo>
                  <a:pt x="265" y="2339"/>
                </a:lnTo>
                <a:lnTo>
                  <a:pt x="288" y="2344"/>
                </a:lnTo>
                <a:lnTo>
                  <a:pt x="307" y="2361"/>
                </a:lnTo>
                <a:lnTo>
                  <a:pt x="322" y="2374"/>
                </a:lnTo>
                <a:lnTo>
                  <a:pt x="326" y="2392"/>
                </a:lnTo>
                <a:lnTo>
                  <a:pt x="342" y="2393"/>
                </a:lnTo>
                <a:lnTo>
                  <a:pt x="370" y="2388"/>
                </a:lnTo>
                <a:lnTo>
                  <a:pt x="365" y="2393"/>
                </a:lnTo>
                <a:lnTo>
                  <a:pt x="368" y="2416"/>
                </a:lnTo>
                <a:lnTo>
                  <a:pt x="396" y="2436"/>
                </a:lnTo>
                <a:lnTo>
                  <a:pt x="448" y="2479"/>
                </a:lnTo>
                <a:lnTo>
                  <a:pt x="442" y="2476"/>
                </a:lnTo>
                <a:lnTo>
                  <a:pt x="414" y="2470"/>
                </a:lnTo>
                <a:lnTo>
                  <a:pt x="421" y="2482"/>
                </a:lnTo>
                <a:lnTo>
                  <a:pt x="409" y="2486"/>
                </a:lnTo>
                <a:lnTo>
                  <a:pt x="375" y="2488"/>
                </a:lnTo>
                <a:lnTo>
                  <a:pt x="360" y="2498"/>
                </a:lnTo>
                <a:lnTo>
                  <a:pt x="338" y="2499"/>
                </a:lnTo>
                <a:lnTo>
                  <a:pt x="305" y="2476"/>
                </a:lnTo>
                <a:lnTo>
                  <a:pt x="305" y="2531"/>
                </a:lnTo>
                <a:lnTo>
                  <a:pt x="288" y="2528"/>
                </a:lnTo>
                <a:lnTo>
                  <a:pt x="263" y="2553"/>
                </a:lnTo>
                <a:lnTo>
                  <a:pt x="251" y="2539"/>
                </a:lnTo>
                <a:lnTo>
                  <a:pt x="165" y="2488"/>
                </a:lnTo>
                <a:lnTo>
                  <a:pt x="161" y="2489"/>
                </a:lnTo>
                <a:lnTo>
                  <a:pt x="166" y="2503"/>
                </a:lnTo>
                <a:lnTo>
                  <a:pt x="173" y="2543"/>
                </a:lnTo>
                <a:lnTo>
                  <a:pt x="146" y="2572"/>
                </a:lnTo>
                <a:lnTo>
                  <a:pt x="179" y="2613"/>
                </a:lnTo>
                <a:lnTo>
                  <a:pt x="199" y="2621"/>
                </a:lnTo>
                <a:lnTo>
                  <a:pt x="197" y="2649"/>
                </a:lnTo>
                <a:lnTo>
                  <a:pt x="221" y="2692"/>
                </a:lnTo>
                <a:lnTo>
                  <a:pt x="222" y="2733"/>
                </a:lnTo>
                <a:lnTo>
                  <a:pt x="234" y="2750"/>
                </a:lnTo>
                <a:lnTo>
                  <a:pt x="252" y="2806"/>
                </a:lnTo>
                <a:lnTo>
                  <a:pt x="237" y="2879"/>
                </a:lnTo>
                <a:lnTo>
                  <a:pt x="219" y="2869"/>
                </a:lnTo>
                <a:lnTo>
                  <a:pt x="216" y="2896"/>
                </a:lnTo>
                <a:lnTo>
                  <a:pt x="215" y="2904"/>
                </a:lnTo>
                <a:lnTo>
                  <a:pt x="214" y="2911"/>
                </a:lnTo>
                <a:lnTo>
                  <a:pt x="211" y="2929"/>
                </a:lnTo>
                <a:lnTo>
                  <a:pt x="206" y="2965"/>
                </a:lnTo>
                <a:lnTo>
                  <a:pt x="197" y="3034"/>
                </a:lnTo>
                <a:lnTo>
                  <a:pt x="182" y="3140"/>
                </a:lnTo>
                <a:lnTo>
                  <a:pt x="162" y="3280"/>
                </a:lnTo>
                <a:lnTo>
                  <a:pt x="195" y="3285"/>
                </a:lnTo>
                <a:lnTo>
                  <a:pt x="266" y="3295"/>
                </a:lnTo>
                <a:lnTo>
                  <a:pt x="394" y="3313"/>
                </a:lnTo>
                <a:lnTo>
                  <a:pt x="399" y="3291"/>
                </a:lnTo>
                <a:lnTo>
                  <a:pt x="418" y="3295"/>
                </a:lnTo>
                <a:lnTo>
                  <a:pt x="566" y="3316"/>
                </a:lnTo>
                <a:lnTo>
                  <a:pt x="792" y="3348"/>
                </a:lnTo>
                <a:lnTo>
                  <a:pt x="821" y="3357"/>
                </a:lnTo>
                <a:lnTo>
                  <a:pt x="887" y="3375"/>
                </a:lnTo>
                <a:lnTo>
                  <a:pt x="921" y="3380"/>
                </a:lnTo>
                <a:lnTo>
                  <a:pt x="956" y="3385"/>
                </a:lnTo>
                <a:lnTo>
                  <a:pt x="1003" y="3393"/>
                </a:lnTo>
                <a:lnTo>
                  <a:pt x="1002" y="3362"/>
                </a:lnTo>
                <a:lnTo>
                  <a:pt x="1012" y="3373"/>
                </a:lnTo>
                <a:lnTo>
                  <a:pt x="1034" y="3384"/>
                </a:lnTo>
                <a:lnTo>
                  <a:pt x="1042" y="3375"/>
                </a:lnTo>
                <a:lnTo>
                  <a:pt x="1048" y="3341"/>
                </a:lnTo>
                <a:lnTo>
                  <a:pt x="1066" y="3340"/>
                </a:lnTo>
                <a:lnTo>
                  <a:pt x="1080" y="3339"/>
                </a:lnTo>
                <a:lnTo>
                  <a:pt x="1088" y="3329"/>
                </a:lnTo>
                <a:lnTo>
                  <a:pt x="1077" y="3207"/>
                </a:lnTo>
                <a:lnTo>
                  <a:pt x="1077" y="3171"/>
                </a:lnTo>
                <a:lnTo>
                  <a:pt x="1047" y="3158"/>
                </a:lnTo>
                <a:lnTo>
                  <a:pt x="1026" y="3164"/>
                </a:lnTo>
                <a:lnTo>
                  <a:pt x="1021" y="3163"/>
                </a:lnTo>
                <a:lnTo>
                  <a:pt x="1051" y="3127"/>
                </a:lnTo>
                <a:lnTo>
                  <a:pt x="1043" y="3078"/>
                </a:lnTo>
                <a:lnTo>
                  <a:pt x="1028" y="2954"/>
                </a:lnTo>
                <a:lnTo>
                  <a:pt x="1053" y="2909"/>
                </a:lnTo>
                <a:lnTo>
                  <a:pt x="1042" y="2820"/>
                </a:lnTo>
                <a:lnTo>
                  <a:pt x="1091" y="2766"/>
                </a:lnTo>
                <a:lnTo>
                  <a:pt x="1111" y="2755"/>
                </a:lnTo>
                <a:lnTo>
                  <a:pt x="1139" y="2753"/>
                </a:lnTo>
                <a:lnTo>
                  <a:pt x="1157" y="2744"/>
                </a:lnTo>
                <a:lnTo>
                  <a:pt x="1179" y="2729"/>
                </a:lnTo>
                <a:lnTo>
                  <a:pt x="1201" y="2755"/>
                </a:lnTo>
                <a:lnTo>
                  <a:pt x="1200" y="2789"/>
                </a:lnTo>
                <a:lnTo>
                  <a:pt x="1259" y="2798"/>
                </a:lnTo>
                <a:lnTo>
                  <a:pt x="1277" y="2819"/>
                </a:lnTo>
                <a:lnTo>
                  <a:pt x="1300" y="2805"/>
                </a:lnTo>
                <a:lnTo>
                  <a:pt x="1347" y="2811"/>
                </a:lnTo>
                <a:lnTo>
                  <a:pt x="1354" y="2755"/>
                </a:lnTo>
                <a:lnTo>
                  <a:pt x="1371" y="2767"/>
                </a:lnTo>
                <a:lnTo>
                  <a:pt x="1385" y="2776"/>
                </a:lnTo>
                <a:lnTo>
                  <a:pt x="1411" y="2698"/>
                </a:lnTo>
                <a:lnTo>
                  <a:pt x="1437" y="2707"/>
                </a:lnTo>
                <a:lnTo>
                  <a:pt x="1464" y="2629"/>
                </a:lnTo>
                <a:lnTo>
                  <a:pt x="1571" y="2642"/>
                </a:lnTo>
                <a:lnTo>
                  <a:pt x="1576" y="2585"/>
                </a:lnTo>
                <a:lnTo>
                  <a:pt x="1595" y="2579"/>
                </a:lnTo>
                <a:lnTo>
                  <a:pt x="1601" y="2570"/>
                </a:lnTo>
                <a:lnTo>
                  <a:pt x="1601" y="2546"/>
                </a:lnTo>
                <a:lnTo>
                  <a:pt x="1630" y="2537"/>
                </a:lnTo>
                <a:lnTo>
                  <a:pt x="1647" y="2532"/>
                </a:lnTo>
                <a:lnTo>
                  <a:pt x="1681" y="2541"/>
                </a:lnTo>
                <a:lnTo>
                  <a:pt x="1715" y="2536"/>
                </a:lnTo>
                <a:lnTo>
                  <a:pt x="1733" y="2545"/>
                </a:lnTo>
                <a:lnTo>
                  <a:pt x="1762" y="2522"/>
                </a:lnTo>
                <a:lnTo>
                  <a:pt x="1782" y="2550"/>
                </a:lnTo>
                <a:lnTo>
                  <a:pt x="1812" y="2568"/>
                </a:lnTo>
                <a:lnTo>
                  <a:pt x="1834" y="2602"/>
                </a:lnTo>
                <a:lnTo>
                  <a:pt x="1858" y="2580"/>
                </a:lnTo>
                <a:lnTo>
                  <a:pt x="1864" y="2502"/>
                </a:lnTo>
                <a:lnTo>
                  <a:pt x="1870" y="2469"/>
                </a:lnTo>
                <a:lnTo>
                  <a:pt x="1902" y="2455"/>
                </a:lnTo>
                <a:lnTo>
                  <a:pt x="1959" y="2461"/>
                </a:lnTo>
                <a:lnTo>
                  <a:pt x="1977" y="2434"/>
                </a:lnTo>
                <a:lnTo>
                  <a:pt x="2056" y="2445"/>
                </a:lnTo>
                <a:lnTo>
                  <a:pt x="2058" y="2432"/>
                </a:lnTo>
                <a:lnTo>
                  <a:pt x="2087" y="2439"/>
                </a:lnTo>
                <a:lnTo>
                  <a:pt x="2108" y="2451"/>
                </a:lnTo>
                <a:lnTo>
                  <a:pt x="2159" y="2445"/>
                </a:lnTo>
                <a:lnTo>
                  <a:pt x="2169" y="2450"/>
                </a:lnTo>
                <a:lnTo>
                  <a:pt x="2190" y="2461"/>
                </a:lnTo>
                <a:lnTo>
                  <a:pt x="2212" y="2445"/>
                </a:lnTo>
                <a:lnTo>
                  <a:pt x="2231" y="2448"/>
                </a:lnTo>
                <a:lnTo>
                  <a:pt x="2251" y="2420"/>
                </a:lnTo>
                <a:lnTo>
                  <a:pt x="2289" y="2392"/>
                </a:lnTo>
                <a:lnTo>
                  <a:pt x="2330" y="2354"/>
                </a:lnTo>
                <a:lnTo>
                  <a:pt x="2360" y="2313"/>
                </a:lnTo>
                <a:lnTo>
                  <a:pt x="2381" y="2290"/>
                </a:lnTo>
                <a:lnTo>
                  <a:pt x="2406" y="2289"/>
                </a:lnTo>
                <a:lnTo>
                  <a:pt x="2415" y="2266"/>
                </a:lnTo>
                <a:lnTo>
                  <a:pt x="2409" y="2231"/>
                </a:lnTo>
                <a:lnTo>
                  <a:pt x="2430" y="2140"/>
                </a:lnTo>
                <a:lnTo>
                  <a:pt x="2407" y="2010"/>
                </a:lnTo>
                <a:lnTo>
                  <a:pt x="2407" y="1996"/>
                </a:lnTo>
                <a:lnTo>
                  <a:pt x="2378" y="1943"/>
                </a:lnTo>
                <a:lnTo>
                  <a:pt x="2437" y="1997"/>
                </a:lnTo>
                <a:lnTo>
                  <a:pt x="2460" y="2040"/>
                </a:lnTo>
                <a:lnTo>
                  <a:pt x="2482" y="2036"/>
                </a:lnTo>
                <a:lnTo>
                  <a:pt x="2509" y="2042"/>
                </a:lnTo>
                <a:lnTo>
                  <a:pt x="2537" y="2050"/>
                </a:lnTo>
                <a:lnTo>
                  <a:pt x="2535" y="2088"/>
                </a:lnTo>
                <a:lnTo>
                  <a:pt x="2558" y="2099"/>
                </a:lnTo>
                <a:lnTo>
                  <a:pt x="2608" y="2096"/>
                </a:lnTo>
                <a:lnTo>
                  <a:pt x="2634" y="2108"/>
                </a:lnTo>
                <a:lnTo>
                  <a:pt x="2664" y="2118"/>
                </a:lnTo>
                <a:lnTo>
                  <a:pt x="2697" y="2181"/>
                </a:lnTo>
                <a:lnTo>
                  <a:pt x="2725" y="2202"/>
                </a:lnTo>
                <a:lnTo>
                  <a:pt x="2752" y="2219"/>
                </a:lnTo>
                <a:lnTo>
                  <a:pt x="2778" y="2283"/>
                </a:lnTo>
                <a:lnTo>
                  <a:pt x="2811" y="2341"/>
                </a:lnTo>
                <a:lnTo>
                  <a:pt x="2825" y="2370"/>
                </a:lnTo>
                <a:lnTo>
                  <a:pt x="2817" y="2405"/>
                </a:lnTo>
                <a:lnTo>
                  <a:pt x="2835" y="2410"/>
                </a:lnTo>
                <a:lnTo>
                  <a:pt x="2841" y="2391"/>
                </a:lnTo>
                <a:lnTo>
                  <a:pt x="2871" y="2426"/>
                </a:lnTo>
                <a:lnTo>
                  <a:pt x="2892" y="2429"/>
                </a:lnTo>
                <a:lnTo>
                  <a:pt x="2905" y="2415"/>
                </a:lnTo>
                <a:lnTo>
                  <a:pt x="2943" y="2407"/>
                </a:lnTo>
                <a:lnTo>
                  <a:pt x="2982" y="2405"/>
                </a:lnTo>
                <a:lnTo>
                  <a:pt x="3014" y="2410"/>
                </a:lnTo>
                <a:lnTo>
                  <a:pt x="3032" y="2392"/>
                </a:lnTo>
                <a:lnTo>
                  <a:pt x="3085" y="2399"/>
                </a:lnTo>
                <a:lnTo>
                  <a:pt x="3086" y="2399"/>
                </a:lnTo>
                <a:lnTo>
                  <a:pt x="3169" y="2411"/>
                </a:lnTo>
                <a:lnTo>
                  <a:pt x="3167" y="2449"/>
                </a:lnTo>
                <a:lnTo>
                  <a:pt x="3218" y="2458"/>
                </a:lnTo>
                <a:lnTo>
                  <a:pt x="3257" y="2464"/>
                </a:lnTo>
                <a:lnTo>
                  <a:pt x="3289" y="2468"/>
                </a:lnTo>
                <a:lnTo>
                  <a:pt x="3373" y="2478"/>
                </a:lnTo>
                <a:lnTo>
                  <a:pt x="3399" y="2481"/>
                </a:lnTo>
                <a:lnTo>
                  <a:pt x="3375" y="2640"/>
                </a:lnTo>
                <a:lnTo>
                  <a:pt x="3398" y="2643"/>
                </a:lnTo>
                <a:lnTo>
                  <a:pt x="3419" y="2644"/>
                </a:lnTo>
                <a:lnTo>
                  <a:pt x="3446" y="2652"/>
                </a:lnTo>
                <a:lnTo>
                  <a:pt x="3476" y="2651"/>
                </a:lnTo>
                <a:lnTo>
                  <a:pt x="3503" y="2651"/>
                </a:lnTo>
                <a:lnTo>
                  <a:pt x="3540" y="2655"/>
                </a:lnTo>
                <a:lnTo>
                  <a:pt x="3564" y="2640"/>
                </a:lnTo>
                <a:lnTo>
                  <a:pt x="3640" y="2630"/>
                </a:lnTo>
                <a:lnTo>
                  <a:pt x="3621" y="2582"/>
                </a:lnTo>
                <a:lnTo>
                  <a:pt x="3654" y="2553"/>
                </a:lnTo>
                <a:lnTo>
                  <a:pt x="3677" y="2541"/>
                </a:lnTo>
                <a:lnTo>
                  <a:pt x="3715" y="2543"/>
                </a:lnTo>
                <a:lnTo>
                  <a:pt x="3763" y="2559"/>
                </a:lnTo>
                <a:lnTo>
                  <a:pt x="3801" y="2544"/>
                </a:lnTo>
                <a:lnTo>
                  <a:pt x="3816" y="2517"/>
                </a:lnTo>
                <a:lnTo>
                  <a:pt x="3815" y="2455"/>
                </a:lnTo>
                <a:lnTo>
                  <a:pt x="3797" y="2418"/>
                </a:lnTo>
                <a:lnTo>
                  <a:pt x="3800" y="2388"/>
                </a:lnTo>
                <a:lnTo>
                  <a:pt x="3826" y="2345"/>
                </a:lnTo>
                <a:lnTo>
                  <a:pt x="3856" y="2349"/>
                </a:lnTo>
                <a:lnTo>
                  <a:pt x="3885" y="2345"/>
                </a:lnTo>
                <a:lnTo>
                  <a:pt x="3904" y="2344"/>
                </a:lnTo>
                <a:lnTo>
                  <a:pt x="3930" y="2307"/>
                </a:lnTo>
                <a:lnTo>
                  <a:pt x="3966" y="2283"/>
                </a:lnTo>
                <a:lnTo>
                  <a:pt x="3951" y="2206"/>
                </a:lnTo>
                <a:lnTo>
                  <a:pt x="3969" y="2189"/>
                </a:lnTo>
                <a:lnTo>
                  <a:pt x="3995" y="2224"/>
                </a:lnTo>
                <a:lnTo>
                  <a:pt x="4028" y="2249"/>
                </a:lnTo>
                <a:lnTo>
                  <a:pt x="4060" y="2245"/>
                </a:lnTo>
                <a:lnTo>
                  <a:pt x="4099" y="2241"/>
                </a:lnTo>
                <a:lnTo>
                  <a:pt x="4128" y="2257"/>
                </a:lnTo>
                <a:lnTo>
                  <a:pt x="4175" y="2262"/>
                </a:lnTo>
                <a:lnTo>
                  <a:pt x="4178" y="2260"/>
                </a:lnTo>
                <a:lnTo>
                  <a:pt x="4204" y="2251"/>
                </a:lnTo>
                <a:lnTo>
                  <a:pt x="4226" y="2247"/>
                </a:lnTo>
                <a:lnTo>
                  <a:pt x="4246" y="2225"/>
                </a:lnTo>
                <a:lnTo>
                  <a:pt x="4273" y="2231"/>
                </a:lnTo>
                <a:lnTo>
                  <a:pt x="4301" y="2238"/>
                </a:lnTo>
                <a:lnTo>
                  <a:pt x="4313" y="2259"/>
                </a:lnTo>
                <a:lnTo>
                  <a:pt x="4326" y="2319"/>
                </a:lnTo>
                <a:lnTo>
                  <a:pt x="4357" y="2370"/>
                </a:lnTo>
                <a:lnTo>
                  <a:pt x="4375" y="2398"/>
                </a:lnTo>
                <a:lnTo>
                  <a:pt x="4364" y="2417"/>
                </a:lnTo>
                <a:lnTo>
                  <a:pt x="4397" y="2459"/>
                </a:lnTo>
                <a:lnTo>
                  <a:pt x="4423" y="2458"/>
                </a:lnTo>
                <a:lnTo>
                  <a:pt x="4439" y="2436"/>
                </a:lnTo>
                <a:lnTo>
                  <a:pt x="4476" y="2451"/>
                </a:lnTo>
                <a:lnTo>
                  <a:pt x="4500" y="2465"/>
                </a:lnTo>
                <a:lnTo>
                  <a:pt x="4529" y="2481"/>
                </a:lnTo>
                <a:lnTo>
                  <a:pt x="4565" y="2504"/>
                </a:lnTo>
                <a:lnTo>
                  <a:pt x="4565" y="2506"/>
                </a:lnTo>
                <a:lnTo>
                  <a:pt x="4598" y="2471"/>
                </a:lnTo>
                <a:lnTo>
                  <a:pt x="4628" y="2456"/>
                </a:lnTo>
                <a:lnTo>
                  <a:pt x="4672" y="2422"/>
                </a:lnTo>
                <a:lnTo>
                  <a:pt x="4689" y="2371"/>
                </a:lnTo>
                <a:lnTo>
                  <a:pt x="4691" y="2296"/>
                </a:lnTo>
                <a:lnTo>
                  <a:pt x="4717" y="2253"/>
                </a:lnTo>
                <a:lnTo>
                  <a:pt x="4711" y="2249"/>
                </a:lnTo>
                <a:lnTo>
                  <a:pt x="4678" y="2231"/>
                </a:lnTo>
                <a:lnTo>
                  <a:pt x="4666" y="2193"/>
                </a:lnTo>
                <a:lnTo>
                  <a:pt x="4696" y="2198"/>
                </a:lnTo>
                <a:lnTo>
                  <a:pt x="4727" y="2192"/>
                </a:lnTo>
                <a:lnTo>
                  <a:pt x="4752" y="2179"/>
                </a:lnTo>
                <a:lnTo>
                  <a:pt x="4755" y="2164"/>
                </a:lnTo>
                <a:lnTo>
                  <a:pt x="4788" y="2157"/>
                </a:lnTo>
                <a:lnTo>
                  <a:pt x="4827" y="2150"/>
                </a:lnTo>
                <a:lnTo>
                  <a:pt x="4850" y="2151"/>
                </a:lnTo>
                <a:lnTo>
                  <a:pt x="4880" y="2148"/>
                </a:lnTo>
                <a:lnTo>
                  <a:pt x="4906" y="2146"/>
                </a:lnTo>
                <a:lnTo>
                  <a:pt x="4927" y="2149"/>
                </a:lnTo>
                <a:lnTo>
                  <a:pt x="4948" y="2143"/>
                </a:lnTo>
                <a:lnTo>
                  <a:pt x="4971" y="2140"/>
                </a:lnTo>
                <a:lnTo>
                  <a:pt x="4995" y="2135"/>
                </a:lnTo>
                <a:lnTo>
                  <a:pt x="5022" y="2101"/>
                </a:lnTo>
                <a:lnTo>
                  <a:pt x="5046" y="2088"/>
                </a:lnTo>
                <a:lnTo>
                  <a:pt x="5070" y="2075"/>
                </a:lnTo>
                <a:lnTo>
                  <a:pt x="5100" y="2061"/>
                </a:lnTo>
                <a:lnTo>
                  <a:pt x="5101" y="2061"/>
                </a:lnTo>
                <a:lnTo>
                  <a:pt x="5117" y="2047"/>
                </a:lnTo>
                <a:lnTo>
                  <a:pt x="5094" y="2016"/>
                </a:lnTo>
                <a:lnTo>
                  <a:pt x="5082" y="1956"/>
                </a:lnTo>
                <a:lnTo>
                  <a:pt x="5105" y="1925"/>
                </a:lnTo>
                <a:lnTo>
                  <a:pt x="5140" y="1937"/>
                </a:lnTo>
                <a:lnTo>
                  <a:pt x="5168" y="1972"/>
                </a:lnTo>
                <a:lnTo>
                  <a:pt x="5191" y="1916"/>
                </a:lnTo>
                <a:lnTo>
                  <a:pt x="5223" y="1894"/>
                </a:lnTo>
                <a:lnTo>
                  <a:pt x="5234" y="1877"/>
                </a:lnTo>
                <a:lnTo>
                  <a:pt x="5212" y="1844"/>
                </a:lnTo>
                <a:lnTo>
                  <a:pt x="5188" y="1857"/>
                </a:lnTo>
                <a:lnTo>
                  <a:pt x="5161" y="1854"/>
                </a:lnTo>
                <a:lnTo>
                  <a:pt x="5140" y="1831"/>
                </a:lnTo>
                <a:lnTo>
                  <a:pt x="5109" y="1815"/>
                </a:lnTo>
                <a:lnTo>
                  <a:pt x="5102" y="1789"/>
                </a:lnTo>
                <a:lnTo>
                  <a:pt x="5146" y="1718"/>
                </a:lnTo>
                <a:lnTo>
                  <a:pt x="5171" y="1666"/>
                </a:lnTo>
                <a:lnTo>
                  <a:pt x="5160" y="1619"/>
                </a:lnTo>
                <a:lnTo>
                  <a:pt x="5146" y="1617"/>
                </a:lnTo>
                <a:lnTo>
                  <a:pt x="5139" y="1544"/>
                </a:lnTo>
                <a:lnTo>
                  <a:pt x="5111" y="1547"/>
                </a:lnTo>
                <a:lnTo>
                  <a:pt x="5100" y="1538"/>
                </a:lnTo>
                <a:lnTo>
                  <a:pt x="5107" y="1513"/>
                </a:lnTo>
                <a:lnTo>
                  <a:pt x="5078" y="1500"/>
                </a:lnTo>
                <a:lnTo>
                  <a:pt x="5049" y="1508"/>
                </a:lnTo>
                <a:lnTo>
                  <a:pt x="5013" y="1505"/>
                </a:lnTo>
                <a:lnTo>
                  <a:pt x="4997" y="1499"/>
                </a:lnTo>
                <a:lnTo>
                  <a:pt x="5022" y="1417"/>
                </a:lnTo>
                <a:lnTo>
                  <a:pt x="5012" y="1397"/>
                </a:lnTo>
                <a:lnTo>
                  <a:pt x="5008" y="1370"/>
                </a:lnTo>
                <a:lnTo>
                  <a:pt x="5041" y="1365"/>
                </a:lnTo>
                <a:lnTo>
                  <a:pt x="5065" y="1357"/>
                </a:lnTo>
                <a:lnTo>
                  <a:pt x="5088" y="1346"/>
                </a:lnTo>
                <a:lnTo>
                  <a:pt x="5106" y="1348"/>
                </a:lnTo>
                <a:lnTo>
                  <a:pt x="5124" y="1318"/>
                </a:lnTo>
                <a:lnTo>
                  <a:pt x="5150" y="1273"/>
                </a:lnTo>
                <a:lnTo>
                  <a:pt x="5184" y="1271"/>
                </a:lnTo>
                <a:lnTo>
                  <a:pt x="5208" y="1272"/>
                </a:lnTo>
                <a:lnTo>
                  <a:pt x="5247" y="1301"/>
                </a:lnTo>
                <a:lnTo>
                  <a:pt x="5272" y="1305"/>
                </a:lnTo>
                <a:lnTo>
                  <a:pt x="5300" y="1309"/>
                </a:lnTo>
                <a:lnTo>
                  <a:pt x="5331" y="1329"/>
                </a:lnTo>
                <a:lnTo>
                  <a:pt x="5348" y="1309"/>
                </a:lnTo>
                <a:lnTo>
                  <a:pt x="5358" y="1288"/>
                </a:lnTo>
                <a:lnTo>
                  <a:pt x="5389" y="1269"/>
                </a:lnTo>
                <a:lnTo>
                  <a:pt x="5413" y="1239"/>
                </a:lnTo>
                <a:lnTo>
                  <a:pt x="5431" y="1228"/>
                </a:lnTo>
                <a:lnTo>
                  <a:pt x="5431" y="1174"/>
                </a:lnTo>
                <a:lnTo>
                  <a:pt x="5453" y="1152"/>
                </a:lnTo>
                <a:lnTo>
                  <a:pt x="5488" y="1148"/>
                </a:lnTo>
                <a:lnTo>
                  <a:pt x="5533" y="1168"/>
                </a:lnTo>
                <a:lnTo>
                  <a:pt x="5561" y="1175"/>
                </a:lnTo>
                <a:lnTo>
                  <a:pt x="5601" y="1181"/>
                </a:lnTo>
                <a:lnTo>
                  <a:pt x="5640" y="1213"/>
                </a:lnTo>
                <a:lnTo>
                  <a:pt x="5673" y="1251"/>
                </a:lnTo>
                <a:lnTo>
                  <a:pt x="5688" y="1257"/>
                </a:lnTo>
                <a:lnTo>
                  <a:pt x="5696" y="1267"/>
                </a:lnTo>
                <a:lnTo>
                  <a:pt x="5710" y="1263"/>
                </a:lnTo>
                <a:lnTo>
                  <a:pt x="5722" y="1295"/>
                </a:lnTo>
                <a:lnTo>
                  <a:pt x="5740" y="1309"/>
                </a:lnTo>
                <a:lnTo>
                  <a:pt x="5756" y="1321"/>
                </a:lnTo>
                <a:lnTo>
                  <a:pt x="5773" y="1335"/>
                </a:lnTo>
                <a:lnTo>
                  <a:pt x="5792" y="1359"/>
                </a:lnTo>
                <a:lnTo>
                  <a:pt x="5803" y="1367"/>
                </a:lnTo>
                <a:lnTo>
                  <a:pt x="5810" y="1381"/>
                </a:lnTo>
                <a:lnTo>
                  <a:pt x="5816" y="1392"/>
                </a:lnTo>
                <a:lnTo>
                  <a:pt x="5824" y="1399"/>
                </a:lnTo>
                <a:lnTo>
                  <a:pt x="5850" y="1399"/>
                </a:lnTo>
                <a:lnTo>
                  <a:pt x="5858" y="1403"/>
                </a:lnTo>
                <a:lnTo>
                  <a:pt x="5869" y="1415"/>
                </a:lnTo>
                <a:lnTo>
                  <a:pt x="5876" y="1420"/>
                </a:lnTo>
                <a:lnTo>
                  <a:pt x="5886" y="1422"/>
                </a:lnTo>
                <a:lnTo>
                  <a:pt x="5895" y="1426"/>
                </a:lnTo>
                <a:lnTo>
                  <a:pt x="5899" y="1430"/>
                </a:lnTo>
                <a:lnTo>
                  <a:pt x="5920" y="1450"/>
                </a:lnTo>
                <a:lnTo>
                  <a:pt x="5937" y="1467"/>
                </a:lnTo>
                <a:lnTo>
                  <a:pt x="5950" y="1478"/>
                </a:lnTo>
                <a:lnTo>
                  <a:pt x="5962" y="1483"/>
                </a:lnTo>
                <a:lnTo>
                  <a:pt x="5974" y="1487"/>
                </a:lnTo>
                <a:lnTo>
                  <a:pt x="5983" y="1487"/>
                </a:lnTo>
                <a:lnTo>
                  <a:pt x="5992" y="1482"/>
                </a:lnTo>
                <a:lnTo>
                  <a:pt x="6013" y="1453"/>
                </a:lnTo>
                <a:lnTo>
                  <a:pt x="6016" y="1426"/>
                </a:lnTo>
                <a:lnTo>
                  <a:pt x="6027" y="1428"/>
                </a:lnTo>
                <a:lnTo>
                  <a:pt x="6044" y="1419"/>
                </a:lnTo>
                <a:lnTo>
                  <a:pt x="6060" y="1392"/>
                </a:lnTo>
                <a:lnTo>
                  <a:pt x="6079" y="1389"/>
                </a:lnTo>
                <a:lnTo>
                  <a:pt x="6092" y="1371"/>
                </a:lnTo>
                <a:lnTo>
                  <a:pt x="6137" y="1426"/>
                </a:lnTo>
                <a:lnTo>
                  <a:pt x="6166" y="1450"/>
                </a:lnTo>
                <a:lnTo>
                  <a:pt x="6182" y="1482"/>
                </a:lnTo>
                <a:lnTo>
                  <a:pt x="6226" y="1498"/>
                </a:lnTo>
                <a:lnTo>
                  <a:pt x="6238" y="1511"/>
                </a:lnTo>
                <a:lnTo>
                  <a:pt x="6257" y="1497"/>
                </a:lnTo>
                <a:lnTo>
                  <a:pt x="6279" y="1505"/>
                </a:lnTo>
                <a:lnTo>
                  <a:pt x="6287" y="1490"/>
                </a:lnTo>
                <a:lnTo>
                  <a:pt x="6291" y="1489"/>
                </a:lnTo>
                <a:lnTo>
                  <a:pt x="6294" y="1469"/>
                </a:lnTo>
                <a:lnTo>
                  <a:pt x="6284" y="1434"/>
                </a:lnTo>
                <a:lnTo>
                  <a:pt x="6301" y="1427"/>
                </a:lnTo>
                <a:lnTo>
                  <a:pt x="6323" y="1427"/>
                </a:lnTo>
                <a:lnTo>
                  <a:pt x="6315" y="1400"/>
                </a:lnTo>
                <a:lnTo>
                  <a:pt x="6300" y="1389"/>
                </a:lnTo>
                <a:lnTo>
                  <a:pt x="6289" y="1346"/>
                </a:lnTo>
                <a:lnTo>
                  <a:pt x="6276" y="1325"/>
                </a:lnTo>
                <a:lnTo>
                  <a:pt x="6259" y="1332"/>
                </a:lnTo>
                <a:lnTo>
                  <a:pt x="6257" y="1336"/>
                </a:lnTo>
                <a:lnTo>
                  <a:pt x="6240" y="1337"/>
                </a:lnTo>
                <a:lnTo>
                  <a:pt x="6239" y="1292"/>
                </a:lnTo>
                <a:lnTo>
                  <a:pt x="6235" y="1269"/>
                </a:lnTo>
                <a:lnTo>
                  <a:pt x="6218" y="1236"/>
                </a:lnTo>
                <a:lnTo>
                  <a:pt x="6224" y="1197"/>
                </a:lnTo>
                <a:lnTo>
                  <a:pt x="6238" y="1193"/>
                </a:lnTo>
                <a:lnTo>
                  <a:pt x="6257" y="1195"/>
                </a:lnTo>
                <a:lnTo>
                  <a:pt x="6267" y="1186"/>
                </a:lnTo>
                <a:lnTo>
                  <a:pt x="6281" y="1164"/>
                </a:lnTo>
                <a:lnTo>
                  <a:pt x="6301" y="1157"/>
                </a:lnTo>
                <a:lnTo>
                  <a:pt x="6308" y="1151"/>
                </a:lnTo>
                <a:lnTo>
                  <a:pt x="6294" y="1129"/>
                </a:lnTo>
                <a:lnTo>
                  <a:pt x="6277" y="1111"/>
                </a:lnTo>
                <a:lnTo>
                  <a:pt x="6258" y="1096"/>
                </a:lnTo>
                <a:lnTo>
                  <a:pt x="6244" y="1090"/>
                </a:lnTo>
                <a:lnTo>
                  <a:pt x="6229" y="1087"/>
                </a:lnTo>
                <a:lnTo>
                  <a:pt x="6216" y="1060"/>
                </a:lnTo>
                <a:lnTo>
                  <a:pt x="6202" y="1060"/>
                </a:lnTo>
                <a:lnTo>
                  <a:pt x="6217" y="1023"/>
                </a:lnTo>
                <a:lnTo>
                  <a:pt x="6215" y="997"/>
                </a:lnTo>
                <a:lnTo>
                  <a:pt x="6212" y="958"/>
                </a:lnTo>
                <a:lnTo>
                  <a:pt x="6215" y="935"/>
                </a:lnTo>
                <a:lnTo>
                  <a:pt x="6205" y="895"/>
                </a:lnTo>
                <a:lnTo>
                  <a:pt x="6187" y="875"/>
                </a:lnTo>
                <a:lnTo>
                  <a:pt x="6171" y="855"/>
                </a:lnTo>
                <a:lnTo>
                  <a:pt x="6181" y="832"/>
                </a:lnTo>
                <a:lnTo>
                  <a:pt x="6196" y="829"/>
                </a:lnTo>
                <a:lnTo>
                  <a:pt x="6212" y="822"/>
                </a:lnTo>
                <a:lnTo>
                  <a:pt x="6221" y="805"/>
                </a:lnTo>
                <a:lnTo>
                  <a:pt x="6238" y="803"/>
                </a:lnTo>
                <a:lnTo>
                  <a:pt x="6257" y="810"/>
                </a:lnTo>
                <a:lnTo>
                  <a:pt x="6278" y="812"/>
                </a:lnTo>
                <a:lnTo>
                  <a:pt x="6293" y="806"/>
                </a:lnTo>
                <a:lnTo>
                  <a:pt x="6313" y="805"/>
                </a:lnTo>
                <a:lnTo>
                  <a:pt x="6314" y="804"/>
                </a:lnTo>
                <a:lnTo>
                  <a:pt x="6332" y="795"/>
                </a:lnTo>
                <a:lnTo>
                  <a:pt x="6345" y="798"/>
                </a:lnTo>
                <a:lnTo>
                  <a:pt x="6360" y="807"/>
                </a:lnTo>
                <a:lnTo>
                  <a:pt x="6375" y="805"/>
                </a:lnTo>
                <a:lnTo>
                  <a:pt x="6387" y="794"/>
                </a:lnTo>
                <a:lnTo>
                  <a:pt x="6383" y="759"/>
                </a:lnTo>
                <a:lnTo>
                  <a:pt x="6396" y="727"/>
                </a:lnTo>
                <a:lnTo>
                  <a:pt x="6415" y="694"/>
                </a:lnTo>
                <a:lnTo>
                  <a:pt x="6431" y="660"/>
                </a:lnTo>
                <a:lnTo>
                  <a:pt x="6432" y="631"/>
                </a:lnTo>
                <a:lnTo>
                  <a:pt x="6445" y="645"/>
                </a:lnTo>
                <a:lnTo>
                  <a:pt x="6459" y="665"/>
                </a:lnTo>
                <a:lnTo>
                  <a:pt x="6475" y="673"/>
                </a:lnTo>
                <a:lnTo>
                  <a:pt x="6490" y="676"/>
                </a:lnTo>
                <a:lnTo>
                  <a:pt x="6507" y="684"/>
                </a:lnTo>
                <a:lnTo>
                  <a:pt x="6523" y="689"/>
                </a:lnTo>
                <a:lnTo>
                  <a:pt x="6541" y="705"/>
                </a:lnTo>
                <a:lnTo>
                  <a:pt x="6554" y="701"/>
                </a:lnTo>
                <a:lnTo>
                  <a:pt x="6574" y="711"/>
                </a:lnTo>
                <a:lnTo>
                  <a:pt x="6592" y="715"/>
                </a:lnTo>
                <a:lnTo>
                  <a:pt x="6608" y="719"/>
                </a:lnTo>
                <a:lnTo>
                  <a:pt x="6624" y="741"/>
                </a:lnTo>
                <a:lnTo>
                  <a:pt x="6640" y="744"/>
                </a:lnTo>
                <a:lnTo>
                  <a:pt x="6654" y="743"/>
                </a:lnTo>
                <a:lnTo>
                  <a:pt x="6672" y="728"/>
                </a:lnTo>
                <a:lnTo>
                  <a:pt x="6687" y="728"/>
                </a:lnTo>
                <a:lnTo>
                  <a:pt x="6701" y="712"/>
                </a:lnTo>
                <a:lnTo>
                  <a:pt x="6716" y="716"/>
                </a:lnTo>
                <a:lnTo>
                  <a:pt x="6732" y="734"/>
                </a:lnTo>
                <a:lnTo>
                  <a:pt x="6752" y="754"/>
                </a:lnTo>
                <a:lnTo>
                  <a:pt x="6774" y="761"/>
                </a:lnTo>
                <a:lnTo>
                  <a:pt x="6785" y="766"/>
                </a:lnTo>
                <a:lnTo>
                  <a:pt x="6804" y="770"/>
                </a:lnTo>
                <a:lnTo>
                  <a:pt x="6820" y="777"/>
                </a:lnTo>
                <a:lnTo>
                  <a:pt x="6842" y="776"/>
                </a:lnTo>
                <a:lnTo>
                  <a:pt x="6865" y="775"/>
                </a:lnTo>
                <a:lnTo>
                  <a:pt x="6889" y="775"/>
                </a:lnTo>
                <a:lnTo>
                  <a:pt x="6904" y="776"/>
                </a:lnTo>
                <a:lnTo>
                  <a:pt x="6921" y="772"/>
                </a:lnTo>
                <a:lnTo>
                  <a:pt x="6946" y="755"/>
                </a:lnTo>
                <a:lnTo>
                  <a:pt x="6960" y="751"/>
                </a:lnTo>
                <a:lnTo>
                  <a:pt x="6976" y="737"/>
                </a:lnTo>
                <a:lnTo>
                  <a:pt x="6982" y="738"/>
                </a:lnTo>
                <a:lnTo>
                  <a:pt x="7002" y="746"/>
                </a:lnTo>
                <a:lnTo>
                  <a:pt x="7008" y="753"/>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Freeform 37"/>
          <xdr:cNvSpPr>
            <a:spLocks/>
          </xdr:cNvSpPr>
        </xdr:nvSpPr>
        <xdr:spPr>
          <a:xfrm>
            <a:off x="1005" y="255"/>
            <a:ext cx="774" cy="294"/>
          </a:xfrm>
          <a:custGeom>
            <a:pathLst>
              <a:path h="3226" w="8514">
                <a:moveTo>
                  <a:pt x="6672" y="2955"/>
                </a:moveTo>
                <a:lnTo>
                  <a:pt x="6692" y="2965"/>
                </a:lnTo>
                <a:lnTo>
                  <a:pt x="6705" y="2978"/>
                </a:lnTo>
                <a:lnTo>
                  <a:pt x="6732" y="2970"/>
                </a:lnTo>
                <a:lnTo>
                  <a:pt x="6751" y="2965"/>
                </a:lnTo>
                <a:lnTo>
                  <a:pt x="6771" y="2977"/>
                </a:lnTo>
                <a:lnTo>
                  <a:pt x="6795" y="2985"/>
                </a:lnTo>
                <a:lnTo>
                  <a:pt x="6814" y="3001"/>
                </a:lnTo>
                <a:lnTo>
                  <a:pt x="6832" y="3006"/>
                </a:lnTo>
                <a:lnTo>
                  <a:pt x="6848" y="3010"/>
                </a:lnTo>
                <a:lnTo>
                  <a:pt x="6861" y="3039"/>
                </a:lnTo>
                <a:lnTo>
                  <a:pt x="6877" y="3054"/>
                </a:lnTo>
                <a:lnTo>
                  <a:pt x="6892" y="3039"/>
                </a:lnTo>
                <a:lnTo>
                  <a:pt x="6913" y="3035"/>
                </a:lnTo>
                <a:lnTo>
                  <a:pt x="6930" y="3033"/>
                </a:lnTo>
                <a:lnTo>
                  <a:pt x="6947" y="3029"/>
                </a:lnTo>
                <a:lnTo>
                  <a:pt x="6965" y="3021"/>
                </a:lnTo>
                <a:lnTo>
                  <a:pt x="6985" y="3022"/>
                </a:lnTo>
                <a:lnTo>
                  <a:pt x="7000" y="3025"/>
                </a:lnTo>
                <a:lnTo>
                  <a:pt x="7019" y="3027"/>
                </a:lnTo>
                <a:lnTo>
                  <a:pt x="7037" y="3042"/>
                </a:lnTo>
                <a:lnTo>
                  <a:pt x="7056" y="3034"/>
                </a:lnTo>
                <a:lnTo>
                  <a:pt x="7074" y="3034"/>
                </a:lnTo>
                <a:lnTo>
                  <a:pt x="7096" y="3035"/>
                </a:lnTo>
                <a:lnTo>
                  <a:pt x="7110" y="3024"/>
                </a:lnTo>
                <a:lnTo>
                  <a:pt x="7131" y="3021"/>
                </a:lnTo>
                <a:lnTo>
                  <a:pt x="7145" y="3014"/>
                </a:lnTo>
                <a:lnTo>
                  <a:pt x="7161" y="3006"/>
                </a:lnTo>
                <a:lnTo>
                  <a:pt x="7183" y="2996"/>
                </a:lnTo>
                <a:lnTo>
                  <a:pt x="7205" y="2994"/>
                </a:lnTo>
                <a:lnTo>
                  <a:pt x="7221" y="2989"/>
                </a:lnTo>
                <a:lnTo>
                  <a:pt x="7237" y="2984"/>
                </a:lnTo>
                <a:lnTo>
                  <a:pt x="7251" y="2986"/>
                </a:lnTo>
                <a:lnTo>
                  <a:pt x="7273" y="2974"/>
                </a:lnTo>
                <a:lnTo>
                  <a:pt x="7288" y="2968"/>
                </a:lnTo>
                <a:lnTo>
                  <a:pt x="7309" y="2977"/>
                </a:lnTo>
                <a:lnTo>
                  <a:pt x="7318" y="2976"/>
                </a:lnTo>
                <a:lnTo>
                  <a:pt x="7334" y="2945"/>
                </a:lnTo>
                <a:lnTo>
                  <a:pt x="7350" y="2937"/>
                </a:lnTo>
                <a:lnTo>
                  <a:pt x="7365" y="2932"/>
                </a:lnTo>
                <a:lnTo>
                  <a:pt x="7388" y="2898"/>
                </a:lnTo>
                <a:lnTo>
                  <a:pt x="7411" y="2890"/>
                </a:lnTo>
                <a:lnTo>
                  <a:pt x="7435" y="2900"/>
                </a:lnTo>
                <a:lnTo>
                  <a:pt x="7453" y="2902"/>
                </a:lnTo>
                <a:lnTo>
                  <a:pt x="7475" y="2876"/>
                </a:lnTo>
                <a:lnTo>
                  <a:pt x="7491" y="2858"/>
                </a:lnTo>
                <a:lnTo>
                  <a:pt x="7513" y="2811"/>
                </a:lnTo>
                <a:lnTo>
                  <a:pt x="7528" y="2782"/>
                </a:lnTo>
                <a:lnTo>
                  <a:pt x="7547" y="2805"/>
                </a:lnTo>
                <a:lnTo>
                  <a:pt x="7565" y="2812"/>
                </a:lnTo>
                <a:lnTo>
                  <a:pt x="7580" y="2818"/>
                </a:lnTo>
                <a:lnTo>
                  <a:pt x="7594" y="2819"/>
                </a:lnTo>
                <a:lnTo>
                  <a:pt x="7607" y="2832"/>
                </a:lnTo>
                <a:lnTo>
                  <a:pt x="7622" y="2858"/>
                </a:lnTo>
                <a:lnTo>
                  <a:pt x="7637" y="2889"/>
                </a:lnTo>
                <a:lnTo>
                  <a:pt x="7656" y="2895"/>
                </a:lnTo>
                <a:lnTo>
                  <a:pt x="7672" y="2908"/>
                </a:lnTo>
                <a:lnTo>
                  <a:pt x="7672" y="2965"/>
                </a:lnTo>
                <a:lnTo>
                  <a:pt x="7681" y="2975"/>
                </a:lnTo>
                <a:lnTo>
                  <a:pt x="7691" y="2994"/>
                </a:lnTo>
                <a:lnTo>
                  <a:pt x="7706" y="3010"/>
                </a:lnTo>
                <a:lnTo>
                  <a:pt x="7728" y="3043"/>
                </a:lnTo>
                <a:lnTo>
                  <a:pt x="7738" y="3041"/>
                </a:lnTo>
                <a:lnTo>
                  <a:pt x="7751" y="3045"/>
                </a:lnTo>
                <a:lnTo>
                  <a:pt x="7768" y="3063"/>
                </a:lnTo>
                <a:lnTo>
                  <a:pt x="7798" y="3074"/>
                </a:lnTo>
                <a:lnTo>
                  <a:pt x="7801" y="3115"/>
                </a:lnTo>
                <a:lnTo>
                  <a:pt x="7801" y="3140"/>
                </a:lnTo>
                <a:lnTo>
                  <a:pt x="7822" y="3162"/>
                </a:lnTo>
                <a:lnTo>
                  <a:pt x="7850" y="3201"/>
                </a:lnTo>
                <a:lnTo>
                  <a:pt x="7879" y="3221"/>
                </a:lnTo>
                <a:lnTo>
                  <a:pt x="7890" y="3226"/>
                </a:lnTo>
                <a:lnTo>
                  <a:pt x="7895" y="3200"/>
                </a:lnTo>
                <a:lnTo>
                  <a:pt x="7906" y="3203"/>
                </a:lnTo>
                <a:lnTo>
                  <a:pt x="7915" y="3209"/>
                </a:lnTo>
                <a:lnTo>
                  <a:pt x="7924" y="3217"/>
                </a:lnTo>
                <a:lnTo>
                  <a:pt x="7934" y="3212"/>
                </a:lnTo>
                <a:lnTo>
                  <a:pt x="7947" y="3211"/>
                </a:lnTo>
                <a:lnTo>
                  <a:pt x="7958" y="3212"/>
                </a:lnTo>
                <a:lnTo>
                  <a:pt x="7968" y="3207"/>
                </a:lnTo>
                <a:lnTo>
                  <a:pt x="7976" y="3205"/>
                </a:lnTo>
                <a:lnTo>
                  <a:pt x="7977" y="3179"/>
                </a:lnTo>
                <a:lnTo>
                  <a:pt x="7986" y="3157"/>
                </a:lnTo>
                <a:lnTo>
                  <a:pt x="7992" y="3153"/>
                </a:lnTo>
                <a:lnTo>
                  <a:pt x="8003" y="3145"/>
                </a:lnTo>
                <a:lnTo>
                  <a:pt x="8007" y="3130"/>
                </a:lnTo>
                <a:lnTo>
                  <a:pt x="8014" y="3111"/>
                </a:lnTo>
                <a:lnTo>
                  <a:pt x="8023" y="3082"/>
                </a:lnTo>
                <a:lnTo>
                  <a:pt x="8032" y="3082"/>
                </a:lnTo>
                <a:lnTo>
                  <a:pt x="8041" y="3078"/>
                </a:lnTo>
                <a:lnTo>
                  <a:pt x="8048" y="3045"/>
                </a:lnTo>
                <a:lnTo>
                  <a:pt x="8056" y="2992"/>
                </a:lnTo>
                <a:lnTo>
                  <a:pt x="8065" y="2989"/>
                </a:lnTo>
                <a:lnTo>
                  <a:pt x="8073" y="2981"/>
                </a:lnTo>
                <a:lnTo>
                  <a:pt x="8082" y="2975"/>
                </a:lnTo>
                <a:lnTo>
                  <a:pt x="8092" y="2968"/>
                </a:lnTo>
                <a:lnTo>
                  <a:pt x="8106" y="2964"/>
                </a:lnTo>
                <a:lnTo>
                  <a:pt x="8111" y="2967"/>
                </a:lnTo>
                <a:lnTo>
                  <a:pt x="8112" y="2968"/>
                </a:lnTo>
                <a:lnTo>
                  <a:pt x="8120" y="2968"/>
                </a:lnTo>
                <a:lnTo>
                  <a:pt x="8130" y="2965"/>
                </a:lnTo>
                <a:lnTo>
                  <a:pt x="8139" y="2968"/>
                </a:lnTo>
                <a:lnTo>
                  <a:pt x="8147" y="2962"/>
                </a:lnTo>
                <a:lnTo>
                  <a:pt x="8154" y="2954"/>
                </a:lnTo>
                <a:lnTo>
                  <a:pt x="8164" y="2943"/>
                </a:lnTo>
                <a:lnTo>
                  <a:pt x="8172" y="2932"/>
                </a:lnTo>
                <a:lnTo>
                  <a:pt x="8172" y="2929"/>
                </a:lnTo>
                <a:lnTo>
                  <a:pt x="8179" y="2919"/>
                </a:lnTo>
                <a:lnTo>
                  <a:pt x="8187" y="2920"/>
                </a:lnTo>
                <a:lnTo>
                  <a:pt x="8194" y="2908"/>
                </a:lnTo>
                <a:lnTo>
                  <a:pt x="8203" y="2880"/>
                </a:lnTo>
                <a:lnTo>
                  <a:pt x="8209" y="2854"/>
                </a:lnTo>
                <a:lnTo>
                  <a:pt x="8212" y="2836"/>
                </a:lnTo>
                <a:lnTo>
                  <a:pt x="8216" y="2799"/>
                </a:lnTo>
                <a:lnTo>
                  <a:pt x="8225" y="2779"/>
                </a:lnTo>
                <a:lnTo>
                  <a:pt x="8228" y="2747"/>
                </a:lnTo>
                <a:lnTo>
                  <a:pt x="8238" y="2714"/>
                </a:lnTo>
                <a:lnTo>
                  <a:pt x="8243" y="2669"/>
                </a:lnTo>
                <a:lnTo>
                  <a:pt x="8242" y="2661"/>
                </a:lnTo>
                <a:lnTo>
                  <a:pt x="8238" y="2622"/>
                </a:lnTo>
                <a:lnTo>
                  <a:pt x="8214" y="2602"/>
                </a:lnTo>
                <a:lnTo>
                  <a:pt x="8214" y="2576"/>
                </a:lnTo>
                <a:lnTo>
                  <a:pt x="8208" y="2534"/>
                </a:lnTo>
                <a:lnTo>
                  <a:pt x="8195" y="2480"/>
                </a:lnTo>
                <a:lnTo>
                  <a:pt x="8166" y="2437"/>
                </a:lnTo>
                <a:lnTo>
                  <a:pt x="8153" y="2409"/>
                </a:lnTo>
                <a:lnTo>
                  <a:pt x="8135" y="2347"/>
                </a:lnTo>
                <a:lnTo>
                  <a:pt x="8145" y="2337"/>
                </a:lnTo>
                <a:lnTo>
                  <a:pt x="8144" y="2334"/>
                </a:lnTo>
                <a:lnTo>
                  <a:pt x="8121" y="2302"/>
                </a:lnTo>
                <a:lnTo>
                  <a:pt x="8097" y="2295"/>
                </a:lnTo>
                <a:lnTo>
                  <a:pt x="8077" y="2252"/>
                </a:lnTo>
                <a:lnTo>
                  <a:pt x="8053" y="2236"/>
                </a:lnTo>
                <a:lnTo>
                  <a:pt x="8031" y="2247"/>
                </a:lnTo>
                <a:lnTo>
                  <a:pt x="8008" y="2230"/>
                </a:lnTo>
                <a:lnTo>
                  <a:pt x="8005" y="2207"/>
                </a:lnTo>
                <a:lnTo>
                  <a:pt x="8008" y="2180"/>
                </a:lnTo>
                <a:lnTo>
                  <a:pt x="7990" y="2164"/>
                </a:lnTo>
                <a:lnTo>
                  <a:pt x="7970" y="2139"/>
                </a:lnTo>
                <a:lnTo>
                  <a:pt x="7992" y="2081"/>
                </a:lnTo>
                <a:lnTo>
                  <a:pt x="8008" y="2073"/>
                </a:lnTo>
                <a:lnTo>
                  <a:pt x="8037" y="2026"/>
                </a:lnTo>
                <a:lnTo>
                  <a:pt x="8034" y="2001"/>
                </a:lnTo>
                <a:lnTo>
                  <a:pt x="8016" y="1903"/>
                </a:lnTo>
                <a:lnTo>
                  <a:pt x="7992" y="1875"/>
                </a:lnTo>
                <a:lnTo>
                  <a:pt x="7972" y="1866"/>
                </a:lnTo>
                <a:lnTo>
                  <a:pt x="7955" y="1868"/>
                </a:lnTo>
                <a:lnTo>
                  <a:pt x="7945" y="1857"/>
                </a:lnTo>
                <a:lnTo>
                  <a:pt x="7943" y="1823"/>
                </a:lnTo>
                <a:lnTo>
                  <a:pt x="7950" y="1797"/>
                </a:lnTo>
                <a:lnTo>
                  <a:pt x="7945" y="1768"/>
                </a:lnTo>
                <a:lnTo>
                  <a:pt x="7943" y="1724"/>
                </a:lnTo>
                <a:lnTo>
                  <a:pt x="7948" y="1678"/>
                </a:lnTo>
                <a:lnTo>
                  <a:pt x="7946" y="1659"/>
                </a:lnTo>
                <a:lnTo>
                  <a:pt x="7936" y="1551"/>
                </a:lnTo>
                <a:lnTo>
                  <a:pt x="7912" y="1485"/>
                </a:lnTo>
                <a:lnTo>
                  <a:pt x="7917" y="1459"/>
                </a:lnTo>
                <a:lnTo>
                  <a:pt x="7921" y="1434"/>
                </a:lnTo>
                <a:lnTo>
                  <a:pt x="7945" y="1426"/>
                </a:lnTo>
                <a:lnTo>
                  <a:pt x="7972" y="1404"/>
                </a:lnTo>
                <a:lnTo>
                  <a:pt x="7986" y="1392"/>
                </a:lnTo>
                <a:lnTo>
                  <a:pt x="8015" y="1364"/>
                </a:lnTo>
                <a:lnTo>
                  <a:pt x="8016" y="1318"/>
                </a:lnTo>
                <a:lnTo>
                  <a:pt x="8004" y="1307"/>
                </a:lnTo>
                <a:lnTo>
                  <a:pt x="8022" y="1265"/>
                </a:lnTo>
                <a:lnTo>
                  <a:pt x="8052" y="1230"/>
                </a:lnTo>
                <a:lnTo>
                  <a:pt x="8059" y="1226"/>
                </a:lnTo>
                <a:lnTo>
                  <a:pt x="8086" y="1216"/>
                </a:lnTo>
                <a:lnTo>
                  <a:pt x="8108" y="1185"/>
                </a:lnTo>
                <a:lnTo>
                  <a:pt x="8126" y="1186"/>
                </a:lnTo>
                <a:lnTo>
                  <a:pt x="8136" y="1188"/>
                </a:lnTo>
                <a:lnTo>
                  <a:pt x="8133" y="1193"/>
                </a:lnTo>
                <a:lnTo>
                  <a:pt x="8157" y="1199"/>
                </a:lnTo>
                <a:lnTo>
                  <a:pt x="8170" y="1205"/>
                </a:lnTo>
                <a:lnTo>
                  <a:pt x="8191" y="1188"/>
                </a:lnTo>
                <a:lnTo>
                  <a:pt x="8208" y="1164"/>
                </a:lnTo>
                <a:lnTo>
                  <a:pt x="8241" y="1179"/>
                </a:lnTo>
                <a:lnTo>
                  <a:pt x="8253" y="1113"/>
                </a:lnTo>
                <a:lnTo>
                  <a:pt x="8232" y="1045"/>
                </a:lnTo>
                <a:lnTo>
                  <a:pt x="8217" y="1015"/>
                </a:lnTo>
                <a:lnTo>
                  <a:pt x="8244" y="1014"/>
                </a:lnTo>
                <a:lnTo>
                  <a:pt x="8192" y="922"/>
                </a:lnTo>
                <a:lnTo>
                  <a:pt x="8197" y="891"/>
                </a:lnTo>
                <a:lnTo>
                  <a:pt x="8217" y="889"/>
                </a:lnTo>
                <a:lnTo>
                  <a:pt x="8212" y="875"/>
                </a:lnTo>
                <a:lnTo>
                  <a:pt x="8221" y="867"/>
                </a:lnTo>
                <a:lnTo>
                  <a:pt x="8218" y="842"/>
                </a:lnTo>
                <a:lnTo>
                  <a:pt x="8249" y="852"/>
                </a:lnTo>
                <a:lnTo>
                  <a:pt x="8289" y="888"/>
                </a:lnTo>
                <a:lnTo>
                  <a:pt x="8320" y="887"/>
                </a:lnTo>
                <a:lnTo>
                  <a:pt x="8328" y="873"/>
                </a:lnTo>
                <a:lnTo>
                  <a:pt x="8299" y="813"/>
                </a:lnTo>
                <a:lnTo>
                  <a:pt x="8322" y="816"/>
                </a:lnTo>
                <a:lnTo>
                  <a:pt x="8319" y="784"/>
                </a:lnTo>
                <a:lnTo>
                  <a:pt x="8335" y="783"/>
                </a:lnTo>
                <a:lnTo>
                  <a:pt x="8331" y="746"/>
                </a:lnTo>
                <a:lnTo>
                  <a:pt x="8344" y="731"/>
                </a:lnTo>
                <a:lnTo>
                  <a:pt x="8364" y="700"/>
                </a:lnTo>
                <a:lnTo>
                  <a:pt x="8382" y="695"/>
                </a:lnTo>
                <a:lnTo>
                  <a:pt x="8414" y="685"/>
                </a:lnTo>
                <a:lnTo>
                  <a:pt x="8431" y="666"/>
                </a:lnTo>
                <a:lnTo>
                  <a:pt x="8458" y="648"/>
                </a:lnTo>
                <a:lnTo>
                  <a:pt x="8477" y="660"/>
                </a:lnTo>
                <a:lnTo>
                  <a:pt x="8480" y="685"/>
                </a:lnTo>
                <a:lnTo>
                  <a:pt x="8469" y="720"/>
                </a:lnTo>
                <a:lnTo>
                  <a:pt x="8500" y="743"/>
                </a:lnTo>
                <a:lnTo>
                  <a:pt x="8510" y="741"/>
                </a:lnTo>
                <a:lnTo>
                  <a:pt x="8494" y="728"/>
                </a:lnTo>
                <a:lnTo>
                  <a:pt x="8492" y="699"/>
                </a:lnTo>
                <a:lnTo>
                  <a:pt x="8503" y="679"/>
                </a:lnTo>
                <a:lnTo>
                  <a:pt x="8514" y="655"/>
                </a:lnTo>
                <a:lnTo>
                  <a:pt x="8491" y="608"/>
                </a:lnTo>
                <a:lnTo>
                  <a:pt x="8486" y="517"/>
                </a:lnTo>
                <a:lnTo>
                  <a:pt x="8470" y="482"/>
                </a:lnTo>
                <a:lnTo>
                  <a:pt x="8454" y="453"/>
                </a:lnTo>
                <a:lnTo>
                  <a:pt x="8437" y="421"/>
                </a:lnTo>
                <a:lnTo>
                  <a:pt x="8439" y="377"/>
                </a:lnTo>
                <a:lnTo>
                  <a:pt x="8451" y="335"/>
                </a:lnTo>
                <a:lnTo>
                  <a:pt x="8436" y="284"/>
                </a:lnTo>
                <a:lnTo>
                  <a:pt x="8421" y="272"/>
                </a:lnTo>
                <a:lnTo>
                  <a:pt x="8422" y="241"/>
                </a:lnTo>
                <a:lnTo>
                  <a:pt x="8443" y="222"/>
                </a:lnTo>
                <a:lnTo>
                  <a:pt x="8456" y="195"/>
                </a:lnTo>
                <a:lnTo>
                  <a:pt x="8458" y="154"/>
                </a:lnTo>
                <a:lnTo>
                  <a:pt x="8444" y="93"/>
                </a:lnTo>
                <a:lnTo>
                  <a:pt x="8430" y="82"/>
                </a:lnTo>
                <a:lnTo>
                  <a:pt x="8408" y="59"/>
                </a:lnTo>
                <a:lnTo>
                  <a:pt x="8395" y="62"/>
                </a:lnTo>
                <a:lnTo>
                  <a:pt x="8379" y="59"/>
                </a:lnTo>
                <a:lnTo>
                  <a:pt x="8372" y="57"/>
                </a:lnTo>
                <a:lnTo>
                  <a:pt x="6641" y="73"/>
                </a:lnTo>
                <a:lnTo>
                  <a:pt x="6047" y="81"/>
                </a:lnTo>
                <a:lnTo>
                  <a:pt x="5537" y="77"/>
                </a:lnTo>
                <a:lnTo>
                  <a:pt x="5522" y="62"/>
                </a:lnTo>
                <a:lnTo>
                  <a:pt x="5505" y="43"/>
                </a:lnTo>
                <a:lnTo>
                  <a:pt x="5488" y="19"/>
                </a:lnTo>
                <a:lnTo>
                  <a:pt x="5474" y="4"/>
                </a:lnTo>
                <a:lnTo>
                  <a:pt x="5467" y="0"/>
                </a:lnTo>
                <a:lnTo>
                  <a:pt x="5458" y="2"/>
                </a:lnTo>
                <a:lnTo>
                  <a:pt x="5450" y="6"/>
                </a:lnTo>
                <a:lnTo>
                  <a:pt x="5436" y="15"/>
                </a:lnTo>
                <a:lnTo>
                  <a:pt x="5403" y="30"/>
                </a:lnTo>
                <a:lnTo>
                  <a:pt x="5390" y="35"/>
                </a:lnTo>
                <a:lnTo>
                  <a:pt x="5376" y="39"/>
                </a:lnTo>
                <a:lnTo>
                  <a:pt x="5368" y="46"/>
                </a:lnTo>
                <a:lnTo>
                  <a:pt x="5353" y="61"/>
                </a:lnTo>
                <a:lnTo>
                  <a:pt x="5345" y="71"/>
                </a:lnTo>
                <a:lnTo>
                  <a:pt x="5334" y="83"/>
                </a:lnTo>
                <a:lnTo>
                  <a:pt x="5324" y="90"/>
                </a:lnTo>
                <a:lnTo>
                  <a:pt x="5314" y="93"/>
                </a:lnTo>
                <a:lnTo>
                  <a:pt x="5303" y="94"/>
                </a:lnTo>
                <a:lnTo>
                  <a:pt x="5295" y="92"/>
                </a:lnTo>
                <a:lnTo>
                  <a:pt x="5286" y="87"/>
                </a:lnTo>
                <a:lnTo>
                  <a:pt x="5276" y="88"/>
                </a:lnTo>
                <a:lnTo>
                  <a:pt x="5263" y="92"/>
                </a:lnTo>
                <a:lnTo>
                  <a:pt x="5250" y="94"/>
                </a:lnTo>
                <a:lnTo>
                  <a:pt x="5248" y="94"/>
                </a:lnTo>
                <a:lnTo>
                  <a:pt x="5239" y="94"/>
                </a:lnTo>
                <a:lnTo>
                  <a:pt x="5229" y="83"/>
                </a:lnTo>
                <a:lnTo>
                  <a:pt x="5216" y="75"/>
                </a:lnTo>
                <a:lnTo>
                  <a:pt x="5204" y="71"/>
                </a:lnTo>
                <a:lnTo>
                  <a:pt x="5187" y="68"/>
                </a:lnTo>
                <a:lnTo>
                  <a:pt x="5180" y="64"/>
                </a:lnTo>
                <a:lnTo>
                  <a:pt x="5166" y="51"/>
                </a:lnTo>
                <a:lnTo>
                  <a:pt x="5159" y="47"/>
                </a:lnTo>
                <a:lnTo>
                  <a:pt x="5149" y="43"/>
                </a:lnTo>
                <a:lnTo>
                  <a:pt x="5141" y="43"/>
                </a:lnTo>
                <a:lnTo>
                  <a:pt x="5130" y="49"/>
                </a:lnTo>
                <a:lnTo>
                  <a:pt x="5119" y="57"/>
                </a:lnTo>
                <a:lnTo>
                  <a:pt x="5097" y="75"/>
                </a:lnTo>
                <a:lnTo>
                  <a:pt x="5075" y="93"/>
                </a:lnTo>
                <a:lnTo>
                  <a:pt x="5063" y="102"/>
                </a:lnTo>
                <a:lnTo>
                  <a:pt x="5055" y="103"/>
                </a:lnTo>
                <a:lnTo>
                  <a:pt x="5043" y="101"/>
                </a:lnTo>
                <a:lnTo>
                  <a:pt x="5038" y="105"/>
                </a:lnTo>
                <a:lnTo>
                  <a:pt x="5017" y="107"/>
                </a:lnTo>
                <a:lnTo>
                  <a:pt x="4989" y="102"/>
                </a:lnTo>
                <a:lnTo>
                  <a:pt x="4963" y="95"/>
                </a:lnTo>
                <a:lnTo>
                  <a:pt x="4939" y="80"/>
                </a:lnTo>
                <a:lnTo>
                  <a:pt x="4911" y="74"/>
                </a:lnTo>
                <a:lnTo>
                  <a:pt x="4902" y="94"/>
                </a:lnTo>
                <a:lnTo>
                  <a:pt x="4890" y="97"/>
                </a:lnTo>
                <a:lnTo>
                  <a:pt x="4877" y="90"/>
                </a:lnTo>
                <a:lnTo>
                  <a:pt x="4865" y="88"/>
                </a:lnTo>
                <a:lnTo>
                  <a:pt x="4855" y="94"/>
                </a:lnTo>
                <a:lnTo>
                  <a:pt x="4844" y="97"/>
                </a:lnTo>
                <a:lnTo>
                  <a:pt x="4830" y="131"/>
                </a:lnTo>
                <a:lnTo>
                  <a:pt x="4823" y="143"/>
                </a:lnTo>
                <a:lnTo>
                  <a:pt x="4824" y="145"/>
                </a:lnTo>
                <a:lnTo>
                  <a:pt x="4836" y="152"/>
                </a:lnTo>
                <a:lnTo>
                  <a:pt x="4850" y="171"/>
                </a:lnTo>
                <a:lnTo>
                  <a:pt x="4855" y="183"/>
                </a:lnTo>
                <a:lnTo>
                  <a:pt x="4842" y="200"/>
                </a:lnTo>
                <a:lnTo>
                  <a:pt x="4828" y="214"/>
                </a:lnTo>
                <a:lnTo>
                  <a:pt x="4843" y="220"/>
                </a:lnTo>
                <a:lnTo>
                  <a:pt x="4853" y="307"/>
                </a:lnTo>
                <a:lnTo>
                  <a:pt x="4847" y="371"/>
                </a:lnTo>
                <a:lnTo>
                  <a:pt x="4835" y="390"/>
                </a:lnTo>
                <a:lnTo>
                  <a:pt x="4820" y="392"/>
                </a:lnTo>
                <a:lnTo>
                  <a:pt x="4803" y="428"/>
                </a:lnTo>
                <a:lnTo>
                  <a:pt x="4787" y="423"/>
                </a:lnTo>
                <a:lnTo>
                  <a:pt x="4777" y="426"/>
                </a:lnTo>
                <a:lnTo>
                  <a:pt x="4766" y="443"/>
                </a:lnTo>
                <a:lnTo>
                  <a:pt x="4773" y="451"/>
                </a:lnTo>
                <a:lnTo>
                  <a:pt x="4765" y="492"/>
                </a:lnTo>
                <a:lnTo>
                  <a:pt x="4753" y="494"/>
                </a:lnTo>
                <a:lnTo>
                  <a:pt x="4742" y="495"/>
                </a:lnTo>
                <a:lnTo>
                  <a:pt x="4730" y="488"/>
                </a:lnTo>
                <a:lnTo>
                  <a:pt x="4714" y="480"/>
                </a:lnTo>
                <a:lnTo>
                  <a:pt x="4703" y="480"/>
                </a:lnTo>
                <a:lnTo>
                  <a:pt x="4690" y="480"/>
                </a:lnTo>
                <a:lnTo>
                  <a:pt x="4678" y="486"/>
                </a:lnTo>
                <a:lnTo>
                  <a:pt x="4668" y="480"/>
                </a:lnTo>
                <a:lnTo>
                  <a:pt x="4665" y="473"/>
                </a:lnTo>
                <a:lnTo>
                  <a:pt x="4655" y="468"/>
                </a:lnTo>
                <a:lnTo>
                  <a:pt x="4642" y="473"/>
                </a:lnTo>
                <a:lnTo>
                  <a:pt x="4628" y="481"/>
                </a:lnTo>
                <a:lnTo>
                  <a:pt x="4617" y="481"/>
                </a:lnTo>
                <a:lnTo>
                  <a:pt x="4604" y="482"/>
                </a:lnTo>
                <a:lnTo>
                  <a:pt x="4593" y="489"/>
                </a:lnTo>
                <a:lnTo>
                  <a:pt x="4583" y="493"/>
                </a:lnTo>
                <a:lnTo>
                  <a:pt x="4571" y="498"/>
                </a:lnTo>
                <a:lnTo>
                  <a:pt x="4560" y="509"/>
                </a:lnTo>
                <a:lnTo>
                  <a:pt x="4546" y="508"/>
                </a:lnTo>
                <a:lnTo>
                  <a:pt x="4534" y="509"/>
                </a:lnTo>
                <a:lnTo>
                  <a:pt x="4520" y="508"/>
                </a:lnTo>
                <a:lnTo>
                  <a:pt x="4515" y="506"/>
                </a:lnTo>
                <a:lnTo>
                  <a:pt x="4503" y="510"/>
                </a:lnTo>
                <a:lnTo>
                  <a:pt x="4491" y="519"/>
                </a:lnTo>
                <a:lnTo>
                  <a:pt x="4479" y="530"/>
                </a:lnTo>
                <a:lnTo>
                  <a:pt x="4466" y="542"/>
                </a:lnTo>
                <a:lnTo>
                  <a:pt x="4450" y="546"/>
                </a:lnTo>
                <a:lnTo>
                  <a:pt x="4440" y="547"/>
                </a:lnTo>
                <a:lnTo>
                  <a:pt x="4427" y="558"/>
                </a:lnTo>
                <a:lnTo>
                  <a:pt x="4415" y="568"/>
                </a:lnTo>
                <a:lnTo>
                  <a:pt x="4403" y="570"/>
                </a:lnTo>
                <a:lnTo>
                  <a:pt x="4389" y="569"/>
                </a:lnTo>
                <a:lnTo>
                  <a:pt x="4377" y="570"/>
                </a:lnTo>
                <a:lnTo>
                  <a:pt x="4371" y="569"/>
                </a:lnTo>
                <a:lnTo>
                  <a:pt x="4371" y="577"/>
                </a:lnTo>
                <a:lnTo>
                  <a:pt x="4357" y="605"/>
                </a:lnTo>
                <a:lnTo>
                  <a:pt x="4345" y="614"/>
                </a:lnTo>
                <a:lnTo>
                  <a:pt x="4320" y="611"/>
                </a:lnTo>
                <a:lnTo>
                  <a:pt x="4308" y="612"/>
                </a:lnTo>
                <a:lnTo>
                  <a:pt x="4296" y="619"/>
                </a:lnTo>
                <a:lnTo>
                  <a:pt x="4284" y="619"/>
                </a:lnTo>
                <a:lnTo>
                  <a:pt x="4269" y="613"/>
                </a:lnTo>
                <a:lnTo>
                  <a:pt x="4257" y="615"/>
                </a:lnTo>
                <a:lnTo>
                  <a:pt x="4245" y="619"/>
                </a:lnTo>
                <a:lnTo>
                  <a:pt x="4235" y="611"/>
                </a:lnTo>
                <a:lnTo>
                  <a:pt x="4224" y="607"/>
                </a:lnTo>
                <a:lnTo>
                  <a:pt x="4219" y="609"/>
                </a:lnTo>
                <a:lnTo>
                  <a:pt x="4207" y="614"/>
                </a:lnTo>
                <a:lnTo>
                  <a:pt x="4173" y="613"/>
                </a:lnTo>
                <a:lnTo>
                  <a:pt x="4150" y="600"/>
                </a:lnTo>
                <a:lnTo>
                  <a:pt x="4139" y="580"/>
                </a:lnTo>
                <a:lnTo>
                  <a:pt x="4133" y="557"/>
                </a:lnTo>
                <a:lnTo>
                  <a:pt x="4116" y="538"/>
                </a:lnTo>
                <a:lnTo>
                  <a:pt x="4104" y="534"/>
                </a:lnTo>
                <a:lnTo>
                  <a:pt x="4091" y="531"/>
                </a:lnTo>
                <a:lnTo>
                  <a:pt x="4075" y="531"/>
                </a:lnTo>
                <a:lnTo>
                  <a:pt x="4050" y="537"/>
                </a:lnTo>
                <a:lnTo>
                  <a:pt x="4045" y="572"/>
                </a:lnTo>
                <a:lnTo>
                  <a:pt x="4029" y="640"/>
                </a:lnTo>
                <a:lnTo>
                  <a:pt x="4017" y="659"/>
                </a:lnTo>
                <a:lnTo>
                  <a:pt x="4006" y="747"/>
                </a:lnTo>
                <a:lnTo>
                  <a:pt x="4017" y="763"/>
                </a:lnTo>
                <a:lnTo>
                  <a:pt x="4036" y="778"/>
                </a:lnTo>
                <a:lnTo>
                  <a:pt x="4060" y="803"/>
                </a:lnTo>
                <a:lnTo>
                  <a:pt x="4069" y="842"/>
                </a:lnTo>
                <a:lnTo>
                  <a:pt x="4076" y="866"/>
                </a:lnTo>
                <a:lnTo>
                  <a:pt x="3730" y="1087"/>
                </a:lnTo>
                <a:lnTo>
                  <a:pt x="3476" y="1249"/>
                </a:lnTo>
                <a:lnTo>
                  <a:pt x="3448" y="1230"/>
                </a:lnTo>
                <a:lnTo>
                  <a:pt x="3412" y="1224"/>
                </a:lnTo>
                <a:lnTo>
                  <a:pt x="3370" y="1190"/>
                </a:lnTo>
                <a:lnTo>
                  <a:pt x="3339" y="1166"/>
                </a:lnTo>
                <a:lnTo>
                  <a:pt x="3312" y="1129"/>
                </a:lnTo>
                <a:lnTo>
                  <a:pt x="3283" y="1053"/>
                </a:lnTo>
                <a:lnTo>
                  <a:pt x="3244" y="960"/>
                </a:lnTo>
                <a:lnTo>
                  <a:pt x="3225" y="945"/>
                </a:lnTo>
                <a:lnTo>
                  <a:pt x="3192" y="878"/>
                </a:lnTo>
                <a:lnTo>
                  <a:pt x="3164" y="876"/>
                </a:lnTo>
                <a:lnTo>
                  <a:pt x="3140" y="840"/>
                </a:lnTo>
                <a:lnTo>
                  <a:pt x="3128" y="806"/>
                </a:lnTo>
                <a:lnTo>
                  <a:pt x="3096" y="801"/>
                </a:lnTo>
                <a:lnTo>
                  <a:pt x="3065" y="833"/>
                </a:lnTo>
                <a:lnTo>
                  <a:pt x="3025" y="792"/>
                </a:lnTo>
                <a:lnTo>
                  <a:pt x="3026" y="758"/>
                </a:lnTo>
                <a:lnTo>
                  <a:pt x="2989" y="707"/>
                </a:lnTo>
                <a:lnTo>
                  <a:pt x="2977" y="704"/>
                </a:lnTo>
                <a:lnTo>
                  <a:pt x="2964" y="691"/>
                </a:lnTo>
                <a:lnTo>
                  <a:pt x="2952" y="684"/>
                </a:lnTo>
                <a:lnTo>
                  <a:pt x="2940" y="675"/>
                </a:lnTo>
                <a:lnTo>
                  <a:pt x="2923" y="657"/>
                </a:lnTo>
                <a:lnTo>
                  <a:pt x="2904" y="618"/>
                </a:lnTo>
                <a:lnTo>
                  <a:pt x="2888" y="619"/>
                </a:lnTo>
                <a:lnTo>
                  <a:pt x="2866" y="620"/>
                </a:lnTo>
                <a:lnTo>
                  <a:pt x="2855" y="635"/>
                </a:lnTo>
                <a:lnTo>
                  <a:pt x="2842" y="646"/>
                </a:lnTo>
                <a:lnTo>
                  <a:pt x="2834" y="648"/>
                </a:lnTo>
                <a:lnTo>
                  <a:pt x="2824" y="651"/>
                </a:lnTo>
                <a:lnTo>
                  <a:pt x="2810" y="651"/>
                </a:lnTo>
                <a:lnTo>
                  <a:pt x="2800" y="649"/>
                </a:lnTo>
                <a:lnTo>
                  <a:pt x="2789" y="652"/>
                </a:lnTo>
                <a:lnTo>
                  <a:pt x="2772" y="648"/>
                </a:lnTo>
                <a:lnTo>
                  <a:pt x="2761" y="643"/>
                </a:lnTo>
                <a:lnTo>
                  <a:pt x="2747" y="625"/>
                </a:lnTo>
                <a:lnTo>
                  <a:pt x="2755" y="619"/>
                </a:lnTo>
                <a:lnTo>
                  <a:pt x="2765" y="597"/>
                </a:lnTo>
                <a:lnTo>
                  <a:pt x="2763" y="587"/>
                </a:lnTo>
                <a:lnTo>
                  <a:pt x="2751" y="558"/>
                </a:lnTo>
                <a:lnTo>
                  <a:pt x="2740" y="552"/>
                </a:lnTo>
                <a:lnTo>
                  <a:pt x="2729" y="546"/>
                </a:lnTo>
                <a:lnTo>
                  <a:pt x="2717" y="544"/>
                </a:lnTo>
                <a:lnTo>
                  <a:pt x="2707" y="548"/>
                </a:lnTo>
                <a:lnTo>
                  <a:pt x="2695" y="542"/>
                </a:lnTo>
                <a:lnTo>
                  <a:pt x="2684" y="542"/>
                </a:lnTo>
                <a:lnTo>
                  <a:pt x="2669" y="543"/>
                </a:lnTo>
                <a:lnTo>
                  <a:pt x="2661" y="544"/>
                </a:lnTo>
                <a:lnTo>
                  <a:pt x="2647" y="535"/>
                </a:lnTo>
                <a:lnTo>
                  <a:pt x="2634" y="533"/>
                </a:lnTo>
                <a:lnTo>
                  <a:pt x="2622" y="541"/>
                </a:lnTo>
                <a:lnTo>
                  <a:pt x="2609" y="550"/>
                </a:lnTo>
                <a:lnTo>
                  <a:pt x="2598" y="555"/>
                </a:lnTo>
                <a:lnTo>
                  <a:pt x="2584" y="570"/>
                </a:lnTo>
                <a:lnTo>
                  <a:pt x="2571" y="580"/>
                </a:lnTo>
                <a:lnTo>
                  <a:pt x="2562" y="594"/>
                </a:lnTo>
                <a:lnTo>
                  <a:pt x="2558" y="618"/>
                </a:lnTo>
                <a:lnTo>
                  <a:pt x="2546" y="610"/>
                </a:lnTo>
                <a:lnTo>
                  <a:pt x="2536" y="608"/>
                </a:lnTo>
                <a:lnTo>
                  <a:pt x="2525" y="622"/>
                </a:lnTo>
                <a:lnTo>
                  <a:pt x="2512" y="662"/>
                </a:lnTo>
                <a:lnTo>
                  <a:pt x="2500" y="676"/>
                </a:lnTo>
                <a:lnTo>
                  <a:pt x="2487" y="688"/>
                </a:lnTo>
                <a:lnTo>
                  <a:pt x="2477" y="707"/>
                </a:lnTo>
                <a:lnTo>
                  <a:pt x="2474" y="723"/>
                </a:lnTo>
                <a:lnTo>
                  <a:pt x="2468" y="780"/>
                </a:lnTo>
                <a:lnTo>
                  <a:pt x="2457" y="795"/>
                </a:lnTo>
                <a:lnTo>
                  <a:pt x="2444" y="813"/>
                </a:lnTo>
                <a:lnTo>
                  <a:pt x="2432" y="816"/>
                </a:lnTo>
                <a:lnTo>
                  <a:pt x="2420" y="816"/>
                </a:lnTo>
                <a:lnTo>
                  <a:pt x="2410" y="825"/>
                </a:lnTo>
                <a:lnTo>
                  <a:pt x="2395" y="845"/>
                </a:lnTo>
                <a:lnTo>
                  <a:pt x="2386" y="871"/>
                </a:lnTo>
                <a:lnTo>
                  <a:pt x="2373" y="879"/>
                </a:lnTo>
                <a:lnTo>
                  <a:pt x="2364" y="876"/>
                </a:lnTo>
                <a:lnTo>
                  <a:pt x="2346" y="862"/>
                </a:lnTo>
                <a:lnTo>
                  <a:pt x="2331" y="850"/>
                </a:lnTo>
                <a:lnTo>
                  <a:pt x="2316" y="839"/>
                </a:lnTo>
                <a:lnTo>
                  <a:pt x="2302" y="822"/>
                </a:lnTo>
                <a:lnTo>
                  <a:pt x="2292" y="797"/>
                </a:lnTo>
                <a:lnTo>
                  <a:pt x="2289" y="777"/>
                </a:lnTo>
                <a:lnTo>
                  <a:pt x="2274" y="746"/>
                </a:lnTo>
                <a:lnTo>
                  <a:pt x="2259" y="720"/>
                </a:lnTo>
                <a:lnTo>
                  <a:pt x="2245" y="701"/>
                </a:lnTo>
                <a:lnTo>
                  <a:pt x="2229" y="673"/>
                </a:lnTo>
                <a:lnTo>
                  <a:pt x="2215" y="647"/>
                </a:lnTo>
                <a:lnTo>
                  <a:pt x="2201" y="646"/>
                </a:lnTo>
                <a:lnTo>
                  <a:pt x="2189" y="638"/>
                </a:lnTo>
                <a:lnTo>
                  <a:pt x="2177" y="630"/>
                </a:lnTo>
                <a:lnTo>
                  <a:pt x="2169" y="619"/>
                </a:lnTo>
                <a:lnTo>
                  <a:pt x="2156" y="567"/>
                </a:lnTo>
                <a:lnTo>
                  <a:pt x="2155" y="497"/>
                </a:lnTo>
                <a:lnTo>
                  <a:pt x="2141" y="484"/>
                </a:lnTo>
                <a:lnTo>
                  <a:pt x="2127" y="471"/>
                </a:lnTo>
                <a:lnTo>
                  <a:pt x="2114" y="473"/>
                </a:lnTo>
                <a:lnTo>
                  <a:pt x="2100" y="482"/>
                </a:lnTo>
                <a:lnTo>
                  <a:pt x="2092" y="467"/>
                </a:lnTo>
                <a:lnTo>
                  <a:pt x="2079" y="444"/>
                </a:lnTo>
                <a:lnTo>
                  <a:pt x="2067" y="440"/>
                </a:lnTo>
                <a:lnTo>
                  <a:pt x="2060" y="442"/>
                </a:lnTo>
                <a:lnTo>
                  <a:pt x="2047" y="442"/>
                </a:lnTo>
                <a:lnTo>
                  <a:pt x="2032" y="439"/>
                </a:lnTo>
                <a:lnTo>
                  <a:pt x="2027" y="447"/>
                </a:lnTo>
                <a:lnTo>
                  <a:pt x="2016" y="487"/>
                </a:lnTo>
                <a:lnTo>
                  <a:pt x="2005" y="523"/>
                </a:lnTo>
                <a:lnTo>
                  <a:pt x="1999" y="525"/>
                </a:lnTo>
                <a:lnTo>
                  <a:pt x="1986" y="505"/>
                </a:lnTo>
                <a:lnTo>
                  <a:pt x="1977" y="497"/>
                </a:lnTo>
                <a:lnTo>
                  <a:pt x="1969" y="495"/>
                </a:lnTo>
                <a:lnTo>
                  <a:pt x="1960" y="494"/>
                </a:lnTo>
                <a:lnTo>
                  <a:pt x="1951" y="493"/>
                </a:lnTo>
                <a:lnTo>
                  <a:pt x="1942" y="495"/>
                </a:lnTo>
                <a:lnTo>
                  <a:pt x="1863" y="443"/>
                </a:lnTo>
                <a:lnTo>
                  <a:pt x="1776" y="432"/>
                </a:lnTo>
                <a:lnTo>
                  <a:pt x="1783" y="437"/>
                </a:lnTo>
                <a:lnTo>
                  <a:pt x="1801" y="460"/>
                </a:lnTo>
                <a:lnTo>
                  <a:pt x="1839" y="527"/>
                </a:lnTo>
                <a:lnTo>
                  <a:pt x="1767" y="527"/>
                </a:lnTo>
                <a:lnTo>
                  <a:pt x="1723" y="528"/>
                </a:lnTo>
                <a:lnTo>
                  <a:pt x="1722" y="488"/>
                </a:lnTo>
                <a:lnTo>
                  <a:pt x="1671" y="488"/>
                </a:lnTo>
                <a:lnTo>
                  <a:pt x="1578" y="489"/>
                </a:lnTo>
                <a:lnTo>
                  <a:pt x="1577" y="422"/>
                </a:lnTo>
                <a:lnTo>
                  <a:pt x="1501" y="423"/>
                </a:lnTo>
                <a:lnTo>
                  <a:pt x="1495" y="466"/>
                </a:lnTo>
                <a:lnTo>
                  <a:pt x="1465" y="461"/>
                </a:lnTo>
                <a:lnTo>
                  <a:pt x="1437" y="365"/>
                </a:lnTo>
                <a:lnTo>
                  <a:pt x="1390" y="358"/>
                </a:lnTo>
                <a:lnTo>
                  <a:pt x="1218" y="330"/>
                </a:lnTo>
                <a:lnTo>
                  <a:pt x="1217" y="330"/>
                </a:lnTo>
                <a:lnTo>
                  <a:pt x="1191" y="328"/>
                </a:lnTo>
                <a:lnTo>
                  <a:pt x="1144" y="321"/>
                </a:lnTo>
                <a:lnTo>
                  <a:pt x="1168" y="168"/>
                </a:lnTo>
                <a:lnTo>
                  <a:pt x="1157" y="163"/>
                </a:lnTo>
                <a:lnTo>
                  <a:pt x="1089" y="137"/>
                </a:lnTo>
                <a:lnTo>
                  <a:pt x="1052" y="168"/>
                </a:lnTo>
                <a:lnTo>
                  <a:pt x="1030" y="186"/>
                </a:lnTo>
                <a:lnTo>
                  <a:pt x="1015" y="174"/>
                </a:lnTo>
                <a:lnTo>
                  <a:pt x="993" y="171"/>
                </a:lnTo>
                <a:lnTo>
                  <a:pt x="975" y="164"/>
                </a:lnTo>
                <a:lnTo>
                  <a:pt x="956" y="148"/>
                </a:lnTo>
                <a:lnTo>
                  <a:pt x="960" y="88"/>
                </a:lnTo>
                <a:lnTo>
                  <a:pt x="874" y="86"/>
                </a:lnTo>
                <a:lnTo>
                  <a:pt x="822" y="90"/>
                </a:lnTo>
                <a:lnTo>
                  <a:pt x="797" y="117"/>
                </a:lnTo>
                <a:lnTo>
                  <a:pt x="787" y="223"/>
                </a:lnTo>
                <a:lnTo>
                  <a:pt x="745" y="237"/>
                </a:lnTo>
                <a:lnTo>
                  <a:pt x="722" y="263"/>
                </a:lnTo>
                <a:lnTo>
                  <a:pt x="672" y="255"/>
                </a:lnTo>
                <a:lnTo>
                  <a:pt x="656" y="274"/>
                </a:lnTo>
                <a:lnTo>
                  <a:pt x="644" y="300"/>
                </a:lnTo>
                <a:lnTo>
                  <a:pt x="613" y="284"/>
                </a:lnTo>
                <a:lnTo>
                  <a:pt x="582" y="294"/>
                </a:lnTo>
                <a:lnTo>
                  <a:pt x="540" y="268"/>
                </a:lnTo>
                <a:lnTo>
                  <a:pt x="467" y="328"/>
                </a:lnTo>
                <a:lnTo>
                  <a:pt x="447" y="325"/>
                </a:lnTo>
                <a:lnTo>
                  <a:pt x="458" y="372"/>
                </a:lnTo>
                <a:lnTo>
                  <a:pt x="408" y="680"/>
                </a:lnTo>
                <a:lnTo>
                  <a:pt x="348" y="999"/>
                </a:lnTo>
                <a:lnTo>
                  <a:pt x="330" y="1047"/>
                </a:lnTo>
                <a:lnTo>
                  <a:pt x="340" y="1042"/>
                </a:lnTo>
                <a:lnTo>
                  <a:pt x="355" y="1053"/>
                </a:lnTo>
                <a:lnTo>
                  <a:pt x="358" y="1118"/>
                </a:lnTo>
                <a:lnTo>
                  <a:pt x="357" y="1159"/>
                </a:lnTo>
                <a:lnTo>
                  <a:pt x="365" y="1209"/>
                </a:lnTo>
                <a:lnTo>
                  <a:pt x="379" y="1227"/>
                </a:lnTo>
                <a:lnTo>
                  <a:pt x="363" y="1274"/>
                </a:lnTo>
                <a:lnTo>
                  <a:pt x="369" y="1286"/>
                </a:lnTo>
                <a:lnTo>
                  <a:pt x="388" y="1297"/>
                </a:lnTo>
                <a:lnTo>
                  <a:pt x="387" y="1335"/>
                </a:lnTo>
                <a:lnTo>
                  <a:pt x="362" y="1374"/>
                </a:lnTo>
                <a:lnTo>
                  <a:pt x="344" y="1463"/>
                </a:lnTo>
                <a:lnTo>
                  <a:pt x="333" y="1555"/>
                </a:lnTo>
                <a:lnTo>
                  <a:pt x="318" y="1565"/>
                </a:lnTo>
                <a:lnTo>
                  <a:pt x="296" y="1588"/>
                </a:lnTo>
                <a:lnTo>
                  <a:pt x="282" y="1615"/>
                </a:lnTo>
                <a:lnTo>
                  <a:pt x="270" y="1683"/>
                </a:lnTo>
                <a:lnTo>
                  <a:pt x="248" y="1696"/>
                </a:lnTo>
                <a:lnTo>
                  <a:pt x="235" y="1716"/>
                </a:lnTo>
                <a:lnTo>
                  <a:pt x="286" y="1743"/>
                </a:lnTo>
                <a:lnTo>
                  <a:pt x="271" y="1770"/>
                </a:lnTo>
                <a:lnTo>
                  <a:pt x="193" y="1760"/>
                </a:lnTo>
                <a:lnTo>
                  <a:pt x="168" y="1777"/>
                </a:lnTo>
                <a:lnTo>
                  <a:pt x="156" y="1821"/>
                </a:lnTo>
                <a:lnTo>
                  <a:pt x="235" y="1833"/>
                </a:lnTo>
                <a:lnTo>
                  <a:pt x="224" y="1913"/>
                </a:lnTo>
                <a:lnTo>
                  <a:pt x="243" y="1917"/>
                </a:lnTo>
                <a:lnTo>
                  <a:pt x="223" y="1941"/>
                </a:lnTo>
                <a:lnTo>
                  <a:pt x="210" y="1931"/>
                </a:lnTo>
                <a:lnTo>
                  <a:pt x="188" y="1988"/>
                </a:lnTo>
                <a:lnTo>
                  <a:pt x="200" y="2009"/>
                </a:lnTo>
                <a:lnTo>
                  <a:pt x="179" y="2008"/>
                </a:lnTo>
                <a:lnTo>
                  <a:pt x="139" y="2072"/>
                </a:lnTo>
                <a:lnTo>
                  <a:pt x="128" y="2132"/>
                </a:lnTo>
                <a:lnTo>
                  <a:pt x="111" y="2121"/>
                </a:lnTo>
                <a:lnTo>
                  <a:pt x="98" y="2097"/>
                </a:lnTo>
                <a:lnTo>
                  <a:pt x="71" y="2100"/>
                </a:lnTo>
                <a:lnTo>
                  <a:pt x="30" y="2117"/>
                </a:lnTo>
                <a:lnTo>
                  <a:pt x="0" y="2129"/>
                </a:lnTo>
                <a:lnTo>
                  <a:pt x="6" y="2142"/>
                </a:lnTo>
                <a:lnTo>
                  <a:pt x="21" y="2158"/>
                </a:lnTo>
                <a:lnTo>
                  <a:pt x="10" y="2202"/>
                </a:lnTo>
              </a:path>
            </a:pathLst>
          </a:custGeom>
          <a:solidFill>
            <a:srgbClr val="33CCCC"/>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fLocksWithSheet="0"/>
  </xdr:twoCellAnchor>
  <xdr:twoCellAnchor>
    <xdr:from>
      <xdr:col>9</xdr:col>
      <xdr:colOff>571500</xdr:colOff>
      <xdr:row>35</xdr:row>
      <xdr:rowOff>142875</xdr:rowOff>
    </xdr:from>
    <xdr:to>
      <xdr:col>11</xdr:col>
      <xdr:colOff>419100</xdr:colOff>
      <xdr:row>38</xdr:row>
      <xdr:rowOff>0</xdr:rowOff>
    </xdr:to>
    <xdr:sp>
      <xdr:nvSpPr>
        <xdr:cNvPr id="36" name="Text Box 44"/>
        <xdr:cNvSpPr txBox="1">
          <a:spLocks noChangeArrowheads="1"/>
        </xdr:cNvSpPr>
      </xdr:nvSpPr>
      <xdr:spPr>
        <a:xfrm>
          <a:off x="6743700" y="5810250"/>
          <a:ext cx="1066800" cy="342900"/>
        </a:xfrm>
        <a:prstGeom prst="rect">
          <a:avLst/>
        </a:prstGeom>
        <a:noFill/>
        <a:ln w="19050" cmpd="sng">
          <a:noFill/>
        </a:ln>
      </xdr:spPr>
      <xdr:txBody>
        <a:bodyPr vertOverflow="clip" wrap="square"/>
        <a:p>
          <a:pPr algn="l">
            <a:defRPr/>
          </a:pPr>
          <a:r>
            <a:rPr lang="en-US" cap="none" sz="1400" b="0" i="0" u="none" baseline="0">
              <a:solidFill>
                <a:srgbClr val="000000"/>
              </a:solidFill>
            </a:rPr>
            <a:t>Stonninton</a:t>
          </a:r>
        </a:p>
      </xdr:txBody>
    </xdr:sp>
    <xdr:clientData/>
  </xdr:twoCellAnchor>
  <xdr:twoCellAnchor>
    <xdr:from>
      <xdr:col>12</xdr:col>
      <xdr:colOff>123825</xdr:colOff>
      <xdr:row>44</xdr:row>
      <xdr:rowOff>142875</xdr:rowOff>
    </xdr:from>
    <xdr:to>
      <xdr:col>15</xdr:col>
      <xdr:colOff>38100</xdr:colOff>
      <xdr:row>46</xdr:row>
      <xdr:rowOff>123825</xdr:rowOff>
    </xdr:to>
    <xdr:sp>
      <xdr:nvSpPr>
        <xdr:cNvPr id="37" name="Text Box 45"/>
        <xdr:cNvSpPr txBox="1">
          <a:spLocks noChangeArrowheads="1"/>
        </xdr:cNvSpPr>
      </xdr:nvSpPr>
      <xdr:spPr>
        <a:xfrm>
          <a:off x="8124825" y="7267575"/>
          <a:ext cx="1743075" cy="304800"/>
        </a:xfrm>
        <a:prstGeom prst="rect">
          <a:avLst/>
        </a:prstGeom>
        <a:noFill/>
        <a:ln w="19050" cmpd="sng">
          <a:noFill/>
        </a:ln>
      </xdr:spPr>
      <xdr:txBody>
        <a:bodyPr vertOverflow="clip" wrap="square"/>
        <a:p>
          <a:pPr algn="l">
            <a:defRPr/>
          </a:pPr>
          <a:r>
            <a:rPr lang="en-US" cap="none" sz="1500" b="0" i="0" u="none" baseline="0">
              <a:solidFill>
                <a:srgbClr val="FFFFFF"/>
              </a:solidFill>
            </a:rPr>
            <a:t>Greater Dandenong</a:t>
          </a:r>
        </a:p>
      </xdr:txBody>
    </xdr:sp>
    <xdr:clientData/>
  </xdr:twoCellAnchor>
  <xdr:twoCellAnchor>
    <xdr:from>
      <xdr:col>4</xdr:col>
      <xdr:colOff>95250</xdr:colOff>
      <xdr:row>37</xdr:row>
      <xdr:rowOff>142875</xdr:rowOff>
    </xdr:from>
    <xdr:to>
      <xdr:col>5</xdr:col>
      <xdr:colOff>571500</xdr:colOff>
      <xdr:row>40</xdr:row>
      <xdr:rowOff>47625</xdr:rowOff>
    </xdr:to>
    <xdr:sp>
      <xdr:nvSpPr>
        <xdr:cNvPr id="38" name="Text Box 46"/>
        <xdr:cNvSpPr txBox="1">
          <a:spLocks noChangeArrowheads="1"/>
        </xdr:cNvSpPr>
      </xdr:nvSpPr>
      <xdr:spPr>
        <a:xfrm>
          <a:off x="3219450" y="6134100"/>
          <a:ext cx="1085850" cy="390525"/>
        </a:xfrm>
        <a:prstGeom prst="rect">
          <a:avLst/>
        </a:prstGeom>
        <a:noFill/>
        <a:ln w="19050" cmpd="sng">
          <a:noFill/>
        </a:ln>
      </xdr:spPr>
      <xdr:txBody>
        <a:bodyPr vertOverflow="clip" wrap="square"/>
        <a:p>
          <a:pPr algn="l">
            <a:defRPr/>
          </a:pPr>
          <a:r>
            <a:rPr lang="en-US" cap="none" sz="1500" b="0" i="0" u="none" baseline="0">
              <a:solidFill>
                <a:srgbClr val="000000"/>
              </a:solidFill>
            </a:rPr>
            <a:t>Wyndham</a:t>
          </a:r>
        </a:p>
      </xdr:txBody>
    </xdr:sp>
    <xdr:clientData/>
  </xdr:twoCellAnchor>
  <xdr:twoCellAnchor>
    <xdr:from>
      <xdr:col>4</xdr:col>
      <xdr:colOff>171450</xdr:colOff>
      <xdr:row>27</xdr:row>
      <xdr:rowOff>28575</xdr:rowOff>
    </xdr:from>
    <xdr:to>
      <xdr:col>5</xdr:col>
      <xdr:colOff>523875</xdr:colOff>
      <xdr:row>29</xdr:row>
      <xdr:rowOff>57150</xdr:rowOff>
    </xdr:to>
    <xdr:sp>
      <xdr:nvSpPr>
        <xdr:cNvPr id="39" name="Text Box 47"/>
        <xdr:cNvSpPr txBox="1">
          <a:spLocks noChangeArrowheads="1"/>
        </xdr:cNvSpPr>
      </xdr:nvSpPr>
      <xdr:spPr>
        <a:xfrm>
          <a:off x="3295650" y="4400550"/>
          <a:ext cx="962025" cy="352425"/>
        </a:xfrm>
        <a:prstGeom prst="rect">
          <a:avLst/>
        </a:prstGeom>
        <a:noFill/>
        <a:ln w="19050" cmpd="sng">
          <a:noFill/>
        </a:ln>
      </xdr:spPr>
      <xdr:txBody>
        <a:bodyPr vertOverflow="clip" wrap="square"/>
        <a:p>
          <a:pPr algn="l">
            <a:defRPr/>
          </a:pPr>
          <a:r>
            <a:rPr lang="en-US" cap="none" sz="1500" b="0" i="0" u="none" baseline="0">
              <a:solidFill>
                <a:srgbClr val="000000"/>
              </a:solidFill>
            </a:rPr>
            <a:t>Melton</a:t>
          </a:r>
        </a:p>
      </xdr:txBody>
    </xdr:sp>
    <xdr:clientData/>
  </xdr:twoCellAnchor>
  <xdr:twoCellAnchor>
    <xdr:from>
      <xdr:col>12</xdr:col>
      <xdr:colOff>361950</xdr:colOff>
      <xdr:row>20</xdr:row>
      <xdr:rowOff>142875</xdr:rowOff>
    </xdr:from>
    <xdr:to>
      <xdr:col>14</xdr:col>
      <xdr:colOff>314325</xdr:colOff>
      <xdr:row>23</xdr:row>
      <xdr:rowOff>9525</xdr:rowOff>
    </xdr:to>
    <xdr:sp>
      <xdr:nvSpPr>
        <xdr:cNvPr id="40" name="Text Box 48"/>
        <xdr:cNvSpPr txBox="1">
          <a:spLocks noChangeArrowheads="1"/>
        </xdr:cNvSpPr>
      </xdr:nvSpPr>
      <xdr:spPr>
        <a:xfrm>
          <a:off x="8362950" y="3381375"/>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Nullimbik</a:t>
          </a:r>
        </a:p>
      </xdr:txBody>
    </xdr:sp>
    <xdr:clientData/>
  </xdr:twoCellAnchor>
  <xdr:twoCellAnchor>
    <xdr:from>
      <xdr:col>7</xdr:col>
      <xdr:colOff>190500</xdr:colOff>
      <xdr:row>19</xdr:row>
      <xdr:rowOff>28575</xdr:rowOff>
    </xdr:from>
    <xdr:to>
      <xdr:col>8</xdr:col>
      <xdr:colOff>542925</xdr:colOff>
      <xdr:row>21</xdr:row>
      <xdr:rowOff>57150</xdr:rowOff>
    </xdr:to>
    <xdr:sp>
      <xdr:nvSpPr>
        <xdr:cNvPr id="41" name="Text Box 50"/>
        <xdr:cNvSpPr txBox="1">
          <a:spLocks noChangeArrowheads="1"/>
        </xdr:cNvSpPr>
      </xdr:nvSpPr>
      <xdr:spPr>
        <a:xfrm>
          <a:off x="5143500" y="3105150"/>
          <a:ext cx="962025" cy="352425"/>
        </a:xfrm>
        <a:prstGeom prst="rect">
          <a:avLst/>
        </a:prstGeom>
        <a:noFill/>
        <a:ln w="19050" cmpd="sng">
          <a:noFill/>
        </a:ln>
      </xdr:spPr>
      <xdr:txBody>
        <a:bodyPr vertOverflow="clip" wrap="square"/>
        <a:p>
          <a:pPr algn="l">
            <a:defRPr/>
          </a:pPr>
          <a:r>
            <a:rPr lang="en-US" cap="none" sz="1500" b="0" i="0" u="none" baseline="0">
              <a:solidFill>
                <a:srgbClr val="000000"/>
              </a:solidFill>
            </a:rPr>
            <a:t>Hume</a:t>
          </a:r>
        </a:p>
      </xdr:txBody>
    </xdr:sp>
    <xdr:clientData/>
  </xdr:twoCellAnchor>
  <xdr:twoCellAnchor>
    <xdr:from>
      <xdr:col>10</xdr:col>
      <xdr:colOff>28575</xdr:colOff>
      <xdr:row>16</xdr:row>
      <xdr:rowOff>95250</xdr:rowOff>
    </xdr:from>
    <xdr:to>
      <xdr:col>11</xdr:col>
      <xdr:colOff>590550</xdr:colOff>
      <xdr:row>18</xdr:row>
      <xdr:rowOff>123825</xdr:rowOff>
    </xdr:to>
    <xdr:sp>
      <xdr:nvSpPr>
        <xdr:cNvPr id="42" name="Text Box 51"/>
        <xdr:cNvSpPr txBox="1">
          <a:spLocks noChangeArrowheads="1"/>
        </xdr:cNvSpPr>
      </xdr:nvSpPr>
      <xdr:spPr>
        <a:xfrm>
          <a:off x="6810375" y="2686050"/>
          <a:ext cx="1171575" cy="352425"/>
        </a:xfrm>
        <a:prstGeom prst="rect">
          <a:avLst/>
        </a:prstGeom>
        <a:noFill/>
        <a:ln w="19050" cmpd="sng">
          <a:noFill/>
        </a:ln>
      </xdr:spPr>
      <xdr:txBody>
        <a:bodyPr vertOverflow="clip" wrap="square"/>
        <a:p>
          <a:pPr algn="l">
            <a:defRPr/>
          </a:pPr>
          <a:r>
            <a:rPr lang="en-US" cap="none" sz="1500" b="0" i="0" u="none" baseline="0">
              <a:solidFill>
                <a:srgbClr val="000000"/>
              </a:solidFill>
            </a:rPr>
            <a:t>Whittlesea</a:t>
          </a:r>
        </a:p>
      </xdr:txBody>
    </xdr:sp>
    <xdr:clientData/>
  </xdr:twoCellAnchor>
  <xdr:twoCellAnchor>
    <xdr:from>
      <xdr:col>17</xdr:col>
      <xdr:colOff>238125</xdr:colOff>
      <xdr:row>48</xdr:row>
      <xdr:rowOff>123825</xdr:rowOff>
    </xdr:from>
    <xdr:to>
      <xdr:col>19</xdr:col>
      <xdr:colOff>57150</xdr:colOff>
      <xdr:row>50</xdr:row>
      <xdr:rowOff>104775</xdr:rowOff>
    </xdr:to>
    <xdr:sp>
      <xdr:nvSpPr>
        <xdr:cNvPr id="43" name="Text Box 52"/>
        <xdr:cNvSpPr txBox="1">
          <a:spLocks noChangeArrowheads="1"/>
        </xdr:cNvSpPr>
      </xdr:nvSpPr>
      <xdr:spPr>
        <a:xfrm>
          <a:off x="11287125" y="7896225"/>
          <a:ext cx="1038225" cy="304800"/>
        </a:xfrm>
        <a:prstGeom prst="rect">
          <a:avLst/>
        </a:prstGeom>
        <a:noFill/>
        <a:ln w="19050" cmpd="sng">
          <a:noFill/>
        </a:ln>
      </xdr:spPr>
      <xdr:txBody>
        <a:bodyPr vertOverflow="clip" wrap="square"/>
        <a:p>
          <a:pPr algn="l">
            <a:defRPr/>
          </a:pPr>
          <a:r>
            <a:rPr lang="en-US" cap="none" sz="1500" b="0" i="0" u="none" baseline="0">
              <a:solidFill>
                <a:srgbClr val="000000"/>
              </a:solidFill>
            </a:rPr>
            <a:t>Cardinia</a:t>
          </a:r>
        </a:p>
      </xdr:txBody>
    </xdr:sp>
    <xdr:clientData/>
  </xdr:twoCellAnchor>
  <xdr:twoCellAnchor>
    <xdr:from>
      <xdr:col>17</xdr:col>
      <xdr:colOff>428625</xdr:colOff>
      <xdr:row>28</xdr:row>
      <xdr:rowOff>0</xdr:rowOff>
    </xdr:from>
    <xdr:to>
      <xdr:col>19</xdr:col>
      <xdr:colOff>447675</xdr:colOff>
      <xdr:row>29</xdr:row>
      <xdr:rowOff>142875</xdr:rowOff>
    </xdr:to>
    <xdr:sp>
      <xdr:nvSpPr>
        <xdr:cNvPr id="44" name="Text Box 53"/>
        <xdr:cNvSpPr txBox="1">
          <a:spLocks noChangeArrowheads="1"/>
        </xdr:cNvSpPr>
      </xdr:nvSpPr>
      <xdr:spPr>
        <a:xfrm>
          <a:off x="11477625" y="4533900"/>
          <a:ext cx="1238250" cy="304800"/>
        </a:xfrm>
        <a:prstGeom prst="rect">
          <a:avLst/>
        </a:prstGeom>
        <a:noFill/>
        <a:ln w="19050" cmpd="sng">
          <a:noFill/>
        </a:ln>
      </xdr:spPr>
      <xdr:txBody>
        <a:bodyPr vertOverflow="clip" wrap="square"/>
        <a:p>
          <a:pPr algn="l">
            <a:defRPr/>
          </a:pPr>
          <a:r>
            <a:rPr lang="en-US" cap="none" sz="1500" b="0" i="0" u="none" baseline="0">
              <a:solidFill>
                <a:srgbClr val="000000"/>
              </a:solidFill>
            </a:rPr>
            <a:t>Yarra  Ranges</a:t>
          </a:r>
        </a:p>
      </xdr:txBody>
    </xdr:sp>
    <xdr:clientData/>
  </xdr:twoCellAnchor>
  <xdr:twoCellAnchor>
    <xdr:from>
      <xdr:col>14</xdr:col>
      <xdr:colOff>76200</xdr:colOff>
      <xdr:row>52</xdr:row>
      <xdr:rowOff>123825</xdr:rowOff>
    </xdr:from>
    <xdr:to>
      <xdr:col>15</xdr:col>
      <xdr:colOff>190500</xdr:colOff>
      <xdr:row>54</xdr:row>
      <xdr:rowOff>104775</xdr:rowOff>
    </xdr:to>
    <xdr:sp>
      <xdr:nvSpPr>
        <xdr:cNvPr id="45" name="Text Box 54"/>
        <xdr:cNvSpPr txBox="1">
          <a:spLocks noChangeArrowheads="1"/>
        </xdr:cNvSpPr>
      </xdr:nvSpPr>
      <xdr:spPr>
        <a:xfrm>
          <a:off x="9296400" y="8543925"/>
          <a:ext cx="723900" cy="304800"/>
        </a:xfrm>
        <a:prstGeom prst="rect">
          <a:avLst/>
        </a:prstGeom>
        <a:noFill/>
        <a:ln w="19050" cmpd="sng">
          <a:noFill/>
        </a:ln>
      </xdr:spPr>
      <xdr:txBody>
        <a:bodyPr vertOverflow="clip" wrap="square"/>
        <a:p>
          <a:pPr algn="l">
            <a:defRPr/>
          </a:pPr>
          <a:r>
            <a:rPr lang="en-US" cap="none" sz="1500" b="0" i="0" u="none" baseline="0">
              <a:solidFill>
                <a:srgbClr val="000000"/>
              </a:solidFill>
            </a:rPr>
            <a:t>Casey</a:t>
          </a:r>
        </a:p>
      </xdr:txBody>
    </xdr:sp>
    <xdr:clientData/>
  </xdr:twoCellAnchor>
  <xdr:twoCellAnchor>
    <xdr:from>
      <xdr:col>10</xdr:col>
      <xdr:colOff>361950</xdr:colOff>
      <xdr:row>53</xdr:row>
      <xdr:rowOff>76200</xdr:rowOff>
    </xdr:from>
    <xdr:to>
      <xdr:col>12</xdr:col>
      <xdr:colOff>95250</xdr:colOff>
      <xdr:row>55</xdr:row>
      <xdr:rowOff>95250</xdr:rowOff>
    </xdr:to>
    <xdr:sp>
      <xdr:nvSpPr>
        <xdr:cNvPr id="46" name="Text Box 55"/>
        <xdr:cNvSpPr txBox="1">
          <a:spLocks noChangeArrowheads="1"/>
        </xdr:cNvSpPr>
      </xdr:nvSpPr>
      <xdr:spPr>
        <a:xfrm>
          <a:off x="7143750" y="8658225"/>
          <a:ext cx="952500" cy="342900"/>
        </a:xfrm>
        <a:prstGeom prst="rect">
          <a:avLst/>
        </a:prstGeom>
        <a:noFill/>
        <a:ln w="19050" cmpd="sng">
          <a:noFill/>
        </a:ln>
      </xdr:spPr>
      <xdr:txBody>
        <a:bodyPr vertOverflow="clip" wrap="square"/>
        <a:p>
          <a:pPr algn="l">
            <a:defRPr/>
          </a:pPr>
          <a:r>
            <a:rPr lang="en-US" cap="none" sz="1500" b="0" i="0" u="none" baseline="0">
              <a:solidFill>
                <a:srgbClr val="000000"/>
              </a:solidFill>
            </a:rPr>
            <a:t>Frankston</a:t>
          </a:r>
        </a:p>
      </xdr:txBody>
    </xdr:sp>
    <xdr:clientData/>
  </xdr:twoCellAnchor>
  <xdr:twoCellAnchor>
    <xdr:from>
      <xdr:col>10</xdr:col>
      <xdr:colOff>219075</xdr:colOff>
      <xdr:row>48</xdr:row>
      <xdr:rowOff>28575</xdr:rowOff>
    </xdr:from>
    <xdr:to>
      <xdr:col>11</xdr:col>
      <xdr:colOff>581025</xdr:colOff>
      <xdr:row>50</xdr:row>
      <xdr:rowOff>9525</xdr:rowOff>
    </xdr:to>
    <xdr:sp>
      <xdr:nvSpPr>
        <xdr:cNvPr id="47" name="Text Box 56"/>
        <xdr:cNvSpPr txBox="1">
          <a:spLocks noChangeArrowheads="1"/>
        </xdr:cNvSpPr>
      </xdr:nvSpPr>
      <xdr:spPr>
        <a:xfrm>
          <a:off x="7000875" y="7800975"/>
          <a:ext cx="971550" cy="304800"/>
        </a:xfrm>
        <a:prstGeom prst="rect">
          <a:avLst/>
        </a:prstGeom>
        <a:noFill/>
        <a:ln w="19050" cmpd="sng">
          <a:noFill/>
        </a:ln>
      </xdr:spPr>
      <xdr:txBody>
        <a:bodyPr vertOverflow="clip" wrap="square"/>
        <a:p>
          <a:pPr algn="l">
            <a:defRPr/>
          </a:pPr>
          <a:r>
            <a:rPr lang="en-US" cap="none" sz="1500" b="0" i="0" u="none" baseline="0">
              <a:solidFill>
                <a:srgbClr val="000000"/>
              </a:solidFill>
            </a:rPr>
            <a:t>Kingston</a:t>
          </a:r>
        </a:p>
      </xdr:txBody>
    </xdr:sp>
    <xdr:clientData/>
  </xdr:twoCellAnchor>
  <xdr:twoCellAnchor>
    <xdr:from>
      <xdr:col>10</xdr:col>
      <xdr:colOff>123825</xdr:colOff>
      <xdr:row>68</xdr:row>
      <xdr:rowOff>142875</xdr:rowOff>
    </xdr:from>
    <xdr:to>
      <xdr:col>13</xdr:col>
      <xdr:colOff>476250</xdr:colOff>
      <xdr:row>70</xdr:row>
      <xdr:rowOff>123825</xdr:rowOff>
    </xdr:to>
    <xdr:sp>
      <xdr:nvSpPr>
        <xdr:cNvPr id="48" name="Text Box 57"/>
        <xdr:cNvSpPr txBox="1">
          <a:spLocks noChangeArrowheads="1"/>
        </xdr:cNvSpPr>
      </xdr:nvSpPr>
      <xdr:spPr>
        <a:xfrm>
          <a:off x="6905625" y="11153775"/>
          <a:ext cx="2181225" cy="304800"/>
        </a:xfrm>
        <a:prstGeom prst="rect">
          <a:avLst/>
        </a:prstGeom>
        <a:noFill/>
        <a:ln w="19050" cmpd="sng">
          <a:noFill/>
        </a:ln>
      </xdr:spPr>
      <xdr:txBody>
        <a:bodyPr vertOverflow="clip" wrap="square"/>
        <a:p>
          <a:pPr algn="l">
            <a:defRPr/>
          </a:pPr>
          <a:r>
            <a:rPr lang="en-US" cap="none" sz="1500" b="0" i="0" u="none" baseline="0">
              <a:solidFill>
                <a:srgbClr val="000000"/>
              </a:solidFill>
            </a:rPr>
            <a:t>Mornington Peninsula</a:t>
          </a:r>
        </a:p>
      </xdr:txBody>
    </xdr:sp>
    <xdr:clientData/>
  </xdr:twoCellAnchor>
  <xdr:twoCellAnchor>
    <xdr:from>
      <xdr:col>9</xdr:col>
      <xdr:colOff>161925</xdr:colOff>
      <xdr:row>43</xdr:row>
      <xdr:rowOff>47625</xdr:rowOff>
    </xdr:from>
    <xdr:to>
      <xdr:col>10</xdr:col>
      <xdr:colOff>361950</xdr:colOff>
      <xdr:row>45</xdr:row>
      <xdr:rowOff>28575</xdr:rowOff>
    </xdr:to>
    <xdr:sp>
      <xdr:nvSpPr>
        <xdr:cNvPr id="49" name="Text Box 58"/>
        <xdr:cNvSpPr txBox="1">
          <a:spLocks noChangeArrowheads="1"/>
        </xdr:cNvSpPr>
      </xdr:nvSpPr>
      <xdr:spPr>
        <a:xfrm>
          <a:off x="6334125" y="7010400"/>
          <a:ext cx="809625" cy="304800"/>
        </a:xfrm>
        <a:prstGeom prst="rect">
          <a:avLst/>
        </a:prstGeom>
        <a:noFill/>
        <a:ln w="19050" cmpd="sng">
          <a:noFill/>
        </a:ln>
      </xdr:spPr>
      <xdr:txBody>
        <a:bodyPr vertOverflow="clip" wrap="square"/>
        <a:p>
          <a:pPr algn="l">
            <a:defRPr/>
          </a:pPr>
          <a:r>
            <a:rPr lang="en-US" cap="none" sz="1500" b="0" i="0" u="none" baseline="0">
              <a:solidFill>
                <a:srgbClr val="000000"/>
              </a:solidFill>
            </a:rPr>
            <a:t>Bayside</a:t>
          </a:r>
        </a:p>
      </xdr:txBody>
    </xdr:sp>
    <xdr:clientData/>
  </xdr:twoCellAnchor>
  <xdr:twoCellAnchor>
    <xdr:from>
      <xdr:col>8</xdr:col>
      <xdr:colOff>238125</xdr:colOff>
      <xdr:row>38</xdr:row>
      <xdr:rowOff>0</xdr:rowOff>
    </xdr:from>
    <xdr:to>
      <xdr:col>10</xdr:col>
      <xdr:colOff>209550</xdr:colOff>
      <xdr:row>40</xdr:row>
      <xdr:rowOff>28575</xdr:rowOff>
    </xdr:to>
    <xdr:sp>
      <xdr:nvSpPr>
        <xdr:cNvPr id="50" name="Text Box 59"/>
        <xdr:cNvSpPr txBox="1">
          <a:spLocks noChangeArrowheads="1"/>
        </xdr:cNvSpPr>
      </xdr:nvSpPr>
      <xdr:spPr>
        <a:xfrm>
          <a:off x="5800725" y="6153150"/>
          <a:ext cx="1190625" cy="352425"/>
        </a:xfrm>
        <a:prstGeom prst="rect">
          <a:avLst/>
        </a:prstGeom>
        <a:noFill/>
        <a:ln w="19050" cmpd="sng">
          <a:noFill/>
        </a:ln>
      </xdr:spPr>
      <xdr:txBody>
        <a:bodyPr vertOverflow="clip" wrap="square"/>
        <a:p>
          <a:pPr algn="l">
            <a:defRPr/>
          </a:pPr>
          <a:r>
            <a:rPr lang="en-US" cap="none" sz="1500" b="0" i="0" u="none" baseline="0">
              <a:solidFill>
                <a:srgbClr val="000000"/>
              </a:solidFill>
            </a:rPr>
            <a:t>Port Phillip</a:t>
          </a:r>
        </a:p>
      </xdr:txBody>
    </xdr:sp>
    <xdr:clientData/>
  </xdr:twoCellAnchor>
  <xdr:twoCellAnchor>
    <xdr:from>
      <xdr:col>7</xdr:col>
      <xdr:colOff>95250</xdr:colOff>
      <xdr:row>36</xdr:row>
      <xdr:rowOff>66675</xdr:rowOff>
    </xdr:from>
    <xdr:to>
      <xdr:col>9</xdr:col>
      <xdr:colOff>142875</xdr:colOff>
      <xdr:row>38</xdr:row>
      <xdr:rowOff>104775</xdr:rowOff>
    </xdr:to>
    <xdr:sp>
      <xdr:nvSpPr>
        <xdr:cNvPr id="51" name="Text Box 60"/>
        <xdr:cNvSpPr txBox="1">
          <a:spLocks noChangeArrowheads="1"/>
        </xdr:cNvSpPr>
      </xdr:nvSpPr>
      <xdr:spPr>
        <a:xfrm>
          <a:off x="5048250" y="5895975"/>
          <a:ext cx="1266825" cy="361950"/>
        </a:xfrm>
        <a:prstGeom prst="rect">
          <a:avLst/>
        </a:prstGeom>
        <a:noFill/>
        <a:ln w="19050" cmpd="sng">
          <a:noFill/>
        </a:ln>
      </xdr:spPr>
      <xdr:txBody>
        <a:bodyPr vertOverflow="clip" wrap="square"/>
        <a:p>
          <a:pPr algn="l">
            <a:defRPr/>
          </a:pPr>
          <a:r>
            <a:rPr lang="en-US" cap="none" sz="1500" b="0" i="0" u="none" baseline="0">
              <a:solidFill>
                <a:srgbClr val="000000"/>
              </a:solidFill>
            </a:rPr>
            <a:t>Hobsons Bay</a:t>
          </a:r>
        </a:p>
      </xdr:txBody>
    </xdr:sp>
    <xdr:clientData/>
  </xdr:twoCellAnchor>
  <xdr:twoCellAnchor>
    <xdr:from>
      <xdr:col>6</xdr:col>
      <xdr:colOff>523875</xdr:colOff>
      <xdr:row>28</xdr:row>
      <xdr:rowOff>28575</xdr:rowOff>
    </xdr:from>
    <xdr:to>
      <xdr:col>8</xdr:col>
      <xdr:colOff>266700</xdr:colOff>
      <xdr:row>30</xdr:row>
      <xdr:rowOff>57150</xdr:rowOff>
    </xdr:to>
    <xdr:sp>
      <xdr:nvSpPr>
        <xdr:cNvPr id="52" name="Text Box 61"/>
        <xdr:cNvSpPr txBox="1">
          <a:spLocks noChangeArrowheads="1"/>
        </xdr:cNvSpPr>
      </xdr:nvSpPr>
      <xdr:spPr>
        <a:xfrm>
          <a:off x="4867275" y="4562475"/>
          <a:ext cx="962025" cy="352425"/>
        </a:xfrm>
        <a:prstGeom prst="rect">
          <a:avLst/>
        </a:prstGeom>
        <a:noFill/>
        <a:ln w="19050" cmpd="sng">
          <a:noFill/>
        </a:ln>
      </xdr:spPr>
      <xdr:txBody>
        <a:bodyPr vertOverflow="clip" wrap="square"/>
        <a:p>
          <a:pPr algn="l">
            <a:defRPr/>
          </a:pPr>
          <a:r>
            <a:rPr lang="en-US" cap="none" sz="1500" b="0" i="0" u="none" baseline="0">
              <a:solidFill>
                <a:srgbClr val="FFFFFF"/>
              </a:solidFill>
            </a:rPr>
            <a:t>Brimbank</a:t>
          </a:r>
        </a:p>
      </xdr:txBody>
    </xdr:sp>
    <xdr:clientData/>
  </xdr:twoCellAnchor>
  <xdr:twoCellAnchor>
    <xdr:from>
      <xdr:col>13</xdr:col>
      <xdr:colOff>142875</xdr:colOff>
      <xdr:row>38</xdr:row>
      <xdr:rowOff>123825</xdr:rowOff>
    </xdr:from>
    <xdr:to>
      <xdr:col>14</xdr:col>
      <xdr:colOff>257175</xdr:colOff>
      <xdr:row>40</xdr:row>
      <xdr:rowOff>152400</xdr:rowOff>
    </xdr:to>
    <xdr:sp>
      <xdr:nvSpPr>
        <xdr:cNvPr id="53" name="Text Box 62"/>
        <xdr:cNvSpPr txBox="1">
          <a:spLocks noChangeArrowheads="1"/>
        </xdr:cNvSpPr>
      </xdr:nvSpPr>
      <xdr:spPr>
        <a:xfrm>
          <a:off x="8753475" y="6276975"/>
          <a:ext cx="723900" cy="352425"/>
        </a:xfrm>
        <a:prstGeom prst="rect">
          <a:avLst/>
        </a:prstGeom>
        <a:noFill/>
        <a:ln w="19050" cmpd="sng">
          <a:noFill/>
        </a:ln>
      </xdr:spPr>
      <xdr:txBody>
        <a:bodyPr vertOverflow="clip" wrap="square"/>
        <a:p>
          <a:pPr algn="l">
            <a:defRPr/>
          </a:pPr>
          <a:r>
            <a:rPr lang="en-US" cap="none" sz="1400" b="0" i="0" u="none" baseline="0">
              <a:solidFill>
                <a:srgbClr val="000000"/>
              </a:solidFill>
            </a:rPr>
            <a:t>Knox</a:t>
          </a:r>
        </a:p>
      </xdr:txBody>
    </xdr:sp>
    <xdr:clientData/>
  </xdr:twoCellAnchor>
  <xdr:twoCellAnchor>
    <xdr:from>
      <xdr:col>11</xdr:col>
      <xdr:colOff>314325</xdr:colOff>
      <xdr:row>38</xdr:row>
      <xdr:rowOff>28575</xdr:rowOff>
    </xdr:from>
    <xdr:to>
      <xdr:col>13</xdr:col>
      <xdr:colOff>57150</xdr:colOff>
      <xdr:row>40</xdr:row>
      <xdr:rowOff>57150</xdr:rowOff>
    </xdr:to>
    <xdr:sp>
      <xdr:nvSpPr>
        <xdr:cNvPr id="54" name="Text Box 63"/>
        <xdr:cNvSpPr txBox="1">
          <a:spLocks noChangeArrowheads="1"/>
        </xdr:cNvSpPr>
      </xdr:nvSpPr>
      <xdr:spPr>
        <a:xfrm>
          <a:off x="7705725" y="6181725"/>
          <a:ext cx="962025" cy="352425"/>
        </a:xfrm>
        <a:prstGeom prst="rect">
          <a:avLst/>
        </a:prstGeom>
        <a:noFill/>
        <a:ln w="19050" cmpd="sng">
          <a:noFill/>
        </a:ln>
      </xdr:spPr>
      <xdr:txBody>
        <a:bodyPr vertOverflow="clip" wrap="square"/>
        <a:p>
          <a:pPr algn="l">
            <a:defRPr/>
          </a:pPr>
          <a:r>
            <a:rPr lang="en-US" cap="none" sz="1400" b="0" i="0" u="none" baseline="0">
              <a:solidFill>
                <a:srgbClr val="000000"/>
              </a:solidFill>
            </a:rPr>
            <a:t>Monash</a:t>
          </a:r>
        </a:p>
      </xdr:txBody>
    </xdr:sp>
    <xdr:clientData/>
  </xdr:twoCellAnchor>
  <xdr:twoCellAnchor>
    <xdr:from>
      <xdr:col>9</xdr:col>
      <xdr:colOff>571500</xdr:colOff>
      <xdr:row>39</xdr:row>
      <xdr:rowOff>0</xdr:rowOff>
    </xdr:from>
    <xdr:to>
      <xdr:col>11</xdr:col>
      <xdr:colOff>304800</xdr:colOff>
      <xdr:row>41</xdr:row>
      <xdr:rowOff>28575</xdr:rowOff>
    </xdr:to>
    <xdr:sp>
      <xdr:nvSpPr>
        <xdr:cNvPr id="55" name="Text Box 64"/>
        <xdr:cNvSpPr txBox="1">
          <a:spLocks noChangeArrowheads="1"/>
        </xdr:cNvSpPr>
      </xdr:nvSpPr>
      <xdr:spPr>
        <a:xfrm>
          <a:off x="6743700" y="6315075"/>
          <a:ext cx="952500" cy="352425"/>
        </a:xfrm>
        <a:prstGeom prst="rect">
          <a:avLst/>
        </a:prstGeom>
        <a:noFill/>
        <a:ln w="19050" cmpd="sng">
          <a:noFill/>
        </a:ln>
      </xdr:spPr>
      <xdr:txBody>
        <a:bodyPr vertOverflow="clip" wrap="square"/>
        <a:p>
          <a:pPr algn="l">
            <a:defRPr/>
          </a:pPr>
          <a:r>
            <a:rPr lang="en-US" cap="none" sz="1400" b="0" i="0" u="none" baseline="0">
              <a:solidFill>
                <a:srgbClr val="000000"/>
              </a:solidFill>
              <a:latin typeface="Calibri"/>
              <a:ea typeface="Calibri"/>
              <a:cs typeface="Calibri"/>
            </a:rPr>
            <a:t>Glen </a:t>
          </a:r>
          <a:r>
            <a:rPr lang="en-US" cap="none" sz="1400" b="0" i="0" u="none" baseline="0">
              <a:solidFill>
                <a:srgbClr val="FFFFFF"/>
              </a:solidFill>
              <a:latin typeface="Calibri"/>
              <a:ea typeface="Calibri"/>
              <a:cs typeface="Calibri"/>
            </a:rPr>
            <a:t>Eira</a:t>
          </a:r>
        </a:p>
      </xdr:txBody>
    </xdr:sp>
    <xdr:clientData/>
  </xdr:twoCellAnchor>
  <xdr:twoCellAnchor>
    <xdr:from>
      <xdr:col>13</xdr:col>
      <xdr:colOff>0</xdr:colOff>
      <xdr:row>33</xdr:row>
      <xdr:rowOff>95250</xdr:rowOff>
    </xdr:from>
    <xdr:to>
      <xdr:col>14</xdr:col>
      <xdr:colOff>523875</xdr:colOff>
      <xdr:row>35</xdr:row>
      <xdr:rowOff>133350</xdr:rowOff>
    </xdr:to>
    <xdr:sp>
      <xdr:nvSpPr>
        <xdr:cNvPr id="56" name="Text Box 65"/>
        <xdr:cNvSpPr txBox="1">
          <a:spLocks noChangeArrowheads="1"/>
        </xdr:cNvSpPr>
      </xdr:nvSpPr>
      <xdr:spPr>
        <a:xfrm>
          <a:off x="8610600" y="5438775"/>
          <a:ext cx="1133475" cy="361950"/>
        </a:xfrm>
        <a:prstGeom prst="rect">
          <a:avLst/>
        </a:prstGeom>
        <a:noFill/>
        <a:ln w="19050" cmpd="sng">
          <a:noFill/>
        </a:ln>
      </xdr:spPr>
      <xdr:txBody>
        <a:bodyPr vertOverflow="clip" wrap="square"/>
        <a:p>
          <a:pPr algn="l">
            <a:defRPr/>
          </a:pPr>
          <a:r>
            <a:rPr lang="en-US" cap="none" sz="1400" b="0" i="0" u="none" baseline="0">
              <a:solidFill>
                <a:srgbClr val="000000"/>
              </a:solidFill>
            </a:rPr>
            <a:t>Maroondah</a:t>
          </a:r>
        </a:p>
      </xdr:txBody>
    </xdr:sp>
    <xdr:clientData/>
  </xdr:twoCellAnchor>
  <xdr:twoCellAnchor>
    <xdr:from>
      <xdr:col>11</xdr:col>
      <xdr:colOff>381000</xdr:colOff>
      <xdr:row>30</xdr:row>
      <xdr:rowOff>76200</xdr:rowOff>
    </xdr:from>
    <xdr:to>
      <xdr:col>13</xdr:col>
      <xdr:colOff>352425</xdr:colOff>
      <xdr:row>32</xdr:row>
      <xdr:rowOff>104775</xdr:rowOff>
    </xdr:to>
    <xdr:sp>
      <xdr:nvSpPr>
        <xdr:cNvPr id="57" name="Text Box 66"/>
        <xdr:cNvSpPr txBox="1">
          <a:spLocks noChangeArrowheads="1"/>
        </xdr:cNvSpPr>
      </xdr:nvSpPr>
      <xdr:spPr>
        <a:xfrm>
          <a:off x="7772400" y="4933950"/>
          <a:ext cx="1190625" cy="352425"/>
        </a:xfrm>
        <a:prstGeom prst="rect">
          <a:avLst/>
        </a:prstGeom>
        <a:noFill/>
        <a:ln w="19050" cmpd="sng">
          <a:noFill/>
        </a:ln>
      </xdr:spPr>
      <xdr:txBody>
        <a:bodyPr vertOverflow="clip" wrap="square"/>
        <a:p>
          <a:pPr algn="l">
            <a:defRPr/>
          </a:pPr>
          <a:r>
            <a:rPr lang="en-US" cap="none" sz="1400" b="0" i="0" u="none" baseline="0">
              <a:solidFill>
                <a:srgbClr val="000000"/>
              </a:solidFill>
            </a:rPr>
            <a:t>Manningham</a:t>
          </a:r>
        </a:p>
      </xdr:txBody>
    </xdr:sp>
    <xdr:clientData/>
  </xdr:twoCellAnchor>
  <xdr:twoCellAnchor>
    <xdr:from>
      <xdr:col>11</xdr:col>
      <xdr:colOff>361950</xdr:colOff>
      <xdr:row>33</xdr:row>
      <xdr:rowOff>123825</xdr:rowOff>
    </xdr:from>
    <xdr:to>
      <xdr:col>13</xdr:col>
      <xdr:colOff>323850</xdr:colOff>
      <xdr:row>35</xdr:row>
      <xdr:rowOff>152400</xdr:rowOff>
    </xdr:to>
    <xdr:sp>
      <xdr:nvSpPr>
        <xdr:cNvPr id="58" name="Text Box 67"/>
        <xdr:cNvSpPr txBox="1">
          <a:spLocks noChangeArrowheads="1"/>
        </xdr:cNvSpPr>
      </xdr:nvSpPr>
      <xdr:spPr>
        <a:xfrm>
          <a:off x="7753350" y="5467350"/>
          <a:ext cx="1181100" cy="352425"/>
        </a:xfrm>
        <a:prstGeom prst="rect">
          <a:avLst/>
        </a:prstGeom>
        <a:noFill/>
        <a:ln w="19050" cmpd="sng">
          <a:noFill/>
        </a:ln>
      </xdr:spPr>
      <xdr:txBody>
        <a:bodyPr vertOverflow="clip" wrap="square"/>
        <a:p>
          <a:pPr algn="l">
            <a:defRPr/>
          </a:pPr>
          <a:r>
            <a:rPr lang="en-US" cap="none" sz="1400" b="0" i="0" u="none" baseline="0">
              <a:solidFill>
                <a:srgbClr val="000000"/>
              </a:solidFill>
            </a:rPr>
            <a:t>Whitehorse</a:t>
          </a:r>
        </a:p>
      </xdr:txBody>
    </xdr:sp>
    <xdr:clientData/>
  </xdr:twoCellAnchor>
  <xdr:twoCellAnchor>
    <xdr:from>
      <xdr:col>10</xdr:col>
      <xdr:colOff>390525</xdr:colOff>
      <xdr:row>28</xdr:row>
      <xdr:rowOff>123825</xdr:rowOff>
    </xdr:from>
    <xdr:to>
      <xdr:col>12</xdr:col>
      <xdr:colOff>38100</xdr:colOff>
      <xdr:row>30</xdr:row>
      <xdr:rowOff>152400</xdr:rowOff>
    </xdr:to>
    <xdr:sp>
      <xdr:nvSpPr>
        <xdr:cNvPr id="59" name="Text Box 68"/>
        <xdr:cNvSpPr txBox="1">
          <a:spLocks noChangeArrowheads="1"/>
        </xdr:cNvSpPr>
      </xdr:nvSpPr>
      <xdr:spPr>
        <a:xfrm>
          <a:off x="7172325" y="4657725"/>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Banyule</a:t>
          </a:r>
        </a:p>
      </xdr:txBody>
    </xdr:sp>
    <xdr:clientData/>
  </xdr:twoCellAnchor>
  <xdr:twoCellAnchor>
    <xdr:from>
      <xdr:col>10</xdr:col>
      <xdr:colOff>142875</xdr:colOff>
      <xdr:row>32</xdr:row>
      <xdr:rowOff>142875</xdr:rowOff>
    </xdr:from>
    <xdr:to>
      <xdr:col>12</xdr:col>
      <xdr:colOff>57150</xdr:colOff>
      <xdr:row>35</xdr:row>
      <xdr:rowOff>0</xdr:rowOff>
    </xdr:to>
    <xdr:sp>
      <xdr:nvSpPr>
        <xdr:cNvPr id="60" name="Text Box 69"/>
        <xdr:cNvSpPr txBox="1">
          <a:spLocks noChangeArrowheads="1"/>
        </xdr:cNvSpPr>
      </xdr:nvSpPr>
      <xdr:spPr>
        <a:xfrm>
          <a:off x="6924675" y="5324475"/>
          <a:ext cx="1133475" cy="342900"/>
        </a:xfrm>
        <a:prstGeom prst="rect">
          <a:avLst/>
        </a:prstGeom>
        <a:noFill/>
        <a:ln w="19050" cmpd="sng">
          <a:noFill/>
        </a:ln>
      </xdr:spPr>
      <xdr:txBody>
        <a:bodyPr vertOverflow="clip" wrap="square"/>
        <a:p>
          <a:pPr algn="l">
            <a:defRPr/>
          </a:pPr>
          <a:r>
            <a:rPr lang="en-US" cap="none" sz="1400" b="0" i="0" u="none" baseline="0">
              <a:solidFill>
                <a:srgbClr val="000000"/>
              </a:solidFill>
            </a:rPr>
            <a:t>Boroondara</a:t>
          </a:r>
        </a:p>
      </xdr:txBody>
    </xdr:sp>
    <xdr:clientData/>
  </xdr:twoCellAnchor>
  <xdr:twoCellAnchor>
    <xdr:from>
      <xdr:col>9</xdr:col>
      <xdr:colOff>571500</xdr:colOff>
      <xdr:row>27</xdr:row>
      <xdr:rowOff>28575</xdr:rowOff>
    </xdr:from>
    <xdr:to>
      <xdr:col>11</xdr:col>
      <xdr:colOff>219075</xdr:colOff>
      <xdr:row>29</xdr:row>
      <xdr:rowOff>57150</xdr:rowOff>
    </xdr:to>
    <xdr:sp>
      <xdr:nvSpPr>
        <xdr:cNvPr id="61" name="Text Box 70"/>
        <xdr:cNvSpPr txBox="1">
          <a:spLocks noChangeArrowheads="1"/>
        </xdr:cNvSpPr>
      </xdr:nvSpPr>
      <xdr:spPr>
        <a:xfrm>
          <a:off x="6743700" y="4400550"/>
          <a:ext cx="866775" cy="352425"/>
        </a:xfrm>
        <a:prstGeom prst="rect">
          <a:avLst/>
        </a:prstGeom>
        <a:noFill/>
        <a:ln w="19050" cmpd="sng">
          <a:noFill/>
        </a:ln>
      </xdr:spPr>
      <xdr:txBody>
        <a:bodyPr vertOverflow="clip" wrap="square"/>
        <a:p>
          <a:pPr algn="l">
            <a:defRPr/>
          </a:pPr>
          <a:r>
            <a:rPr lang="en-US" cap="none" sz="1400" b="0" i="0" u="none" baseline="0">
              <a:solidFill>
                <a:srgbClr val="000000"/>
              </a:solidFill>
            </a:rPr>
            <a:t>Darebin</a:t>
          </a:r>
        </a:p>
      </xdr:txBody>
    </xdr:sp>
    <xdr:clientData/>
  </xdr:twoCellAnchor>
  <xdr:twoCellAnchor>
    <xdr:from>
      <xdr:col>8</xdr:col>
      <xdr:colOff>409575</xdr:colOff>
      <xdr:row>27</xdr:row>
      <xdr:rowOff>57150</xdr:rowOff>
    </xdr:from>
    <xdr:to>
      <xdr:col>10</xdr:col>
      <xdr:colOff>257175</xdr:colOff>
      <xdr:row>29</xdr:row>
      <xdr:rowOff>76200</xdr:rowOff>
    </xdr:to>
    <xdr:sp>
      <xdr:nvSpPr>
        <xdr:cNvPr id="62" name="Text Box 71"/>
        <xdr:cNvSpPr txBox="1">
          <a:spLocks noChangeArrowheads="1"/>
        </xdr:cNvSpPr>
      </xdr:nvSpPr>
      <xdr:spPr>
        <a:xfrm>
          <a:off x="5972175" y="4429125"/>
          <a:ext cx="1066800" cy="342900"/>
        </a:xfrm>
        <a:prstGeom prst="rect">
          <a:avLst/>
        </a:prstGeom>
        <a:noFill/>
        <a:ln w="19050" cmpd="sng">
          <a:noFill/>
        </a:ln>
      </xdr:spPr>
      <xdr:txBody>
        <a:bodyPr vertOverflow="clip" wrap="square"/>
        <a:p>
          <a:pPr algn="l">
            <a:defRPr/>
          </a:pPr>
          <a:r>
            <a:rPr lang="en-US" cap="none" sz="1400" b="0" i="0" u="none" baseline="0">
              <a:solidFill>
                <a:srgbClr val="000000"/>
              </a:solidFill>
            </a:rPr>
            <a:t>Moreland</a:t>
          </a:r>
        </a:p>
      </xdr:txBody>
    </xdr:sp>
    <xdr:clientData/>
  </xdr:twoCellAnchor>
  <xdr:twoCellAnchor>
    <xdr:from>
      <xdr:col>7</xdr:col>
      <xdr:colOff>381000</xdr:colOff>
      <xdr:row>29</xdr:row>
      <xdr:rowOff>28575</xdr:rowOff>
    </xdr:from>
    <xdr:to>
      <xdr:col>10</xdr:col>
      <xdr:colOff>76200</xdr:colOff>
      <xdr:row>31</xdr:row>
      <xdr:rowOff>47625</xdr:rowOff>
    </xdr:to>
    <xdr:sp>
      <xdr:nvSpPr>
        <xdr:cNvPr id="63" name="Text Box 72"/>
        <xdr:cNvSpPr txBox="1">
          <a:spLocks noChangeArrowheads="1"/>
        </xdr:cNvSpPr>
      </xdr:nvSpPr>
      <xdr:spPr>
        <a:xfrm>
          <a:off x="5334000" y="4724400"/>
          <a:ext cx="1524000" cy="342900"/>
        </a:xfrm>
        <a:prstGeom prst="rect">
          <a:avLst/>
        </a:prstGeom>
        <a:noFill/>
        <a:ln w="19050" cmpd="sng">
          <a:noFill/>
        </a:ln>
      </xdr:spPr>
      <xdr:txBody>
        <a:bodyPr vertOverflow="clip" wrap="square"/>
        <a:p>
          <a:pPr algn="l">
            <a:defRPr/>
          </a:pPr>
          <a:r>
            <a:rPr lang="en-US" cap="none" sz="1400" b="0" i="0" u="none" baseline="0">
              <a:solidFill>
                <a:srgbClr val="FFFFFF"/>
              </a:solidFill>
            </a:rPr>
            <a:t>Moonee Valley</a:t>
          </a:r>
        </a:p>
      </xdr:txBody>
    </xdr:sp>
    <xdr:clientData/>
  </xdr:twoCellAnchor>
  <xdr:twoCellAnchor>
    <xdr:from>
      <xdr:col>7</xdr:col>
      <xdr:colOff>285750</xdr:colOff>
      <xdr:row>32</xdr:row>
      <xdr:rowOff>76200</xdr:rowOff>
    </xdr:from>
    <xdr:to>
      <xdr:col>9</xdr:col>
      <xdr:colOff>381000</xdr:colOff>
      <xdr:row>34</xdr:row>
      <xdr:rowOff>95250</xdr:rowOff>
    </xdr:to>
    <xdr:sp>
      <xdr:nvSpPr>
        <xdr:cNvPr id="64" name="Text Box 73"/>
        <xdr:cNvSpPr txBox="1">
          <a:spLocks noChangeArrowheads="1"/>
        </xdr:cNvSpPr>
      </xdr:nvSpPr>
      <xdr:spPr>
        <a:xfrm>
          <a:off x="5238750" y="5257800"/>
          <a:ext cx="1314450" cy="342900"/>
        </a:xfrm>
        <a:prstGeom prst="rect">
          <a:avLst/>
        </a:prstGeom>
        <a:noFill/>
        <a:ln w="19050" cmpd="sng">
          <a:noFill/>
        </a:ln>
      </xdr:spPr>
      <xdr:txBody>
        <a:bodyPr vertOverflow="clip" wrap="square"/>
        <a:p>
          <a:pPr algn="l">
            <a:defRPr/>
          </a:pPr>
          <a:r>
            <a:rPr lang="en-US" cap="none" sz="1400" b="0" i="0" u="none" baseline="0">
              <a:solidFill>
                <a:srgbClr val="000000"/>
              </a:solidFill>
            </a:rPr>
            <a:t>Maribyrnong</a:t>
          </a:r>
        </a:p>
      </xdr:txBody>
    </xdr:sp>
    <xdr:clientData/>
  </xdr:twoCellAnchor>
  <xdr:twoCellAnchor>
    <xdr:from>
      <xdr:col>9</xdr:col>
      <xdr:colOff>476250</xdr:colOff>
      <xdr:row>34</xdr:row>
      <xdr:rowOff>47625</xdr:rowOff>
    </xdr:from>
    <xdr:to>
      <xdr:col>10</xdr:col>
      <xdr:colOff>523875</xdr:colOff>
      <xdr:row>36</xdr:row>
      <xdr:rowOff>19050</xdr:rowOff>
    </xdr:to>
    <xdr:sp>
      <xdr:nvSpPr>
        <xdr:cNvPr id="65" name="Text Box 74"/>
        <xdr:cNvSpPr txBox="1">
          <a:spLocks noChangeArrowheads="1"/>
        </xdr:cNvSpPr>
      </xdr:nvSpPr>
      <xdr:spPr>
        <a:xfrm>
          <a:off x="6648450" y="5553075"/>
          <a:ext cx="657225" cy="295275"/>
        </a:xfrm>
        <a:prstGeom prst="rect">
          <a:avLst/>
        </a:prstGeom>
        <a:noFill/>
        <a:ln w="19050" cmpd="sng">
          <a:noFill/>
        </a:ln>
      </xdr:spPr>
      <xdr:txBody>
        <a:bodyPr vertOverflow="clip" wrap="square"/>
        <a:p>
          <a:pPr algn="l">
            <a:defRPr/>
          </a:pPr>
          <a:r>
            <a:rPr lang="en-US" cap="none" sz="1400" b="0" i="0" u="none" baseline="0">
              <a:solidFill>
                <a:srgbClr val="FFFFFF"/>
              </a:solidFill>
            </a:rPr>
            <a:t>Yarra</a:t>
          </a:r>
        </a:p>
      </xdr:txBody>
    </xdr:sp>
    <xdr:clientData/>
  </xdr:twoCellAnchor>
  <xdr:twoCellAnchor>
    <xdr:from>
      <xdr:col>8</xdr:col>
      <xdr:colOff>314325</xdr:colOff>
      <xdr:row>33</xdr:row>
      <xdr:rowOff>95250</xdr:rowOff>
    </xdr:from>
    <xdr:to>
      <xdr:col>10</xdr:col>
      <xdr:colOff>209550</xdr:colOff>
      <xdr:row>34</xdr:row>
      <xdr:rowOff>142875</xdr:rowOff>
    </xdr:to>
    <xdr:sp>
      <xdr:nvSpPr>
        <xdr:cNvPr id="66" name="Text Box 75"/>
        <xdr:cNvSpPr txBox="1">
          <a:spLocks noChangeArrowheads="1"/>
        </xdr:cNvSpPr>
      </xdr:nvSpPr>
      <xdr:spPr>
        <a:xfrm>
          <a:off x="5876925" y="5438775"/>
          <a:ext cx="1114425" cy="209550"/>
        </a:xfrm>
        <a:prstGeom prst="rect">
          <a:avLst/>
        </a:prstGeom>
        <a:noFill/>
        <a:ln w="19050" cmpd="sng">
          <a:noFill/>
        </a:ln>
      </xdr:spPr>
      <xdr:txBody>
        <a:bodyPr vertOverflow="clip" wrap="square"/>
        <a:p>
          <a:pPr algn="l">
            <a:defRPr/>
          </a:pPr>
          <a:r>
            <a:rPr lang="en-US" cap="none" sz="1400" b="0" i="0" u="none" baseline="0">
              <a:solidFill>
                <a:srgbClr val="FFFFFF"/>
              </a:solidFill>
            </a:rPr>
            <a:t>Melbourne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42"/>
    <pageSetUpPr fitToPage="1"/>
  </sheetPr>
  <dimension ref="A1:N63"/>
  <sheetViews>
    <sheetView showGridLines="0" showRowColHeaders="0" zoomScale="85" zoomScaleNormal="85" zoomScalePageLayoutView="0" workbookViewId="0" topLeftCell="A1">
      <pane xSplit="14" ySplit="1" topLeftCell="O2" activePane="bottomRight" state="frozen"/>
      <selection pane="topLeft" activeCell="A1" sqref="A1"/>
      <selection pane="topRight" activeCell="O1" sqref="O1"/>
      <selection pane="bottomLeft" activeCell="A2" sqref="A2"/>
      <selection pane="bottomRight" activeCell="B3" sqref="B3:N4"/>
    </sheetView>
  </sheetViews>
  <sheetFormatPr defaultColWidth="9.140625" defaultRowHeight="12.75"/>
  <cols>
    <col min="1" max="1" width="2.140625" style="32" customWidth="1"/>
    <col min="2" max="2" width="9.140625" style="32" customWidth="1"/>
    <col min="3" max="3" width="11.28125" style="32" customWidth="1"/>
    <col min="4" max="16384" width="9.140625" style="32" customWidth="1"/>
  </cols>
  <sheetData>
    <row r="1" spans="1:14" ht="23.25" customHeight="1" thickBot="1">
      <c r="A1" s="31"/>
      <c r="B1" s="112" t="s">
        <v>122</v>
      </c>
      <c r="C1" s="112"/>
      <c r="D1" s="112"/>
      <c r="E1" s="112"/>
      <c r="F1" s="112"/>
      <c r="G1" s="112"/>
      <c r="H1" s="112"/>
      <c r="I1" s="112"/>
      <c r="J1" s="112"/>
      <c r="K1" s="112"/>
      <c r="L1" s="112"/>
      <c r="M1" s="112"/>
      <c r="N1" s="112"/>
    </row>
    <row r="2" spans="1:14" ht="3.75" customHeight="1" thickTop="1">
      <c r="A2" s="31"/>
      <c r="B2" s="31"/>
      <c r="C2" s="31"/>
      <c r="D2" s="31"/>
      <c r="E2" s="31"/>
      <c r="F2" s="31"/>
      <c r="G2" s="31"/>
      <c r="H2" s="31"/>
      <c r="I2" s="31"/>
      <c r="J2" s="31"/>
      <c r="K2" s="31"/>
      <c r="L2" s="31"/>
      <c r="M2" s="31"/>
      <c r="N2" s="31"/>
    </row>
    <row r="3" spans="1:14" ht="15.75" customHeight="1">
      <c r="A3" s="31"/>
      <c r="B3" s="114" t="s">
        <v>119</v>
      </c>
      <c r="C3" s="114"/>
      <c r="D3" s="114"/>
      <c r="E3" s="114"/>
      <c r="F3" s="114"/>
      <c r="G3" s="114"/>
      <c r="H3" s="114"/>
      <c r="I3" s="114"/>
      <c r="J3" s="114"/>
      <c r="K3" s="114"/>
      <c r="L3" s="114"/>
      <c r="M3" s="114"/>
      <c r="N3" s="114"/>
    </row>
    <row r="4" spans="1:14" ht="18" customHeight="1">
      <c r="A4" s="31"/>
      <c r="B4" s="114"/>
      <c r="C4" s="114"/>
      <c r="D4" s="114"/>
      <c r="E4" s="114"/>
      <c r="F4" s="114"/>
      <c r="G4" s="114"/>
      <c r="H4" s="114"/>
      <c r="I4" s="114"/>
      <c r="J4" s="114"/>
      <c r="K4" s="114"/>
      <c r="L4" s="114"/>
      <c r="M4" s="114"/>
      <c r="N4" s="114"/>
    </row>
    <row r="5" spans="1:14" ht="20.25" customHeight="1">
      <c r="A5" s="31"/>
      <c r="B5" s="46" t="s">
        <v>97</v>
      </c>
      <c r="C5" s="113" t="s">
        <v>107</v>
      </c>
      <c r="D5" s="113"/>
      <c r="E5" s="113"/>
      <c r="F5" s="113"/>
      <c r="G5" s="113"/>
      <c r="H5" s="113"/>
      <c r="I5" s="113"/>
      <c r="J5" s="113"/>
      <c r="K5" s="113"/>
      <c r="L5" s="113"/>
      <c r="M5" s="113"/>
      <c r="N5" s="113"/>
    </row>
    <row r="6" spans="1:14" ht="20.25" customHeight="1">
      <c r="A6" s="31"/>
      <c r="B6" s="118" t="s">
        <v>113</v>
      </c>
      <c r="C6" s="118"/>
      <c r="D6" s="118"/>
      <c r="E6" s="118"/>
      <c r="F6" s="118"/>
      <c r="G6" s="118"/>
      <c r="H6" s="118"/>
      <c r="I6" s="118"/>
      <c r="J6" s="118"/>
      <c r="K6" s="118"/>
      <c r="L6" s="118"/>
      <c r="M6" s="118"/>
      <c r="N6" s="118"/>
    </row>
    <row r="7" spans="1:14" ht="18" customHeight="1">
      <c r="A7" s="31"/>
      <c r="B7" s="116" t="s">
        <v>111</v>
      </c>
      <c r="C7" s="116"/>
      <c r="D7" s="116"/>
      <c r="E7" s="116"/>
      <c r="F7" s="116"/>
      <c r="G7" s="116"/>
      <c r="H7" s="116"/>
      <c r="I7" s="116"/>
      <c r="J7" s="116"/>
      <c r="K7" s="116"/>
      <c r="L7" s="116"/>
      <c r="M7" s="116"/>
      <c r="N7" s="116"/>
    </row>
    <row r="8" spans="1:14" ht="16.5" customHeight="1">
      <c r="A8" s="31"/>
      <c r="B8" s="116"/>
      <c r="C8" s="116"/>
      <c r="D8" s="116"/>
      <c r="E8" s="116"/>
      <c r="F8" s="116"/>
      <c r="G8" s="116"/>
      <c r="H8" s="116"/>
      <c r="I8" s="116"/>
      <c r="J8" s="116"/>
      <c r="K8" s="116"/>
      <c r="L8" s="116"/>
      <c r="M8" s="116"/>
      <c r="N8" s="116"/>
    </row>
    <row r="9" spans="1:14" ht="27.75" customHeight="1">
      <c r="A9" s="31"/>
      <c r="B9" s="33"/>
      <c r="C9" s="33"/>
      <c r="D9" s="33"/>
      <c r="E9" s="33"/>
      <c r="F9" s="33"/>
      <c r="G9" s="116" t="s">
        <v>112</v>
      </c>
      <c r="H9" s="116"/>
      <c r="I9" s="116"/>
      <c r="J9" s="116"/>
      <c r="K9" s="116"/>
      <c r="L9" s="116"/>
      <c r="M9" s="116"/>
      <c r="N9" s="116"/>
    </row>
    <row r="10" spans="1:14" ht="27.75" customHeight="1">
      <c r="A10" s="31"/>
      <c r="B10" s="33"/>
      <c r="C10" s="33"/>
      <c r="D10" s="33"/>
      <c r="E10" s="33"/>
      <c r="F10" s="33"/>
      <c r="G10" s="33"/>
      <c r="H10" s="33"/>
      <c r="I10" s="33"/>
      <c r="J10" s="33"/>
      <c r="K10" s="33"/>
      <c r="L10" s="33"/>
      <c r="M10" s="33"/>
      <c r="N10" s="33"/>
    </row>
    <row r="11" spans="1:14" ht="27.75" customHeight="1">
      <c r="A11" s="31"/>
      <c r="B11" s="33"/>
      <c r="C11" s="33"/>
      <c r="D11" s="33"/>
      <c r="E11" s="33"/>
      <c r="F11" s="33"/>
      <c r="G11" s="33"/>
      <c r="H11" s="33"/>
      <c r="I11" s="33"/>
      <c r="J11" s="33"/>
      <c r="K11" s="33"/>
      <c r="L11" s="33"/>
      <c r="M11" s="33"/>
      <c r="N11" s="33"/>
    </row>
    <row r="12" spans="1:14" ht="27.75" customHeight="1">
      <c r="A12" s="31"/>
      <c r="B12" s="33"/>
      <c r="C12" s="33"/>
      <c r="D12" s="33"/>
      <c r="E12" s="33"/>
      <c r="F12" s="33"/>
      <c r="G12" s="33"/>
      <c r="H12" s="33"/>
      <c r="I12" s="33"/>
      <c r="J12" s="33"/>
      <c r="K12" s="33"/>
      <c r="L12" s="33"/>
      <c r="M12" s="33"/>
      <c r="N12" s="33"/>
    </row>
    <row r="13" spans="1:14" ht="27.75" customHeight="1">
      <c r="A13" s="31"/>
      <c r="B13" s="33"/>
      <c r="C13" s="33"/>
      <c r="D13" s="33"/>
      <c r="E13" s="33"/>
      <c r="F13" s="33"/>
      <c r="G13" s="33"/>
      <c r="H13" s="33"/>
      <c r="I13" s="33"/>
      <c r="J13" s="33"/>
      <c r="K13" s="33"/>
      <c r="L13" s="33"/>
      <c r="M13" s="33"/>
      <c r="N13" s="33"/>
    </row>
    <row r="14" spans="1:14" ht="27.75" customHeight="1">
      <c r="A14" s="31"/>
      <c r="B14" s="33"/>
      <c r="C14" s="33"/>
      <c r="D14" s="33"/>
      <c r="E14" s="33"/>
      <c r="F14" s="33"/>
      <c r="G14" s="33"/>
      <c r="H14" s="33"/>
      <c r="I14" s="33"/>
      <c r="J14" s="33"/>
      <c r="K14" s="33"/>
      <c r="L14" s="33"/>
      <c r="M14" s="33"/>
      <c r="N14" s="33"/>
    </row>
    <row r="15" spans="1:14" ht="11.25" customHeight="1">
      <c r="A15" s="31"/>
      <c r="B15" s="33"/>
      <c r="C15" s="33"/>
      <c r="D15" s="33"/>
      <c r="E15" s="33"/>
      <c r="F15" s="33"/>
      <c r="G15" s="33"/>
      <c r="H15" s="33"/>
      <c r="I15" s="33"/>
      <c r="J15" s="33"/>
      <c r="K15" s="33"/>
      <c r="L15" s="33"/>
      <c r="M15" s="33"/>
      <c r="N15" s="33"/>
    </row>
    <row r="16" spans="1:14" ht="32.25" customHeight="1">
      <c r="A16" s="31"/>
      <c r="B16" s="117" t="s">
        <v>121</v>
      </c>
      <c r="C16" s="117"/>
      <c r="D16" s="117"/>
      <c r="E16" s="117"/>
      <c r="F16" s="117"/>
      <c r="G16" s="117"/>
      <c r="H16" s="117"/>
      <c r="I16" s="117"/>
      <c r="J16" s="117"/>
      <c r="K16" s="33"/>
      <c r="L16" s="33"/>
      <c r="M16" s="33"/>
      <c r="N16" s="33"/>
    </row>
    <row r="17" spans="1:14" ht="21" customHeight="1">
      <c r="A17" s="31"/>
      <c r="B17" s="118" t="s">
        <v>114</v>
      </c>
      <c r="C17" s="118"/>
      <c r="D17" s="118"/>
      <c r="E17" s="118"/>
      <c r="F17" s="118"/>
      <c r="G17" s="118"/>
      <c r="H17" s="118"/>
      <c r="I17" s="118"/>
      <c r="J17" s="118"/>
      <c r="K17" s="118"/>
      <c r="L17" s="118"/>
      <c r="M17" s="118"/>
      <c r="N17" s="118"/>
    </row>
    <row r="18" spans="1:14" ht="18.75" customHeight="1">
      <c r="A18" s="31"/>
      <c r="B18" s="45"/>
      <c r="C18" s="116" t="s">
        <v>117</v>
      </c>
      <c r="D18" s="116"/>
      <c r="E18" s="116"/>
      <c r="F18" s="116"/>
      <c r="G18" s="116"/>
      <c r="H18" s="116"/>
      <c r="I18" s="116"/>
      <c r="J18" s="116"/>
      <c r="K18" s="116"/>
      <c r="L18" s="116"/>
      <c r="M18" s="116"/>
      <c r="N18" s="116"/>
    </row>
    <row r="19" spans="1:14" ht="18.75" customHeight="1">
      <c r="A19" s="31"/>
      <c r="B19" s="45"/>
      <c r="C19" s="45"/>
      <c r="D19" s="45"/>
      <c r="E19" s="45"/>
      <c r="F19" s="45"/>
      <c r="G19" s="45"/>
      <c r="H19" s="45"/>
      <c r="I19" s="45"/>
      <c r="J19" s="45"/>
      <c r="K19" s="45"/>
      <c r="L19" s="45"/>
      <c r="M19" s="45"/>
      <c r="N19" s="45"/>
    </row>
    <row r="20" spans="1:14" ht="18.75" customHeight="1">
      <c r="A20" s="31"/>
      <c r="B20" s="45"/>
      <c r="C20" s="45"/>
      <c r="D20" s="45"/>
      <c r="E20" s="45"/>
      <c r="F20" s="45"/>
      <c r="G20" s="45"/>
      <c r="H20" s="45"/>
      <c r="I20" s="50"/>
      <c r="J20" s="50"/>
      <c r="K20" s="50"/>
      <c r="L20" s="50"/>
      <c r="M20" s="50"/>
      <c r="N20" s="50"/>
    </row>
    <row r="21" spans="1:14" ht="18.75" customHeight="1">
      <c r="A21" s="31"/>
      <c r="B21" s="45"/>
      <c r="C21" s="45"/>
      <c r="D21" s="45"/>
      <c r="E21" s="45"/>
      <c r="F21" s="45"/>
      <c r="G21" s="45"/>
      <c r="H21" s="45"/>
      <c r="I21" s="45"/>
      <c r="J21" s="45"/>
      <c r="K21" s="45"/>
      <c r="L21" s="45"/>
      <c r="M21" s="45"/>
      <c r="N21" s="45"/>
    </row>
    <row r="22" spans="1:14" ht="18.75" customHeight="1">
      <c r="A22" s="31"/>
      <c r="B22" s="45"/>
      <c r="C22" s="45"/>
      <c r="D22" s="45"/>
      <c r="E22" s="45"/>
      <c r="F22" s="45"/>
      <c r="G22" s="45"/>
      <c r="H22" s="45"/>
      <c r="I22" s="45"/>
      <c r="J22" s="45"/>
      <c r="K22" s="45"/>
      <c r="L22" s="45"/>
      <c r="M22" s="45"/>
      <c r="N22" s="45"/>
    </row>
    <row r="23" spans="1:14" ht="18.75" customHeight="1">
      <c r="A23" s="31"/>
      <c r="B23" s="45"/>
      <c r="C23" s="45"/>
      <c r="D23" s="45"/>
      <c r="E23" s="45"/>
      <c r="F23" s="45"/>
      <c r="G23" s="45"/>
      <c r="H23" s="45"/>
      <c r="I23" s="45"/>
      <c r="J23" s="45"/>
      <c r="K23" s="45"/>
      <c r="L23" s="45"/>
      <c r="M23" s="45"/>
      <c r="N23" s="45"/>
    </row>
    <row r="24" spans="1:14" ht="18.75" customHeight="1">
      <c r="A24" s="31"/>
      <c r="B24" s="45"/>
      <c r="C24" s="45"/>
      <c r="D24" s="45"/>
      <c r="E24" s="45"/>
      <c r="F24" s="45"/>
      <c r="G24" s="45"/>
      <c r="H24" s="45"/>
      <c r="I24" s="45"/>
      <c r="J24" s="45"/>
      <c r="K24" s="45"/>
      <c r="L24" s="45"/>
      <c r="M24" s="45"/>
      <c r="N24" s="45"/>
    </row>
    <row r="25" spans="1:14" ht="18.75" customHeight="1">
      <c r="A25" s="31"/>
      <c r="B25" s="45"/>
      <c r="C25" s="45"/>
      <c r="D25" s="45"/>
      <c r="E25" s="45"/>
      <c r="F25" s="45"/>
      <c r="G25" s="45"/>
      <c r="H25" s="45"/>
      <c r="I25" s="45"/>
      <c r="J25" s="45"/>
      <c r="K25" s="45"/>
      <c r="L25" s="45"/>
      <c r="M25" s="45"/>
      <c r="N25" s="45"/>
    </row>
    <row r="26" spans="1:14" ht="18.75" customHeight="1">
      <c r="A26" s="31"/>
      <c r="B26" s="45"/>
      <c r="C26" s="45"/>
      <c r="D26" s="45"/>
      <c r="E26" s="45"/>
      <c r="F26" s="45"/>
      <c r="G26" s="45"/>
      <c r="H26" s="45"/>
      <c r="I26" s="45"/>
      <c r="J26" s="45"/>
      <c r="K26" s="45"/>
      <c r="L26" s="45"/>
      <c r="M26" s="45"/>
      <c r="N26" s="45"/>
    </row>
    <row r="27" spans="1:14" ht="18.75" customHeight="1">
      <c r="A27" s="31"/>
      <c r="B27" s="45"/>
      <c r="C27" s="45"/>
      <c r="D27" s="45"/>
      <c r="E27" s="45"/>
      <c r="F27" s="45"/>
      <c r="G27" s="45"/>
      <c r="H27" s="45"/>
      <c r="I27" s="45"/>
      <c r="J27" s="45"/>
      <c r="K27" s="45"/>
      <c r="L27" s="45"/>
      <c r="M27" s="45"/>
      <c r="N27" s="45"/>
    </row>
    <row r="28" spans="1:14" ht="18.75" customHeight="1">
      <c r="A28" s="31"/>
      <c r="B28" s="116" t="s">
        <v>118</v>
      </c>
      <c r="C28" s="116"/>
      <c r="D28" s="116"/>
      <c r="E28" s="116"/>
      <c r="F28" s="116"/>
      <c r="G28" s="116"/>
      <c r="H28" s="116"/>
      <c r="I28" s="45"/>
      <c r="J28" s="45"/>
      <c r="K28" s="45"/>
      <c r="L28" s="45"/>
      <c r="M28" s="45"/>
      <c r="N28" s="45"/>
    </row>
    <row r="29" spans="1:14" ht="18.75" customHeight="1">
      <c r="A29" s="31"/>
      <c r="B29" s="45"/>
      <c r="C29" s="45"/>
      <c r="D29" s="45"/>
      <c r="E29" s="45"/>
      <c r="F29" s="45"/>
      <c r="G29" s="45"/>
      <c r="H29" s="45"/>
      <c r="I29" s="45"/>
      <c r="J29" s="45"/>
      <c r="K29" s="45"/>
      <c r="L29" s="45"/>
      <c r="M29" s="45"/>
      <c r="N29" s="45"/>
    </row>
    <row r="30" spans="1:14" ht="18.75" customHeight="1">
      <c r="A30" s="31"/>
      <c r="B30" s="116" t="s">
        <v>109</v>
      </c>
      <c r="C30" s="116"/>
      <c r="D30" s="116"/>
      <c r="E30" s="116"/>
      <c r="F30" s="116"/>
      <c r="G30" s="116"/>
      <c r="H30" s="116"/>
      <c r="I30" s="116"/>
      <c r="J30" s="116"/>
      <c r="K30" s="116"/>
      <c r="L30" s="116"/>
      <c r="M30" s="116"/>
      <c r="N30" s="116"/>
    </row>
    <row r="31" spans="1:14" ht="18.75" customHeight="1">
      <c r="A31" s="31"/>
      <c r="B31" s="33"/>
      <c r="C31" s="33"/>
      <c r="D31" s="33"/>
      <c r="E31" s="33"/>
      <c r="F31" s="33"/>
      <c r="G31" s="33"/>
      <c r="H31" s="33"/>
      <c r="I31" s="33"/>
      <c r="J31" s="33"/>
      <c r="K31" s="33"/>
      <c r="L31" s="33"/>
      <c r="M31" s="33"/>
      <c r="N31" s="33"/>
    </row>
    <row r="32" spans="1:14" ht="18.75" customHeight="1">
      <c r="A32" s="31"/>
      <c r="B32" s="33"/>
      <c r="C32" s="33"/>
      <c r="D32" s="33"/>
      <c r="E32" s="33"/>
      <c r="F32" s="33"/>
      <c r="G32" s="33"/>
      <c r="H32" s="33"/>
      <c r="I32" s="33"/>
      <c r="J32" s="33"/>
      <c r="K32" s="33"/>
      <c r="L32" s="33"/>
      <c r="M32" s="33"/>
      <c r="N32" s="33"/>
    </row>
    <row r="33" spans="1:14" ht="18.75" customHeight="1">
      <c r="A33" s="31"/>
      <c r="B33" s="33"/>
      <c r="C33" s="33"/>
      <c r="D33" s="33"/>
      <c r="E33" s="33"/>
      <c r="F33" s="33"/>
      <c r="G33" s="33"/>
      <c r="H33" s="33"/>
      <c r="I33" s="33"/>
      <c r="J33" s="33"/>
      <c r="K33" s="33"/>
      <c r="L33" s="33"/>
      <c r="M33" s="33"/>
      <c r="N33" s="33"/>
    </row>
    <row r="34" spans="1:14" ht="18.75" customHeight="1">
      <c r="A34" s="31"/>
      <c r="B34" s="33"/>
      <c r="C34" s="33"/>
      <c r="D34" s="33"/>
      <c r="E34" s="33"/>
      <c r="F34" s="33"/>
      <c r="G34" s="33"/>
      <c r="H34" s="33"/>
      <c r="I34" s="33"/>
      <c r="J34" s="33"/>
      <c r="K34" s="33"/>
      <c r="L34" s="33"/>
      <c r="M34" s="33"/>
      <c r="N34" s="33"/>
    </row>
    <row r="35" spans="1:14" ht="18.75" customHeight="1">
      <c r="A35" s="31"/>
      <c r="B35" s="33"/>
      <c r="C35" s="33"/>
      <c r="D35" s="33"/>
      <c r="E35" s="33"/>
      <c r="F35" s="33"/>
      <c r="G35" s="33"/>
      <c r="H35" s="33"/>
      <c r="I35" s="33"/>
      <c r="J35" s="33"/>
      <c r="K35" s="33"/>
      <c r="L35" s="33"/>
      <c r="M35" s="33"/>
      <c r="N35" s="33"/>
    </row>
    <row r="36" spans="1:14" ht="18.75" customHeight="1">
      <c r="A36" s="31"/>
      <c r="B36" s="33"/>
      <c r="C36" s="33"/>
      <c r="D36" s="33"/>
      <c r="E36" s="33"/>
      <c r="F36" s="33"/>
      <c r="G36" s="33"/>
      <c r="H36" s="33"/>
      <c r="I36" s="33"/>
      <c r="J36" s="33"/>
      <c r="K36" s="33"/>
      <c r="L36" s="33"/>
      <c r="M36" s="33"/>
      <c r="N36" s="33"/>
    </row>
    <row r="37" spans="1:14" ht="18.75" customHeight="1">
      <c r="A37" s="31"/>
      <c r="B37" s="33"/>
      <c r="C37" s="33"/>
      <c r="D37" s="33"/>
      <c r="E37" s="33"/>
      <c r="F37" s="33"/>
      <c r="G37" s="33"/>
      <c r="H37" s="33"/>
      <c r="I37" s="33"/>
      <c r="J37" s="33"/>
      <c r="K37" s="33"/>
      <c r="L37" s="33"/>
      <c r="M37" s="33"/>
      <c r="N37" s="33"/>
    </row>
    <row r="38" spans="1:14" ht="18.75" customHeight="1">
      <c r="A38" s="31"/>
      <c r="B38" s="33"/>
      <c r="C38" s="33"/>
      <c r="D38" s="33"/>
      <c r="E38" s="33"/>
      <c r="F38" s="33"/>
      <c r="G38" s="33"/>
      <c r="H38" s="33"/>
      <c r="I38" s="33"/>
      <c r="J38" s="33"/>
      <c r="K38" s="33"/>
      <c r="L38" s="33"/>
      <c r="M38" s="33"/>
      <c r="N38" s="33"/>
    </row>
    <row r="39" spans="1:14" ht="12" customHeight="1">
      <c r="A39" s="31"/>
      <c r="B39" s="33"/>
      <c r="C39" s="33"/>
      <c r="D39" s="33"/>
      <c r="E39" s="33"/>
      <c r="F39" s="33"/>
      <c r="G39" s="33"/>
      <c r="H39" s="33"/>
      <c r="I39" s="33"/>
      <c r="J39" s="33"/>
      <c r="K39" s="33"/>
      <c r="L39" s="33"/>
      <c r="M39" s="33"/>
      <c r="N39" s="33"/>
    </row>
    <row r="40" spans="1:14" ht="6" customHeight="1">
      <c r="A40" s="31"/>
      <c r="B40" s="33"/>
      <c r="C40" s="33"/>
      <c r="D40" s="33"/>
      <c r="E40" s="33"/>
      <c r="F40" s="33"/>
      <c r="G40" s="33"/>
      <c r="H40" s="33"/>
      <c r="I40" s="33"/>
      <c r="J40" s="33"/>
      <c r="K40" s="33"/>
      <c r="L40" s="33"/>
      <c r="M40" s="33"/>
      <c r="N40" s="33"/>
    </row>
    <row r="41" spans="1:14" ht="30" customHeight="1">
      <c r="A41" s="31"/>
      <c r="B41" s="116" t="s">
        <v>110</v>
      </c>
      <c r="C41" s="116"/>
      <c r="D41" s="116"/>
      <c r="E41" s="116"/>
      <c r="F41" s="116"/>
      <c r="G41" s="116"/>
      <c r="H41" s="116"/>
      <c r="I41" s="116"/>
      <c r="J41" s="116"/>
      <c r="K41" s="116"/>
      <c r="L41" s="116"/>
      <c r="M41" s="116"/>
      <c r="N41" s="116"/>
    </row>
    <row r="42" spans="1:14" ht="18.75" customHeight="1">
      <c r="A42" s="31"/>
      <c r="B42" s="33"/>
      <c r="C42" s="33"/>
      <c r="D42" s="33"/>
      <c r="E42" s="33"/>
      <c r="F42" s="33"/>
      <c r="G42" s="33"/>
      <c r="H42" s="33"/>
      <c r="I42" s="33"/>
      <c r="J42" s="33"/>
      <c r="K42" s="33"/>
      <c r="L42" s="33"/>
      <c r="M42" s="33"/>
      <c r="N42" s="33"/>
    </row>
    <row r="43" spans="1:14" ht="27.75" customHeight="1">
      <c r="A43" s="31"/>
      <c r="B43" s="33"/>
      <c r="C43" s="33"/>
      <c r="D43" s="33"/>
      <c r="E43" s="33"/>
      <c r="F43" s="33"/>
      <c r="G43" s="33"/>
      <c r="H43" s="33"/>
      <c r="I43" s="33"/>
      <c r="J43" s="33"/>
      <c r="K43" s="33"/>
      <c r="L43" s="33"/>
      <c r="M43" s="33"/>
      <c r="N43" s="33"/>
    </row>
    <row r="44" spans="1:14" ht="27.75" customHeight="1">
      <c r="A44" s="31"/>
      <c r="B44" s="33"/>
      <c r="C44" s="33"/>
      <c r="D44" s="33"/>
      <c r="E44" s="33"/>
      <c r="F44" s="33"/>
      <c r="G44" s="33"/>
      <c r="H44" s="33"/>
      <c r="I44" s="33"/>
      <c r="J44" s="33"/>
      <c r="K44" s="33"/>
      <c r="L44" s="33"/>
      <c r="M44" s="33"/>
      <c r="N44" s="33"/>
    </row>
    <row r="45" spans="1:14" ht="27.75" customHeight="1">
      <c r="A45" s="31"/>
      <c r="B45" s="33"/>
      <c r="C45" s="33"/>
      <c r="D45" s="33"/>
      <c r="E45" s="33"/>
      <c r="F45" s="33"/>
      <c r="G45" s="33"/>
      <c r="H45" s="33"/>
      <c r="I45" s="33"/>
      <c r="J45" s="33"/>
      <c r="K45" s="33"/>
      <c r="L45" s="33"/>
      <c r="M45" s="33"/>
      <c r="N45" s="33"/>
    </row>
    <row r="46" spans="1:14" ht="20.25" customHeight="1">
      <c r="A46" s="31"/>
      <c r="B46" s="33"/>
      <c r="C46" s="33"/>
      <c r="D46" s="33"/>
      <c r="E46" s="33"/>
      <c r="F46" s="33"/>
      <c r="G46" s="33"/>
      <c r="H46" s="33"/>
      <c r="I46" s="33"/>
      <c r="J46" s="33"/>
      <c r="K46" s="33"/>
      <c r="L46" s="33"/>
      <c r="M46" s="33"/>
      <c r="N46" s="33"/>
    </row>
    <row r="47" spans="1:14" ht="28.5" customHeight="1">
      <c r="A47" s="31"/>
      <c r="B47" s="117" t="s">
        <v>121</v>
      </c>
      <c r="C47" s="117"/>
      <c r="D47" s="117"/>
      <c r="E47" s="117"/>
      <c r="F47" s="117"/>
      <c r="G47" s="117"/>
      <c r="H47" s="117"/>
      <c r="I47" s="117"/>
      <c r="J47" s="117"/>
      <c r="K47" s="33"/>
      <c r="L47" s="33"/>
      <c r="M47" s="33"/>
      <c r="N47" s="33"/>
    </row>
    <row r="48" spans="1:14" ht="24.75" customHeight="1">
      <c r="A48" s="31"/>
      <c r="B48" s="116" t="s">
        <v>102</v>
      </c>
      <c r="C48" s="116"/>
      <c r="D48" s="116"/>
      <c r="E48" s="116"/>
      <c r="F48" s="116"/>
      <c r="G48" s="116"/>
      <c r="H48" s="116"/>
      <c r="I48" s="116"/>
      <c r="J48" s="116"/>
      <c r="K48" s="116"/>
      <c r="L48" s="116"/>
      <c r="M48" s="116"/>
      <c r="N48" s="116"/>
    </row>
    <row r="49" spans="1:14" ht="18" customHeight="1">
      <c r="A49" s="31"/>
      <c r="B49" s="46" t="s">
        <v>98</v>
      </c>
      <c r="C49" s="47" t="s">
        <v>115</v>
      </c>
      <c r="D49" s="35"/>
      <c r="E49" s="35"/>
      <c r="F49" s="35"/>
      <c r="G49" s="35"/>
      <c r="H49" s="35"/>
      <c r="I49" s="35"/>
      <c r="J49" s="35"/>
      <c r="K49" s="35"/>
      <c r="L49" s="35"/>
      <c r="M49" s="35"/>
      <c r="N49" s="36"/>
    </row>
    <row r="50" spans="1:14" ht="16.5" customHeight="1">
      <c r="A50" s="31"/>
      <c r="B50" s="37"/>
      <c r="C50" s="38" t="s">
        <v>104</v>
      </c>
      <c r="D50" s="38"/>
      <c r="E50" s="38"/>
      <c r="F50" s="38"/>
      <c r="G50" s="38"/>
      <c r="H50" s="38"/>
      <c r="I50" s="38"/>
      <c r="J50" s="38"/>
      <c r="K50" s="38"/>
      <c r="L50" s="38"/>
      <c r="M50" s="38"/>
      <c r="N50" s="39"/>
    </row>
    <row r="51" spans="1:14" ht="22.5" customHeight="1">
      <c r="A51" s="31"/>
      <c r="B51" s="37"/>
      <c r="C51" s="38"/>
      <c r="D51" s="38"/>
      <c r="E51" s="38"/>
      <c r="F51" s="38"/>
      <c r="G51" s="38"/>
      <c r="H51" s="38"/>
      <c r="I51" s="38"/>
      <c r="J51" s="38"/>
      <c r="K51" s="38"/>
      <c r="L51" s="38"/>
      <c r="M51" s="38"/>
      <c r="N51" s="39"/>
    </row>
    <row r="52" spans="1:14" ht="18.75" customHeight="1">
      <c r="A52" s="31"/>
      <c r="B52" s="40"/>
      <c r="C52" s="115"/>
      <c r="D52" s="115"/>
      <c r="E52" s="115"/>
      <c r="F52" s="115"/>
      <c r="G52" s="115"/>
      <c r="H52" s="115"/>
      <c r="I52" s="115"/>
      <c r="J52" s="115"/>
      <c r="K52" s="115"/>
      <c r="L52" s="115"/>
      <c r="M52" s="115"/>
      <c r="N52" s="115"/>
    </row>
    <row r="53" spans="1:14" ht="15.75" customHeight="1">
      <c r="A53" s="31"/>
      <c r="B53" s="37"/>
      <c r="C53" s="114" t="s">
        <v>101</v>
      </c>
      <c r="D53" s="114"/>
      <c r="E53" s="114"/>
      <c r="F53" s="114"/>
      <c r="G53" s="114"/>
      <c r="H53" s="114"/>
      <c r="I53" s="114"/>
      <c r="J53" s="114"/>
      <c r="K53" s="114"/>
      <c r="L53" s="114"/>
      <c r="M53" s="114"/>
      <c r="N53" s="114"/>
    </row>
    <row r="54" spans="1:14" ht="31.5" customHeight="1">
      <c r="A54" s="31"/>
      <c r="B54" s="37"/>
      <c r="C54" s="114"/>
      <c r="D54" s="114"/>
      <c r="E54" s="114"/>
      <c r="F54" s="114"/>
      <c r="G54" s="114"/>
      <c r="H54" s="114"/>
      <c r="I54" s="114"/>
      <c r="J54" s="114"/>
      <c r="K54" s="114"/>
      <c r="L54" s="114"/>
      <c r="M54" s="114"/>
      <c r="N54" s="114"/>
    </row>
    <row r="55" spans="1:14" ht="21">
      <c r="A55" s="31"/>
      <c r="B55" s="37"/>
      <c r="C55" s="38"/>
      <c r="D55" s="38"/>
      <c r="E55" s="38"/>
      <c r="F55" s="38"/>
      <c r="G55" s="38"/>
      <c r="H55" s="38"/>
      <c r="I55" s="38"/>
      <c r="J55" s="38"/>
      <c r="K55" s="38"/>
      <c r="L55" s="38"/>
      <c r="M55" s="38"/>
      <c r="N55" s="39"/>
    </row>
    <row r="56" spans="1:14" ht="21">
      <c r="A56" s="31"/>
      <c r="B56" s="37"/>
      <c r="C56" s="38"/>
      <c r="D56" s="38"/>
      <c r="E56" s="38"/>
      <c r="F56" s="38"/>
      <c r="G56" s="38"/>
      <c r="H56" s="38"/>
      <c r="I56" s="38"/>
      <c r="J56" s="38"/>
      <c r="K56" s="38"/>
      <c r="L56" s="38"/>
      <c r="M56" s="38"/>
      <c r="N56" s="39"/>
    </row>
    <row r="57" spans="1:14" ht="22.5" customHeight="1">
      <c r="A57" s="31"/>
      <c r="B57" s="37"/>
      <c r="C57" s="38"/>
      <c r="D57" s="38"/>
      <c r="E57" s="38"/>
      <c r="F57" s="38"/>
      <c r="G57" s="38"/>
      <c r="H57" s="38"/>
      <c r="I57" s="38"/>
      <c r="J57" s="38"/>
      <c r="K57" s="38"/>
      <c r="L57" s="38"/>
      <c r="M57" s="38"/>
      <c r="N57" s="39"/>
    </row>
    <row r="58" spans="1:14" ht="34.5" customHeight="1">
      <c r="A58" s="31"/>
      <c r="B58" s="46" t="s">
        <v>108</v>
      </c>
      <c r="C58" s="113" t="s">
        <v>120</v>
      </c>
      <c r="D58" s="114"/>
      <c r="E58" s="114"/>
      <c r="F58" s="114"/>
      <c r="G58" s="114"/>
      <c r="H58" s="114"/>
      <c r="I58" s="114"/>
      <c r="J58" s="114"/>
      <c r="K58" s="114"/>
      <c r="L58" s="114"/>
      <c r="M58" s="114"/>
      <c r="N58" s="114"/>
    </row>
    <row r="59" spans="1:14" ht="17.25" customHeight="1">
      <c r="A59" s="31"/>
      <c r="B59" s="37"/>
      <c r="C59" s="38" t="s">
        <v>99</v>
      </c>
      <c r="D59" s="38"/>
      <c r="E59" s="38"/>
      <c r="F59" s="38"/>
      <c r="G59" s="38"/>
      <c r="H59" s="38"/>
      <c r="I59" s="38"/>
      <c r="J59" s="38"/>
      <c r="K59" s="38"/>
      <c r="L59" s="38"/>
      <c r="M59" s="38"/>
      <c r="N59" s="39"/>
    </row>
    <row r="60" spans="1:14" ht="17.25" customHeight="1">
      <c r="A60" s="31"/>
      <c r="B60" s="34"/>
      <c r="C60" s="39" t="s">
        <v>103</v>
      </c>
      <c r="D60" s="38"/>
      <c r="E60" s="38"/>
      <c r="F60" s="38"/>
      <c r="G60" s="38"/>
      <c r="H60" s="38"/>
      <c r="I60" s="38"/>
      <c r="J60" s="38"/>
      <c r="K60" s="38"/>
      <c r="L60" s="38"/>
      <c r="M60" s="38"/>
      <c r="N60" s="39"/>
    </row>
    <row r="61" spans="1:14" ht="20.25" customHeight="1">
      <c r="A61" s="31"/>
      <c r="B61" s="39"/>
      <c r="C61" s="41" t="s">
        <v>100</v>
      </c>
      <c r="D61" s="39"/>
      <c r="E61" s="39"/>
      <c r="F61" s="39"/>
      <c r="G61" s="39"/>
      <c r="H61" s="39"/>
      <c r="I61" s="39"/>
      <c r="J61" s="39"/>
      <c r="K61" s="41"/>
      <c r="L61" s="41"/>
      <c r="M61" s="41"/>
      <c r="N61" s="41"/>
    </row>
    <row r="62" spans="1:14" ht="15.75">
      <c r="A62" s="42"/>
      <c r="B62" s="43"/>
      <c r="C62" s="44" t="s">
        <v>116</v>
      </c>
      <c r="D62" s="44"/>
      <c r="E62" s="44"/>
      <c r="F62" s="44"/>
      <c r="G62" s="44"/>
      <c r="H62" s="44"/>
      <c r="I62" s="44"/>
      <c r="J62" s="44"/>
      <c r="K62" s="44"/>
      <c r="L62" s="44"/>
      <c r="M62" s="44"/>
      <c r="N62" s="44"/>
    </row>
    <row r="63" spans="1:14" ht="14.25">
      <c r="A63" s="31"/>
      <c r="B63" s="31"/>
      <c r="C63" s="31"/>
      <c r="D63" s="31"/>
      <c r="E63" s="31"/>
      <c r="F63" s="31"/>
      <c r="G63" s="31"/>
      <c r="H63" s="31"/>
      <c r="I63" s="31"/>
      <c r="J63" s="31"/>
      <c r="K63" s="31"/>
      <c r="L63" s="31"/>
      <c r="M63" s="31"/>
      <c r="N63" s="31"/>
    </row>
  </sheetData>
  <sheetProtection password="CF21" sheet="1" objects="1" scenarios="1"/>
  <mergeCells count="18">
    <mergeCell ref="B47:J47"/>
    <mergeCell ref="B30:N30"/>
    <mergeCell ref="C18:N18"/>
    <mergeCell ref="B28:H28"/>
    <mergeCell ref="C5:N5"/>
    <mergeCell ref="B6:N6"/>
    <mergeCell ref="B17:N17"/>
    <mergeCell ref="B16:J16"/>
    <mergeCell ref="B1:N1"/>
    <mergeCell ref="C58:N58"/>
    <mergeCell ref="C52:N52"/>
    <mergeCell ref="C53:N54"/>
    <mergeCell ref="B3:N4"/>
    <mergeCell ref="B7:N7"/>
    <mergeCell ref="B8:N8"/>
    <mergeCell ref="G9:N9"/>
    <mergeCell ref="B48:N48"/>
    <mergeCell ref="B41:N41"/>
  </mergeCells>
  <printOptions/>
  <pageMargins left="0.3937007874015748" right="0.3937007874015748" top="1.16" bottom="0.3937007874015748" header="0.3937007874015748" footer="0.39"/>
  <pageSetup fitToHeight="1" fitToWidth="1"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
  <dimension ref="A1:I12"/>
  <sheetViews>
    <sheetView zoomScalePageLayoutView="0" workbookViewId="0" topLeftCell="A1">
      <selection activeCell="K3" sqref="K3"/>
    </sheetView>
  </sheetViews>
  <sheetFormatPr defaultColWidth="9.140625" defaultRowHeight="12.75"/>
  <cols>
    <col min="5" max="5" width="3.140625" style="0" customWidth="1"/>
  </cols>
  <sheetData>
    <row r="1" spans="1:2" ht="12.75">
      <c r="A1" s="1" t="s">
        <v>1</v>
      </c>
      <c r="B1" s="1" t="s">
        <v>0</v>
      </c>
    </row>
    <row r="2" spans="1:9" ht="12.75">
      <c r="A2" t="s">
        <v>2</v>
      </c>
      <c r="B2">
        <v>20</v>
      </c>
      <c r="E2" s="4"/>
      <c r="F2" s="2" t="s">
        <v>6</v>
      </c>
      <c r="H2">
        <f>Data!N38</f>
        <v>0</v>
      </c>
      <c r="I2" t="s">
        <v>11</v>
      </c>
    </row>
    <row r="3" spans="1:9" ht="12.75">
      <c r="A3" t="s">
        <v>3</v>
      </c>
      <c r="B3">
        <v>55</v>
      </c>
      <c r="E3" s="5"/>
      <c r="F3" s="2" t="s">
        <v>7</v>
      </c>
      <c r="H3">
        <f>Data!N39</f>
        <v>11.330015</v>
      </c>
      <c r="I3" t="s">
        <v>12</v>
      </c>
    </row>
    <row r="4" spans="1:9" ht="12.75">
      <c r="A4" t="s">
        <v>4</v>
      </c>
      <c r="B4">
        <v>105</v>
      </c>
      <c r="E4" s="6"/>
      <c r="F4" s="2" t="s">
        <v>8</v>
      </c>
      <c r="H4">
        <f>Data!N40</f>
        <v>13.070017</v>
      </c>
      <c r="I4" t="s">
        <v>13</v>
      </c>
    </row>
    <row r="5" spans="1:9" ht="12.75">
      <c r="A5" t="s">
        <v>5</v>
      </c>
      <c r="B5">
        <v>560</v>
      </c>
      <c r="E5" s="7"/>
      <c r="F5" s="2" t="s">
        <v>9</v>
      </c>
      <c r="H5">
        <f>Data!N41</f>
        <v>15.890005</v>
      </c>
      <c r="I5" t="s">
        <v>14</v>
      </c>
    </row>
    <row r="6" spans="5:9" ht="12.75">
      <c r="E6" s="8"/>
      <c r="F6" s="2" t="s">
        <v>10</v>
      </c>
      <c r="H6">
        <f>Data!N42</f>
        <v>18.840006</v>
      </c>
      <c r="I6" t="s">
        <v>15</v>
      </c>
    </row>
    <row r="10" spans="6:8" ht="12.75">
      <c r="F10" t="s">
        <v>16</v>
      </c>
      <c r="G10" s="3" t="s">
        <v>52</v>
      </c>
      <c r="H10" t="s">
        <v>17</v>
      </c>
    </row>
    <row r="11" spans="6:8" ht="12.75">
      <c r="F11" t="s">
        <v>0</v>
      </c>
      <c r="G11" s="3">
        <f>VLOOKUP(actReg,Regdata,2,FALSE)</f>
        <v>14.61</v>
      </c>
      <c r="H11" t="s">
        <v>18</v>
      </c>
    </row>
    <row r="12" spans="6:8" ht="12.75">
      <c r="F12" t="s">
        <v>19</v>
      </c>
      <c r="G12" s="3" t="str">
        <f>VLOOKUP(actRegValue,clsvalues,2,TRUE)</f>
        <v>cls3</v>
      </c>
      <c r="H12" t="s">
        <v>20</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tabColor indexed="56"/>
  </sheetPr>
  <dimension ref="A1:IV275"/>
  <sheetViews>
    <sheetView showGridLines="0" showRowColHeaders="0" tabSelected="1" zoomScale="90" zoomScaleNormal="90" zoomScalePageLayoutView="0" workbookViewId="0" topLeftCell="A1">
      <pane xSplit="4" ySplit="3" topLeftCell="FK4" activePane="bottomRight" state="frozen"/>
      <selection pane="topLeft" activeCell="A1" sqref="A1"/>
      <selection pane="topRight" activeCell="E1" sqref="E1"/>
      <selection pane="bottomLeft" activeCell="A4" sqref="A4"/>
      <selection pane="bottomRight" activeCell="GB2" sqref="GB2"/>
    </sheetView>
  </sheetViews>
  <sheetFormatPr defaultColWidth="9.140625" defaultRowHeight="12.75"/>
  <cols>
    <col min="1" max="1" width="14.28125" style="109" customWidth="1"/>
    <col min="2" max="2" width="19.57421875" style="84" customWidth="1"/>
    <col min="3" max="3" width="12.28125" style="84" customWidth="1"/>
    <col min="4" max="4" width="22.7109375" style="84" customWidth="1"/>
    <col min="5" max="5" width="5.140625" style="98" customWidth="1"/>
    <col min="6" max="13" width="9.57421875" style="84" customWidth="1"/>
    <col min="14" max="16384" width="9.140625" style="84" customWidth="1"/>
  </cols>
  <sheetData>
    <row r="1" spans="1:151" ht="29.25" customHeight="1">
      <c r="A1" s="110"/>
      <c r="B1" s="63" t="s">
        <v>96</v>
      </c>
      <c r="C1" s="62"/>
      <c r="D1" s="62"/>
      <c r="E1" s="76"/>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row>
    <row r="2" spans="1:151" ht="16.5" customHeight="1">
      <c r="A2" s="107"/>
      <c r="B2" s="51"/>
      <c r="C2" s="51"/>
      <c r="D2" s="52">
        <v>202</v>
      </c>
      <c r="E2" s="77"/>
      <c r="F2" s="119" t="s">
        <v>106</v>
      </c>
      <c r="G2" s="119"/>
      <c r="H2" s="119"/>
      <c r="I2" s="119"/>
      <c r="J2" s="119"/>
      <c r="K2" s="119"/>
      <c r="L2" s="119"/>
      <c r="M2" s="119"/>
      <c r="N2" s="119"/>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row>
    <row r="3" spans="1:256" s="89" customFormat="1" ht="66.75" customHeight="1">
      <c r="A3" s="111"/>
      <c r="B3" s="120" t="str">
        <f>INDEX(A4:A2340,D2)</f>
        <v>High' or 'very high' levels of psychological distress  (2017)</v>
      </c>
      <c r="C3" s="120"/>
      <c r="D3" s="120"/>
      <c r="E3" s="78"/>
      <c r="F3" s="61" t="s">
        <v>126</v>
      </c>
      <c r="G3" s="61" t="s">
        <v>54</v>
      </c>
      <c r="H3" s="61" t="s">
        <v>55</v>
      </c>
      <c r="I3" s="61" t="s">
        <v>56</v>
      </c>
      <c r="J3" s="61" t="s">
        <v>57</v>
      </c>
      <c r="K3" s="61" t="s">
        <v>128</v>
      </c>
      <c r="L3" s="61" t="s">
        <v>127</v>
      </c>
      <c r="M3" s="61" t="s">
        <v>125</v>
      </c>
      <c r="N3" s="61"/>
      <c r="O3" s="61"/>
      <c r="P3" s="61"/>
      <c r="Q3" s="61"/>
      <c r="R3" s="19" t="s">
        <v>268</v>
      </c>
      <c r="S3" s="54" t="s">
        <v>323</v>
      </c>
      <c r="T3" s="54" t="s">
        <v>324</v>
      </c>
      <c r="U3" s="54" t="s">
        <v>325</v>
      </c>
      <c r="V3" s="54" t="s">
        <v>326</v>
      </c>
      <c r="W3" s="54" t="s">
        <v>129</v>
      </c>
      <c r="X3" s="55"/>
      <c r="Y3" s="55" t="s">
        <v>269</v>
      </c>
      <c r="Z3" s="54" t="s">
        <v>130</v>
      </c>
      <c r="AA3" s="85" t="s">
        <v>131</v>
      </c>
      <c r="AB3" s="85" t="s">
        <v>132</v>
      </c>
      <c r="AC3" s="85" t="s">
        <v>133</v>
      </c>
      <c r="AD3" s="85" t="s">
        <v>134</v>
      </c>
      <c r="AE3" s="85" t="s">
        <v>135</v>
      </c>
      <c r="AF3" s="85" t="s">
        <v>136</v>
      </c>
      <c r="AG3" s="85" t="s">
        <v>137</v>
      </c>
      <c r="AH3" s="85" t="s">
        <v>138</v>
      </c>
      <c r="AI3" s="85" t="s">
        <v>139</v>
      </c>
      <c r="AJ3" s="85" t="s">
        <v>140</v>
      </c>
      <c r="AK3" s="85" t="s">
        <v>141</v>
      </c>
      <c r="AL3" s="85" t="s">
        <v>142</v>
      </c>
      <c r="AM3" s="85" t="s">
        <v>143</v>
      </c>
      <c r="AN3" s="85" t="s">
        <v>144</v>
      </c>
      <c r="AO3" s="85" t="s">
        <v>145</v>
      </c>
      <c r="AP3" s="85" t="s">
        <v>146</v>
      </c>
      <c r="AQ3" s="85" t="s">
        <v>147</v>
      </c>
      <c r="AR3" s="85" t="s">
        <v>148</v>
      </c>
      <c r="AS3" s="85" t="s">
        <v>149</v>
      </c>
      <c r="AT3" s="85" t="s">
        <v>150</v>
      </c>
      <c r="AU3" s="85" t="s">
        <v>151</v>
      </c>
      <c r="AV3" s="85" t="s">
        <v>152</v>
      </c>
      <c r="AW3" s="85" t="s">
        <v>153</v>
      </c>
      <c r="AX3" s="85" t="s">
        <v>154</v>
      </c>
      <c r="AY3" s="85" t="s">
        <v>155</v>
      </c>
      <c r="AZ3" s="85" t="s">
        <v>156</v>
      </c>
      <c r="BA3" s="54" t="s">
        <v>157</v>
      </c>
      <c r="BB3" s="54" t="s">
        <v>158</v>
      </c>
      <c r="BC3" s="55"/>
      <c r="BD3" s="55" t="s">
        <v>270</v>
      </c>
      <c r="BE3" s="54" t="s">
        <v>159</v>
      </c>
      <c r="BF3" s="54" t="s">
        <v>160</v>
      </c>
      <c r="BG3" s="54" t="s">
        <v>161</v>
      </c>
      <c r="BH3" s="54" t="s">
        <v>162</v>
      </c>
      <c r="BI3" s="85" t="s">
        <v>163</v>
      </c>
      <c r="BJ3" s="85" t="s">
        <v>164</v>
      </c>
      <c r="BK3" s="85" t="s">
        <v>165</v>
      </c>
      <c r="BL3" s="85" t="s">
        <v>166</v>
      </c>
      <c r="BM3" s="85" t="s">
        <v>167</v>
      </c>
      <c r="BN3" s="85" t="s">
        <v>168</v>
      </c>
      <c r="BO3" s="85" t="s">
        <v>169</v>
      </c>
      <c r="BP3" s="85" t="s">
        <v>170</v>
      </c>
      <c r="BQ3" s="85" t="s">
        <v>171</v>
      </c>
      <c r="BR3" s="85" t="s">
        <v>172</v>
      </c>
      <c r="BS3" s="85" t="s">
        <v>173</v>
      </c>
      <c r="BT3" s="85" t="s">
        <v>174</v>
      </c>
      <c r="BU3" s="55"/>
      <c r="BV3" s="55" t="s">
        <v>271</v>
      </c>
      <c r="BW3" s="54" t="s">
        <v>175</v>
      </c>
      <c r="BX3" s="54" t="s">
        <v>176</v>
      </c>
      <c r="BY3" s="85" t="s">
        <v>177</v>
      </c>
      <c r="BZ3" s="85" t="s">
        <v>178</v>
      </c>
      <c r="CA3" s="85" t="s">
        <v>179</v>
      </c>
      <c r="CB3" s="85" t="s">
        <v>180</v>
      </c>
      <c r="CC3" s="86"/>
      <c r="CD3" s="86" t="s">
        <v>272</v>
      </c>
      <c r="CE3" s="85" t="s">
        <v>300</v>
      </c>
      <c r="CF3" s="54" t="s">
        <v>301</v>
      </c>
      <c r="CG3" s="54" t="s">
        <v>302</v>
      </c>
      <c r="CH3" s="54" t="s">
        <v>303</v>
      </c>
      <c r="CI3" s="54"/>
      <c r="CJ3" s="55" t="s">
        <v>273</v>
      </c>
      <c r="CK3" s="54" t="s">
        <v>181</v>
      </c>
      <c r="CL3" s="55"/>
      <c r="CM3" s="55" t="s">
        <v>274</v>
      </c>
      <c r="CN3" s="54" t="s">
        <v>330</v>
      </c>
      <c r="CO3" s="54" t="s">
        <v>329</v>
      </c>
      <c r="CP3" s="54" t="s">
        <v>182</v>
      </c>
      <c r="CQ3" s="54" t="s">
        <v>183</v>
      </c>
      <c r="CR3" s="54" t="s">
        <v>184</v>
      </c>
      <c r="CS3" s="54" t="s">
        <v>185</v>
      </c>
      <c r="CT3" s="54" t="s">
        <v>186</v>
      </c>
      <c r="CU3" s="54" t="s">
        <v>187</v>
      </c>
      <c r="CV3" s="54" t="s">
        <v>188</v>
      </c>
      <c r="CW3" s="54" t="s">
        <v>189</v>
      </c>
      <c r="CX3" s="54" t="s">
        <v>190</v>
      </c>
      <c r="CY3" s="55"/>
      <c r="CZ3" s="55" t="s">
        <v>275</v>
      </c>
      <c r="DA3" s="54" t="s">
        <v>191</v>
      </c>
      <c r="DB3" s="54" t="s">
        <v>192</v>
      </c>
      <c r="DC3" s="55"/>
      <c r="DD3" s="55" t="s">
        <v>276</v>
      </c>
      <c r="DE3" s="54" t="s">
        <v>193</v>
      </c>
      <c r="DF3" s="55"/>
      <c r="DG3" s="55" t="s">
        <v>277</v>
      </c>
      <c r="DH3" s="54" t="s">
        <v>194</v>
      </c>
      <c r="DI3" s="54" t="s">
        <v>195</v>
      </c>
      <c r="DJ3" s="18" t="s">
        <v>196</v>
      </c>
      <c r="DK3" s="18" t="s">
        <v>197</v>
      </c>
      <c r="DL3" s="54" t="s">
        <v>198</v>
      </c>
      <c r="DM3" s="54" t="s">
        <v>317</v>
      </c>
      <c r="DN3" s="54" t="s">
        <v>199</v>
      </c>
      <c r="DO3" s="54" t="s">
        <v>200</v>
      </c>
      <c r="DP3" s="54" t="s">
        <v>201</v>
      </c>
      <c r="DQ3" s="55"/>
      <c r="DR3" s="55" t="s">
        <v>278</v>
      </c>
      <c r="DS3" s="54" t="s">
        <v>331</v>
      </c>
      <c r="DT3" s="54" t="s">
        <v>332</v>
      </c>
      <c r="DU3" s="54" t="s">
        <v>333</v>
      </c>
      <c r="DV3" s="54" t="s">
        <v>202</v>
      </c>
      <c r="DW3" s="54" t="s">
        <v>203</v>
      </c>
      <c r="DX3" s="54" t="s">
        <v>351</v>
      </c>
      <c r="DY3" s="55" t="s">
        <v>279</v>
      </c>
      <c r="DZ3" s="54" t="s">
        <v>204</v>
      </c>
      <c r="EA3" s="54" t="s">
        <v>205</v>
      </c>
      <c r="EB3" s="54" t="s">
        <v>206</v>
      </c>
      <c r="EC3" s="55"/>
      <c r="ED3" s="55" t="s">
        <v>280</v>
      </c>
      <c r="EE3" s="54" t="s">
        <v>207</v>
      </c>
      <c r="EF3" s="54" t="s">
        <v>208</v>
      </c>
      <c r="EG3" s="54" t="s">
        <v>209</v>
      </c>
      <c r="EH3" s="55"/>
      <c r="EI3" s="55" t="s">
        <v>281</v>
      </c>
      <c r="EJ3" s="54" t="s">
        <v>210</v>
      </c>
      <c r="EK3" s="54" t="s">
        <v>211</v>
      </c>
      <c r="EL3" s="54" t="s">
        <v>357</v>
      </c>
      <c r="EM3" s="54" t="s">
        <v>212</v>
      </c>
      <c r="EN3" s="54" t="s">
        <v>335</v>
      </c>
      <c r="EO3" s="55" t="s">
        <v>282</v>
      </c>
      <c r="EP3" s="54" t="s">
        <v>213</v>
      </c>
      <c r="EQ3" s="54" t="s">
        <v>214</v>
      </c>
      <c r="ER3" s="54" t="s">
        <v>215</v>
      </c>
      <c r="ES3" s="54" t="s">
        <v>315</v>
      </c>
      <c r="ET3" s="54"/>
      <c r="EU3" s="55" t="s">
        <v>283</v>
      </c>
      <c r="EV3" s="54" t="s">
        <v>318</v>
      </c>
      <c r="EW3" s="54" t="s">
        <v>319</v>
      </c>
      <c r="EX3" s="55"/>
      <c r="EY3" s="55" t="s">
        <v>284</v>
      </c>
      <c r="EZ3" s="54" t="s">
        <v>216</v>
      </c>
      <c r="FA3" s="55"/>
      <c r="FB3" s="55" t="s">
        <v>285</v>
      </c>
      <c r="FC3" s="54" t="s">
        <v>321</v>
      </c>
      <c r="FD3" s="54" t="s">
        <v>306</v>
      </c>
      <c r="FE3" s="54" t="s">
        <v>307</v>
      </c>
      <c r="FF3" s="55"/>
      <c r="FG3" s="55" t="s">
        <v>286</v>
      </c>
      <c r="FH3" s="54" t="s">
        <v>308</v>
      </c>
      <c r="FI3" s="54" t="s">
        <v>309</v>
      </c>
      <c r="FJ3" s="54" t="s">
        <v>310</v>
      </c>
      <c r="FK3" s="18" t="s">
        <v>311</v>
      </c>
      <c r="FL3" s="18" t="s">
        <v>312</v>
      </c>
      <c r="FM3" s="87" t="s">
        <v>313</v>
      </c>
      <c r="FN3" s="54" t="s">
        <v>314</v>
      </c>
      <c r="FO3" s="55"/>
      <c r="FP3" s="55" t="s">
        <v>287</v>
      </c>
      <c r="FQ3" s="54" t="s">
        <v>360</v>
      </c>
      <c r="FR3" s="54" t="s">
        <v>361</v>
      </c>
      <c r="FS3" s="54" t="s">
        <v>362</v>
      </c>
      <c r="FT3" s="54" t="s">
        <v>358</v>
      </c>
      <c r="FU3" s="55"/>
      <c r="FV3" s="55" t="s">
        <v>288</v>
      </c>
      <c r="FW3" s="54" t="s">
        <v>217</v>
      </c>
      <c r="FX3" s="54" t="s">
        <v>345</v>
      </c>
      <c r="FY3" s="54" t="s">
        <v>218</v>
      </c>
      <c r="FZ3" s="54" t="s">
        <v>219</v>
      </c>
      <c r="GA3" s="54" t="s">
        <v>344</v>
      </c>
      <c r="GB3" s="54"/>
      <c r="GC3" s="54" t="s">
        <v>305</v>
      </c>
      <c r="GD3" s="55" t="s">
        <v>289</v>
      </c>
      <c r="GE3" s="54" t="s">
        <v>343</v>
      </c>
      <c r="GF3" s="54" t="s">
        <v>220</v>
      </c>
      <c r="GG3" s="54" t="s">
        <v>221</v>
      </c>
      <c r="GH3" s="54" t="s">
        <v>222</v>
      </c>
      <c r="GI3" s="54" t="s">
        <v>223</v>
      </c>
      <c r="GJ3" s="54"/>
      <c r="GK3" s="55" t="s">
        <v>290</v>
      </c>
      <c r="GL3" s="54" t="s">
        <v>346</v>
      </c>
      <c r="GM3" s="54" t="s">
        <v>347</v>
      </c>
      <c r="GN3" s="54" t="s">
        <v>348</v>
      </c>
      <c r="GO3" s="54" t="s">
        <v>349</v>
      </c>
      <c r="GP3" s="54" t="s">
        <v>224</v>
      </c>
      <c r="GQ3" s="54"/>
      <c r="GR3" s="55" t="s">
        <v>291</v>
      </c>
      <c r="GS3" s="54" t="s">
        <v>337</v>
      </c>
      <c r="GT3" s="54" t="s">
        <v>338</v>
      </c>
      <c r="GU3" s="54" t="s">
        <v>340</v>
      </c>
      <c r="GV3" s="54"/>
      <c r="GW3" s="55"/>
      <c r="GX3" s="55" t="s">
        <v>292</v>
      </c>
      <c r="GY3" s="54" t="s">
        <v>341</v>
      </c>
      <c r="GZ3" s="54" t="s">
        <v>342</v>
      </c>
      <c r="HA3" s="87" t="s">
        <v>225</v>
      </c>
      <c r="HB3" s="54" t="s">
        <v>226</v>
      </c>
      <c r="HC3" s="54" t="s">
        <v>227</v>
      </c>
      <c r="HD3" s="54" t="s">
        <v>228</v>
      </c>
      <c r="HE3" s="54"/>
      <c r="HF3" s="54"/>
      <c r="HG3" s="55" t="s">
        <v>293</v>
      </c>
      <c r="HH3" s="54" t="s">
        <v>229</v>
      </c>
      <c r="HI3" s="55" t="s">
        <v>294</v>
      </c>
      <c r="HJ3" s="54" t="s">
        <v>230</v>
      </c>
      <c r="HK3" s="54" t="s">
        <v>231</v>
      </c>
      <c r="HL3" s="54" t="s">
        <v>232</v>
      </c>
      <c r="HM3" s="54" t="s">
        <v>233</v>
      </c>
      <c r="HN3" s="54" t="s">
        <v>234</v>
      </c>
      <c r="HO3" s="54" t="s">
        <v>235</v>
      </c>
      <c r="HP3" s="54" t="s">
        <v>236</v>
      </c>
      <c r="HQ3" s="55"/>
      <c r="HR3" s="55" t="s">
        <v>295</v>
      </c>
      <c r="HS3" s="54" t="s">
        <v>237</v>
      </c>
      <c r="HT3" s="54" t="s">
        <v>238</v>
      </c>
      <c r="HU3" s="54" t="s">
        <v>239</v>
      </c>
      <c r="HV3" s="54" t="s">
        <v>240</v>
      </c>
      <c r="HW3" s="54" t="s">
        <v>241</v>
      </c>
      <c r="HX3" s="87"/>
      <c r="HY3" s="88" t="s">
        <v>296</v>
      </c>
      <c r="HZ3" s="87" t="s">
        <v>242</v>
      </c>
      <c r="IA3" s="87" t="s">
        <v>243</v>
      </c>
      <c r="IB3" s="87" t="s">
        <v>244</v>
      </c>
      <c r="IC3" s="87" t="s">
        <v>245</v>
      </c>
      <c r="ID3" s="87"/>
      <c r="IE3" s="88" t="s">
        <v>297</v>
      </c>
      <c r="IF3" s="87" t="s">
        <v>246</v>
      </c>
      <c r="IG3" s="87" t="s">
        <v>222</v>
      </c>
      <c r="IH3" s="87" t="s">
        <v>247</v>
      </c>
      <c r="II3" s="87"/>
      <c r="IJ3" s="88" t="s">
        <v>298</v>
      </c>
      <c r="IK3" s="87" t="s">
        <v>248</v>
      </c>
      <c r="IL3" s="87" t="s">
        <v>249</v>
      </c>
      <c r="IM3" s="87" t="s">
        <v>250</v>
      </c>
      <c r="IN3" s="88" t="s">
        <v>299</v>
      </c>
      <c r="IO3" s="87" t="s">
        <v>353</v>
      </c>
      <c r="IP3" s="87" t="s">
        <v>354</v>
      </c>
      <c r="IQ3" s="87" t="s">
        <v>355</v>
      </c>
      <c r="IR3" s="87" t="s">
        <v>356</v>
      </c>
      <c r="IS3" s="87" t="s">
        <v>251</v>
      </c>
      <c r="IT3" s="87" t="s">
        <v>252</v>
      </c>
      <c r="IU3" s="87" t="s">
        <v>350</v>
      </c>
      <c r="IV3" s="87" t="s">
        <v>253</v>
      </c>
    </row>
    <row r="4" spans="1:256" ht="12.75">
      <c r="A4" s="102" t="str">
        <f>F3</f>
        <v>Ranked per cent Improvement in SEIFA Index: 1996 to 2011</v>
      </c>
      <c r="B4" s="20" t="s">
        <v>23</v>
      </c>
      <c r="C4" s="56">
        <f>VLOOKUP($E4,$E$4:$IV$34,$D$2+1)</f>
        <v>11.49</v>
      </c>
      <c r="D4" s="57"/>
      <c r="E4" s="79">
        <v>1</v>
      </c>
      <c r="F4" s="58">
        <v>24</v>
      </c>
      <c r="G4" s="58"/>
      <c r="H4" s="58"/>
      <c r="I4" s="58"/>
      <c r="J4" s="58"/>
      <c r="K4" s="83">
        <v>4.488590232193119</v>
      </c>
      <c r="L4" s="82">
        <v>56.35304125638788</v>
      </c>
      <c r="M4" s="82">
        <v>95.37041787671576</v>
      </c>
      <c r="N4" s="82"/>
      <c r="O4" s="82"/>
      <c r="P4" s="82"/>
      <c r="Q4" s="58"/>
      <c r="R4" s="59"/>
      <c r="S4" s="64">
        <v>18.58561023707516</v>
      </c>
      <c r="T4" s="65">
        <v>11.78278647341177</v>
      </c>
      <c r="U4" s="65">
        <v>60.671759470454425</v>
      </c>
      <c r="V4" s="80">
        <v>17.404228144210467</v>
      </c>
      <c r="W4" s="81">
        <v>39</v>
      </c>
      <c r="X4" s="21"/>
      <c r="Y4" s="21"/>
      <c r="Z4" s="21">
        <v>28.538840886525698</v>
      </c>
      <c r="AA4" s="90">
        <v>23.317660766889038</v>
      </c>
      <c r="AB4" s="90">
        <v>6.313336451435559</v>
      </c>
      <c r="AC4" s="90">
        <v>1.6624408175992251</v>
      </c>
      <c r="AD4" s="90">
        <v>2.851422429001633</v>
      </c>
      <c r="AE4" s="90">
        <v>0.5949010823096932</v>
      </c>
      <c r="AF4" s="90">
        <v>1.760907203636692</v>
      </c>
      <c r="AG4" s="90">
        <v>0.6310054238567642</v>
      </c>
      <c r="AH4" s="90">
        <v>0.8049627058562884</v>
      </c>
      <c r="AI4" s="90">
        <v>0.8812741550353248</v>
      </c>
      <c r="AJ4" s="90">
        <v>0.4792030787156701</v>
      </c>
      <c r="AK4" s="90">
        <v>0.13949404688641082</v>
      </c>
      <c r="AL4" s="90">
        <v>0.07631144917903651</v>
      </c>
      <c r="AM4" s="90">
        <v>0.1854450270372285</v>
      </c>
      <c r="AN4" s="90">
        <v>0.3249390739236393</v>
      </c>
      <c r="AO4" s="90">
        <v>0.3077074563670827</v>
      </c>
      <c r="AP4" s="90">
        <v>0.01805217077353552</v>
      </c>
      <c r="AQ4" s="90">
        <v>0.1731367287825452</v>
      </c>
      <c r="AR4" s="90">
        <v>0.4595098015081768</v>
      </c>
      <c r="AS4" s="90">
        <v>0.06482370414133208</v>
      </c>
      <c r="AT4" s="90">
        <v>0.17149562234858742</v>
      </c>
      <c r="AU4" s="90">
        <v>0.1993944317258696</v>
      </c>
      <c r="AV4" s="90">
        <v>0.022154936858429952</v>
      </c>
      <c r="AW4" s="90">
        <v>0.050874299452691</v>
      </c>
      <c r="AX4" s="90">
        <v>0.06974702344320541</v>
      </c>
      <c r="AY4" s="90">
        <v>0.09108140708465648</v>
      </c>
      <c r="AZ4" s="21">
        <v>0.047592086584775456</v>
      </c>
      <c r="BA4" s="21">
        <v>0.023796043292387728</v>
      </c>
      <c r="BB4" s="21">
        <v>0.00902608538676776</v>
      </c>
      <c r="BC4" s="71"/>
      <c r="BD4" s="71"/>
      <c r="BE4" s="71">
        <v>10</v>
      </c>
      <c r="BF4" s="71">
        <v>22.715119627919776</v>
      </c>
      <c r="BG4" s="21">
        <v>2.088307937211268</v>
      </c>
      <c r="BH4" s="21">
        <v>2.9654793261616983</v>
      </c>
      <c r="BI4" s="90">
        <v>0.0024616596509366615</v>
      </c>
      <c r="BJ4" s="90">
        <v>0.9936899457614324</v>
      </c>
      <c r="BK4" s="90">
        <v>0.09600472638652979</v>
      </c>
      <c r="BL4" s="90">
        <v>0.5473089957249178</v>
      </c>
      <c r="BM4" s="90">
        <v>0.2371398797068984</v>
      </c>
      <c r="BN4" s="90">
        <v>0.36022286225373146</v>
      </c>
      <c r="BO4" s="90">
        <v>0.021334383641451064</v>
      </c>
      <c r="BP4" s="90">
        <v>0.014769957905619968</v>
      </c>
      <c r="BQ4" s="90">
        <v>0.698290787649033</v>
      </c>
      <c r="BR4" s="90">
        <v>0.1797011545183763</v>
      </c>
      <c r="BS4" s="90">
        <v>1.068360288506511</v>
      </c>
      <c r="BT4" s="90">
        <v>3.4348357662736215</v>
      </c>
      <c r="BU4" s="22"/>
      <c r="BV4" s="22"/>
      <c r="BW4" s="22">
        <v>1.7395728199952407</v>
      </c>
      <c r="BX4" s="22">
        <v>50.56495088988996</v>
      </c>
      <c r="BY4" s="90">
        <v>1.3580155741000581</v>
      </c>
      <c r="BZ4" s="90">
        <v>2.2294430905316363</v>
      </c>
      <c r="CA4" s="90">
        <v>0.1156980035940231</v>
      </c>
      <c r="CB4" s="90">
        <v>35.163987560413226</v>
      </c>
      <c r="CC4" s="90"/>
      <c r="CD4" s="90"/>
      <c r="CE4" s="90">
        <v>390</v>
      </c>
      <c r="CF4" s="22">
        <v>112</v>
      </c>
      <c r="CG4" s="22">
        <v>28</v>
      </c>
      <c r="CH4" s="72">
        <v>68</v>
      </c>
      <c r="CI4" s="22"/>
      <c r="CJ4" s="22"/>
      <c r="CK4" s="22">
        <v>0.5768678455668157</v>
      </c>
      <c r="CL4" s="22"/>
      <c r="CM4" s="22"/>
      <c r="CN4" s="22">
        <v>5.87002096436059</v>
      </c>
      <c r="CO4" s="22">
        <v>8.900000000000006</v>
      </c>
      <c r="CP4" s="22">
        <v>8.449931412894376</v>
      </c>
      <c r="CQ4" s="22">
        <v>5.016039661708953</v>
      </c>
      <c r="CR4" s="22">
        <v>6.741096664782363</v>
      </c>
      <c r="CS4" s="22">
        <v>23.08769278634606</v>
      </c>
      <c r="CT4" s="22">
        <v>23.38526853798277</v>
      </c>
      <c r="CU4" s="73">
        <v>23.2420872540633</v>
      </c>
      <c r="CV4" s="73">
        <v>6.8034557235421165</v>
      </c>
      <c r="CW4" s="73">
        <v>41.96814254859611</v>
      </c>
      <c r="CX4" s="22">
        <v>40.11261042617222</v>
      </c>
      <c r="CY4" s="22"/>
      <c r="CZ4" s="22"/>
      <c r="DA4" s="22">
        <v>5.266032615763418</v>
      </c>
      <c r="DB4" s="22">
        <v>23.157193605683837</v>
      </c>
      <c r="DC4" s="22"/>
      <c r="DD4" s="22"/>
      <c r="DE4" s="22">
        <v>21.757014524568152</v>
      </c>
      <c r="DF4" s="22"/>
      <c r="DG4" s="22"/>
      <c r="DH4" s="22">
        <v>1.865729218516675</v>
      </c>
      <c r="DI4" s="22">
        <v>0.05229553055640012</v>
      </c>
      <c r="DJ4" s="91">
        <v>62.51499731082703</v>
      </c>
      <c r="DK4" s="92">
        <v>23.635761863390012</v>
      </c>
      <c r="DL4" s="22">
        <v>12.525340283811179</v>
      </c>
      <c r="DM4" s="22">
        <v>0.7950102401787377</v>
      </c>
      <c r="DN4" s="22">
        <v>1.6410397848720955</v>
      </c>
      <c r="DO4" s="22">
        <v>19</v>
      </c>
      <c r="DP4" s="22">
        <v>16.224366706875752</v>
      </c>
      <c r="DQ4" s="22"/>
      <c r="DR4" s="22"/>
      <c r="DS4" s="22">
        <v>16.676818653402723</v>
      </c>
      <c r="DT4" s="22">
        <v>99.99483597936555</v>
      </c>
      <c r="DU4" s="22">
        <v>1627</v>
      </c>
      <c r="DV4" s="22">
        <v>52.7</v>
      </c>
      <c r="DW4" s="74">
        <v>90.5</v>
      </c>
      <c r="DX4" s="74">
        <v>8.900000000000006</v>
      </c>
      <c r="DY4" s="93"/>
      <c r="DZ4" s="74">
        <v>82.28775737904452</v>
      </c>
      <c r="EA4" s="74">
        <v>12.743855022483686</v>
      </c>
      <c r="EB4" s="74">
        <v>4.847516651452142</v>
      </c>
      <c r="EC4" s="22"/>
      <c r="ED4" s="22"/>
      <c r="EE4" s="22">
        <v>64.18929680656208</v>
      </c>
      <c r="EF4" s="22">
        <v>22.154973321653262</v>
      </c>
      <c r="EG4" s="22">
        <v>3.430357569483157</v>
      </c>
      <c r="EH4" s="22"/>
      <c r="EI4" s="22"/>
      <c r="EJ4" s="22">
        <v>6.134997947225021</v>
      </c>
      <c r="EK4" s="22">
        <v>4.85201358563804</v>
      </c>
      <c r="EL4" s="22">
        <v>25.88378031802556</v>
      </c>
      <c r="EM4" s="22">
        <v>0.5788403661254095</v>
      </c>
      <c r="EN4" s="22">
        <v>445</v>
      </c>
      <c r="EO4" s="22"/>
      <c r="EP4" s="22">
        <v>939.7500664716831</v>
      </c>
      <c r="EQ4" s="22">
        <v>15.073897998124252</v>
      </c>
      <c r="ER4" s="22">
        <v>0.44</v>
      </c>
      <c r="ES4" s="22">
        <v>1055</v>
      </c>
      <c r="ET4" s="22"/>
      <c r="EU4" s="22"/>
      <c r="EV4" s="22">
        <v>6.228034525937334</v>
      </c>
      <c r="EW4" s="22">
        <v>566.4873944060523</v>
      </c>
      <c r="EX4" s="22"/>
      <c r="EY4" s="22"/>
      <c r="EZ4" s="22">
        <v>88.07417645703754</v>
      </c>
      <c r="FA4" s="22"/>
      <c r="FB4" s="22"/>
      <c r="FC4" s="22">
        <v>3.5</v>
      </c>
      <c r="FD4" s="22">
        <v>8.966889299417366</v>
      </c>
      <c r="FE4" s="22">
        <v>16.601281223618216</v>
      </c>
      <c r="FF4" s="22"/>
      <c r="FG4" s="22"/>
      <c r="FH4" s="22">
        <v>6.076860641564033</v>
      </c>
      <c r="FI4" s="22">
        <v>0.979285033701521</v>
      </c>
      <c r="FJ4" s="22">
        <v>3.1143028549246567</v>
      </c>
      <c r="FK4" s="22">
        <v>9.254684687863923</v>
      </c>
      <c r="FL4" s="22">
        <v>44.44099807003033</v>
      </c>
      <c r="FM4" s="94">
        <v>21.40370829886959</v>
      </c>
      <c r="FN4" s="22">
        <v>22.283201527133897</v>
      </c>
      <c r="FO4" s="22"/>
      <c r="FP4" s="22"/>
      <c r="FQ4" s="22">
        <v>898.362216574399</v>
      </c>
      <c r="FR4" s="22">
        <v>3798.4597311056</v>
      </c>
      <c r="FS4" s="22">
        <v>402.34342007263683</v>
      </c>
      <c r="FT4" s="22">
        <v>996.6445787295469</v>
      </c>
      <c r="FU4" s="22"/>
      <c r="FV4" s="22"/>
      <c r="FW4" s="22">
        <v>78.4</v>
      </c>
      <c r="FX4" s="22">
        <v>16.27499</v>
      </c>
      <c r="FY4" s="22">
        <v>3.9</v>
      </c>
      <c r="FZ4" s="22">
        <v>24.3</v>
      </c>
      <c r="GA4" s="22">
        <v>18.5</v>
      </c>
      <c r="GB4" s="22"/>
      <c r="GC4" s="22">
        <v>4.8</v>
      </c>
      <c r="GD4" s="22"/>
      <c r="GE4" s="22">
        <v>2.78</v>
      </c>
      <c r="GF4" s="22">
        <v>40.7</v>
      </c>
      <c r="GG4" s="22">
        <v>56.6</v>
      </c>
      <c r="GH4" s="22">
        <v>95.3</v>
      </c>
      <c r="GI4" s="22">
        <v>3.9</v>
      </c>
      <c r="GJ4" s="22"/>
      <c r="GK4" s="22"/>
      <c r="GL4" s="22">
        <v>7.3</v>
      </c>
      <c r="GM4" s="22">
        <v>18.2</v>
      </c>
      <c r="GN4" s="22">
        <v>48.37</v>
      </c>
      <c r="GO4" s="22">
        <v>6.65</v>
      </c>
      <c r="GP4" s="22">
        <v>2.4</v>
      </c>
      <c r="GQ4" s="22"/>
      <c r="GR4" s="22"/>
      <c r="GS4" s="22">
        <v>63.75</v>
      </c>
      <c r="GT4" s="22">
        <v>48.18</v>
      </c>
      <c r="GU4" s="22">
        <v>13.64</v>
      </c>
      <c r="GV4" s="22"/>
      <c r="GW4" s="22"/>
      <c r="GX4" s="22"/>
      <c r="GY4" s="22">
        <v>11.49</v>
      </c>
      <c r="GZ4" s="22">
        <v>17.84407</v>
      </c>
      <c r="HA4" s="22">
        <v>6.5</v>
      </c>
      <c r="HB4" s="22">
        <v>22.9</v>
      </c>
      <c r="HC4" s="22">
        <v>22.9</v>
      </c>
      <c r="HD4" s="22">
        <v>20</v>
      </c>
      <c r="HE4" s="22"/>
      <c r="HF4" s="22"/>
      <c r="HG4" s="22"/>
      <c r="HH4" s="22">
        <v>143.9366678661389</v>
      </c>
      <c r="HI4" s="22"/>
      <c r="HJ4" s="22"/>
      <c r="HK4" s="22">
        <v>4.3999999999999995</v>
      </c>
      <c r="HL4" s="22">
        <v>11.246932014669419</v>
      </c>
      <c r="HM4" s="22">
        <v>3.052064631956912</v>
      </c>
      <c r="HN4" s="22">
        <v>10.26015293671639</v>
      </c>
      <c r="HO4" s="22">
        <v>21.978021978021978</v>
      </c>
      <c r="HP4" s="22">
        <v>37.91489361702127</v>
      </c>
      <c r="HQ4" s="22"/>
      <c r="HR4" s="22"/>
      <c r="HS4" s="22">
        <v>77.9</v>
      </c>
      <c r="HT4" s="22">
        <v>80.8</v>
      </c>
      <c r="HU4" s="22">
        <v>55.6</v>
      </c>
      <c r="HV4" s="22">
        <v>62</v>
      </c>
      <c r="HW4" s="22">
        <v>27.7</v>
      </c>
      <c r="HX4" s="22"/>
      <c r="HY4" s="95"/>
      <c r="HZ4" s="95">
        <v>615</v>
      </c>
      <c r="IA4" s="95">
        <v>475</v>
      </c>
      <c r="IB4" s="95">
        <v>395.3</v>
      </c>
      <c r="IC4" s="95">
        <v>807.4</v>
      </c>
      <c r="ID4" s="95"/>
      <c r="IE4" s="95"/>
      <c r="IF4" s="95">
        <v>20.6</v>
      </c>
      <c r="IG4" s="95">
        <v>95.3</v>
      </c>
      <c r="IH4" s="95">
        <v>20.3</v>
      </c>
      <c r="II4" s="95"/>
      <c r="IJ4" s="95"/>
      <c r="IK4" s="95">
        <v>91.7</v>
      </c>
      <c r="IL4" s="95">
        <v>88.4</v>
      </c>
      <c r="IM4" s="95">
        <v>333</v>
      </c>
      <c r="IN4" s="95"/>
      <c r="IO4" s="95">
        <v>82.87</v>
      </c>
      <c r="IP4" s="95">
        <v>58.47</v>
      </c>
      <c r="IQ4" s="95">
        <v>47.88</v>
      </c>
      <c r="IR4" s="95">
        <v>83.15</v>
      </c>
      <c r="IS4" s="95">
        <v>79.6</v>
      </c>
      <c r="IT4" s="95">
        <v>8.799999999999997</v>
      </c>
      <c r="IU4" s="95">
        <v>34.37</v>
      </c>
      <c r="IV4" s="95">
        <v>47.8</v>
      </c>
    </row>
    <row r="5" spans="1:256" ht="12.75">
      <c r="A5" s="102" t="str">
        <f>G3</f>
        <v>Spare Column 2</v>
      </c>
      <c r="B5" s="20" t="s">
        <v>24</v>
      </c>
      <c r="C5" s="56">
        <f aca="true" t="shared" si="0" ref="C5:C34">VLOOKUP($E5,$E$4:$IV$34,$D$2+1)</f>
        <v>10.22</v>
      </c>
      <c r="D5" s="57"/>
      <c r="E5" s="79">
        <v>2</v>
      </c>
      <c r="F5" s="58">
        <v>14</v>
      </c>
      <c r="G5" s="58"/>
      <c r="H5" s="58"/>
      <c r="I5" s="58"/>
      <c r="J5" s="58"/>
      <c r="K5" s="83">
        <v>3.649163832734912</v>
      </c>
      <c r="L5" s="82">
        <v>68.85726405809889</v>
      </c>
      <c r="M5" s="82">
        <v>105.18616140468232</v>
      </c>
      <c r="N5" s="82"/>
      <c r="O5" s="82"/>
      <c r="P5" s="82"/>
      <c r="Q5" s="58"/>
      <c r="R5" s="59"/>
      <c r="S5" s="64">
        <v>18.15611553857744</v>
      </c>
      <c r="T5" s="65">
        <v>12.117597526285014</v>
      </c>
      <c r="U5" s="65">
        <v>58.67705493266481</v>
      </c>
      <c r="V5" s="80">
        <v>19.210971314499375</v>
      </c>
      <c r="W5" s="81">
        <v>44</v>
      </c>
      <c r="X5" s="21"/>
      <c r="Y5" s="21"/>
      <c r="Z5" s="21">
        <v>31.04890207226136</v>
      </c>
      <c r="AA5" s="90">
        <v>20.031516499814607</v>
      </c>
      <c r="AB5" s="90">
        <v>3.9776706628764473</v>
      </c>
      <c r="AC5" s="90">
        <v>0.8322003872615663</v>
      </c>
      <c r="AD5" s="90">
        <v>1.8477320479545174</v>
      </c>
      <c r="AE5" s="90">
        <v>0.1750916656367157</v>
      </c>
      <c r="AF5" s="90">
        <v>0.7415647015202077</v>
      </c>
      <c r="AG5" s="90">
        <v>0.2646974004037408</v>
      </c>
      <c r="AH5" s="90">
        <v>0.40477073291311333</v>
      </c>
      <c r="AI5" s="90">
        <v>0.7075763193671981</v>
      </c>
      <c r="AJ5" s="90">
        <v>0.22246941045606228</v>
      </c>
      <c r="AK5" s="90">
        <v>0.050467597742347464</v>
      </c>
      <c r="AL5" s="90">
        <v>0.02265892143533968</v>
      </c>
      <c r="AM5" s="90">
        <v>0.0988752935360277</v>
      </c>
      <c r="AN5" s="90">
        <v>0.03707823507601038</v>
      </c>
      <c r="AO5" s="90">
        <v>0.10711490133069666</v>
      </c>
      <c r="AP5" s="90">
        <v>0.010299509743336217</v>
      </c>
      <c r="AQ5" s="90">
        <v>0.07621637210068802</v>
      </c>
      <c r="AR5" s="90">
        <v>0.10196514645902854</v>
      </c>
      <c r="AS5" s="90">
        <v>0.13080377374036994</v>
      </c>
      <c r="AT5" s="90">
        <v>0.10814485230503028</v>
      </c>
      <c r="AU5" s="90">
        <v>0.14831294030404152</v>
      </c>
      <c r="AV5" s="90">
        <v>0.04222798994767849</v>
      </c>
      <c r="AW5" s="90">
        <v>0.019569068512338812</v>
      </c>
      <c r="AX5" s="90">
        <v>0.020599019486672435</v>
      </c>
      <c r="AY5" s="90">
        <v>0.050467597742347464</v>
      </c>
      <c r="AZ5" s="21">
        <v>0.01647921558933795</v>
      </c>
      <c r="BA5" s="21">
        <v>0.02265892143533968</v>
      </c>
      <c r="BB5" s="21">
        <v>0.005149754871668109</v>
      </c>
      <c r="BC5" s="71"/>
      <c r="BD5" s="71"/>
      <c r="BE5" s="71">
        <v>5.4</v>
      </c>
      <c r="BF5" s="71">
        <v>15.445671411663781</v>
      </c>
      <c r="BG5" s="21">
        <v>2.151567585382936</v>
      </c>
      <c r="BH5" s="21">
        <v>1.2936184237630288</v>
      </c>
      <c r="BI5" s="90">
        <v>0.007209656820335352</v>
      </c>
      <c r="BJ5" s="90">
        <v>0.30898529230008653</v>
      </c>
      <c r="BK5" s="90">
        <v>0.16788200881638035</v>
      </c>
      <c r="BL5" s="90">
        <v>0.2801466650187451</v>
      </c>
      <c r="BM5" s="90">
        <v>0.10299509743336217</v>
      </c>
      <c r="BN5" s="90">
        <v>0.07724632307502163</v>
      </c>
      <c r="BO5" s="90">
        <v>0.0030898529230008655</v>
      </c>
      <c r="BP5" s="90">
        <v>0.04531784287067936</v>
      </c>
      <c r="BQ5" s="90">
        <v>0.17921146953405018</v>
      </c>
      <c r="BR5" s="90">
        <v>0.10402504840769579</v>
      </c>
      <c r="BS5" s="90">
        <v>0.4305195072714539</v>
      </c>
      <c r="BT5" s="90">
        <v>2.052692291846908</v>
      </c>
      <c r="BU5" s="22"/>
      <c r="BV5" s="22"/>
      <c r="BW5" s="22">
        <v>1.2174020516623407</v>
      </c>
      <c r="BX5" s="22">
        <v>49.47472500308985</v>
      </c>
      <c r="BY5" s="90">
        <v>0.5953116631648334</v>
      </c>
      <c r="BZ5" s="90">
        <v>0.45214847773246</v>
      </c>
      <c r="CA5" s="90">
        <v>2.6850821900877517</v>
      </c>
      <c r="CB5" s="90">
        <v>36.21307625757014</v>
      </c>
      <c r="CC5" s="90"/>
      <c r="CD5" s="90"/>
      <c r="CE5" s="90">
        <v>273</v>
      </c>
      <c r="CF5" s="22">
        <v>81</v>
      </c>
      <c r="CG5" s="22">
        <v>0</v>
      </c>
      <c r="CH5" s="72">
        <v>32</v>
      </c>
      <c r="CI5" s="22"/>
      <c r="CJ5" s="22"/>
      <c r="CK5" s="22">
        <v>0.19467075921596094</v>
      </c>
      <c r="CL5" s="22"/>
      <c r="CM5" s="22"/>
      <c r="CN5" s="22">
        <v>4.41696113074205</v>
      </c>
      <c r="CO5" s="22">
        <v>6.099999999999994</v>
      </c>
      <c r="CP5" s="22">
        <v>3.8301415487094084</v>
      </c>
      <c r="CQ5" s="22">
        <v>2.3482498892334958</v>
      </c>
      <c r="CR5" s="22">
        <v>3.202235117128734</v>
      </c>
      <c r="CS5" s="22">
        <v>15.809313924491097</v>
      </c>
      <c r="CT5" s="22">
        <v>17.297853194498007</v>
      </c>
      <c r="CU5" s="73">
        <v>16.601253747615154</v>
      </c>
      <c r="CV5" s="73">
        <v>4.959349593495935</v>
      </c>
      <c r="CW5" s="73">
        <v>49.59349593495935</v>
      </c>
      <c r="CX5" s="22">
        <v>50.557448126354906</v>
      </c>
      <c r="CY5" s="22"/>
      <c r="CZ5" s="22"/>
      <c r="DA5" s="22">
        <v>4.605047525401508</v>
      </c>
      <c r="DB5" s="22">
        <v>22.8969677208999</v>
      </c>
      <c r="DC5" s="22"/>
      <c r="DD5" s="22"/>
      <c r="DE5" s="22">
        <v>25.52298983207309</v>
      </c>
      <c r="DF5" s="22"/>
      <c r="DG5" s="22"/>
      <c r="DH5" s="22">
        <v>1.865733736762481</v>
      </c>
      <c r="DI5" s="22">
        <v>0.024816176470588234</v>
      </c>
      <c r="DJ5" s="91">
        <v>66.34867141931302</v>
      </c>
      <c r="DK5" s="92">
        <v>23.056383668178874</v>
      </c>
      <c r="DL5" s="22">
        <v>9.78742709008425</v>
      </c>
      <c r="DM5" s="22">
        <v>0.71655868684325</v>
      </c>
      <c r="DN5" s="22">
        <v>0.6837151482862724</v>
      </c>
      <c r="DO5" s="22">
        <v>16.92320946528057</v>
      </c>
      <c r="DP5" s="22">
        <v>7.811348563006633</v>
      </c>
      <c r="DQ5" s="22"/>
      <c r="DR5" s="22"/>
      <c r="DS5" s="22">
        <v>5.45156360323611</v>
      </c>
      <c r="DT5" s="22">
        <v>112.2197556277094</v>
      </c>
      <c r="DU5" s="22">
        <v>955</v>
      </c>
      <c r="DV5" s="22">
        <v>37.8</v>
      </c>
      <c r="DW5" s="74">
        <v>84.9</v>
      </c>
      <c r="DX5" s="74">
        <v>6.099999999999994</v>
      </c>
      <c r="DY5" s="93"/>
      <c r="DZ5" s="74">
        <v>70.51004437964968</v>
      </c>
      <c r="EA5" s="74">
        <v>20.08232746607208</v>
      </c>
      <c r="EB5" s="74">
        <v>8.92631262997663</v>
      </c>
      <c r="EC5" s="22"/>
      <c r="ED5" s="22"/>
      <c r="EE5" s="22">
        <v>63.31646062493916</v>
      </c>
      <c r="EF5" s="22">
        <v>19.91871897206269</v>
      </c>
      <c r="EG5" s="22">
        <v>2.2510464323956003</v>
      </c>
      <c r="EH5" s="22"/>
      <c r="EI5" s="22"/>
      <c r="EJ5" s="22">
        <v>9.888161483906165</v>
      </c>
      <c r="EK5" s="22">
        <v>4.500818330605565</v>
      </c>
      <c r="EL5" s="22">
        <v>21.080270370261594</v>
      </c>
      <c r="EM5" s="22">
        <v>0.14441410745312183</v>
      </c>
      <c r="EN5" s="22">
        <v>680</v>
      </c>
      <c r="EO5" s="22"/>
      <c r="EP5" s="22">
        <v>1257.846715328467</v>
      </c>
      <c r="EQ5" s="22">
        <v>16.027701518893043</v>
      </c>
      <c r="ER5" s="22">
        <v>0.43</v>
      </c>
      <c r="ES5" s="22">
        <v>1097</v>
      </c>
      <c r="ET5" s="22"/>
      <c r="EU5" s="22"/>
      <c r="EV5" s="22">
        <v>2.523205149355116</v>
      </c>
      <c r="EW5" s="22">
        <v>167.5004220061162</v>
      </c>
      <c r="EX5" s="22"/>
      <c r="EY5" s="22"/>
      <c r="EZ5" s="22">
        <v>90.73216210704193</v>
      </c>
      <c r="FA5" s="22"/>
      <c r="FB5" s="22"/>
      <c r="FC5" s="22">
        <v>2.8</v>
      </c>
      <c r="FD5" s="22">
        <v>6.765783236371472</v>
      </c>
      <c r="FE5" s="22">
        <v>12.914285714285715</v>
      </c>
      <c r="FF5" s="22"/>
      <c r="FG5" s="22"/>
      <c r="FH5" s="22">
        <v>5.56303172684351</v>
      </c>
      <c r="FI5" s="22">
        <v>0.8918185343156262</v>
      </c>
      <c r="FJ5" s="22">
        <v>3.9755491184453615</v>
      </c>
      <c r="FK5" s="22">
        <v>9.593321624888809</v>
      </c>
      <c r="FL5" s="22">
        <v>56.946406498322446</v>
      </c>
      <c r="FM5" s="94">
        <v>11.623697686738478</v>
      </c>
      <c r="FN5" s="22">
        <v>12.18101161620781</v>
      </c>
      <c r="FO5" s="22"/>
      <c r="FP5" s="22"/>
      <c r="FQ5" s="22">
        <v>515.522427590382</v>
      </c>
      <c r="FR5" s="22">
        <v>3056.2439698064663</v>
      </c>
      <c r="FS5" s="22">
        <v>265.8014718401786</v>
      </c>
      <c r="FT5" s="22">
        <v>651.7338579995838</v>
      </c>
      <c r="FU5" s="22"/>
      <c r="FV5" s="22"/>
      <c r="FW5" s="22">
        <v>78.4</v>
      </c>
      <c r="FX5" s="22">
        <v>11.59556</v>
      </c>
      <c r="FY5" s="22">
        <v>2.9</v>
      </c>
      <c r="FZ5" s="22">
        <v>20.6</v>
      </c>
      <c r="GA5" s="22">
        <v>10.6</v>
      </c>
      <c r="GB5" s="22"/>
      <c r="GC5" s="22">
        <v>4.6</v>
      </c>
      <c r="GD5" s="22"/>
      <c r="GE5" s="22">
        <v>0.79</v>
      </c>
      <c r="GF5" s="22">
        <v>49.4</v>
      </c>
      <c r="GG5" s="22">
        <v>71.6</v>
      </c>
      <c r="GH5" s="22">
        <v>89.4</v>
      </c>
      <c r="GI5" s="22">
        <v>0.6</v>
      </c>
      <c r="GJ5" s="22"/>
      <c r="GK5" s="22"/>
      <c r="GL5" s="22">
        <v>6.6</v>
      </c>
      <c r="GM5" s="22">
        <v>14.2</v>
      </c>
      <c r="GN5" s="22">
        <v>47.99</v>
      </c>
      <c r="GO5" s="22">
        <v>6.68</v>
      </c>
      <c r="GP5" s="22">
        <v>3.7</v>
      </c>
      <c r="GQ5" s="22"/>
      <c r="GR5" s="22"/>
      <c r="GS5" s="22">
        <v>77.69</v>
      </c>
      <c r="GT5" s="22">
        <v>60.02</v>
      </c>
      <c r="GU5" s="22">
        <v>9.76</v>
      </c>
      <c r="GV5" s="22"/>
      <c r="GW5" s="22"/>
      <c r="GX5" s="22"/>
      <c r="GY5" s="22">
        <v>10.22</v>
      </c>
      <c r="GZ5" s="22">
        <v>11.17453</v>
      </c>
      <c r="HA5" s="22">
        <v>6.7</v>
      </c>
      <c r="HB5" s="22">
        <v>15.9</v>
      </c>
      <c r="HC5" s="22">
        <v>15.9</v>
      </c>
      <c r="HD5" s="22">
        <v>13</v>
      </c>
      <c r="HE5" s="22"/>
      <c r="HF5" s="22"/>
      <c r="HG5" s="22"/>
      <c r="HH5" s="22">
        <v>150.8088840142583</v>
      </c>
      <c r="HI5" s="22"/>
      <c r="HJ5" s="22"/>
      <c r="HK5" s="22">
        <v>10.8</v>
      </c>
      <c r="HL5" s="22">
        <v>8.159344562250121</v>
      </c>
      <c r="HM5" s="22">
        <v>1.5124555160142348</v>
      </c>
      <c r="HN5" s="22">
        <v>8.428161961796215</v>
      </c>
      <c r="HO5" s="22">
        <v>18.192090395480225</v>
      </c>
      <c r="HP5" s="22">
        <v>37.27064220183486</v>
      </c>
      <c r="HQ5" s="22"/>
      <c r="HR5" s="22"/>
      <c r="HS5" s="22">
        <v>80.3</v>
      </c>
      <c r="HT5" s="22">
        <v>85.7</v>
      </c>
      <c r="HU5" s="22">
        <v>64</v>
      </c>
      <c r="HV5" s="22">
        <v>65.2</v>
      </c>
      <c r="HW5" s="22">
        <v>31.7</v>
      </c>
      <c r="HX5" s="22"/>
      <c r="HY5" s="95"/>
      <c r="HZ5" s="95">
        <v>638</v>
      </c>
      <c r="IA5" s="95">
        <v>572</v>
      </c>
      <c r="IB5" s="95">
        <v>449.8</v>
      </c>
      <c r="IC5" s="95">
        <v>1036.5</v>
      </c>
      <c r="ID5" s="95"/>
      <c r="IE5" s="95"/>
      <c r="IF5" s="95">
        <v>14.1</v>
      </c>
      <c r="IG5" s="95">
        <v>89.4</v>
      </c>
      <c r="IH5" s="95">
        <v>25.3</v>
      </c>
      <c r="II5" s="95"/>
      <c r="IJ5" s="95"/>
      <c r="IK5" s="95">
        <v>94.5</v>
      </c>
      <c r="IL5" s="95">
        <v>94</v>
      </c>
      <c r="IM5" s="95">
        <v>346</v>
      </c>
      <c r="IN5" s="95"/>
      <c r="IO5" s="95">
        <v>79.64</v>
      </c>
      <c r="IP5" s="95">
        <v>55.42</v>
      </c>
      <c r="IQ5" s="95">
        <v>43.37</v>
      </c>
      <c r="IR5" s="95">
        <v>78.4</v>
      </c>
      <c r="IS5" s="95">
        <v>84.5</v>
      </c>
      <c r="IT5" s="95">
        <v>6.900000000000006</v>
      </c>
      <c r="IU5" s="95">
        <v>27.83</v>
      </c>
      <c r="IV5" s="95">
        <v>56.1</v>
      </c>
    </row>
    <row r="6" spans="1:256" ht="12.75">
      <c r="A6" s="102" t="str">
        <f>H3</f>
        <v>Spare Column 3</v>
      </c>
      <c r="B6" s="20" t="s">
        <v>25</v>
      </c>
      <c r="C6" s="56">
        <f t="shared" si="0"/>
        <v>8.85</v>
      </c>
      <c r="D6" s="57"/>
      <c r="E6" s="79">
        <v>3</v>
      </c>
      <c r="F6" s="58">
        <v>18</v>
      </c>
      <c r="G6" s="58"/>
      <c r="H6" s="58"/>
      <c r="I6" s="58"/>
      <c r="J6" s="58"/>
      <c r="K6" s="83">
        <v>3.4666516609079947</v>
      </c>
      <c r="L6" s="82">
        <v>66.67814554127159</v>
      </c>
      <c r="M6" s="82">
        <v>97.07464166408258</v>
      </c>
      <c r="N6" s="82"/>
      <c r="O6" s="82"/>
      <c r="P6" s="82"/>
      <c r="Q6" s="58"/>
      <c r="R6" s="59"/>
      <c r="S6" s="64">
        <v>16.840070563451977</v>
      </c>
      <c r="T6" s="65">
        <v>15.38879906700139</v>
      </c>
      <c r="U6" s="65">
        <v>62.79009767571283</v>
      </c>
      <c r="V6" s="80">
        <v>16.024170402850114</v>
      </c>
      <c r="W6" s="81">
        <v>38</v>
      </c>
      <c r="X6" s="21"/>
      <c r="Y6" s="21"/>
      <c r="Z6" s="21">
        <v>35.7724598163031</v>
      </c>
      <c r="AA6" s="90">
        <v>29.645044010715655</v>
      </c>
      <c r="AB6" s="90">
        <v>13.816733639494833</v>
      </c>
      <c r="AC6" s="90">
        <v>2.4199913892078073</v>
      </c>
      <c r="AD6" s="90">
        <v>6.617154611557597</v>
      </c>
      <c r="AE6" s="90">
        <v>1.1821900114810562</v>
      </c>
      <c r="AF6" s="90">
        <v>0.9142986988136241</v>
      </c>
      <c r="AG6" s="90">
        <v>0.7396909682357443</v>
      </c>
      <c r="AH6" s="90">
        <v>1.9906477229238422</v>
      </c>
      <c r="AI6" s="90">
        <v>0.960342518178339</v>
      </c>
      <c r="AJ6" s="90">
        <v>0.337256027554535</v>
      </c>
      <c r="AK6" s="90">
        <v>0.13573957137389972</v>
      </c>
      <c r="AL6" s="90">
        <v>0.10703693073096057</v>
      </c>
      <c r="AM6" s="90">
        <v>0.44548890164561805</v>
      </c>
      <c r="AN6" s="90">
        <v>0.08252009184845006</v>
      </c>
      <c r="AO6" s="90">
        <v>0.08132414848832759</v>
      </c>
      <c r="AP6" s="90">
        <v>0.014949292001530806</v>
      </c>
      <c r="AQ6" s="90">
        <v>0.0645809414466131</v>
      </c>
      <c r="AR6" s="90">
        <v>0.3892795637198622</v>
      </c>
      <c r="AS6" s="90">
        <v>0.10404707233065441</v>
      </c>
      <c r="AT6" s="90">
        <v>0.4167862610026789</v>
      </c>
      <c r="AU6" s="90">
        <v>0.2792527745885955</v>
      </c>
      <c r="AV6" s="90">
        <v>0.052621507845388445</v>
      </c>
      <c r="AW6" s="90">
        <v>0.041858017604286264</v>
      </c>
      <c r="AX6" s="90">
        <v>0.07295254496747033</v>
      </c>
      <c r="AY6" s="90">
        <v>0.027506697282816683</v>
      </c>
      <c r="AZ6" s="21">
        <v>0.08610792192881744</v>
      </c>
      <c r="BA6" s="21">
        <v>0.014949292001530806</v>
      </c>
      <c r="BB6" s="21">
        <v>0.016743207041714503</v>
      </c>
      <c r="BC6" s="71"/>
      <c r="BD6" s="71"/>
      <c r="BE6" s="71">
        <v>11</v>
      </c>
      <c r="BF6" s="71">
        <v>28.583791105425533</v>
      </c>
      <c r="BG6" s="21">
        <v>2.842159395331037</v>
      </c>
      <c r="BH6" s="21">
        <v>1.6617632988901645</v>
      </c>
      <c r="BI6" s="90">
        <v>0.011361461921163414</v>
      </c>
      <c r="BJ6" s="90">
        <v>0.5417623421354765</v>
      </c>
      <c r="BK6" s="90">
        <v>0.13035782625334863</v>
      </c>
      <c r="BL6" s="90">
        <v>0.8353664370455415</v>
      </c>
      <c r="BM6" s="90">
        <v>0.1758036739380023</v>
      </c>
      <c r="BN6" s="90">
        <v>0.3868876769996173</v>
      </c>
      <c r="BO6" s="90">
        <v>0.020929008802143132</v>
      </c>
      <c r="BP6" s="90">
        <v>0.026310753922694222</v>
      </c>
      <c r="BQ6" s="90">
        <v>1.2258419441255264</v>
      </c>
      <c r="BR6" s="90">
        <v>0.2403846153846154</v>
      </c>
      <c r="BS6" s="90">
        <v>2.957567929582855</v>
      </c>
      <c r="BT6" s="90">
        <v>8.192212016838884</v>
      </c>
      <c r="BU6" s="22"/>
      <c r="BV6" s="22"/>
      <c r="BW6" s="22">
        <v>3.2194795254496746</v>
      </c>
      <c r="BX6" s="22">
        <v>45.88176903941829</v>
      </c>
      <c r="BY6" s="90">
        <v>2.4463021431305014</v>
      </c>
      <c r="BZ6" s="90">
        <v>1.1050516647531574</v>
      </c>
      <c r="CA6" s="90">
        <v>0.8718427095292768</v>
      </c>
      <c r="CB6" s="90">
        <v>37.208787791810174</v>
      </c>
      <c r="CC6" s="90"/>
      <c r="CD6" s="90"/>
      <c r="CE6" s="90">
        <v>978</v>
      </c>
      <c r="CF6" s="22">
        <v>192</v>
      </c>
      <c r="CG6" s="22">
        <v>12</v>
      </c>
      <c r="CH6" s="72">
        <v>266</v>
      </c>
      <c r="CI6" s="22"/>
      <c r="CJ6" s="22"/>
      <c r="CK6" s="22">
        <v>0.18955815608350127</v>
      </c>
      <c r="CL6" s="22"/>
      <c r="CM6" s="22"/>
      <c r="CN6" s="22">
        <v>5.15151515151515</v>
      </c>
      <c r="CO6" s="22">
        <v>9</v>
      </c>
      <c r="CP6" s="22">
        <v>2.4521900061690314</v>
      </c>
      <c r="CQ6" s="22">
        <v>1.6886458668382116</v>
      </c>
      <c r="CR6" s="22">
        <v>2.0864498858357607</v>
      </c>
      <c r="CS6" s="22">
        <v>12.045901532760105</v>
      </c>
      <c r="CT6" s="22">
        <v>13.46327667142899</v>
      </c>
      <c r="CU6" s="73">
        <v>12.793003273951337</v>
      </c>
      <c r="CV6" s="73">
        <v>3.8060987487824978</v>
      </c>
      <c r="CW6" s="73">
        <v>57.90065183187233</v>
      </c>
      <c r="CX6" s="22">
        <v>59.61010645119917</v>
      </c>
      <c r="CY6" s="22"/>
      <c r="CZ6" s="22"/>
      <c r="DA6" s="22">
        <v>4.043386904423874</v>
      </c>
      <c r="DB6" s="22">
        <v>23.764920897823977</v>
      </c>
      <c r="DC6" s="22"/>
      <c r="DD6" s="22"/>
      <c r="DE6" s="22">
        <v>27.56305223343491</v>
      </c>
      <c r="DF6" s="22"/>
      <c r="DG6" s="22"/>
      <c r="DH6" s="22">
        <v>1.8953345861589999</v>
      </c>
      <c r="DI6" s="22">
        <v>0.011982026959560658</v>
      </c>
      <c r="DJ6" s="91">
        <v>65.97601895957013</v>
      </c>
      <c r="DK6" s="92">
        <v>22.732712297909284</v>
      </c>
      <c r="DL6" s="22">
        <v>9.725383454177127</v>
      </c>
      <c r="DM6" s="22">
        <v>0.905832609973959</v>
      </c>
      <c r="DN6" s="22">
        <v>1.1749246347684934</v>
      </c>
      <c r="DO6" s="22">
        <v>20.95837366892546</v>
      </c>
      <c r="DP6" s="22">
        <v>4.82897384305835</v>
      </c>
      <c r="DQ6" s="22"/>
      <c r="DR6" s="22"/>
      <c r="DS6" s="22">
        <v>3.323986367120309</v>
      </c>
      <c r="DT6" s="22">
        <v>96.9843755063603</v>
      </c>
      <c r="DU6" s="22">
        <v>1519</v>
      </c>
      <c r="DV6" s="22">
        <v>52.6</v>
      </c>
      <c r="DW6" s="74">
        <v>82.3</v>
      </c>
      <c r="DX6" s="74">
        <v>9</v>
      </c>
      <c r="DY6" s="93"/>
      <c r="DZ6" s="74">
        <v>64.74135859889483</v>
      </c>
      <c r="EA6" s="74">
        <v>18.311577105754363</v>
      </c>
      <c r="EB6" s="74">
        <v>16.66245710871132</v>
      </c>
      <c r="EC6" s="22"/>
      <c r="ED6" s="22"/>
      <c r="EE6" s="22">
        <v>62.01893928458008</v>
      </c>
      <c r="EF6" s="22">
        <v>26.605108111612097</v>
      </c>
      <c r="EG6" s="22">
        <v>1.0861579682795777</v>
      </c>
      <c r="EH6" s="22"/>
      <c r="EI6" s="22"/>
      <c r="EJ6" s="22">
        <v>12.895585713870565</v>
      </c>
      <c r="EK6" s="22">
        <v>4.359071227223853</v>
      </c>
      <c r="EL6" s="22">
        <v>21.61473738975261</v>
      </c>
      <c r="EM6" s="22">
        <v>0.3735069448947566</v>
      </c>
      <c r="EN6" s="22">
        <v>643</v>
      </c>
      <c r="EO6" s="22"/>
      <c r="EP6" s="22">
        <v>1117.892795138889</v>
      </c>
      <c r="EQ6" s="22">
        <v>18.38820141645264</v>
      </c>
      <c r="ER6" s="22">
        <v>0.46</v>
      </c>
      <c r="ES6" s="22">
        <v>1097</v>
      </c>
      <c r="ET6" s="22"/>
      <c r="EU6" s="22"/>
      <c r="EV6" s="22">
        <v>1.1295712188248062</v>
      </c>
      <c r="EW6" s="22">
        <v>142.59772776809572</v>
      </c>
      <c r="EX6" s="22"/>
      <c r="EY6" s="22"/>
      <c r="EZ6" s="22">
        <v>92.32277423534627</v>
      </c>
      <c r="FA6" s="22"/>
      <c r="FB6" s="22"/>
      <c r="FC6" s="22">
        <v>2.9</v>
      </c>
      <c r="FD6" s="22">
        <v>5.087691578448412</v>
      </c>
      <c r="FE6" s="22">
        <v>13.145867224417074</v>
      </c>
      <c r="FF6" s="22"/>
      <c r="FG6" s="22"/>
      <c r="FH6" s="22">
        <v>4.680382629820832</v>
      </c>
      <c r="FI6" s="22">
        <v>0.8920437291223808</v>
      </c>
      <c r="FJ6" s="22">
        <v>3.4479704423524646</v>
      </c>
      <c r="FK6" s="22">
        <v>9.783378884502481</v>
      </c>
      <c r="FL6" s="22">
        <v>59.078329626884106</v>
      </c>
      <c r="FM6" s="94">
        <v>10.548554484803558</v>
      </c>
      <c r="FN6" s="22">
        <v>10.90021421810392</v>
      </c>
      <c r="FO6" s="22"/>
      <c r="FP6" s="22"/>
      <c r="FQ6" s="22">
        <v>457.2809161063275</v>
      </c>
      <c r="FR6" s="22">
        <v>2883.241674894781</v>
      </c>
      <c r="FS6" s="22">
        <v>204.09401563249838</v>
      </c>
      <c r="FT6" s="22">
        <v>469.4162359547463</v>
      </c>
      <c r="FU6" s="22"/>
      <c r="FV6" s="22"/>
      <c r="FW6" s="22">
        <v>78.8</v>
      </c>
      <c r="FX6" s="22">
        <v>14.90785</v>
      </c>
      <c r="FY6" s="22">
        <v>1.4</v>
      </c>
      <c r="FZ6" s="22">
        <v>20.4</v>
      </c>
      <c r="GA6" s="22">
        <v>10.5</v>
      </c>
      <c r="GB6" s="22"/>
      <c r="GC6" s="22">
        <v>4.5</v>
      </c>
      <c r="GD6" s="22"/>
      <c r="GE6" s="22">
        <v>1.95</v>
      </c>
      <c r="GF6" s="22">
        <v>39.9</v>
      </c>
      <c r="GG6" s="22">
        <v>65.4</v>
      </c>
      <c r="GH6" s="22">
        <v>92</v>
      </c>
      <c r="GI6" s="22">
        <v>3.2</v>
      </c>
      <c r="GJ6" s="22"/>
      <c r="GK6" s="22"/>
      <c r="GL6" s="22">
        <v>4.6</v>
      </c>
      <c r="GM6" s="22">
        <v>12.8</v>
      </c>
      <c r="GN6" s="22">
        <v>47.82</v>
      </c>
      <c r="GO6" s="22">
        <v>7.99</v>
      </c>
      <c r="GP6" s="22"/>
      <c r="GQ6" s="22"/>
      <c r="GR6" s="22"/>
      <c r="GS6" s="22">
        <v>66.23</v>
      </c>
      <c r="GT6" s="22">
        <v>44.99</v>
      </c>
      <c r="GU6" s="22">
        <v>9.92</v>
      </c>
      <c r="GV6" s="22"/>
      <c r="GW6" s="22"/>
      <c r="GX6" s="22"/>
      <c r="GY6" s="22">
        <v>8.85</v>
      </c>
      <c r="GZ6" s="22">
        <v>17.37798</v>
      </c>
      <c r="HA6" s="22">
        <v>6.4</v>
      </c>
      <c r="HB6" s="22">
        <v>17.8</v>
      </c>
      <c r="HC6" s="22">
        <v>17.8</v>
      </c>
      <c r="HD6" s="22">
        <v>16.3</v>
      </c>
      <c r="HE6" s="22"/>
      <c r="HF6" s="22"/>
      <c r="HG6" s="22"/>
      <c r="HH6" s="22">
        <v>61.39206507558898</v>
      </c>
      <c r="HI6" s="22"/>
      <c r="HJ6" s="22"/>
      <c r="HK6" s="22">
        <v>3.6999999999999997</v>
      </c>
      <c r="HL6" s="22">
        <v>10.414932690858569</v>
      </c>
      <c r="HM6" s="22">
        <v>2.2207707380796866</v>
      </c>
      <c r="HN6" s="22">
        <v>11.085603173402507</v>
      </c>
      <c r="HO6" s="22">
        <v>14.157014157014158</v>
      </c>
      <c r="HP6" s="22">
        <v>29.307359307359306</v>
      </c>
      <c r="HQ6" s="22"/>
      <c r="HR6" s="22"/>
      <c r="HS6" s="22">
        <v>69.1</v>
      </c>
      <c r="HT6" s="22">
        <v>76.6</v>
      </c>
      <c r="HU6" s="22">
        <v>62</v>
      </c>
      <c r="HV6" s="22">
        <v>64.1</v>
      </c>
      <c r="HW6" s="22">
        <v>30.4</v>
      </c>
      <c r="HX6" s="22"/>
      <c r="HY6" s="95"/>
      <c r="HZ6" s="95">
        <v>1020</v>
      </c>
      <c r="IA6" s="95">
        <v>994</v>
      </c>
      <c r="IB6" s="95">
        <v>543.2</v>
      </c>
      <c r="IC6" s="95">
        <v>807</v>
      </c>
      <c r="ID6" s="95"/>
      <c r="IE6" s="95"/>
      <c r="IF6" s="95">
        <v>5.5</v>
      </c>
      <c r="IG6" s="95">
        <v>92</v>
      </c>
      <c r="IH6" s="95">
        <v>22.4</v>
      </c>
      <c r="II6" s="95"/>
      <c r="IJ6" s="95"/>
      <c r="IK6" s="95">
        <v>95.1</v>
      </c>
      <c r="IL6" s="95">
        <v>93.1</v>
      </c>
      <c r="IM6" s="95">
        <v>354</v>
      </c>
      <c r="IN6" s="95"/>
      <c r="IO6" s="95">
        <v>82.03</v>
      </c>
      <c r="IP6" s="95">
        <v>54.73</v>
      </c>
      <c r="IQ6" s="95">
        <v>48.38</v>
      </c>
      <c r="IR6" s="95">
        <v>89.95</v>
      </c>
      <c r="IS6" s="95">
        <v>76.7</v>
      </c>
      <c r="IT6" s="95">
        <v>4</v>
      </c>
      <c r="IU6" s="95">
        <v>18.85</v>
      </c>
      <c r="IV6" s="95">
        <v>48.8</v>
      </c>
    </row>
    <row r="7" spans="1:256" ht="12.75">
      <c r="A7" s="103" t="str">
        <f>I3</f>
        <v>Spare Column 4</v>
      </c>
      <c r="B7" s="20" t="s">
        <v>26</v>
      </c>
      <c r="C7" s="56">
        <f t="shared" si="0"/>
        <v>19.82</v>
      </c>
      <c r="D7" s="57"/>
      <c r="E7" s="79">
        <v>4</v>
      </c>
      <c r="F7" s="58">
        <v>30</v>
      </c>
      <c r="G7" s="58"/>
      <c r="H7" s="58"/>
      <c r="I7" s="58"/>
      <c r="J7" s="58"/>
      <c r="K7" s="83">
        <v>6.606332303752118</v>
      </c>
      <c r="L7" s="82">
        <v>50.55403475130122</v>
      </c>
      <c r="M7" s="82">
        <v>115.65283566062605</v>
      </c>
      <c r="N7" s="82"/>
      <c r="O7" s="82"/>
      <c r="P7" s="82"/>
      <c r="Q7" s="58"/>
      <c r="R7" s="59"/>
      <c r="S7" s="64">
        <v>18.48203021565633</v>
      </c>
      <c r="T7" s="65">
        <v>13.675557732842961</v>
      </c>
      <c r="U7" s="65">
        <v>63.58288628672371</v>
      </c>
      <c r="V7" s="80">
        <v>14.33921295942531</v>
      </c>
      <c r="W7" s="81">
        <v>35</v>
      </c>
      <c r="X7" s="21"/>
      <c r="Y7" s="21"/>
      <c r="Z7" s="21">
        <v>55.14654041118801</v>
      </c>
      <c r="AA7" s="90">
        <v>52.04281707536732</v>
      </c>
      <c r="AB7" s="90">
        <v>18.420605717520523</v>
      </c>
      <c r="AC7" s="90">
        <v>4.775236085737077</v>
      </c>
      <c r="AD7" s="90">
        <v>1.2320201734297402</v>
      </c>
      <c r="AE7" s="90">
        <v>11.168463577181381</v>
      </c>
      <c r="AF7" s="90">
        <v>1.6426935645729872</v>
      </c>
      <c r="AG7" s="90">
        <v>0.9824254432236317</v>
      </c>
      <c r="AH7" s="90">
        <v>0.47603118647556797</v>
      </c>
      <c r="AI7" s="90">
        <v>1.14041633430255</v>
      </c>
      <c r="AJ7" s="90">
        <v>2.9570542675552582</v>
      </c>
      <c r="AK7" s="90">
        <v>0.9350796387309266</v>
      </c>
      <c r="AL7" s="90">
        <v>0.24238993387026223</v>
      </c>
      <c r="AM7" s="90">
        <v>0.20121966909399688</v>
      </c>
      <c r="AN7" s="90">
        <v>1.578879654169776</v>
      </c>
      <c r="AO7" s="90">
        <v>0.40449785142680705</v>
      </c>
      <c r="AP7" s="90">
        <v>0.24496307541877876</v>
      </c>
      <c r="AQ7" s="90">
        <v>2.3271492164783987</v>
      </c>
      <c r="AR7" s="90">
        <v>0.3098062424413967</v>
      </c>
      <c r="AS7" s="90">
        <v>0.3401693127138924</v>
      </c>
      <c r="AT7" s="90">
        <v>0.07822350307490415</v>
      </c>
      <c r="AU7" s="90">
        <v>0.2753261456912745</v>
      </c>
      <c r="AV7" s="90">
        <v>0.113732856444433</v>
      </c>
      <c r="AW7" s="90">
        <v>0.7529012170959524</v>
      </c>
      <c r="AX7" s="90">
        <v>0.3077477292025834</v>
      </c>
      <c r="AY7" s="90">
        <v>0.6293904227671564</v>
      </c>
      <c r="AZ7" s="21">
        <v>0.24959473020610862</v>
      </c>
      <c r="BA7" s="21">
        <v>0.5949103260170342</v>
      </c>
      <c r="BB7" s="21">
        <v>0.17651751022823764</v>
      </c>
      <c r="BC7" s="71"/>
      <c r="BD7" s="71"/>
      <c r="BE7" s="71">
        <v>23.7</v>
      </c>
      <c r="BF7" s="71">
        <v>62.081210774845566</v>
      </c>
      <c r="BG7" s="21">
        <v>2.722898386640249</v>
      </c>
      <c r="BH7" s="21">
        <v>2.5242518590947687</v>
      </c>
      <c r="BI7" s="90">
        <v>0.12505467925790598</v>
      </c>
      <c r="BJ7" s="90">
        <v>2.2051823070787124</v>
      </c>
      <c r="BK7" s="90">
        <v>1.2001132182281347</v>
      </c>
      <c r="BL7" s="90">
        <v>1.234593314978257</v>
      </c>
      <c r="BM7" s="90">
        <v>2.9009597817975967</v>
      </c>
      <c r="BN7" s="90">
        <v>0.5141136813936135</v>
      </c>
      <c r="BO7" s="90">
        <v>0.25937266809047166</v>
      </c>
      <c r="BP7" s="90">
        <v>0.033450840130715594</v>
      </c>
      <c r="BQ7" s="90">
        <v>16.187118853408126</v>
      </c>
      <c r="BR7" s="90">
        <v>0.21048297866865656</v>
      </c>
      <c r="BS7" s="90">
        <v>2.1439415382240177</v>
      </c>
      <c r="BT7" s="90">
        <v>1.484702673494069</v>
      </c>
      <c r="BU7" s="22"/>
      <c r="BV7" s="22"/>
      <c r="BW7" s="22">
        <v>10.78815325631063</v>
      </c>
      <c r="BX7" s="22">
        <v>51.89460412217276</v>
      </c>
      <c r="BY7" s="90">
        <v>2.9086792064431464</v>
      </c>
      <c r="BZ7" s="90">
        <v>5.826107094151249</v>
      </c>
      <c r="CA7" s="90">
        <v>0.02573141548516584</v>
      </c>
      <c r="CB7" s="90">
        <v>17.00692175076551</v>
      </c>
      <c r="CC7" s="90"/>
      <c r="CD7" s="90"/>
      <c r="CE7" s="90">
        <v>1253</v>
      </c>
      <c r="CF7" s="22">
        <v>412</v>
      </c>
      <c r="CG7" s="22">
        <v>517</v>
      </c>
      <c r="CH7" s="72">
        <v>93</v>
      </c>
      <c r="CI7" s="22"/>
      <c r="CJ7" s="22"/>
      <c r="CK7" s="22">
        <v>0.41941343872704157</v>
      </c>
      <c r="CL7" s="22"/>
      <c r="CM7" s="22"/>
      <c r="CN7" s="22">
        <v>13.1818181818182</v>
      </c>
      <c r="CO7" s="22">
        <v>18.200000000000003</v>
      </c>
      <c r="CP7" s="22">
        <v>11.238471673254281</v>
      </c>
      <c r="CQ7" s="22">
        <v>7.370364671487921</v>
      </c>
      <c r="CR7" s="22">
        <v>9.483921345921772</v>
      </c>
      <c r="CS7" s="22">
        <v>31.54666297424536</v>
      </c>
      <c r="CT7" s="22">
        <v>33.94950591663116</v>
      </c>
      <c r="CU7" s="73">
        <v>32.75580232437839</v>
      </c>
      <c r="CV7" s="73">
        <v>7.939021975846367</v>
      </c>
      <c r="CW7" s="73">
        <v>32.640401240678415</v>
      </c>
      <c r="CX7" s="22">
        <v>24.2543716293512</v>
      </c>
      <c r="CY7" s="22"/>
      <c r="CZ7" s="22"/>
      <c r="DA7" s="22">
        <v>6.8903988509556955</v>
      </c>
      <c r="DB7" s="22">
        <v>36.287266296109145</v>
      </c>
      <c r="DC7" s="22"/>
      <c r="DD7" s="22"/>
      <c r="DE7" s="22">
        <v>11.912806988626999</v>
      </c>
      <c r="DF7" s="22"/>
      <c r="DG7" s="22"/>
      <c r="DH7" s="22">
        <v>2.1052139945652173</v>
      </c>
      <c r="DI7" s="22">
        <v>0.13239800032252863</v>
      </c>
      <c r="DJ7" s="91">
        <v>61.778555942530986</v>
      </c>
      <c r="DK7" s="92">
        <v>18.673636438337116</v>
      </c>
      <c r="DL7" s="22">
        <v>17.861409419305087</v>
      </c>
      <c r="DM7" s="22">
        <v>0.45253535835385433</v>
      </c>
      <c r="DN7" s="22">
        <v>5.49905564434113</v>
      </c>
      <c r="DO7" s="22">
        <v>20.224755489345164</v>
      </c>
      <c r="DP7" s="22">
        <v>29.93527508090615</v>
      </c>
      <c r="DQ7" s="22"/>
      <c r="DR7" s="22"/>
      <c r="DS7" s="22">
        <v>47.44154995921047</v>
      </c>
      <c r="DT7" s="22">
        <v>73.68958016499806</v>
      </c>
      <c r="DU7" s="22">
        <v>2963</v>
      </c>
      <c r="DV7" s="22">
        <v>11.6</v>
      </c>
      <c r="DW7" s="74">
        <v>63.2</v>
      </c>
      <c r="DX7" s="74">
        <v>18.200000000000003</v>
      </c>
      <c r="DY7" s="93"/>
      <c r="DZ7" s="74">
        <v>84.45288343812904</v>
      </c>
      <c r="EA7" s="74">
        <v>11.808711531677355</v>
      </c>
      <c r="EB7" s="74">
        <v>3.493535869181764</v>
      </c>
      <c r="EC7" s="22"/>
      <c r="ED7" s="22"/>
      <c r="EE7" s="22">
        <v>57.94235007706824</v>
      </c>
      <c r="EF7" s="22">
        <v>23.31899413921529</v>
      </c>
      <c r="EG7" s="22">
        <v>2.2143950111152817</v>
      </c>
      <c r="EH7" s="22"/>
      <c r="EI7" s="22"/>
      <c r="EJ7" s="22">
        <v>5.774284847872233</v>
      </c>
      <c r="EK7" s="22">
        <v>4.059056908925503</v>
      </c>
      <c r="EL7" s="22">
        <v>34.692591026848426</v>
      </c>
      <c r="EM7" s="22">
        <v>2.4243473018460318</v>
      </c>
      <c r="EN7" s="22">
        <v>370</v>
      </c>
      <c r="EO7" s="22"/>
      <c r="EP7" s="22">
        <v>656.1394302848576</v>
      </c>
      <c r="EQ7" s="22">
        <v>19.955315145813735</v>
      </c>
      <c r="ER7" s="22">
        <v>0.48</v>
      </c>
      <c r="ES7" s="22">
        <v>921</v>
      </c>
      <c r="ET7" s="22"/>
      <c r="EU7" s="22"/>
      <c r="EV7" s="22">
        <v>5.85599814348685</v>
      </c>
      <c r="EW7" s="22">
        <v>879.0409769405722</v>
      </c>
      <c r="EX7" s="22"/>
      <c r="EY7" s="22"/>
      <c r="EZ7" s="22">
        <v>82.03584737046216</v>
      </c>
      <c r="FA7" s="22"/>
      <c r="FB7" s="22"/>
      <c r="FC7" s="22">
        <v>8.6</v>
      </c>
      <c r="FD7" s="22">
        <v>15.011448196908987</v>
      </c>
      <c r="FE7" s="22">
        <v>29.16149726147608</v>
      </c>
      <c r="FF7" s="22"/>
      <c r="FG7" s="22"/>
      <c r="FH7" s="22">
        <v>11.701153141502317</v>
      </c>
      <c r="FI7" s="22">
        <v>0.9268240112081043</v>
      </c>
      <c r="FJ7" s="22">
        <v>3.6426339045155727</v>
      </c>
      <c r="FK7" s="22">
        <v>11.34146998598987</v>
      </c>
      <c r="FL7" s="22">
        <v>23.386208133664763</v>
      </c>
      <c r="FM7" s="94">
        <v>41.41019398816083</v>
      </c>
      <c r="FN7" s="22">
        <v>40.77894874648164</v>
      </c>
      <c r="FO7" s="22"/>
      <c r="FP7" s="22"/>
      <c r="FQ7" s="22">
        <v>1441.2066272506875</v>
      </c>
      <c r="FR7" s="22">
        <v>4946.9609130197305</v>
      </c>
      <c r="FS7" s="22">
        <v>561.0548405952643</v>
      </c>
      <c r="FT7" s="22">
        <v>1354.9642093965906</v>
      </c>
      <c r="FU7" s="22"/>
      <c r="FV7" s="22"/>
      <c r="FW7" s="22">
        <v>74.1</v>
      </c>
      <c r="FX7" s="22">
        <v>27.68898</v>
      </c>
      <c r="FY7" s="22">
        <v>7.9</v>
      </c>
      <c r="FZ7" s="22">
        <v>27</v>
      </c>
      <c r="GA7" s="22">
        <v>20.7</v>
      </c>
      <c r="GB7" s="22"/>
      <c r="GC7" s="22">
        <v>5.3</v>
      </c>
      <c r="GD7" s="22"/>
      <c r="GE7" s="22">
        <v>7.77</v>
      </c>
      <c r="GF7" s="22">
        <v>37.2</v>
      </c>
      <c r="GG7" s="22">
        <v>36.5</v>
      </c>
      <c r="GH7" s="22">
        <v>97.2</v>
      </c>
      <c r="GI7" s="22">
        <v>8.2</v>
      </c>
      <c r="GJ7" s="22"/>
      <c r="GK7" s="22"/>
      <c r="GL7" s="22">
        <v>10</v>
      </c>
      <c r="GM7" s="22">
        <v>18.8</v>
      </c>
      <c r="GN7" s="22">
        <v>41.47</v>
      </c>
      <c r="GO7" s="22">
        <v>4.73</v>
      </c>
      <c r="GP7" s="22">
        <v>5.4</v>
      </c>
      <c r="GQ7" s="22"/>
      <c r="GR7" s="22"/>
      <c r="GS7" s="22">
        <v>40.02</v>
      </c>
      <c r="GT7" s="22">
        <v>26.46</v>
      </c>
      <c r="GU7" s="22">
        <v>21</v>
      </c>
      <c r="GV7" s="22"/>
      <c r="GW7" s="22"/>
      <c r="GX7" s="22"/>
      <c r="GY7" s="22">
        <v>19.82</v>
      </c>
      <c r="GZ7" s="22">
        <v>25.61678</v>
      </c>
      <c r="HA7" s="22">
        <v>5.8</v>
      </c>
      <c r="HB7" s="22">
        <v>17.3</v>
      </c>
      <c r="HC7" s="22">
        <v>17.3</v>
      </c>
      <c r="HD7" s="22">
        <v>8.9</v>
      </c>
      <c r="HE7" s="22"/>
      <c r="HF7" s="22"/>
      <c r="HG7" s="22"/>
      <c r="HH7" s="22">
        <v>281.1300054854635</v>
      </c>
      <c r="HI7" s="22"/>
      <c r="HJ7" s="22"/>
      <c r="HK7" s="22"/>
      <c r="HL7" s="22">
        <v>11.403350604430619</v>
      </c>
      <c r="HM7" s="22">
        <v>5.039297272306982</v>
      </c>
      <c r="HN7" s="22">
        <v>9.322239119122031</v>
      </c>
      <c r="HO7" s="22">
        <v>19.375928677563152</v>
      </c>
      <c r="HP7" s="22">
        <v>41.09342144788225</v>
      </c>
      <c r="HQ7" s="22"/>
      <c r="HR7" s="22"/>
      <c r="HS7" s="22">
        <v>64</v>
      </c>
      <c r="HT7" s="22">
        <v>54.6</v>
      </c>
      <c r="HU7" s="22">
        <v>32.1</v>
      </c>
      <c r="HV7" s="22">
        <v>36.1</v>
      </c>
      <c r="HW7" s="22">
        <v>51.6</v>
      </c>
      <c r="HX7" s="22"/>
      <c r="HY7" s="95"/>
      <c r="HZ7" s="95">
        <v>680</v>
      </c>
      <c r="IA7" s="95">
        <v>546</v>
      </c>
      <c r="IB7" s="95">
        <v>195.3</v>
      </c>
      <c r="IC7" s="95">
        <v>410.6</v>
      </c>
      <c r="ID7" s="95"/>
      <c r="IE7" s="95"/>
      <c r="IF7" s="95">
        <v>16.7</v>
      </c>
      <c r="IG7" s="95">
        <v>97.2</v>
      </c>
      <c r="IH7" s="95">
        <v>15.4</v>
      </c>
      <c r="II7" s="95"/>
      <c r="IJ7" s="95"/>
      <c r="IK7" s="95">
        <v>77.7</v>
      </c>
      <c r="IL7" s="95">
        <v>57.2</v>
      </c>
      <c r="IM7" s="95">
        <v>279</v>
      </c>
      <c r="IN7" s="95"/>
      <c r="IO7" s="95">
        <v>75.94</v>
      </c>
      <c r="IP7" s="95">
        <v>65.59</v>
      </c>
      <c r="IQ7" s="95">
        <v>61.59</v>
      </c>
      <c r="IR7" s="95">
        <v>74.41</v>
      </c>
      <c r="IS7" s="95">
        <v>70.4</v>
      </c>
      <c r="IT7" s="95">
        <v>14.599999999999994</v>
      </c>
      <c r="IU7" s="95">
        <v>36.37</v>
      </c>
      <c r="IV7" s="95">
        <v>36.9</v>
      </c>
    </row>
    <row r="8" spans="1:256" ht="12.75">
      <c r="A8" s="103" t="str">
        <f>J3</f>
        <v>Spare Column 5</v>
      </c>
      <c r="B8" s="20" t="s">
        <v>27</v>
      </c>
      <c r="C8" s="56">
        <f t="shared" si="0"/>
        <v>15.89</v>
      </c>
      <c r="D8" s="57"/>
      <c r="E8" s="79">
        <v>5</v>
      </c>
      <c r="F8" s="58">
        <v>18</v>
      </c>
      <c r="G8" s="58"/>
      <c r="H8" s="58"/>
      <c r="I8" s="58"/>
      <c r="J8" s="58"/>
      <c r="K8" s="83">
        <v>6.135385214649687</v>
      </c>
      <c r="L8" s="82">
        <v>40.63467867659796</v>
      </c>
      <c r="M8" s="82">
        <v>105.66193577965994</v>
      </c>
      <c r="N8" s="82"/>
      <c r="O8" s="82"/>
      <c r="P8" s="82"/>
      <c r="Q8" s="58"/>
      <c r="R8" s="59"/>
      <c r="S8" s="64">
        <v>23.170419468491144</v>
      </c>
      <c r="T8" s="65">
        <v>12.932633397439444</v>
      </c>
      <c r="U8" s="65">
        <v>61.42941902335948</v>
      </c>
      <c r="V8" s="80">
        <v>11.51837815550303</v>
      </c>
      <c r="W8" s="81">
        <v>34</v>
      </c>
      <c r="X8" s="21"/>
      <c r="Y8" s="21"/>
      <c r="Z8" s="21">
        <v>25.240624668012323</v>
      </c>
      <c r="AA8" s="90">
        <v>17.48326782109848</v>
      </c>
      <c r="AB8" s="90">
        <v>2.0216721555295867</v>
      </c>
      <c r="AC8" s="90">
        <v>1.772017422713269</v>
      </c>
      <c r="AD8" s="90">
        <v>0.29533623711887813</v>
      </c>
      <c r="AE8" s="90">
        <v>0.09667481143099968</v>
      </c>
      <c r="AF8" s="90">
        <v>0.38457452459364705</v>
      </c>
      <c r="AG8" s="90">
        <v>0.9348772973547222</v>
      </c>
      <c r="AH8" s="90">
        <v>0.19334962286199936</v>
      </c>
      <c r="AI8" s="90">
        <v>0.09030064803994475</v>
      </c>
      <c r="AJ8" s="90">
        <v>0.6501646658876022</v>
      </c>
      <c r="AK8" s="90">
        <v>0.15085520025496654</v>
      </c>
      <c r="AL8" s="90">
        <v>0.01593540847763731</v>
      </c>
      <c r="AM8" s="90">
        <v>0.11579730160416445</v>
      </c>
      <c r="AN8" s="90">
        <v>0.02762137469457134</v>
      </c>
      <c r="AO8" s="90">
        <v>0.03930734091150537</v>
      </c>
      <c r="AP8" s="90">
        <v>0.13173271008180176</v>
      </c>
      <c r="AQ8" s="90">
        <v>0.0977371719961755</v>
      </c>
      <c r="AR8" s="90">
        <v>0.052055667693615214</v>
      </c>
      <c r="AS8" s="90">
        <v>0.04143206204185701</v>
      </c>
      <c r="AT8" s="90">
        <v>0.06374163391054924</v>
      </c>
      <c r="AU8" s="90">
        <v>0.12748326782109848</v>
      </c>
      <c r="AV8" s="90">
        <v>0.08073940295336238</v>
      </c>
      <c r="AW8" s="90">
        <v>0.036120259215977904</v>
      </c>
      <c r="AX8" s="90">
        <v>0.0308084563900988</v>
      </c>
      <c r="AY8" s="90">
        <v>0.08073940295336238</v>
      </c>
      <c r="AZ8" s="21">
        <v>0.09879953256135131</v>
      </c>
      <c r="BA8" s="21">
        <v>0.3335812174652077</v>
      </c>
      <c r="BB8" s="21">
        <v>0.004249442260703283</v>
      </c>
      <c r="BC8" s="71"/>
      <c r="BD8" s="71"/>
      <c r="BE8" s="71">
        <v>4.1</v>
      </c>
      <c r="BF8" s="71">
        <v>11.884351445606939</v>
      </c>
      <c r="BG8" s="21">
        <v>0.2825879103367683</v>
      </c>
      <c r="BH8" s="21">
        <v>0.5832359502815255</v>
      </c>
      <c r="BI8" s="90">
        <v>0.12854562838627429</v>
      </c>
      <c r="BJ8" s="90">
        <v>0.5194943163709763</v>
      </c>
      <c r="BK8" s="90">
        <v>0.10092425369170295</v>
      </c>
      <c r="BL8" s="90">
        <v>0.432380750026559</v>
      </c>
      <c r="BM8" s="90">
        <v>0.864761500053118</v>
      </c>
      <c r="BN8" s="90">
        <v>0.7978327844470414</v>
      </c>
      <c r="BO8" s="90">
        <v>0.003187081695527462</v>
      </c>
      <c r="BP8" s="90">
        <v>0.11898438329969191</v>
      </c>
      <c r="BQ8" s="90">
        <v>0.12748326782109848</v>
      </c>
      <c r="BR8" s="90">
        <v>0.10304897482205459</v>
      </c>
      <c r="BS8" s="90">
        <v>0.1381068734728567</v>
      </c>
      <c r="BT8" s="90">
        <v>0.4419419951131414</v>
      </c>
      <c r="BU8" s="22"/>
      <c r="BV8" s="22"/>
      <c r="BW8" s="22">
        <v>1.4958036757675555</v>
      </c>
      <c r="BX8" s="22">
        <v>49.60267714862424</v>
      </c>
      <c r="BY8" s="90">
        <v>1.2057792414745565</v>
      </c>
      <c r="BZ8" s="90">
        <v>1.0049930946563264</v>
      </c>
      <c r="CA8" s="90">
        <v>0.08286412408371402</v>
      </c>
      <c r="CB8" s="90">
        <v>36.6960586423032</v>
      </c>
      <c r="CC8" s="90"/>
      <c r="CD8" s="90"/>
      <c r="CE8" s="90">
        <v>161</v>
      </c>
      <c r="CF8" s="22">
        <v>52</v>
      </c>
      <c r="CG8" s="22">
        <v>8</v>
      </c>
      <c r="CH8" s="72">
        <v>12</v>
      </c>
      <c r="CI8" s="22"/>
      <c r="CJ8" s="22"/>
      <c r="CK8" s="22">
        <v>0.8297212306646269</v>
      </c>
      <c r="CL8" s="22"/>
      <c r="CM8" s="22"/>
      <c r="CN8" s="22">
        <v>9.74549968963377</v>
      </c>
      <c r="CO8" s="22">
        <v>10.700000000000003</v>
      </c>
      <c r="CP8" s="22">
        <v>25.220588235294116</v>
      </c>
      <c r="CQ8" s="22">
        <v>13.513513513513514</v>
      </c>
      <c r="CR8" s="22">
        <v>19.163825587654763</v>
      </c>
      <c r="CS8" s="22">
        <v>38.919101606906935</v>
      </c>
      <c r="CT8" s="22">
        <v>31.26905321836077</v>
      </c>
      <c r="CU8" s="73">
        <v>34.9857447793053</v>
      </c>
      <c r="CV8" s="73">
        <v>8.599798047795355</v>
      </c>
      <c r="CW8" s="73">
        <v>18.983507236620667</v>
      </c>
      <c r="CX8" s="22">
        <v>15.133110638728617</v>
      </c>
      <c r="CY8" s="22"/>
      <c r="CZ8" s="22"/>
      <c r="DA8" s="22">
        <v>4.473165537708707</v>
      </c>
      <c r="DB8" s="22">
        <v>20.702597207626482</v>
      </c>
      <c r="DC8" s="22"/>
      <c r="DD8" s="22"/>
      <c r="DE8" s="22">
        <v>19.559556580611563</v>
      </c>
      <c r="DF8" s="22"/>
      <c r="DG8" s="22"/>
      <c r="DH8" s="22">
        <v>2.240260825948838</v>
      </c>
      <c r="DI8" s="22">
        <v>0.22546897546897546</v>
      </c>
      <c r="DJ8" s="91">
        <v>64.45343090057129</v>
      </c>
      <c r="DK8" s="92">
        <v>20.97310482059182</v>
      </c>
      <c r="DL8" s="22">
        <v>13.83785865588292</v>
      </c>
      <c r="DM8" s="22">
        <v>0.6622516556291391</v>
      </c>
      <c r="DN8" s="22">
        <v>2.2972416632358996</v>
      </c>
      <c r="DO8" s="22">
        <v>10.166487647690655</v>
      </c>
      <c r="DP8" s="22">
        <v>24.093655589123866</v>
      </c>
      <c r="DQ8" s="22"/>
      <c r="DR8" s="22"/>
      <c r="DS8" s="22">
        <v>58.8416165342968</v>
      </c>
      <c r="DT8" s="22">
        <v>72.15024705164807</v>
      </c>
      <c r="DU8" s="22">
        <v>1702</v>
      </c>
      <c r="DV8" s="22">
        <v>27.8</v>
      </c>
      <c r="DW8" s="74">
        <v>76.2</v>
      </c>
      <c r="DX8" s="74">
        <v>10.700000000000003</v>
      </c>
      <c r="DY8" s="93"/>
      <c r="DZ8" s="74">
        <v>91.95218693869023</v>
      </c>
      <c r="EA8" s="74">
        <v>7.171959196465581</v>
      </c>
      <c r="EB8" s="74">
        <v>0.6338903885232476</v>
      </c>
      <c r="EC8" s="22"/>
      <c r="ED8" s="22"/>
      <c r="EE8" s="22">
        <v>65.19286650333315</v>
      </c>
      <c r="EF8" s="22">
        <v>20.30083755911344</v>
      </c>
      <c r="EG8" s="22">
        <v>0.9002336049227964</v>
      </c>
      <c r="EH8" s="22"/>
      <c r="EI8" s="22"/>
      <c r="EJ8" s="22">
        <v>4.289189071797767</v>
      </c>
      <c r="EK8" s="22">
        <v>3.3119054858185293</v>
      </c>
      <c r="EL8" s="22">
        <v>27.931424207782396</v>
      </c>
      <c r="EM8" s="22">
        <v>0.6527820951196768</v>
      </c>
      <c r="EN8" s="22">
        <v>355</v>
      </c>
      <c r="EO8" s="22"/>
      <c r="EP8" s="22">
        <v>909.1027647365676</v>
      </c>
      <c r="EQ8" s="22">
        <v>15.235227700414</v>
      </c>
      <c r="ER8" s="22">
        <v>0.42</v>
      </c>
      <c r="ES8" s="22">
        <v>1021</v>
      </c>
      <c r="ET8" s="22"/>
      <c r="EU8" s="22"/>
      <c r="EV8" s="22">
        <v>4.0479264652097235</v>
      </c>
      <c r="EW8" s="22">
        <v>355.5343228988956</v>
      </c>
      <c r="EX8" s="22"/>
      <c r="EY8" s="22"/>
      <c r="EZ8" s="22">
        <v>88.75718153602324</v>
      </c>
      <c r="FA8" s="22"/>
      <c r="FB8" s="22"/>
      <c r="FC8" s="22">
        <v>5</v>
      </c>
      <c r="FD8" s="22">
        <v>13.910855499640546</v>
      </c>
      <c r="FE8" s="22">
        <v>13.111606114140873</v>
      </c>
      <c r="FF8" s="22"/>
      <c r="FG8" s="22"/>
      <c r="FH8" s="22">
        <v>10.806811509101586</v>
      </c>
      <c r="FI8" s="22">
        <v>1.289489136817381</v>
      </c>
      <c r="FJ8" s="22">
        <v>4.187903699354082</v>
      </c>
      <c r="FK8" s="22">
        <v>11.588960657662946</v>
      </c>
      <c r="FL8" s="22">
        <v>26.758876307998282</v>
      </c>
      <c r="FM8" s="94">
        <v>37.79917282527629</v>
      </c>
      <c r="FN8" s="22">
        <v>38.31301373641529</v>
      </c>
      <c r="FO8" s="22"/>
      <c r="FP8" s="22"/>
      <c r="FQ8" s="22">
        <v>984.8767737117251</v>
      </c>
      <c r="FR8" s="22">
        <v>3191.747572815534</v>
      </c>
      <c r="FS8" s="22">
        <v>329.53696788648244</v>
      </c>
      <c r="FT8" s="22">
        <v>1224.7946228528751</v>
      </c>
      <c r="FU8" s="22"/>
      <c r="FV8" s="22"/>
      <c r="FW8" s="22">
        <v>78.2</v>
      </c>
      <c r="FX8" s="22">
        <v>18.41498</v>
      </c>
      <c r="FY8" s="22">
        <v>5.7</v>
      </c>
      <c r="FZ8" s="22">
        <v>23.4</v>
      </c>
      <c r="GA8" s="22">
        <v>23.4</v>
      </c>
      <c r="GB8" s="22"/>
      <c r="GC8" s="22">
        <v>5.7</v>
      </c>
      <c r="GD8" s="22"/>
      <c r="GE8" s="22">
        <v>1.36</v>
      </c>
      <c r="GF8" s="22">
        <v>39.4</v>
      </c>
      <c r="GG8" s="22">
        <v>40.5</v>
      </c>
      <c r="GH8" s="22">
        <v>95.8</v>
      </c>
      <c r="GI8" s="22">
        <v>3.6</v>
      </c>
      <c r="GJ8" s="22"/>
      <c r="GK8" s="22"/>
      <c r="GL8" s="22">
        <v>14.7</v>
      </c>
      <c r="GM8" s="22">
        <v>13.5</v>
      </c>
      <c r="GN8" s="22">
        <v>43.28</v>
      </c>
      <c r="GO8" s="22">
        <v>4.85</v>
      </c>
      <c r="GP8" s="22">
        <v>3.8</v>
      </c>
      <c r="GQ8" s="22"/>
      <c r="GR8" s="22"/>
      <c r="GS8" s="22">
        <v>60.7</v>
      </c>
      <c r="GT8" s="22">
        <v>44.02</v>
      </c>
      <c r="GU8" s="22">
        <v>14.96</v>
      </c>
      <c r="GV8" s="22"/>
      <c r="GW8" s="22"/>
      <c r="GX8" s="22"/>
      <c r="GY8" s="22">
        <v>15.89</v>
      </c>
      <c r="GZ8" s="22">
        <v>18.14376</v>
      </c>
      <c r="HA8" s="22">
        <v>6.6</v>
      </c>
      <c r="HB8" s="22">
        <v>28.9</v>
      </c>
      <c r="HC8" s="22">
        <v>28.9</v>
      </c>
      <c r="HD8" s="22">
        <v>16.5</v>
      </c>
      <c r="HE8" s="22"/>
      <c r="HF8" s="22"/>
      <c r="HG8" s="22"/>
      <c r="HH8" s="22">
        <v>649.63187527068</v>
      </c>
      <c r="HI8" s="22"/>
      <c r="HJ8" s="22"/>
      <c r="HK8" s="22">
        <v>5.5</v>
      </c>
      <c r="HL8" s="22">
        <v>13.621813614060185</v>
      </c>
      <c r="HM8" s="22">
        <v>6.81992337164751</v>
      </c>
      <c r="HN8" s="22">
        <v>12.782407169736487</v>
      </c>
      <c r="HO8" s="22">
        <v>25.914861837191932</v>
      </c>
      <c r="HP8" s="22">
        <v>51.28012048192771</v>
      </c>
      <c r="HQ8" s="22"/>
      <c r="HR8" s="22"/>
      <c r="HS8" s="22">
        <v>73</v>
      </c>
      <c r="HT8" s="22">
        <v>69.1</v>
      </c>
      <c r="HU8" s="22">
        <v>62.8</v>
      </c>
      <c r="HV8" s="22">
        <v>57</v>
      </c>
      <c r="HW8" s="22">
        <v>33.8</v>
      </c>
      <c r="HX8" s="22"/>
      <c r="HY8" s="95"/>
      <c r="HZ8" s="95">
        <v>254</v>
      </c>
      <c r="IA8" s="95">
        <v>260</v>
      </c>
      <c r="IB8" s="95">
        <v>212.9</v>
      </c>
      <c r="IC8" s="95">
        <v>670.2</v>
      </c>
      <c r="ID8" s="95"/>
      <c r="IE8" s="95"/>
      <c r="IF8" s="95">
        <v>16.7</v>
      </c>
      <c r="IG8" s="95">
        <v>95.8</v>
      </c>
      <c r="IH8" s="95">
        <v>10.1</v>
      </c>
      <c r="II8" s="95"/>
      <c r="IJ8" s="95"/>
      <c r="IK8" s="95">
        <v>71.1</v>
      </c>
      <c r="IL8" s="95">
        <v>81</v>
      </c>
      <c r="IM8" s="95">
        <v>287</v>
      </c>
      <c r="IN8" s="95"/>
      <c r="IO8" s="95">
        <v>81.85</v>
      </c>
      <c r="IP8" s="95">
        <v>59.36</v>
      </c>
      <c r="IQ8" s="95">
        <v>53.68</v>
      </c>
      <c r="IR8" s="95">
        <v>63.93</v>
      </c>
      <c r="IS8" s="95">
        <v>75.2</v>
      </c>
      <c r="IT8" s="95">
        <v>12.400000000000006</v>
      </c>
      <c r="IU8" s="95">
        <v>36.95</v>
      </c>
      <c r="IV8" s="95">
        <v>48.5</v>
      </c>
    </row>
    <row r="9" spans="1:256" ht="12.75">
      <c r="A9" s="103" t="str">
        <f>K3</f>
        <v>% Votes Informal: 2014 State Election</v>
      </c>
      <c r="B9" s="20" t="s">
        <v>28</v>
      </c>
      <c r="C9" s="56">
        <f t="shared" si="0"/>
        <v>18.84</v>
      </c>
      <c r="D9" s="57"/>
      <c r="E9" s="79">
        <v>6</v>
      </c>
      <c r="F9" s="58">
        <v>24</v>
      </c>
      <c r="G9" s="58"/>
      <c r="H9" s="58"/>
      <c r="I9" s="58"/>
      <c r="J9" s="58"/>
      <c r="K9" s="83">
        <v>5.963428770688602</v>
      </c>
      <c r="L9" s="82">
        <v>38.223582869285494</v>
      </c>
      <c r="M9" s="82">
        <v>114.97020881074897</v>
      </c>
      <c r="N9" s="82"/>
      <c r="O9" s="82"/>
      <c r="P9" s="82"/>
      <c r="Q9" s="58"/>
      <c r="R9" s="59"/>
      <c r="S9" s="64">
        <v>22.704738874456257</v>
      </c>
      <c r="T9" s="65">
        <v>13.600769719377462</v>
      </c>
      <c r="U9" s="65">
        <v>62.61001804518715</v>
      </c>
      <c r="V9" s="80">
        <v>10.68240640331108</v>
      </c>
      <c r="W9" s="81">
        <v>34</v>
      </c>
      <c r="X9" s="21"/>
      <c r="Y9" s="21"/>
      <c r="Z9" s="21">
        <v>43.85758580134716</v>
      </c>
      <c r="AA9" s="90">
        <v>37.06698385544745</v>
      </c>
      <c r="AB9" s="90">
        <v>6.196875334117395</v>
      </c>
      <c r="AC9" s="90">
        <v>5.9930637228696675</v>
      </c>
      <c r="AD9" s="90">
        <v>1.4250106917566556</v>
      </c>
      <c r="AE9" s="90">
        <v>0.5543007591147225</v>
      </c>
      <c r="AF9" s="90">
        <v>0.5536325243237464</v>
      </c>
      <c r="AG9" s="90">
        <v>3.769512455896504</v>
      </c>
      <c r="AH9" s="90">
        <v>0.5108654977012723</v>
      </c>
      <c r="AI9" s="90">
        <v>0.2636186250400941</v>
      </c>
      <c r="AJ9" s="90">
        <v>1.5683470544210414</v>
      </c>
      <c r="AK9" s="90">
        <v>0.8005452795894366</v>
      </c>
      <c r="AL9" s="90">
        <v>0.21784454185822733</v>
      </c>
      <c r="AM9" s="90">
        <v>0.2793221426280338</v>
      </c>
      <c r="AN9" s="90">
        <v>0.17207045867636053</v>
      </c>
      <c r="AO9" s="90">
        <v>0.23488452902811932</v>
      </c>
      <c r="AP9" s="90">
        <v>2.849353148722335</v>
      </c>
      <c r="AQ9" s="90">
        <v>0.12963754944937453</v>
      </c>
      <c r="AR9" s="90">
        <v>0.2946915428204854</v>
      </c>
      <c r="AS9" s="90">
        <v>0.26629156420399874</v>
      </c>
      <c r="AT9" s="90">
        <v>0.13899283652304076</v>
      </c>
      <c r="AU9" s="90">
        <v>0.21918101144017965</v>
      </c>
      <c r="AV9" s="90">
        <v>0.5539666417192345</v>
      </c>
      <c r="AW9" s="90">
        <v>0.05980701379236609</v>
      </c>
      <c r="AX9" s="90">
        <v>0.101905805623864</v>
      </c>
      <c r="AY9" s="90">
        <v>0.37721853950604084</v>
      </c>
      <c r="AZ9" s="21">
        <v>0.1333128407997434</v>
      </c>
      <c r="BA9" s="21">
        <v>0.37320913076018386</v>
      </c>
      <c r="BB9" s="21">
        <v>0.05880466160590185</v>
      </c>
      <c r="BC9" s="71"/>
      <c r="BD9" s="71"/>
      <c r="BE9" s="71">
        <v>10.6</v>
      </c>
      <c r="BF9" s="71">
        <v>37.702550261984335</v>
      </c>
      <c r="BG9" s="21">
        <v>0.8246017320645782</v>
      </c>
      <c r="BH9" s="21">
        <v>0.8740511065968138</v>
      </c>
      <c r="BI9" s="90">
        <v>2.18245482732813</v>
      </c>
      <c r="BJ9" s="90">
        <v>1.4744600662888911</v>
      </c>
      <c r="BK9" s="90">
        <v>0.5255666631027478</v>
      </c>
      <c r="BL9" s="90">
        <v>1.5770341067037315</v>
      </c>
      <c r="BM9" s="90">
        <v>2.2375841975836632</v>
      </c>
      <c r="BN9" s="90">
        <v>2.996698920132578</v>
      </c>
      <c r="BO9" s="90">
        <v>0.05412701806906875</v>
      </c>
      <c r="BP9" s="90">
        <v>0.7918582273067465</v>
      </c>
      <c r="BQ9" s="90">
        <v>0.7464182615203677</v>
      </c>
      <c r="BR9" s="90">
        <v>0.15603282369293275</v>
      </c>
      <c r="BS9" s="90">
        <v>0.5793595637763285</v>
      </c>
      <c r="BT9" s="90">
        <v>1.9465679461135466</v>
      </c>
      <c r="BU9" s="22"/>
      <c r="BV9" s="22"/>
      <c r="BW9" s="22">
        <v>4.557027157061905</v>
      </c>
      <c r="BX9" s="22">
        <v>48.61942692184326</v>
      </c>
      <c r="BY9" s="90">
        <v>4.180476852346841</v>
      </c>
      <c r="BZ9" s="90">
        <v>7.417406179835346</v>
      </c>
      <c r="CA9" s="90">
        <v>0.07350582700737732</v>
      </c>
      <c r="CB9" s="90">
        <v>24.62244734309847</v>
      </c>
      <c r="CC9" s="90"/>
      <c r="CD9" s="90"/>
      <c r="CE9" s="90">
        <v>1717</v>
      </c>
      <c r="CF9" s="22">
        <v>731</v>
      </c>
      <c r="CG9" s="22">
        <v>470</v>
      </c>
      <c r="CH9" s="72">
        <v>69</v>
      </c>
      <c r="CI9" s="22"/>
      <c r="CJ9" s="22"/>
      <c r="CK9" s="22">
        <v>0.5395905793832965</v>
      </c>
      <c r="CL9" s="22"/>
      <c r="CM9" s="22"/>
      <c r="CN9" s="22">
        <v>10.3123748498198</v>
      </c>
      <c r="CO9" s="22">
        <v>15.799999999999997</v>
      </c>
      <c r="CP9" s="22">
        <v>17.015369360436292</v>
      </c>
      <c r="CQ9" s="22">
        <v>10.649819494584838</v>
      </c>
      <c r="CR9" s="22">
        <v>13.955396052294283</v>
      </c>
      <c r="CS9" s="22">
        <v>31.98933813867928</v>
      </c>
      <c r="CT9" s="22">
        <v>29.455384361868663</v>
      </c>
      <c r="CU9" s="73">
        <v>30.709624796084828</v>
      </c>
      <c r="CV9" s="73">
        <v>8.51794524523556</v>
      </c>
      <c r="CW9" s="73">
        <v>24.34942439779433</v>
      </c>
      <c r="CX9" s="22">
        <v>20.383230817200033</v>
      </c>
      <c r="CY9" s="22"/>
      <c r="CZ9" s="22"/>
      <c r="DA9" s="22">
        <v>5.009012965212433</v>
      </c>
      <c r="DB9" s="22">
        <v>27.410947002606427</v>
      </c>
      <c r="DC9" s="22"/>
      <c r="DD9" s="22"/>
      <c r="DE9" s="22">
        <v>14.920112890486067</v>
      </c>
      <c r="DF9" s="22"/>
      <c r="DG9" s="22"/>
      <c r="DH9" s="22">
        <v>2.2288202692003165</v>
      </c>
      <c r="DI9" s="22">
        <v>0.1825817860300619</v>
      </c>
      <c r="DJ9" s="91">
        <v>68.7483884074731</v>
      </c>
      <c r="DK9" s="92">
        <v>17.3297962947046</v>
      </c>
      <c r="DL9" s="22">
        <v>13.0181514154666</v>
      </c>
      <c r="DM9" s="22">
        <v>0.39815526518063027</v>
      </c>
      <c r="DN9" s="22">
        <v>4.076054379360778</v>
      </c>
      <c r="DO9" s="22">
        <v>13.381229275794126</v>
      </c>
      <c r="DP9" s="22">
        <v>26.807622030801358</v>
      </c>
      <c r="DQ9" s="22"/>
      <c r="DR9" s="22"/>
      <c r="DS9" s="22">
        <v>58.114264774722706</v>
      </c>
      <c r="DT9" s="22">
        <v>85.25330005626505</v>
      </c>
      <c r="DU9" s="22">
        <v>5416</v>
      </c>
      <c r="DV9" s="22">
        <v>8.1</v>
      </c>
      <c r="DW9" s="74">
        <v>67.6</v>
      </c>
      <c r="DX9" s="74">
        <v>15.799999999999997</v>
      </c>
      <c r="DY9" s="93"/>
      <c r="DZ9" s="74">
        <v>94.04288515922119</v>
      </c>
      <c r="EA9" s="74">
        <v>5.434865049353689</v>
      </c>
      <c r="EB9" s="74">
        <v>0.2481228262165061</v>
      </c>
      <c r="EC9" s="22"/>
      <c r="ED9" s="22"/>
      <c r="EE9" s="22">
        <v>68.1682329077208</v>
      </c>
      <c r="EF9" s="22">
        <v>19.327969896814277</v>
      </c>
      <c r="EG9" s="22">
        <v>1.5433762212270576</v>
      </c>
      <c r="EH9" s="22"/>
      <c r="EI9" s="22"/>
      <c r="EJ9" s="22">
        <v>4.86688046145237</v>
      </c>
      <c r="EK9" s="22">
        <v>3.551289225603719</v>
      </c>
      <c r="EL9" s="22">
        <v>29.914965442024506</v>
      </c>
      <c r="EM9" s="22">
        <v>1.2604951945407123</v>
      </c>
      <c r="EN9" s="22">
        <v>370</v>
      </c>
      <c r="EO9" s="22"/>
      <c r="EP9" s="22">
        <v>834.1828040278854</v>
      </c>
      <c r="EQ9" s="22">
        <v>18.624252691709952</v>
      </c>
      <c r="ER9" s="22">
        <v>0.45</v>
      </c>
      <c r="ES9" s="22">
        <v>1004</v>
      </c>
      <c r="ET9" s="22"/>
      <c r="EU9" s="22"/>
      <c r="EV9" s="22">
        <v>3.611221733548671</v>
      </c>
      <c r="EW9" s="22">
        <v>523.5307280262557</v>
      </c>
      <c r="EX9" s="22"/>
      <c r="EY9" s="22"/>
      <c r="EZ9" s="22">
        <v>89.90533111807406</v>
      </c>
      <c r="FA9" s="22"/>
      <c r="FB9" s="22"/>
      <c r="FC9" s="22">
        <v>5.4</v>
      </c>
      <c r="FD9" s="22">
        <v>15.287445217839648</v>
      </c>
      <c r="FE9" s="22">
        <v>16.51136006700869</v>
      </c>
      <c r="FF9" s="22"/>
      <c r="FG9" s="22"/>
      <c r="FH9" s="22">
        <v>13.160410819479997</v>
      </c>
      <c r="FI9" s="22">
        <v>1.1588995466181413</v>
      </c>
      <c r="FJ9" s="22">
        <v>4.951731795330475</v>
      </c>
      <c r="FK9" s="22">
        <v>12.040835209573451</v>
      </c>
      <c r="FL9" s="22">
        <v>25.727381426863293</v>
      </c>
      <c r="FM9" s="94">
        <v>37.84597670608033</v>
      </c>
      <c r="FN9" s="22">
        <v>38.59217615366596</v>
      </c>
      <c r="FO9" s="22"/>
      <c r="FP9" s="22"/>
      <c r="FQ9" s="22">
        <v>1124.202820641621</v>
      </c>
      <c r="FR9" s="22">
        <v>3607.319215437446</v>
      </c>
      <c r="FS9" s="22">
        <v>414.4892030115828</v>
      </c>
      <c r="FT9" s="22">
        <v>1371.2513108845276</v>
      </c>
      <c r="FU9" s="22"/>
      <c r="FV9" s="22"/>
      <c r="FW9" s="22">
        <v>77.1</v>
      </c>
      <c r="FX9" s="22">
        <v>26.23765</v>
      </c>
      <c r="FY9" s="22">
        <v>6.5</v>
      </c>
      <c r="FZ9" s="22">
        <v>27</v>
      </c>
      <c r="GA9" s="22">
        <v>23.9</v>
      </c>
      <c r="GB9" s="22"/>
      <c r="GC9" s="22">
        <v>5.3</v>
      </c>
      <c r="GD9" s="22"/>
      <c r="GE9" s="22">
        <v>1.89</v>
      </c>
      <c r="GF9" s="22">
        <v>37.1</v>
      </c>
      <c r="GG9" s="22">
        <v>41.9</v>
      </c>
      <c r="GH9" s="22">
        <v>97.4</v>
      </c>
      <c r="GI9" s="22">
        <v>3.9</v>
      </c>
      <c r="GJ9" s="22"/>
      <c r="GK9" s="22"/>
      <c r="GL9" s="22">
        <v>9.4</v>
      </c>
      <c r="GM9" s="22">
        <v>19.5</v>
      </c>
      <c r="GN9" s="22">
        <v>38.68</v>
      </c>
      <c r="GO9" s="22">
        <v>3.47</v>
      </c>
      <c r="GP9" s="22">
        <v>4.9</v>
      </c>
      <c r="GQ9" s="22"/>
      <c r="GR9" s="22"/>
      <c r="GS9" s="22">
        <v>52.52</v>
      </c>
      <c r="GT9" s="22">
        <v>35.65</v>
      </c>
      <c r="GU9" s="22">
        <v>16.52</v>
      </c>
      <c r="GV9" s="22"/>
      <c r="GW9" s="22"/>
      <c r="GX9" s="22"/>
      <c r="GY9" s="22">
        <v>18.84</v>
      </c>
      <c r="GZ9" s="22">
        <v>21.85942</v>
      </c>
      <c r="HA9" s="22">
        <v>6.3</v>
      </c>
      <c r="HB9" s="22">
        <v>25</v>
      </c>
      <c r="HC9" s="22">
        <v>25</v>
      </c>
      <c r="HD9" s="22">
        <v>17.1</v>
      </c>
      <c r="HE9" s="22"/>
      <c r="HF9" s="22"/>
      <c r="HG9" s="22"/>
      <c r="HH9" s="22">
        <v>355.5041130999132</v>
      </c>
      <c r="HI9" s="22"/>
      <c r="HJ9" s="22"/>
      <c r="HK9" s="22">
        <v>9.3</v>
      </c>
      <c r="HL9" s="22">
        <v>13.199654509849987</v>
      </c>
      <c r="HM9" s="22">
        <v>4.532932632106186</v>
      </c>
      <c r="HN9" s="22">
        <v>10.275442500676078</v>
      </c>
      <c r="HO9" s="22">
        <v>19.379450661241098</v>
      </c>
      <c r="HP9" s="22">
        <v>39.94542043322531</v>
      </c>
      <c r="HQ9" s="22"/>
      <c r="HR9" s="22"/>
      <c r="HS9" s="22">
        <v>69.8</v>
      </c>
      <c r="HT9" s="22">
        <v>64.8</v>
      </c>
      <c r="HU9" s="22">
        <v>47.7</v>
      </c>
      <c r="HV9" s="22">
        <v>53.5</v>
      </c>
      <c r="HW9" s="22">
        <v>44.8</v>
      </c>
      <c r="HX9" s="22"/>
      <c r="HY9" s="95"/>
      <c r="HZ9" s="95">
        <v>917</v>
      </c>
      <c r="IA9" s="95">
        <v>665</v>
      </c>
      <c r="IB9" s="95">
        <v>230</v>
      </c>
      <c r="IC9" s="95">
        <v>485.3</v>
      </c>
      <c r="ID9" s="95"/>
      <c r="IE9" s="95"/>
      <c r="IF9" s="95">
        <v>16.6</v>
      </c>
      <c r="IG9" s="95">
        <v>97.4</v>
      </c>
      <c r="IH9" s="95">
        <v>8.6</v>
      </c>
      <c r="II9" s="95"/>
      <c r="IJ9" s="95"/>
      <c r="IK9" s="95">
        <v>87.4</v>
      </c>
      <c r="IL9" s="95">
        <v>75.9</v>
      </c>
      <c r="IM9" s="95">
        <v>271</v>
      </c>
      <c r="IN9" s="95"/>
      <c r="IO9" s="95">
        <v>84.02</v>
      </c>
      <c r="IP9" s="95">
        <v>60.86</v>
      </c>
      <c r="IQ9" s="95">
        <v>57.05</v>
      </c>
      <c r="IR9" s="95">
        <v>74.46</v>
      </c>
      <c r="IS9" s="95">
        <v>71.3</v>
      </c>
      <c r="IT9" s="95">
        <v>8</v>
      </c>
      <c r="IU9" s="95">
        <v>40.35</v>
      </c>
      <c r="IV9" s="95">
        <v>40.1</v>
      </c>
    </row>
    <row r="10" spans="1:256" ht="12.75">
      <c r="A10" s="103" t="str">
        <f>L3</f>
        <v>Walkability</v>
      </c>
      <c r="B10" s="20" t="s">
        <v>29</v>
      </c>
      <c r="C10" s="56">
        <f t="shared" si="0"/>
        <v>19.76</v>
      </c>
      <c r="D10" s="57"/>
      <c r="E10" s="79">
        <v>7</v>
      </c>
      <c r="F10" s="58">
        <v>3</v>
      </c>
      <c r="G10" s="58"/>
      <c r="H10" s="58"/>
      <c r="I10" s="58"/>
      <c r="J10" s="58"/>
      <c r="K10" s="83">
        <v>5.109088851119057</v>
      </c>
      <c r="L10" s="82">
        <v>70.11367294850686</v>
      </c>
      <c r="M10" s="82">
        <v>95.27767638186575</v>
      </c>
      <c r="N10" s="82"/>
      <c r="O10" s="82"/>
      <c r="P10" s="82"/>
      <c r="Q10" s="58"/>
      <c r="R10" s="59"/>
      <c r="S10" s="64">
        <v>16.001173682949172</v>
      </c>
      <c r="T10" s="65">
        <v>12.497912210164754</v>
      </c>
      <c r="U10" s="65">
        <v>67.34842826345877</v>
      </c>
      <c r="V10" s="80">
        <v>13.777352931750336</v>
      </c>
      <c r="W10" s="81">
        <v>36</v>
      </c>
      <c r="X10" s="21"/>
      <c r="Y10" s="21"/>
      <c r="Z10" s="21">
        <v>40.764166246370685</v>
      </c>
      <c r="AA10" s="90">
        <v>36.24473494090866</v>
      </c>
      <c r="AB10" s="90">
        <v>8.014476356647265</v>
      </c>
      <c r="AC10" s="90">
        <v>3.111326181486076</v>
      </c>
      <c r="AD10" s="90">
        <v>3.282398004389253</v>
      </c>
      <c r="AE10" s="90">
        <v>1.9056446885947573</v>
      </c>
      <c r="AF10" s="90">
        <v>4.179332342797944</v>
      </c>
      <c r="AG10" s="90">
        <v>0.5711481577404888</v>
      </c>
      <c r="AH10" s="90">
        <v>0.6215836752497922</v>
      </c>
      <c r="AI10" s="90">
        <v>3.1024658878695766</v>
      </c>
      <c r="AJ10" s="90">
        <v>0.6270361636291762</v>
      </c>
      <c r="AK10" s="90">
        <v>0.3728138929403907</v>
      </c>
      <c r="AL10" s="90">
        <v>0.22355202355474982</v>
      </c>
      <c r="AM10" s="90">
        <v>0.2010605089897902</v>
      </c>
      <c r="AN10" s="90">
        <v>0.7824320824416243</v>
      </c>
      <c r="AO10" s="90">
        <v>0.7981079865323537</v>
      </c>
      <c r="AP10" s="90">
        <v>0.06338517741034064</v>
      </c>
      <c r="AQ10" s="90">
        <v>0.24195417183517126</v>
      </c>
      <c r="AR10" s="90">
        <v>0.39394228541050424</v>
      </c>
      <c r="AS10" s="90">
        <v>0.16970870080833142</v>
      </c>
      <c r="AT10" s="90">
        <v>0.12540723272583526</v>
      </c>
      <c r="AU10" s="90">
        <v>0.2773953463011682</v>
      </c>
      <c r="AV10" s="90">
        <v>0.06474829950518668</v>
      </c>
      <c r="AW10" s="90">
        <v>0.029988686086612776</v>
      </c>
      <c r="AX10" s="90">
        <v>0.5888687449734873</v>
      </c>
      <c r="AY10" s="90">
        <v>0.11041288968252888</v>
      </c>
      <c r="AZ10" s="21">
        <v>0.24331729393001733</v>
      </c>
      <c r="BA10" s="21">
        <v>0.05179863960414934</v>
      </c>
      <c r="BB10" s="21">
        <v>0.01772058723299846</v>
      </c>
      <c r="BC10" s="71"/>
      <c r="BD10" s="71"/>
      <c r="BE10" s="71">
        <v>18.7</v>
      </c>
      <c r="BF10" s="71">
        <v>39.679932248432145</v>
      </c>
      <c r="BG10" s="21">
        <v>6.340562424176334</v>
      </c>
      <c r="BH10" s="21">
        <v>6.616594648382655</v>
      </c>
      <c r="BI10" s="90">
        <v>0.0231730756123826</v>
      </c>
      <c r="BJ10" s="90">
        <v>3.034309783127275</v>
      </c>
      <c r="BK10" s="90">
        <v>0.2549038317362086</v>
      </c>
      <c r="BL10" s="90">
        <v>1.0843636264500212</v>
      </c>
      <c r="BM10" s="90">
        <v>0.886029361649923</v>
      </c>
      <c r="BN10" s="90">
        <v>0.33737271847439376</v>
      </c>
      <c r="BO10" s="90">
        <v>0.016357465138152425</v>
      </c>
      <c r="BP10" s="90">
        <v>0.0463461512247652</v>
      </c>
      <c r="BQ10" s="90">
        <v>2.3200338054279523</v>
      </c>
      <c r="BR10" s="90">
        <v>0.24876978230940144</v>
      </c>
      <c r="BS10" s="90">
        <v>1.2063630539387413</v>
      </c>
      <c r="BT10" s="90">
        <v>3.6436253595234525</v>
      </c>
      <c r="BU10" s="22"/>
      <c r="BV10" s="22"/>
      <c r="BW10" s="22">
        <v>2.912310355638555</v>
      </c>
      <c r="BX10" s="22">
        <v>42.82929622006243</v>
      </c>
      <c r="BY10" s="90">
        <v>2.766456291490029</v>
      </c>
      <c r="BZ10" s="90">
        <v>4.527610038031106</v>
      </c>
      <c r="CA10" s="90">
        <v>0.14789874729079486</v>
      </c>
      <c r="CB10" s="90">
        <v>35.680402393642396</v>
      </c>
      <c r="CC10" s="90"/>
      <c r="CD10" s="90"/>
      <c r="CE10" s="90">
        <v>668</v>
      </c>
      <c r="CF10" s="22">
        <v>181</v>
      </c>
      <c r="CG10" s="22">
        <v>55</v>
      </c>
      <c r="CH10" s="72">
        <v>131</v>
      </c>
      <c r="CI10" s="22"/>
      <c r="CJ10" s="22"/>
      <c r="CK10" s="22">
        <v>0.7919901307942394</v>
      </c>
      <c r="CL10" s="22"/>
      <c r="CM10" s="22"/>
      <c r="CN10" s="22">
        <v>8.31218274111675</v>
      </c>
      <c r="CO10" s="22">
        <v>11.799999999999997</v>
      </c>
      <c r="CP10" s="22">
        <v>6.683906902725284</v>
      </c>
      <c r="CQ10" s="22">
        <v>4.2867566581539585</v>
      </c>
      <c r="CR10" s="22">
        <v>5.45990678207933</v>
      </c>
      <c r="CS10" s="22">
        <v>22.835085108362012</v>
      </c>
      <c r="CT10" s="22">
        <v>23.742098178534306</v>
      </c>
      <c r="CU10" s="73">
        <v>23.31492400594079</v>
      </c>
      <c r="CV10" s="73">
        <v>5.782792665726375</v>
      </c>
      <c r="CW10" s="73">
        <v>45.59238363892807</v>
      </c>
      <c r="CX10" s="22">
        <v>43.74000456933973</v>
      </c>
      <c r="CY10" s="22"/>
      <c r="CZ10" s="22"/>
      <c r="DA10" s="22">
        <v>6.453369038247909</v>
      </c>
      <c r="DB10" s="22">
        <v>35.913660971665614</v>
      </c>
      <c r="DC10" s="22"/>
      <c r="DD10" s="22"/>
      <c r="DE10" s="22">
        <v>18.213359531964986</v>
      </c>
      <c r="DF10" s="22"/>
      <c r="DG10" s="22"/>
      <c r="DH10" s="22">
        <v>1.5571847507331378</v>
      </c>
      <c r="DI10" s="22">
        <v>0.050493545937737284</v>
      </c>
      <c r="DJ10" s="91">
        <v>58.852595088130464</v>
      </c>
      <c r="DK10" s="92">
        <v>25.834676041208926</v>
      </c>
      <c r="DL10" s="22">
        <v>13.252282603388506</v>
      </c>
      <c r="DM10" s="22">
        <v>2.7133341491984124</v>
      </c>
      <c r="DN10" s="22">
        <v>3.130425632661651</v>
      </c>
      <c r="DO10" s="22">
        <v>34.32773499118493</v>
      </c>
      <c r="DP10" s="22">
        <v>20.805812417437252</v>
      </c>
      <c r="DQ10" s="22"/>
      <c r="DR10" s="22"/>
      <c r="DS10" s="22">
        <v>16.95823935664601</v>
      </c>
      <c r="DT10" s="22">
        <v>90.44438601634282</v>
      </c>
      <c r="DU10" s="22">
        <v>2125</v>
      </c>
      <c r="DV10" s="22">
        <v>43.8</v>
      </c>
      <c r="DW10" s="74">
        <v>72.4</v>
      </c>
      <c r="DX10" s="74">
        <v>11.799999999999997</v>
      </c>
      <c r="DY10" s="93"/>
      <c r="DZ10" s="74">
        <v>65.27482698416037</v>
      </c>
      <c r="EA10" s="74">
        <v>23.451622176879333</v>
      </c>
      <c r="EB10" s="74">
        <v>10.701389034967782</v>
      </c>
      <c r="EC10" s="22"/>
      <c r="ED10" s="22"/>
      <c r="EE10" s="22">
        <v>50.17779595946882</v>
      </c>
      <c r="EF10" s="22">
        <v>33.368997419598465</v>
      </c>
      <c r="EG10" s="22">
        <v>3.911511108313928</v>
      </c>
      <c r="EH10" s="22"/>
      <c r="EI10" s="22"/>
      <c r="EJ10" s="22">
        <v>7.990325227832247</v>
      </c>
      <c r="EK10" s="22">
        <v>4.535049453634518</v>
      </c>
      <c r="EL10" s="22">
        <v>27.491914005567637</v>
      </c>
      <c r="EM10" s="22">
        <v>1.260064595369149</v>
      </c>
      <c r="EN10" s="22">
        <v>500</v>
      </c>
      <c r="EO10" s="22"/>
      <c r="EP10" s="22">
        <v>773.8791181570473</v>
      </c>
      <c r="EQ10" s="22">
        <v>14.948324571755533</v>
      </c>
      <c r="ER10" s="22">
        <v>0.45</v>
      </c>
      <c r="ES10" s="22">
        <v>1004</v>
      </c>
      <c r="ET10" s="22"/>
      <c r="EU10" s="22"/>
      <c r="EV10" s="22">
        <v>5.658569990088609</v>
      </c>
      <c r="EW10" s="22">
        <v>620.43565653688</v>
      </c>
      <c r="EX10" s="22"/>
      <c r="EY10" s="22"/>
      <c r="EZ10" s="22">
        <v>82.62760529437237</v>
      </c>
      <c r="FA10" s="22"/>
      <c r="FB10" s="22"/>
      <c r="FC10" s="22">
        <v>5.4</v>
      </c>
      <c r="FD10" s="22">
        <v>9.443701013190594</v>
      </c>
      <c r="FE10" s="22">
        <v>25.616197183098592</v>
      </c>
      <c r="FF10" s="22"/>
      <c r="FG10" s="22"/>
      <c r="FH10" s="22">
        <v>5.984242586717901</v>
      </c>
      <c r="FI10" s="22">
        <v>0.9680830466318158</v>
      </c>
      <c r="FJ10" s="22">
        <v>2.683824076970049</v>
      </c>
      <c r="FK10" s="22">
        <v>9.883383226844199</v>
      </c>
      <c r="FL10" s="22">
        <v>43.889884911225494</v>
      </c>
      <c r="FM10" s="94">
        <v>23.143542883581052</v>
      </c>
      <c r="FN10" s="22">
        <v>24.690081025592804</v>
      </c>
      <c r="FO10" s="22"/>
      <c r="FP10" s="22"/>
      <c r="FQ10" s="22">
        <v>1051.3028358569138</v>
      </c>
      <c r="FR10" s="22">
        <v>6208.193850590004</v>
      </c>
      <c r="FS10" s="22">
        <v>439.3319678978275</v>
      </c>
      <c r="FT10" s="22">
        <v>1112.56180039478</v>
      </c>
      <c r="FU10" s="22"/>
      <c r="FV10" s="22"/>
      <c r="FW10" s="22">
        <v>75.6</v>
      </c>
      <c r="FX10" s="22">
        <v>24.19659</v>
      </c>
      <c r="FY10" s="22">
        <v>5.2</v>
      </c>
      <c r="FZ10" s="22">
        <v>26.4</v>
      </c>
      <c r="GA10" s="22">
        <v>16.7</v>
      </c>
      <c r="GB10" s="22"/>
      <c r="GC10" s="22">
        <v>5.5</v>
      </c>
      <c r="GD10" s="22"/>
      <c r="GE10" s="22">
        <v>4.08</v>
      </c>
      <c r="GF10" s="22">
        <v>40.1</v>
      </c>
      <c r="GG10" s="22">
        <v>47.9</v>
      </c>
      <c r="GH10" s="22">
        <v>83.3</v>
      </c>
      <c r="GI10" s="22">
        <v>6.2</v>
      </c>
      <c r="GJ10" s="22"/>
      <c r="GK10" s="22"/>
      <c r="GL10" s="22">
        <v>6.3</v>
      </c>
      <c r="GM10" s="22">
        <v>11.5</v>
      </c>
      <c r="GN10" s="22">
        <v>42.75</v>
      </c>
      <c r="GO10" s="22">
        <v>5.06</v>
      </c>
      <c r="GP10" s="22">
        <v>3.6</v>
      </c>
      <c r="GQ10" s="22"/>
      <c r="GR10" s="22"/>
      <c r="GS10" s="22">
        <v>62.46</v>
      </c>
      <c r="GT10" s="22">
        <v>47.14</v>
      </c>
      <c r="GU10" s="22">
        <v>19.82</v>
      </c>
      <c r="GV10" s="22"/>
      <c r="GW10" s="22"/>
      <c r="GX10" s="22"/>
      <c r="GY10" s="22">
        <v>19.76</v>
      </c>
      <c r="GZ10" s="22">
        <v>22.85659</v>
      </c>
      <c r="HA10" s="22">
        <v>6.3</v>
      </c>
      <c r="HB10" s="22">
        <v>27.8</v>
      </c>
      <c r="HC10" s="22">
        <v>27.8</v>
      </c>
      <c r="HD10" s="22">
        <v>19.8</v>
      </c>
      <c r="HE10" s="22"/>
      <c r="HF10" s="22"/>
      <c r="HG10" s="22"/>
      <c r="HH10" s="22">
        <v>223.18314967219973</v>
      </c>
      <c r="HI10" s="22"/>
      <c r="HJ10" s="22"/>
      <c r="HK10" s="22">
        <v>5.8999999999999995</v>
      </c>
      <c r="HL10" s="22">
        <v>14.531043104386587</v>
      </c>
      <c r="HM10" s="22">
        <v>2.865761689291101</v>
      </c>
      <c r="HN10" s="22">
        <v>11.684253238462263</v>
      </c>
      <c r="HO10" s="22">
        <v>17.179630665920538</v>
      </c>
      <c r="HP10" s="22">
        <v>29.535147392290256</v>
      </c>
      <c r="HQ10" s="22"/>
      <c r="HR10" s="22"/>
      <c r="HS10" s="22">
        <v>73.1</v>
      </c>
      <c r="HT10" s="22">
        <v>67.2</v>
      </c>
      <c r="HU10" s="22">
        <v>55.6</v>
      </c>
      <c r="HV10" s="22">
        <v>53.6</v>
      </c>
      <c r="HW10" s="22">
        <v>29</v>
      </c>
      <c r="HX10" s="22"/>
      <c r="HY10" s="95"/>
      <c r="HZ10" s="95">
        <v>606</v>
      </c>
      <c r="IA10" s="95">
        <v>759</v>
      </c>
      <c r="IB10" s="95">
        <v>276</v>
      </c>
      <c r="IC10" s="95">
        <v>500.8</v>
      </c>
      <c r="ID10" s="95"/>
      <c r="IE10" s="95"/>
      <c r="IF10" s="95">
        <v>14.8</v>
      </c>
      <c r="IG10" s="95">
        <v>83.3</v>
      </c>
      <c r="IH10" s="95">
        <v>19.6</v>
      </c>
      <c r="II10" s="95"/>
      <c r="IJ10" s="95"/>
      <c r="IK10" s="95">
        <v>89.9</v>
      </c>
      <c r="IL10" s="95">
        <v>71.2</v>
      </c>
      <c r="IM10" s="95">
        <v>281</v>
      </c>
      <c r="IN10" s="95"/>
      <c r="IO10" s="95">
        <v>78.5</v>
      </c>
      <c r="IP10" s="95">
        <v>55.85</v>
      </c>
      <c r="IQ10" s="95">
        <v>46.93</v>
      </c>
      <c r="IR10" s="95">
        <v>81.02</v>
      </c>
      <c r="IS10" s="95">
        <v>78.8</v>
      </c>
      <c r="IT10" s="95">
        <v>5.099999999999994</v>
      </c>
      <c r="IU10" s="95">
        <v>30.2</v>
      </c>
      <c r="IV10" s="95">
        <v>42.5</v>
      </c>
    </row>
    <row r="11" spans="1:256" ht="12.75">
      <c r="A11" s="103" t="str">
        <f>M3</f>
        <v>Gender Inequity: average of five measures</v>
      </c>
      <c r="B11" s="20" t="s">
        <v>30</v>
      </c>
      <c r="C11" s="56">
        <f t="shared" si="0"/>
        <v>20.95</v>
      </c>
      <c r="D11" s="57"/>
      <c r="E11" s="79">
        <v>8</v>
      </c>
      <c r="F11" s="58">
        <v>13</v>
      </c>
      <c r="G11" s="58"/>
      <c r="H11" s="58"/>
      <c r="I11" s="58"/>
      <c r="J11" s="58"/>
      <c r="K11" s="83">
        <v>6.109042832934182</v>
      </c>
      <c r="L11" s="82">
        <v>47.51145619736917</v>
      </c>
      <c r="M11" s="82">
        <v>104.78262096197466</v>
      </c>
      <c r="N11" s="82"/>
      <c r="O11" s="82"/>
      <c r="P11" s="82"/>
      <c r="Q11" s="58"/>
      <c r="R11" s="59"/>
      <c r="S11" s="64">
        <v>18.81810686788222</v>
      </c>
      <c r="T11" s="65">
        <v>11.988925779751893</v>
      </c>
      <c r="U11" s="65">
        <v>61.808422171246555</v>
      </c>
      <c r="V11" s="80">
        <v>15.929101633972435</v>
      </c>
      <c r="W11" s="81">
        <v>38</v>
      </c>
      <c r="X11" s="21"/>
      <c r="Y11" s="21"/>
      <c r="Z11" s="21">
        <v>28.48431536259542</v>
      </c>
      <c r="AA11" s="90">
        <v>18.282591841603054</v>
      </c>
      <c r="AB11" s="90">
        <v>2.6590827767175576</v>
      </c>
      <c r="AC11" s="90">
        <v>1.278476860687023</v>
      </c>
      <c r="AD11" s="90">
        <v>0.6597387881679388</v>
      </c>
      <c r="AE11" s="90">
        <v>0.12896588740458015</v>
      </c>
      <c r="AF11" s="90">
        <v>0.4480260019083969</v>
      </c>
      <c r="AG11" s="90">
        <v>0.44057132633587787</v>
      </c>
      <c r="AH11" s="90">
        <v>0.24078602099236643</v>
      </c>
      <c r="AI11" s="90">
        <v>0.35186068702290074</v>
      </c>
      <c r="AJ11" s="90">
        <v>0.8021230916030535</v>
      </c>
      <c r="AK11" s="90">
        <v>0.07603769083969465</v>
      </c>
      <c r="AL11" s="90">
        <v>0.01938215648854962</v>
      </c>
      <c r="AM11" s="90">
        <v>0.11927480916030535</v>
      </c>
      <c r="AN11" s="90">
        <v>0.03280057251908397</v>
      </c>
      <c r="AO11" s="90">
        <v>0.10212905534351145</v>
      </c>
      <c r="AP11" s="90">
        <v>0.11107466603053436</v>
      </c>
      <c r="AQ11" s="90">
        <v>0.07454675572519084</v>
      </c>
      <c r="AR11" s="90">
        <v>0.05441913167938932</v>
      </c>
      <c r="AS11" s="90">
        <v>0.0715648854961832</v>
      </c>
      <c r="AT11" s="90">
        <v>0.04920085877862595</v>
      </c>
      <c r="AU11" s="90">
        <v>0.2012762404580153</v>
      </c>
      <c r="AV11" s="90">
        <v>0.0715648854961832</v>
      </c>
      <c r="AW11" s="90">
        <v>0.029818702290076337</v>
      </c>
      <c r="AX11" s="90">
        <v>0.015654818702290074</v>
      </c>
      <c r="AY11" s="90">
        <v>0.15505725190839695</v>
      </c>
      <c r="AZ11" s="21">
        <v>0.029073234732824426</v>
      </c>
      <c r="BA11" s="21">
        <v>0.09914718511450382</v>
      </c>
      <c r="BB11" s="21">
        <v>0.005963740458015267</v>
      </c>
      <c r="BC11" s="71"/>
      <c r="BD11" s="71"/>
      <c r="BE11" s="71">
        <v>4.4</v>
      </c>
      <c r="BF11" s="71">
        <v>12.110787125684269</v>
      </c>
      <c r="BG11" s="21">
        <v>0.8617604961832062</v>
      </c>
      <c r="BH11" s="21">
        <v>0.6306655534351145</v>
      </c>
      <c r="BI11" s="90">
        <v>0.16325739503816794</v>
      </c>
      <c r="BJ11" s="90">
        <v>0.3846612595419847</v>
      </c>
      <c r="BK11" s="90">
        <v>0.1162929389312977</v>
      </c>
      <c r="BL11" s="90">
        <v>0.3794429866412214</v>
      </c>
      <c r="BM11" s="90">
        <v>0.1968034351145038</v>
      </c>
      <c r="BN11" s="90">
        <v>0.20351264312977096</v>
      </c>
      <c r="BO11" s="90">
        <v>0.020127624045801526</v>
      </c>
      <c r="BP11" s="90">
        <v>0.09989265267175572</v>
      </c>
      <c r="BQ11" s="90">
        <v>0.16325739503816794</v>
      </c>
      <c r="BR11" s="90">
        <v>0.2064945133587786</v>
      </c>
      <c r="BS11" s="90">
        <v>0.2810412690839694</v>
      </c>
      <c r="BT11" s="90">
        <v>0.8118141698473283</v>
      </c>
      <c r="BU11" s="22"/>
      <c r="BV11" s="22"/>
      <c r="BW11" s="22">
        <v>1.2270395992366412</v>
      </c>
      <c r="BX11" s="22">
        <v>47.01812977099237</v>
      </c>
      <c r="BY11" s="90">
        <v>1.033218034351145</v>
      </c>
      <c r="BZ11" s="90">
        <v>0.6716662690839694</v>
      </c>
      <c r="CA11" s="90">
        <v>0.187112356870229</v>
      </c>
      <c r="CB11" s="90">
        <v>39.50679866412214</v>
      </c>
      <c r="CC11" s="90"/>
      <c r="CD11" s="90"/>
      <c r="CE11" s="90">
        <v>159</v>
      </c>
      <c r="CF11" s="22">
        <v>83</v>
      </c>
      <c r="CG11" s="22">
        <v>7</v>
      </c>
      <c r="CH11" s="72">
        <v>8</v>
      </c>
      <c r="CI11" s="22"/>
      <c r="CJ11" s="22"/>
      <c r="CK11" s="22">
        <v>0.9974430272172233</v>
      </c>
      <c r="CL11" s="22"/>
      <c r="CM11" s="22"/>
      <c r="CN11" s="22">
        <v>10.4141291108404</v>
      </c>
      <c r="CO11" s="22">
        <v>8.599999999999994</v>
      </c>
      <c r="CP11" s="22">
        <v>22.09987195902689</v>
      </c>
      <c r="CQ11" s="22">
        <v>11.976047904191617</v>
      </c>
      <c r="CR11" s="22">
        <v>16.965639211723094</v>
      </c>
      <c r="CS11" s="22">
        <v>35.25295232541187</v>
      </c>
      <c r="CT11" s="22">
        <v>31.216347085028083</v>
      </c>
      <c r="CU11" s="73">
        <v>33.16038777271541</v>
      </c>
      <c r="CV11" s="73">
        <v>8.835624485959347</v>
      </c>
      <c r="CW11" s="73">
        <v>19.23393255786629</v>
      </c>
      <c r="CX11" s="22">
        <v>17.800280607576404</v>
      </c>
      <c r="CY11" s="22"/>
      <c r="CZ11" s="22"/>
      <c r="DA11" s="22">
        <v>5.824582186079272</v>
      </c>
      <c r="DB11" s="22">
        <v>23.06183301946014</v>
      </c>
      <c r="DC11" s="22"/>
      <c r="DD11" s="22"/>
      <c r="DE11" s="22">
        <v>16.741035856573706</v>
      </c>
      <c r="DF11" s="22"/>
      <c r="DG11" s="22"/>
      <c r="DH11" s="22">
        <v>2.010990218705352</v>
      </c>
      <c r="DI11" s="22">
        <v>0.1662823469126313</v>
      </c>
      <c r="DJ11" s="91">
        <v>57.6152392031409</v>
      </c>
      <c r="DK11" s="92">
        <v>23.235907130047018</v>
      </c>
      <c r="DL11" s="22">
        <v>17.910910765353112</v>
      </c>
      <c r="DM11" s="22">
        <v>0.7638376383763837</v>
      </c>
      <c r="DN11" s="22">
        <v>1.685902471448426</v>
      </c>
      <c r="DO11" s="22">
        <v>12.681705479119062</v>
      </c>
      <c r="DP11" s="22">
        <v>30.819092516205064</v>
      </c>
      <c r="DQ11" s="22"/>
      <c r="DR11" s="22"/>
      <c r="DS11" s="22">
        <v>45.83094747036053</v>
      </c>
      <c r="DT11" s="22">
        <v>83.2628713690518</v>
      </c>
      <c r="DU11" s="22">
        <v>2076</v>
      </c>
      <c r="DV11" s="22">
        <v>33.6</v>
      </c>
      <c r="DW11" s="74">
        <v>71.8</v>
      </c>
      <c r="DX11" s="74">
        <v>8.599999999999994</v>
      </c>
      <c r="DY11" s="93"/>
      <c r="DZ11" s="74">
        <v>84.73058927861533</v>
      </c>
      <c r="EA11" s="74">
        <v>12.56536497354821</v>
      </c>
      <c r="EB11" s="74">
        <v>2.000703342405431</v>
      </c>
      <c r="EC11" s="22"/>
      <c r="ED11" s="22"/>
      <c r="EE11" s="22">
        <v>58.835926797569286</v>
      </c>
      <c r="EF11" s="22">
        <v>25.274860374442376</v>
      </c>
      <c r="EG11" s="22">
        <v>2.4219326284730758</v>
      </c>
      <c r="EH11" s="22"/>
      <c r="EI11" s="22"/>
      <c r="EJ11" s="22">
        <v>5.327396059249689</v>
      </c>
      <c r="EK11" s="22">
        <v>3.749250149970006</v>
      </c>
      <c r="EL11" s="22">
        <v>32.69810072116152</v>
      </c>
      <c r="EM11" s="22">
        <v>0.5754239858357173</v>
      </c>
      <c r="EN11" s="22">
        <v>375</v>
      </c>
      <c r="EO11" s="22"/>
      <c r="EP11" s="22">
        <v>852.4218607201608</v>
      </c>
      <c r="EQ11" s="22">
        <v>13.805654137764156</v>
      </c>
      <c r="ER11" s="22">
        <v>0.42</v>
      </c>
      <c r="ES11" s="22">
        <v>1001</v>
      </c>
      <c r="ET11" s="22"/>
      <c r="EU11" s="22"/>
      <c r="EV11" s="22">
        <v>4.68232026448108</v>
      </c>
      <c r="EW11" s="22">
        <v>561.6389468443718</v>
      </c>
      <c r="EX11" s="22"/>
      <c r="EY11" s="22"/>
      <c r="EZ11" s="22">
        <v>86.55422185430464</v>
      </c>
      <c r="FA11" s="22"/>
      <c r="FB11" s="22"/>
      <c r="FC11" s="22">
        <v>5.4</v>
      </c>
      <c r="FD11" s="22">
        <v>15.301860523984306</v>
      </c>
      <c r="FE11" s="22">
        <v>18.928306780288995</v>
      </c>
      <c r="FF11" s="22"/>
      <c r="FG11" s="22"/>
      <c r="FH11" s="22">
        <v>10.462266824478638</v>
      </c>
      <c r="FI11" s="22">
        <v>1.2285995298981447</v>
      </c>
      <c r="FJ11" s="22">
        <v>4.219247503625786</v>
      </c>
      <c r="FK11" s="22">
        <v>12.309333688965943</v>
      </c>
      <c r="FL11" s="22">
        <v>27.79978509454236</v>
      </c>
      <c r="FM11" s="94">
        <v>34.58694850287877</v>
      </c>
      <c r="FN11" s="22">
        <v>35.49920760697306</v>
      </c>
      <c r="FO11" s="22"/>
      <c r="FP11" s="22"/>
      <c r="FQ11" s="22">
        <v>1565.088653107265</v>
      </c>
      <c r="FR11" s="22">
        <v>5115.442913038881</v>
      </c>
      <c r="FS11" s="22">
        <v>695.8299552328245</v>
      </c>
      <c r="FT11" s="22">
        <v>1684.2327893122774</v>
      </c>
      <c r="FU11" s="22"/>
      <c r="FV11" s="22"/>
      <c r="FW11" s="22">
        <v>75.7</v>
      </c>
      <c r="FX11" s="22">
        <v>25.28504</v>
      </c>
      <c r="FY11" s="22">
        <v>5</v>
      </c>
      <c r="FZ11" s="22">
        <v>28.6</v>
      </c>
      <c r="GA11" s="22">
        <v>24.9</v>
      </c>
      <c r="GB11" s="22"/>
      <c r="GC11" s="22">
        <v>5.8</v>
      </c>
      <c r="GD11" s="22"/>
      <c r="GE11" s="22">
        <v>1.26</v>
      </c>
      <c r="GF11" s="22">
        <v>41.8</v>
      </c>
      <c r="GG11" s="22">
        <v>42</v>
      </c>
      <c r="GH11" s="22">
        <v>93.3</v>
      </c>
      <c r="GI11" s="22">
        <v>4</v>
      </c>
      <c r="GJ11" s="22"/>
      <c r="GK11" s="22"/>
      <c r="GL11" s="22">
        <v>14.4</v>
      </c>
      <c r="GM11" s="22">
        <v>15.6</v>
      </c>
      <c r="GN11" s="22">
        <v>41.54</v>
      </c>
      <c r="GO11" s="22">
        <v>7.65</v>
      </c>
      <c r="GP11" s="22">
        <v>3.9</v>
      </c>
      <c r="GQ11" s="22"/>
      <c r="GR11" s="22"/>
      <c r="GS11" s="22">
        <v>65.76</v>
      </c>
      <c r="GT11" s="22">
        <v>48.46</v>
      </c>
      <c r="GU11" s="22">
        <v>21.6</v>
      </c>
      <c r="GV11" s="22"/>
      <c r="GW11" s="22"/>
      <c r="GX11" s="22"/>
      <c r="GY11" s="22">
        <v>20.95</v>
      </c>
      <c r="GZ11" s="22">
        <v>22.38907</v>
      </c>
      <c r="HA11" s="22">
        <v>6.5</v>
      </c>
      <c r="HB11" s="22">
        <v>29.9</v>
      </c>
      <c r="HC11" s="22">
        <v>29.9</v>
      </c>
      <c r="HD11" s="22">
        <v>19.8</v>
      </c>
      <c r="HE11" s="22"/>
      <c r="HF11" s="22"/>
      <c r="HG11" s="22"/>
      <c r="HH11" s="22">
        <v>493.8520459584761</v>
      </c>
      <c r="HI11" s="22"/>
      <c r="HJ11" s="22"/>
      <c r="HK11" s="22">
        <v>3.4000000000000004</v>
      </c>
      <c r="HL11" s="22">
        <v>17.066141827845573</v>
      </c>
      <c r="HM11" s="22">
        <v>6.376057254391672</v>
      </c>
      <c r="HN11" s="22">
        <v>14.429242120239111</v>
      </c>
      <c r="HO11" s="22">
        <v>20.844155844155843</v>
      </c>
      <c r="HP11" s="22">
        <v>39.030779305828425</v>
      </c>
      <c r="HQ11" s="22"/>
      <c r="HR11" s="22"/>
      <c r="HS11" s="22">
        <v>71.3</v>
      </c>
      <c r="HT11" s="22">
        <v>64.9</v>
      </c>
      <c r="HU11" s="22">
        <v>54.9</v>
      </c>
      <c r="HV11" s="22">
        <v>61.2</v>
      </c>
      <c r="HW11" s="22">
        <v>35.7</v>
      </c>
      <c r="HX11" s="22"/>
      <c r="HY11" s="95"/>
      <c r="HZ11" s="95">
        <v>568</v>
      </c>
      <c r="IA11" s="95">
        <v>460</v>
      </c>
      <c r="IB11" s="95">
        <v>349.5</v>
      </c>
      <c r="IC11" s="95">
        <v>852.1</v>
      </c>
      <c r="ID11" s="95"/>
      <c r="IE11" s="95"/>
      <c r="IF11" s="95">
        <v>22</v>
      </c>
      <c r="IG11" s="95">
        <v>93.3</v>
      </c>
      <c r="IH11" s="95">
        <v>11.9</v>
      </c>
      <c r="II11" s="95"/>
      <c r="IJ11" s="95"/>
      <c r="IK11" s="95">
        <v>89.8</v>
      </c>
      <c r="IL11" s="95">
        <v>75.3</v>
      </c>
      <c r="IM11" s="95">
        <v>313</v>
      </c>
      <c r="IN11" s="95"/>
      <c r="IO11" s="95">
        <v>79.29</v>
      </c>
      <c r="IP11" s="95">
        <v>57.22</v>
      </c>
      <c r="IQ11" s="95">
        <v>52.33</v>
      </c>
      <c r="IR11" s="95">
        <v>69.1</v>
      </c>
      <c r="IS11" s="95">
        <v>66.6</v>
      </c>
      <c r="IT11" s="95">
        <v>8.200000000000003</v>
      </c>
      <c r="IU11" s="95">
        <v>44.03</v>
      </c>
      <c r="IV11" s="95">
        <v>47.4</v>
      </c>
    </row>
    <row r="12" spans="1:256" ht="12.75">
      <c r="A12" s="103">
        <f>N3</f>
        <v>0</v>
      </c>
      <c r="B12" s="20" t="s">
        <v>31</v>
      </c>
      <c r="C12" s="56">
        <f t="shared" si="0"/>
        <v>9.37</v>
      </c>
      <c r="D12" s="57"/>
      <c r="E12" s="79">
        <v>9</v>
      </c>
      <c r="F12" s="58">
        <v>14</v>
      </c>
      <c r="G12" s="58"/>
      <c r="H12" s="58"/>
      <c r="I12" s="58"/>
      <c r="J12" s="58"/>
      <c r="K12" s="83">
        <v>3.675170058245093</v>
      </c>
      <c r="L12" s="82">
        <v>69.07481375584595</v>
      </c>
      <c r="M12" s="82">
        <v>96.59403344884109</v>
      </c>
      <c r="N12" s="82"/>
      <c r="O12" s="82"/>
      <c r="P12" s="82"/>
      <c r="Q12" s="58"/>
      <c r="R12" s="59"/>
      <c r="S12" s="64">
        <v>18.283926780969757</v>
      </c>
      <c r="T12" s="65">
        <v>12.859906419880407</v>
      </c>
      <c r="U12" s="65">
        <v>63.53554409164246</v>
      </c>
      <c r="V12" s="80">
        <v>14.77185925209055</v>
      </c>
      <c r="W12" s="81">
        <v>37</v>
      </c>
      <c r="X12" s="21"/>
      <c r="Y12" s="21"/>
      <c r="Z12" s="21">
        <v>41.774622892635314</v>
      </c>
      <c r="AA12" s="90">
        <v>34.12741792369122</v>
      </c>
      <c r="AB12" s="90">
        <v>9.505590062111802</v>
      </c>
      <c r="AC12" s="90">
        <v>4.442236024844721</v>
      </c>
      <c r="AD12" s="90">
        <v>5.078970718722271</v>
      </c>
      <c r="AE12" s="90">
        <v>0.5203194321206744</v>
      </c>
      <c r="AF12" s="90">
        <v>0.7645075421472937</v>
      </c>
      <c r="AG12" s="90">
        <v>0.6771960958296362</v>
      </c>
      <c r="AH12" s="90">
        <v>0.7929015084294588</v>
      </c>
      <c r="AI12" s="90">
        <v>1.4736468500443656</v>
      </c>
      <c r="AJ12" s="90">
        <v>0.5039929015084295</v>
      </c>
      <c r="AK12" s="90">
        <v>0.10221827861579415</v>
      </c>
      <c r="AL12" s="90">
        <v>0.037622005323868675</v>
      </c>
      <c r="AM12" s="90">
        <v>0.32795031055900625</v>
      </c>
      <c r="AN12" s="90">
        <v>0.04614019520851819</v>
      </c>
      <c r="AO12" s="90">
        <v>0.1171251109139308</v>
      </c>
      <c r="AP12" s="90">
        <v>0.009228039041703637</v>
      </c>
      <c r="AQ12" s="90">
        <v>0.058917480035492464</v>
      </c>
      <c r="AR12" s="90">
        <v>0.14906832298136646</v>
      </c>
      <c r="AS12" s="90">
        <v>0.08376220053238688</v>
      </c>
      <c r="AT12" s="90">
        <v>0.5011535048802129</v>
      </c>
      <c r="AU12" s="90">
        <v>0.2512866015971606</v>
      </c>
      <c r="AV12" s="90">
        <v>0.04614019520851819</v>
      </c>
      <c r="AW12" s="90">
        <v>0.037622005323868675</v>
      </c>
      <c r="AX12" s="90">
        <v>0.19165927240461403</v>
      </c>
      <c r="AY12" s="90">
        <v>0.0546583850931677</v>
      </c>
      <c r="AZ12" s="21">
        <v>0.0929902395740905</v>
      </c>
      <c r="BA12" s="21">
        <v>0.014906832298136646</v>
      </c>
      <c r="BB12" s="21">
        <v>0.008518189884649512</v>
      </c>
      <c r="BC12" s="71"/>
      <c r="BD12" s="71"/>
      <c r="BE12" s="71">
        <v>9.1</v>
      </c>
      <c r="BF12" s="71">
        <v>33.035760820198206</v>
      </c>
      <c r="BG12" s="21">
        <v>3.8828748890860694</v>
      </c>
      <c r="BH12" s="21">
        <v>1.2585625554569653</v>
      </c>
      <c r="BI12" s="90">
        <v>0.005678793256433007</v>
      </c>
      <c r="BJ12" s="90">
        <v>0.30807453416149067</v>
      </c>
      <c r="BK12" s="90">
        <v>0.09440993788819875</v>
      </c>
      <c r="BL12" s="90">
        <v>1.2862466725820763</v>
      </c>
      <c r="BM12" s="90">
        <v>0.29458740017746227</v>
      </c>
      <c r="BN12" s="90">
        <v>0.2896184560780834</v>
      </c>
      <c r="BO12" s="90">
        <v>0.020585625554569654</v>
      </c>
      <c r="BP12" s="90">
        <v>0.04401064773735581</v>
      </c>
      <c r="BQ12" s="90">
        <v>0.523868677905945</v>
      </c>
      <c r="BR12" s="90">
        <v>0.22360248447204967</v>
      </c>
      <c r="BS12" s="90">
        <v>1.227329192546584</v>
      </c>
      <c r="BT12" s="90">
        <v>5.529724933451641</v>
      </c>
      <c r="BU12" s="22"/>
      <c r="BV12" s="22"/>
      <c r="BW12" s="22">
        <v>2.1061224489795918</v>
      </c>
      <c r="BX12" s="22">
        <v>35.174445430346054</v>
      </c>
      <c r="BY12" s="90">
        <v>4.035492457852706</v>
      </c>
      <c r="BZ12" s="90">
        <v>0.6715173025732032</v>
      </c>
      <c r="CA12" s="90">
        <v>16.793611357586514</v>
      </c>
      <c r="CB12" s="90">
        <v>31.734516415261755</v>
      </c>
      <c r="CC12" s="90"/>
      <c r="CD12" s="90"/>
      <c r="CE12" s="90">
        <v>956</v>
      </c>
      <c r="CF12" s="22">
        <v>210</v>
      </c>
      <c r="CG12" s="22">
        <v>0</v>
      </c>
      <c r="CH12" s="72">
        <v>250</v>
      </c>
      <c r="CI12" s="22"/>
      <c r="CJ12" s="22"/>
      <c r="CK12" s="22">
        <v>0.1774622892635315</v>
      </c>
      <c r="CL12" s="22"/>
      <c r="CM12" s="22"/>
      <c r="CN12" s="22">
        <v>6.23249299719888</v>
      </c>
      <c r="CO12" s="22">
        <v>11.200000000000003</v>
      </c>
      <c r="CP12" s="22">
        <v>4.465258113700719</v>
      </c>
      <c r="CQ12" s="22">
        <v>3.1223805532271585</v>
      </c>
      <c r="CR12" s="22">
        <v>3.7487984620314005</v>
      </c>
      <c r="CS12" s="22">
        <v>15.88397254430527</v>
      </c>
      <c r="CT12" s="22">
        <v>16.01478886942985</v>
      </c>
      <c r="CU12" s="73">
        <v>15.952378749895932</v>
      </c>
      <c r="CV12" s="73">
        <v>4.9361443340766264</v>
      </c>
      <c r="CW12" s="73">
        <v>54.93614433407663</v>
      </c>
      <c r="CX12" s="22">
        <v>52.65903375956342</v>
      </c>
      <c r="CY12" s="22"/>
      <c r="CZ12" s="22"/>
      <c r="DA12" s="22">
        <v>4.648027621537009</v>
      </c>
      <c r="DB12" s="22">
        <v>28.055176377613332</v>
      </c>
      <c r="DC12" s="22"/>
      <c r="DD12" s="22"/>
      <c r="DE12" s="22">
        <v>22.639802859278813</v>
      </c>
      <c r="DF12" s="22"/>
      <c r="DG12" s="22"/>
      <c r="DH12" s="22">
        <v>1.750769557371829</v>
      </c>
      <c r="DI12" s="22">
        <v>0.02754098360655738</v>
      </c>
      <c r="DJ12" s="91">
        <v>64.6372414051452</v>
      </c>
      <c r="DK12" s="92">
        <v>24.06465690819356</v>
      </c>
      <c r="DL12" s="22">
        <v>9.941093286133041</v>
      </c>
      <c r="DM12" s="22">
        <v>1.3158328118309672</v>
      </c>
      <c r="DN12" s="22">
        <v>2.078829203392649</v>
      </c>
      <c r="DO12" s="22">
        <v>24.406697009102732</v>
      </c>
      <c r="DP12" s="22">
        <v>6.790481717933837</v>
      </c>
      <c r="DQ12" s="22"/>
      <c r="DR12" s="22"/>
      <c r="DS12" s="22">
        <v>6.798927389160565</v>
      </c>
      <c r="DT12" s="22">
        <v>100.63517188733987</v>
      </c>
      <c r="DU12" s="22">
        <v>1874</v>
      </c>
      <c r="DV12" s="22">
        <v>49.2</v>
      </c>
      <c r="DW12" s="74">
        <v>85.6</v>
      </c>
      <c r="DX12" s="74">
        <v>11.200000000000003</v>
      </c>
      <c r="DY12" s="93"/>
      <c r="DZ12" s="74">
        <v>57.76966724230507</v>
      </c>
      <c r="EA12" s="74">
        <v>22.889608033783684</v>
      </c>
      <c r="EB12" s="74">
        <v>19.017109521252667</v>
      </c>
      <c r="EC12" s="22"/>
      <c r="ED12" s="22"/>
      <c r="EE12" s="22">
        <v>55.52379041695924</v>
      </c>
      <c r="EF12" s="22">
        <v>29.825793292540208</v>
      </c>
      <c r="EG12" s="22">
        <v>1.1167953990704518</v>
      </c>
      <c r="EH12" s="22"/>
      <c r="EI12" s="22"/>
      <c r="EJ12" s="22">
        <v>10.867297259702323</v>
      </c>
      <c r="EK12" s="22">
        <v>4.390388092919738</v>
      </c>
      <c r="EL12" s="22">
        <v>24.11247500330888</v>
      </c>
      <c r="EM12" s="22">
        <v>0.8186446119272927</v>
      </c>
      <c r="EN12" s="22">
        <v>593</v>
      </c>
      <c r="EO12" s="22"/>
      <c r="EP12" s="22">
        <v>993.172797036253</v>
      </c>
      <c r="EQ12" s="22">
        <v>17.005834371283278</v>
      </c>
      <c r="ER12" s="22">
        <v>0.45</v>
      </c>
      <c r="ES12" s="22">
        <v>1074</v>
      </c>
      <c r="ET12" s="22"/>
      <c r="EU12" s="22"/>
      <c r="EV12" s="22">
        <v>6.479192147027651</v>
      </c>
      <c r="EW12" s="22">
        <v>616.7250337985008</v>
      </c>
      <c r="EX12" s="22"/>
      <c r="EY12" s="22"/>
      <c r="EZ12" s="22">
        <v>89.39660566244329</v>
      </c>
      <c r="FA12" s="22"/>
      <c r="FB12" s="22"/>
      <c r="FC12" s="22">
        <v>3.1</v>
      </c>
      <c r="FD12" s="22">
        <v>6.982223174127222</v>
      </c>
      <c r="FE12" s="22">
        <v>13.31051439039676</v>
      </c>
      <c r="FF12" s="22"/>
      <c r="FG12" s="22"/>
      <c r="FH12" s="22">
        <v>5.213753392613475</v>
      </c>
      <c r="FI12" s="22">
        <v>1.013660423758041</v>
      </c>
      <c r="FJ12" s="22">
        <v>3.8117230727706217</v>
      </c>
      <c r="FK12" s="22">
        <v>10.16059620027291</v>
      </c>
      <c r="FL12" s="22">
        <v>51.87639580201141</v>
      </c>
      <c r="FM12" s="94">
        <v>15.942430921484767</v>
      </c>
      <c r="FN12" s="22">
        <v>16.627046015474765</v>
      </c>
      <c r="FO12" s="22"/>
      <c r="FP12" s="22"/>
      <c r="FQ12" s="22">
        <v>560.256860221763</v>
      </c>
      <c r="FR12" s="22">
        <v>2808.433750601204</v>
      </c>
      <c r="FS12" s="22">
        <v>254.7803819105929</v>
      </c>
      <c r="FT12" s="22">
        <v>561.55676012947</v>
      </c>
      <c r="FU12" s="22"/>
      <c r="FV12" s="22"/>
      <c r="FW12" s="22">
        <v>76.9</v>
      </c>
      <c r="FX12" s="22">
        <v>19.88166</v>
      </c>
      <c r="FY12" s="22">
        <v>5.5</v>
      </c>
      <c r="FZ12" s="22">
        <v>22.9</v>
      </c>
      <c r="GA12" s="22">
        <v>14.4</v>
      </c>
      <c r="GB12" s="22"/>
      <c r="GC12" s="22">
        <v>4.5</v>
      </c>
      <c r="GD12" s="22"/>
      <c r="GE12" s="22">
        <v>1.53</v>
      </c>
      <c r="GF12" s="22">
        <v>40.1</v>
      </c>
      <c r="GG12" s="22">
        <v>58.8</v>
      </c>
      <c r="GH12" s="22">
        <v>89.6</v>
      </c>
      <c r="GI12" s="22">
        <v>1.6</v>
      </c>
      <c r="GJ12" s="22"/>
      <c r="GK12" s="22"/>
      <c r="GL12" s="22">
        <v>4.1</v>
      </c>
      <c r="GM12" s="22">
        <v>11.3</v>
      </c>
      <c r="GN12" s="22">
        <v>51.49</v>
      </c>
      <c r="GO12" s="22">
        <v>4.84</v>
      </c>
      <c r="GP12" s="22">
        <v>3.7</v>
      </c>
      <c r="GQ12" s="22"/>
      <c r="GR12" s="22"/>
      <c r="GS12" s="22">
        <v>62.47</v>
      </c>
      <c r="GT12" s="22">
        <v>42.8</v>
      </c>
      <c r="GU12" s="22">
        <v>11.64</v>
      </c>
      <c r="GV12" s="22"/>
      <c r="GW12" s="22"/>
      <c r="GX12" s="22"/>
      <c r="GY12" s="22">
        <v>9.37</v>
      </c>
      <c r="GZ12" s="22">
        <v>18.01798</v>
      </c>
      <c r="HA12" s="22">
        <v>6.2</v>
      </c>
      <c r="HB12" s="22">
        <v>25.5</v>
      </c>
      <c r="HC12" s="22">
        <v>25.5</v>
      </c>
      <c r="HD12" s="22">
        <v>15.8</v>
      </c>
      <c r="HE12" s="22"/>
      <c r="HF12" s="22"/>
      <c r="HG12" s="22"/>
      <c r="HH12" s="22">
        <v>90.16116307900371</v>
      </c>
      <c r="HI12" s="22"/>
      <c r="HJ12" s="22"/>
      <c r="HK12" s="22">
        <v>3.6999999999999997</v>
      </c>
      <c r="HL12" s="22">
        <v>10.086693612086266</v>
      </c>
      <c r="HM12" s="22">
        <v>2.311352821210061</v>
      </c>
      <c r="HN12" s="22">
        <v>10.039352582264211</v>
      </c>
      <c r="HO12" s="22">
        <v>11.860940695296524</v>
      </c>
      <c r="HP12" s="22">
        <v>22.928176795580114</v>
      </c>
      <c r="HQ12" s="22"/>
      <c r="HR12" s="22"/>
      <c r="HS12" s="22">
        <v>73.5</v>
      </c>
      <c r="HT12" s="22">
        <v>76.7</v>
      </c>
      <c r="HU12" s="22">
        <v>54.6</v>
      </c>
      <c r="HV12" s="22">
        <v>59</v>
      </c>
      <c r="HW12" s="22">
        <v>37.8</v>
      </c>
      <c r="HX12" s="22"/>
      <c r="HY12" s="95"/>
      <c r="HZ12" s="95">
        <v>725</v>
      </c>
      <c r="IA12" s="95">
        <v>713</v>
      </c>
      <c r="IB12" s="95">
        <v>391</v>
      </c>
      <c r="IC12" s="95">
        <v>754.4</v>
      </c>
      <c r="ID12" s="95"/>
      <c r="IE12" s="95"/>
      <c r="IF12" s="95">
        <v>9.5</v>
      </c>
      <c r="IG12" s="95">
        <v>89.6</v>
      </c>
      <c r="IH12" s="95">
        <v>23.7</v>
      </c>
      <c r="II12" s="95"/>
      <c r="IJ12" s="95"/>
      <c r="IK12" s="95">
        <v>94.7</v>
      </c>
      <c r="IL12" s="95">
        <v>86.7</v>
      </c>
      <c r="IM12" s="95">
        <v>290</v>
      </c>
      <c r="IN12" s="95"/>
      <c r="IO12" s="95">
        <v>76.02</v>
      </c>
      <c r="IP12" s="95">
        <v>52.68</v>
      </c>
      <c r="IQ12" s="95">
        <v>46.42</v>
      </c>
      <c r="IR12" s="95">
        <v>85.06</v>
      </c>
      <c r="IS12" s="95">
        <v>74.1</v>
      </c>
      <c r="IT12" s="95">
        <v>10.900000000000006</v>
      </c>
      <c r="IU12" s="95">
        <v>29.29</v>
      </c>
      <c r="IV12" s="95">
        <v>48.6</v>
      </c>
    </row>
    <row r="13" spans="1:256" ht="12.75">
      <c r="A13" s="103">
        <f>O3</f>
        <v>0</v>
      </c>
      <c r="B13" s="20" t="s">
        <v>32</v>
      </c>
      <c r="C13" s="56">
        <f t="shared" si="0"/>
        <v>22.11</v>
      </c>
      <c r="D13" s="57"/>
      <c r="E13" s="79">
        <v>10</v>
      </c>
      <c r="F13" s="58">
        <v>26</v>
      </c>
      <c r="G13" s="58"/>
      <c r="H13" s="58"/>
      <c r="I13" s="58"/>
      <c r="J13" s="58"/>
      <c r="K13" s="83">
        <v>6.890572828729309</v>
      </c>
      <c r="L13" s="82">
        <v>52.65572752212847</v>
      </c>
      <c r="M13" s="82">
        <v>123.75152658515728</v>
      </c>
      <c r="N13" s="82"/>
      <c r="O13" s="82"/>
      <c r="P13" s="82"/>
      <c r="Q13" s="58"/>
      <c r="R13" s="59"/>
      <c r="S13" s="64">
        <v>18.320097927160788</v>
      </c>
      <c r="T13" s="65">
        <v>13.406999836756492</v>
      </c>
      <c r="U13" s="65">
        <v>64.0212067464025</v>
      </c>
      <c r="V13" s="80">
        <v>14.292395927573665</v>
      </c>
      <c r="W13" s="81">
        <v>35</v>
      </c>
      <c r="X13" s="21"/>
      <c r="Y13" s="21"/>
      <c r="Z13" s="21">
        <v>64.17278299529109</v>
      </c>
      <c r="AA13" s="90">
        <v>60.81669428879594</v>
      </c>
      <c r="AB13" s="90">
        <v>22.110856812143215</v>
      </c>
      <c r="AC13" s="90">
        <v>8.163654539236576</v>
      </c>
      <c r="AD13" s="90">
        <v>3.0279115039591717</v>
      </c>
      <c r="AE13" s="90">
        <v>8.73648488674927</v>
      </c>
      <c r="AF13" s="90">
        <v>1.1594717596611686</v>
      </c>
      <c r="AG13" s="90">
        <v>4.18672559387578</v>
      </c>
      <c r="AH13" s="90">
        <v>0.9483597716570646</v>
      </c>
      <c r="AI13" s="90">
        <v>1.1634177781285349</v>
      </c>
      <c r="AJ13" s="90">
        <v>1.3778181148554443</v>
      </c>
      <c r="AK13" s="90">
        <v>1.3863678215347381</v>
      </c>
      <c r="AL13" s="90">
        <v>0.21111198800410386</v>
      </c>
      <c r="AM13" s="90">
        <v>0.41630494830715803</v>
      </c>
      <c r="AN13" s="90">
        <v>0.6359666429905559</v>
      </c>
      <c r="AO13" s="90">
        <v>0.3946018467366428</v>
      </c>
      <c r="AP13" s="90">
        <v>3.159445452871386</v>
      </c>
      <c r="AQ13" s="90">
        <v>0.18085917975429458</v>
      </c>
      <c r="AR13" s="90">
        <v>0.6004524767842581</v>
      </c>
      <c r="AS13" s="90">
        <v>0.489963959697998</v>
      </c>
      <c r="AT13" s="90">
        <v>0.2446531449767185</v>
      </c>
      <c r="AU13" s="90">
        <v>0.7773656380711862</v>
      </c>
      <c r="AV13" s="90">
        <v>4.514902796411754</v>
      </c>
      <c r="AW13" s="90">
        <v>0.979270249651435</v>
      </c>
      <c r="AX13" s="90">
        <v>0.1210112329992371</v>
      </c>
      <c r="AY13" s="90">
        <v>1.0299108199826374</v>
      </c>
      <c r="AZ13" s="21">
        <v>0.3630336989977113</v>
      </c>
      <c r="BA13" s="21">
        <v>0.4459000868124062</v>
      </c>
      <c r="BB13" s="21">
        <v>0.11311919606450424</v>
      </c>
      <c r="BC13" s="71"/>
      <c r="BD13" s="71"/>
      <c r="BE13" s="71">
        <v>25</v>
      </c>
      <c r="BF13" s="71">
        <v>68.36771700771365</v>
      </c>
      <c r="BG13" s="21">
        <v>2.384710493778444</v>
      </c>
      <c r="BH13" s="21">
        <v>1.5455238997185174</v>
      </c>
      <c r="BI13" s="90">
        <v>1.8145108252439954</v>
      </c>
      <c r="BJ13" s="90">
        <v>1.7579512272117435</v>
      </c>
      <c r="BK13" s="90">
        <v>0.9917659747980954</v>
      </c>
      <c r="BL13" s="90">
        <v>1.660616105016705</v>
      </c>
      <c r="BM13" s="90">
        <v>3.852629363638755</v>
      </c>
      <c r="BN13" s="90">
        <v>2.3051324546865546</v>
      </c>
      <c r="BO13" s="90">
        <v>0.987819956330729</v>
      </c>
      <c r="BP13" s="90">
        <v>5.244258543129981</v>
      </c>
      <c r="BQ13" s="90">
        <v>11.22905321863573</v>
      </c>
      <c r="BR13" s="90">
        <v>0.3380422487043906</v>
      </c>
      <c r="BS13" s="90">
        <v>2.963459868992187</v>
      </c>
      <c r="BT13" s="90">
        <v>3.566543024754689</v>
      </c>
      <c r="BU13" s="22"/>
      <c r="BV13" s="22"/>
      <c r="BW13" s="22">
        <v>14.841633125509693</v>
      </c>
      <c r="BX13" s="22">
        <v>37.454291952753</v>
      </c>
      <c r="BY13" s="90">
        <v>4.981848315050114</v>
      </c>
      <c r="BZ13" s="90">
        <v>12.456264961986689</v>
      </c>
      <c r="CA13" s="90">
        <v>0.1137768658090653</v>
      </c>
      <c r="CB13" s="90">
        <v>17.15465761713098</v>
      </c>
      <c r="CC13" s="90"/>
      <c r="CD13" s="90"/>
      <c r="CE13" s="90">
        <v>1806</v>
      </c>
      <c r="CF13" s="22">
        <v>827</v>
      </c>
      <c r="CG13" s="22">
        <v>388</v>
      </c>
      <c r="CH13" s="72">
        <v>145</v>
      </c>
      <c r="CI13" s="22"/>
      <c r="CJ13" s="22"/>
      <c r="CK13" s="22">
        <v>0.34001973035185795</v>
      </c>
      <c r="CL13" s="22"/>
      <c r="CM13" s="22"/>
      <c r="CN13" s="22">
        <v>13.4065934065934</v>
      </c>
      <c r="CO13" s="22">
        <v>18.5</v>
      </c>
      <c r="CP13" s="22">
        <v>15.253426840930825</v>
      </c>
      <c r="CQ13" s="22">
        <v>10.158730158730158</v>
      </c>
      <c r="CR13" s="22">
        <v>13.016967126193002</v>
      </c>
      <c r="CS13" s="22">
        <v>32.521202775636084</v>
      </c>
      <c r="CT13" s="22">
        <v>35.255079407328545</v>
      </c>
      <c r="CU13" s="73">
        <v>33.86828226474306</v>
      </c>
      <c r="CV13" s="73">
        <v>10.019028708529826</v>
      </c>
      <c r="CW13" s="73">
        <v>31.14916852817076</v>
      </c>
      <c r="CX13" s="22">
        <v>24.323888814287635</v>
      </c>
      <c r="CY13" s="22"/>
      <c r="CZ13" s="22"/>
      <c r="DA13" s="22">
        <v>6.829830765877563</v>
      </c>
      <c r="DB13" s="22">
        <v>32.50659254507875</v>
      </c>
      <c r="DC13" s="22"/>
      <c r="DD13" s="22"/>
      <c r="DE13" s="22">
        <v>11.869459412480445</v>
      </c>
      <c r="DF13" s="22"/>
      <c r="DG13" s="22"/>
      <c r="DH13" s="22">
        <v>2.0029426189308484</v>
      </c>
      <c r="DI13" s="22">
        <v>0.17846730528946272</v>
      </c>
      <c r="DJ13" s="91">
        <v>62.10975210496713</v>
      </c>
      <c r="DK13" s="92">
        <v>19.61166189568765</v>
      </c>
      <c r="DL13" s="22">
        <v>16.40237401677258</v>
      </c>
      <c r="DM13" s="22">
        <v>0.3918139472312375</v>
      </c>
      <c r="DN13" s="22">
        <v>8.011605596892695</v>
      </c>
      <c r="DO13" s="22">
        <v>24.803086320527246</v>
      </c>
      <c r="DP13" s="22">
        <v>43.04347826086957</v>
      </c>
      <c r="DQ13" s="22"/>
      <c r="DR13" s="22"/>
      <c r="DS13" s="22">
        <v>51.39252947986246</v>
      </c>
      <c r="DT13" s="22">
        <v>66.64457526604592</v>
      </c>
      <c r="DU13" s="22">
        <v>2552</v>
      </c>
      <c r="DV13" s="22">
        <v>31.7</v>
      </c>
      <c r="DW13" s="74">
        <v>78</v>
      </c>
      <c r="DX13" s="74">
        <v>18.5</v>
      </c>
      <c r="DY13" s="93"/>
      <c r="DZ13" s="75">
        <v>76.03795334457186</v>
      </c>
      <c r="EA13" s="75">
        <v>14.892823113160404</v>
      </c>
      <c r="EB13" s="75">
        <v>8.36492780468953</v>
      </c>
      <c r="EC13" s="22"/>
      <c r="ED13" s="22"/>
      <c r="EE13" s="22">
        <v>53.79616276310265</v>
      </c>
      <c r="EF13" s="22">
        <v>31.22364409719053</v>
      </c>
      <c r="EG13" s="22">
        <v>3.4301465890213407</v>
      </c>
      <c r="EH13" s="22"/>
      <c r="EI13" s="22"/>
      <c r="EJ13" s="22">
        <v>7.451085499865988</v>
      </c>
      <c r="EK13" s="22">
        <v>4.53631734119539</v>
      </c>
      <c r="EL13" s="22">
        <v>37.278956244236774</v>
      </c>
      <c r="EM13" s="22">
        <v>4.105449769247885</v>
      </c>
      <c r="EN13" s="22">
        <v>385</v>
      </c>
      <c r="EO13" s="22"/>
      <c r="EP13" s="22">
        <v>625.2299753197218</v>
      </c>
      <c r="EQ13" s="22">
        <v>20.593726170755435</v>
      </c>
      <c r="ER13" s="22">
        <v>0.48</v>
      </c>
      <c r="ES13" s="22">
        <v>896</v>
      </c>
      <c r="ET13" s="22"/>
      <c r="EU13" s="22"/>
      <c r="EV13" s="22">
        <v>7.2967805743495076</v>
      </c>
      <c r="EW13" s="22">
        <v>909.7101287030133</v>
      </c>
      <c r="EX13" s="22"/>
      <c r="EY13" s="22"/>
      <c r="EZ13" s="22">
        <v>82.55135737873654</v>
      </c>
      <c r="FA13" s="22"/>
      <c r="FB13" s="22"/>
      <c r="FC13" s="22">
        <v>7.7</v>
      </c>
      <c r="FD13" s="22">
        <v>17.57262520049902</v>
      </c>
      <c r="FE13" s="22">
        <v>31.21501765263067</v>
      </c>
      <c r="FF13" s="22"/>
      <c r="FG13" s="22"/>
      <c r="FH13" s="22">
        <v>17.239692775885807</v>
      </c>
      <c r="FI13" s="22">
        <v>0.9310919498587059</v>
      </c>
      <c r="FJ13" s="22">
        <v>4.429026882109992</v>
      </c>
      <c r="FK13" s="22">
        <v>11.37598724730092</v>
      </c>
      <c r="FL13" s="22">
        <v>21.747259284439536</v>
      </c>
      <c r="FM13" s="94">
        <v>45.88595223931333</v>
      </c>
      <c r="FN13" s="22">
        <v>46.48629655657063</v>
      </c>
      <c r="FO13" s="22"/>
      <c r="FP13" s="22"/>
      <c r="FQ13" s="22">
        <v>1755.6323527640975</v>
      </c>
      <c r="FR13" s="22">
        <v>6020.687080809662</v>
      </c>
      <c r="FS13" s="22">
        <v>827.2424049032476</v>
      </c>
      <c r="FT13" s="22">
        <v>1439.5462810215902</v>
      </c>
      <c r="FU13" s="22"/>
      <c r="FV13" s="22"/>
      <c r="FW13" s="22">
        <v>74.9</v>
      </c>
      <c r="FX13" s="22">
        <v>25.28401</v>
      </c>
      <c r="FY13" s="22">
        <v>9</v>
      </c>
      <c r="FZ13" s="22">
        <v>28.4</v>
      </c>
      <c r="GA13" s="22">
        <v>14.9</v>
      </c>
      <c r="GB13" s="22"/>
      <c r="GC13" s="22">
        <v>5.6</v>
      </c>
      <c r="GD13" s="22"/>
      <c r="GE13" s="22">
        <v>7.06</v>
      </c>
      <c r="GF13" s="22">
        <v>30.4</v>
      </c>
      <c r="GG13" s="22">
        <v>37</v>
      </c>
      <c r="GH13" s="22">
        <v>97.1</v>
      </c>
      <c r="GI13" s="22">
        <v>5.5</v>
      </c>
      <c r="GJ13" s="22"/>
      <c r="GK13" s="22"/>
      <c r="GL13" s="22">
        <v>11.3</v>
      </c>
      <c r="GM13" s="22">
        <v>15.3</v>
      </c>
      <c r="GN13" s="22">
        <v>37.92</v>
      </c>
      <c r="GO13" s="22">
        <v>1.49</v>
      </c>
      <c r="GP13" s="22">
        <v>5.5</v>
      </c>
      <c r="GQ13" s="22"/>
      <c r="GR13" s="22"/>
      <c r="GS13" s="22">
        <v>41.31</v>
      </c>
      <c r="GT13" s="22">
        <v>25</v>
      </c>
      <c r="GU13" s="22">
        <v>21.07</v>
      </c>
      <c r="GV13" s="22"/>
      <c r="GW13" s="22"/>
      <c r="GX13" s="22"/>
      <c r="GY13" s="22">
        <v>22.11</v>
      </c>
      <c r="GZ13" s="22">
        <v>26.57729</v>
      </c>
      <c r="HA13" s="22">
        <v>5.5</v>
      </c>
      <c r="HB13" s="22">
        <v>16.9</v>
      </c>
      <c r="HC13" s="22">
        <v>16.9</v>
      </c>
      <c r="HD13" s="22">
        <v>8.5</v>
      </c>
      <c r="HE13" s="22"/>
      <c r="HF13" s="22"/>
      <c r="HG13" s="22"/>
      <c r="HH13" s="22">
        <v>229.01523449168573</v>
      </c>
      <c r="HI13" s="22"/>
      <c r="HJ13" s="22"/>
      <c r="HK13" s="22">
        <v>5.800000000000001</v>
      </c>
      <c r="HL13" s="22">
        <v>11.543822627374189</v>
      </c>
      <c r="HM13" s="22">
        <v>4.009870450339297</v>
      </c>
      <c r="HN13" s="22">
        <v>8.360487104887914</v>
      </c>
      <c r="HO13" s="22">
        <v>19.240196078431374</v>
      </c>
      <c r="HP13" s="22">
        <v>38.229209764170456</v>
      </c>
      <c r="HQ13" s="22"/>
      <c r="HR13" s="22"/>
      <c r="HS13" s="22">
        <v>66.9</v>
      </c>
      <c r="HT13" s="22">
        <v>68</v>
      </c>
      <c r="HU13" s="22">
        <v>35.3</v>
      </c>
      <c r="HV13" s="22">
        <v>40.6</v>
      </c>
      <c r="HW13" s="22">
        <v>52.5</v>
      </c>
      <c r="HX13" s="22"/>
      <c r="HY13" s="95"/>
      <c r="HZ13" s="95">
        <v>768</v>
      </c>
      <c r="IA13" s="95">
        <v>661</v>
      </c>
      <c r="IB13" s="95">
        <v>198.4</v>
      </c>
      <c r="IC13" s="95">
        <v>453.2</v>
      </c>
      <c r="ID13" s="95"/>
      <c r="IE13" s="95"/>
      <c r="IF13" s="95">
        <v>10.3</v>
      </c>
      <c r="IG13" s="95">
        <v>97.1</v>
      </c>
      <c r="IH13" s="95">
        <v>14.1</v>
      </c>
      <c r="II13" s="95"/>
      <c r="IJ13" s="95"/>
      <c r="IK13" s="95">
        <v>77.6</v>
      </c>
      <c r="IL13" s="95">
        <v>60.3</v>
      </c>
      <c r="IM13" s="95">
        <v>257</v>
      </c>
      <c r="IN13" s="95"/>
      <c r="IO13" s="95">
        <v>78.59</v>
      </c>
      <c r="IP13" s="95">
        <v>64.31</v>
      </c>
      <c r="IQ13" s="95">
        <v>55.75</v>
      </c>
      <c r="IR13" s="95">
        <v>91.31</v>
      </c>
      <c r="IS13" s="95">
        <v>79.7</v>
      </c>
      <c r="IT13" s="95">
        <v>7.099999999999994</v>
      </c>
      <c r="IU13" s="95">
        <v>31.56</v>
      </c>
      <c r="IV13" s="95">
        <v>40.2</v>
      </c>
    </row>
    <row r="14" spans="1:256" ht="12.75">
      <c r="A14" s="103">
        <f>P3</f>
        <v>0</v>
      </c>
      <c r="B14" s="20" t="s">
        <v>33</v>
      </c>
      <c r="C14" s="56">
        <f t="shared" si="0"/>
        <v>12.1</v>
      </c>
      <c r="D14" s="57"/>
      <c r="E14" s="79">
        <v>11</v>
      </c>
      <c r="F14" s="58">
        <v>4</v>
      </c>
      <c r="G14" s="58"/>
      <c r="H14" s="58"/>
      <c r="I14" s="58"/>
      <c r="J14" s="58"/>
      <c r="K14" s="83">
        <v>5.608935581366576</v>
      </c>
      <c r="L14" s="82">
        <v>55.75472470666513</v>
      </c>
      <c r="M14" s="82">
        <v>100.28088882741929</v>
      </c>
      <c r="N14" s="82"/>
      <c r="O14" s="82"/>
      <c r="P14" s="82"/>
      <c r="Q14" s="58"/>
      <c r="R14" s="59"/>
      <c r="S14" s="64">
        <v>19.178604856715957</v>
      </c>
      <c r="T14" s="65">
        <v>10.7464072476223</v>
      </c>
      <c r="U14" s="65">
        <v>62.89182966643124</v>
      </c>
      <c r="V14" s="80">
        <v>14.90990824889302</v>
      </c>
      <c r="W14" s="81">
        <v>38</v>
      </c>
      <c r="X14" s="21"/>
      <c r="Y14" s="21"/>
      <c r="Z14" s="21">
        <v>36.72122283924891</v>
      </c>
      <c r="AA14" s="90">
        <v>29.414150061389776</v>
      </c>
      <c r="AB14" s="90">
        <v>6.25161922570035</v>
      </c>
      <c r="AC14" s="90">
        <v>2.893767529878234</v>
      </c>
      <c r="AD14" s="90">
        <v>1.1962557869718509</v>
      </c>
      <c r="AE14" s="90">
        <v>1.5961341338409725</v>
      </c>
      <c r="AF14" s="90">
        <v>1.66709846018676</v>
      </c>
      <c r="AG14" s="90">
        <v>0.25569685842053685</v>
      </c>
      <c r="AH14" s="90">
        <v>0.4280387938317357</v>
      </c>
      <c r="AI14" s="90">
        <v>1.2018878763643737</v>
      </c>
      <c r="AJ14" s="90">
        <v>1.156831161224191</v>
      </c>
      <c r="AK14" s="90">
        <v>0.299627155682215</v>
      </c>
      <c r="AL14" s="90">
        <v>0.07434357998130146</v>
      </c>
      <c r="AM14" s="90">
        <v>0.2939950662896922</v>
      </c>
      <c r="AN14" s="90">
        <v>0.776101918289647</v>
      </c>
      <c r="AO14" s="90">
        <v>1.1286707142615768</v>
      </c>
      <c r="AP14" s="90">
        <v>0.016896268177568514</v>
      </c>
      <c r="AQ14" s="90">
        <v>1.3122768284578212</v>
      </c>
      <c r="AR14" s="90">
        <v>0.19937596449530848</v>
      </c>
      <c r="AS14" s="90">
        <v>0.06307940119625578</v>
      </c>
      <c r="AT14" s="90">
        <v>0.09799835542989739</v>
      </c>
      <c r="AU14" s="90">
        <v>0.4122689435326717</v>
      </c>
      <c r="AV14" s="90">
        <v>0.1464343242055938</v>
      </c>
      <c r="AW14" s="90">
        <v>0.3086384987102515</v>
      </c>
      <c r="AX14" s="90">
        <v>0.1464343242055938</v>
      </c>
      <c r="AY14" s="90">
        <v>0.16107775662615317</v>
      </c>
      <c r="AZ14" s="21">
        <v>0.14418148844858467</v>
      </c>
      <c r="BA14" s="21">
        <v>0.10813611633643848</v>
      </c>
      <c r="BB14" s="21">
        <v>0.040551043626164435</v>
      </c>
      <c r="BC14" s="71"/>
      <c r="BD14" s="71"/>
      <c r="BE14" s="71">
        <v>12.9</v>
      </c>
      <c r="BF14" s="71">
        <v>30.666841284392746</v>
      </c>
      <c r="BG14" s="21">
        <v>2.6538405217567616</v>
      </c>
      <c r="BH14" s="21">
        <v>2.6797481329623665</v>
      </c>
      <c r="BI14" s="90">
        <v>0.016896268177568514</v>
      </c>
      <c r="BJ14" s="90">
        <v>3.4243103506538857</v>
      </c>
      <c r="BK14" s="90">
        <v>0.1047568627009248</v>
      </c>
      <c r="BL14" s="90">
        <v>0.940558928551314</v>
      </c>
      <c r="BM14" s="90">
        <v>0.9608344503643961</v>
      </c>
      <c r="BN14" s="90">
        <v>0.14080223481307094</v>
      </c>
      <c r="BO14" s="90">
        <v>0.05744731180373295</v>
      </c>
      <c r="BP14" s="90">
        <v>0.14192865269157554</v>
      </c>
      <c r="BQ14" s="90">
        <v>2.0016445701026164</v>
      </c>
      <c r="BR14" s="90">
        <v>0.22303073994390438</v>
      </c>
      <c r="BS14" s="90">
        <v>1.0171553442896246</v>
      </c>
      <c r="BT14" s="90">
        <v>1.4519526453923877</v>
      </c>
      <c r="BU14" s="22"/>
      <c r="BV14" s="22"/>
      <c r="BW14" s="22">
        <v>2.366603962738097</v>
      </c>
      <c r="BX14" s="22">
        <v>49.42383725514492</v>
      </c>
      <c r="BY14" s="90">
        <v>2.1649751624857787</v>
      </c>
      <c r="BZ14" s="90">
        <v>4.961870754812621</v>
      </c>
      <c r="CA14" s="90">
        <v>0.08786059452335628</v>
      </c>
      <c r="CB14" s="90">
        <v>31.308784933034456</v>
      </c>
      <c r="CC14" s="90"/>
      <c r="CD14" s="90"/>
      <c r="CE14" s="90">
        <v>398</v>
      </c>
      <c r="CF14" s="22">
        <v>106</v>
      </c>
      <c r="CG14" s="22">
        <v>67</v>
      </c>
      <c r="CH14" s="72">
        <v>52</v>
      </c>
      <c r="CI14" s="22"/>
      <c r="CJ14" s="22"/>
      <c r="CK14" s="22">
        <v>0.5496857329518575</v>
      </c>
      <c r="CL14" s="22"/>
      <c r="CM14" s="22"/>
      <c r="CN14" s="22">
        <v>10.84229390681</v>
      </c>
      <c r="CO14" s="22">
        <v>8</v>
      </c>
      <c r="CP14" s="22">
        <v>11.266511266511268</v>
      </c>
      <c r="CQ14" s="22">
        <v>7.82608695652174</v>
      </c>
      <c r="CR14" s="22">
        <v>9.591291846375025</v>
      </c>
      <c r="CS14" s="22">
        <v>27.7082249227096</v>
      </c>
      <c r="CT14" s="22">
        <v>27.3472603139406</v>
      </c>
      <c r="CU14" s="73">
        <v>27.520838935197634</v>
      </c>
      <c r="CV14" s="73">
        <v>6.530139103554869</v>
      </c>
      <c r="CW14" s="73">
        <v>33.095054095826896</v>
      </c>
      <c r="CX14" s="22">
        <v>34.40126274476345</v>
      </c>
      <c r="CY14" s="22"/>
      <c r="CZ14" s="22"/>
      <c r="DA14" s="22">
        <v>5.9388834899038985</v>
      </c>
      <c r="DB14" s="22">
        <v>31.098784373893544</v>
      </c>
      <c r="DC14" s="22"/>
      <c r="DD14" s="22"/>
      <c r="DE14" s="22">
        <v>18.256349324223972</v>
      </c>
      <c r="DF14" s="22"/>
      <c r="DG14" s="22"/>
      <c r="DH14" s="22">
        <v>1.7484922575387123</v>
      </c>
      <c r="DI14" s="22">
        <v>0.11221719457013575</v>
      </c>
      <c r="DJ14" s="91">
        <v>61.33113626594068</v>
      </c>
      <c r="DK14" s="92">
        <v>23.337154320103167</v>
      </c>
      <c r="DL14" s="22">
        <v>13.7913741223671</v>
      </c>
      <c r="DM14" s="22">
        <v>1.5180615117472178</v>
      </c>
      <c r="DN14" s="22">
        <v>3.162453419276866</v>
      </c>
      <c r="DO14" s="22">
        <v>22.6659925851028</v>
      </c>
      <c r="DP14" s="22">
        <v>21.797931583134446</v>
      </c>
      <c r="DQ14" s="22"/>
      <c r="DR14" s="22"/>
      <c r="DS14" s="22">
        <v>32.44481225118364</v>
      </c>
      <c r="DT14" s="22">
        <v>102.31666230263974</v>
      </c>
      <c r="DU14" s="22">
        <v>1331</v>
      </c>
      <c r="DV14" s="22">
        <v>42.9</v>
      </c>
      <c r="DW14" s="74">
        <v>75.6</v>
      </c>
      <c r="DX14" s="74">
        <v>8</v>
      </c>
      <c r="DY14" s="93"/>
      <c r="DZ14" s="74">
        <v>70.11006939657153</v>
      </c>
      <c r="EA14" s="74">
        <v>24.53582425662944</v>
      </c>
      <c r="EB14" s="74">
        <v>4.982995542074544</v>
      </c>
      <c r="EC14" s="22"/>
      <c r="ED14" s="22"/>
      <c r="EE14" s="22">
        <v>59.10227792270661</v>
      </c>
      <c r="EF14" s="22">
        <v>26.00112954844956</v>
      </c>
      <c r="EG14" s="22">
        <v>2.64637065325552</v>
      </c>
      <c r="EH14" s="22"/>
      <c r="EI14" s="22"/>
      <c r="EJ14" s="22">
        <v>5.454833974689571</v>
      </c>
      <c r="EK14" s="22">
        <v>4.661403578371087</v>
      </c>
      <c r="EL14" s="22">
        <v>24.63051371266207</v>
      </c>
      <c r="EM14" s="22">
        <v>1.1912753725786962</v>
      </c>
      <c r="EN14" s="22">
        <v>445</v>
      </c>
      <c r="EO14" s="22"/>
      <c r="EP14" s="22">
        <v>899.6497373029772</v>
      </c>
      <c r="EQ14" s="22">
        <v>15.257165174547858</v>
      </c>
      <c r="ER14" s="22">
        <v>0.44</v>
      </c>
      <c r="ES14" s="22">
        <v>1015</v>
      </c>
      <c r="ET14" s="22"/>
      <c r="EU14" s="22"/>
      <c r="EV14" s="22">
        <v>7.106838458279654</v>
      </c>
      <c r="EW14" s="22">
        <v>624.9099333227223</v>
      </c>
      <c r="EX14" s="22"/>
      <c r="EY14" s="22"/>
      <c r="EZ14" s="22">
        <v>83.79556510202792</v>
      </c>
      <c r="FA14" s="22"/>
      <c r="FB14" s="22"/>
      <c r="FC14" s="22">
        <v>4.3</v>
      </c>
      <c r="FD14" s="22">
        <v>14.121037463976945</v>
      </c>
      <c r="FE14" s="22">
        <v>21.98297446169254</v>
      </c>
      <c r="FF14" s="22"/>
      <c r="FG14" s="22"/>
      <c r="FH14" s="22">
        <v>8.098098098098099</v>
      </c>
      <c r="FI14" s="22">
        <v>1.2387387387387387</v>
      </c>
      <c r="FJ14" s="22">
        <v>3.6536536536536537</v>
      </c>
      <c r="FK14" s="22">
        <v>9.464464464464465</v>
      </c>
      <c r="FL14" s="22">
        <v>39.76359797092304</v>
      </c>
      <c r="FM14" s="94">
        <v>27.144972209412394</v>
      </c>
      <c r="FN14" s="22">
        <v>29.603528696004865</v>
      </c>
      <c r="FO14" s="22"/>
      <c r="FP14" s="22"/>
      <c r="FQ14" s="22">
        <v>1057.3235202653675</v>
      </c>
      <c r="FR14" s="22">
        <v>3523.3751425313567</v>
      </c>
      <c r="FS14" s="22">
        <v>404.27075774852284</v>
      </c>
      <c r="FT14" s="22">
        <v>1103.9701461594277</v>
      </c>
      <c r="FU14" s="22"/>
      <c r="FV14" s="22"/>
      <c r="FW14" s="22">
        <v>76.6</v>
      </c>
      <c r="FX14" s="22">
        <v>19.15616</v>
      </c>
      <c r="FY14" s="22">
        <v>4.8</v>
      </c>
      <c r="FZ14" s="22">
        <v>26.5</v>
      </c>
      <c r="GA14" s="22">
        <v>16.9</v>
      </c>
      <c r="GB14" s="22"/>
      <c r="GC14" s="22">
        <v>5.6</v>
      </c>
      <c r="GD14" s="22"/>
      <c r="GE14" s="22">
        <v>2.31</v>
      </c>
      <c r="GF14" s="22">
        <v>36.3</v>
      </c>
      <c r="GG14" s="22">
        <v>50</v>
      </c>
      <c r="GH14" s="22">
        <v>85.1</v>
      </c>
      <c r="GI14" s="22">
        <v>3.1</v>
      </c>
      <c r="GJ14" s="22"/>
      <c r="GK14" s="22"/>
      <c r="GL14" s="22">
        <v>7.6</v>
      </c>
      <c r="GM14" s="22">
        <v>16.8</v>
      </c>
      <c r="GN14" s="22">
        <v>43.8</v>
      </c>
      <c r="GO14" s="22">
        <v>7.22</v>
      </c>
      <c r="GP14" s="22">
        <v>3.2</v>
      </c>
      <c r="GQ14" s="22"/>
      <c r="GR14" s="22"/>
      <c r="GS14" s="22">
        <v>61.98</v>
      </c>
      <c r="GT14" s="22">
        <v>45.95</v>
      </c>
      <c r="GU14" s="22">
        <v>12.96</v>
      </c>
      <c r="GV14" s="22"/>
      <c r="GW14" s="22"/>
      <c r="GX14" s="22"/>
      <c r="GY14" s="22">
        <v>12.1</v>
      </c>
      <c r="GZ14" s="22">
        <v>17.91824</v>
      </c>
      <c r="HA14" s="22">
        <v>6.3</v>
      </c>
      <c r="HB14" s="22">
        <v>17.2</v>
      </c>
      <c r="HC14" s="22">
        <v>17.2</v>
      </c>
      <c r="HD14" s="22">
        <v>17.4</v>
      </c>
      <c r="HE14" s="22"/>
      <c r="HF14" s="22"/>
      <c r="HG14" s="22"/>
      <c r="HH14" s="22">
        <v>331.0681303362955</v>
      </c>
      <c r="HI14" s="22"/>
      <c r="HJ14" s="22"/>
      <c r="HK14" s="22">
        <v>4</v>
      </c>
      <c r="HL14" s="22">
        <v>12.723414427580096</v>
      </c>
      <c r="HM14" s="22">
        <v>2.0787746170678334</v>
      </c>
      <c r="HN14" s="22">
        <v>9.577448257753563</v>
      </c>
      <c r="HO14" s="22">
        <v>14.971977582065652</v>
      </c>
      <c r="HP14" s="22">
        <v>32.65966046887631</v>
      </c>
      <c r="HQ14" s="22"/>
      <c r="HR14" s="22"/>
      <c r="HS14" s="22">
        <v>76.7</v>
      </c>
      <c r="HT14" s="22">
        <v>73.4</v>
      </c>
      <c r="HU14" s="22">
        <v>57.5</v>
      </c>
      <c r="HV14" s="22">
        <v>58.2</v>
      </c>
      <c r="HW14" s="22">
        <v>35.6</v>
      </c>
      <c r="HX14" s="22"/>
      <c r="HY14" s="95"/>
      <c r="HZ14" s="95">
        <v>460</v>
      </c>
      <c r="IA14" s="95">
        <v>296</v>
      </c>
      <c r="IB14" s="95">
        <v>311.9</v>
      </c>
      <c r="IC14" s="95">
        <v>547.2</v>
      </c>
      <c r="ID14" s="95"/>
      <c r="IE14" s="95"/>
      <c r="IF14" s="95">
        <v>14</v>
      </c>
      <c r="IG14" s="95">
        <v>85.1</v>
      </c>
      <c r="IH14" s="95">
        <v>16.7</v>
      </c>
      <c r="II14" s="95"/>
      <c r="IJ14" s="95"/>
      <c r="IK14" s="95">
        <v>88.2</v>
      </c>
      <c r="IL14" s="95">
        <v>80.7</v>
      </c>
      <c r="IM14" s="95">
        <v>257</v>
      </c>
      <c r="IN14" s="95"/>
      <c r="IO14" s="95">
        <v>77.96</v>
      </c>
      <c r="IP14" s="95">
        <v>54.77</v>
      </c>
      <c r="IQ14" s="95">
        <v>47.43</v>
      </c>
      <c r="IR14" s="95">
        <v>81.63</v>
      </c>
      <c r="IS14" s="95">
        <v>68.2</v>
      </c>
      <c r="IT14" s="95">
        <v>15.299999999999997</v>
      </c>
      <c r="IU14" s="95">
        <v>27.56</v>
      </c>
      <c r="IV14" s="95">
        <v>46.7</v>
      </c>
    </row>
    <row r="15" spans="1:256" ht="12.75">
      <c r="A15" s="103">
        <f>Q3</f>
        <v>0</v>
      </c>
      <c r="B15" s="20" t="s">
        <v>34</v>
      </c>
      <c r="C15" s="56">
        <f t="shared" si="0"/>
        <v>22.37</v>
      </c>
      <c r="D15" s="57"/>
      <c r="E15" s="79">
        <v>12</v>
      </c>
      <c r="F15" s="58">
        <v>30</v>
      </c>
      <c r="G15" s="58"/>
      <c r="H15" s="58"/>
      <c r="I15" s="58"/>
      <c r="J15" s="58"/>
      <c r="K15" s="83">
        <v>6.384314999396689</v>
      </c>
      <c r="L15" s="82">
        <v>42.65105716325228</v>
      </c>
      <c r="M15" s="82">
        <v>116.23369723190046</v>
      </c>
      <c r="N15" s="82"/>
      <c r="O15" s="82"/>
      <c r="P15" s="82"/>
      <c r="Q15" s="58"/>
      <c r="R15" s="59"/>
      <c r="S15" s="64">
        <v>22.353395200496358</v>
      </c>
      <c r="T15" s="65">
        <v>13.980095100097131</v>
      </c>
      <c r="U15" s="65">
        <v>62.82162662285731</v>
      </c>
      <c r="V15" s="80">
        <v>10.761059007433323</v>
      </c>
      <c r="W15" s="81">
        <v>33</v>
      </c>
      <c r="X15" s="21"/>
      <c r="Y15" s="21"/>
      <c r="Z15" s="21">
        <v>42.32277480544747</v>
      </c>
      <c r="AA15" s="90">
        <v>38.44033722438392</v>
      </c>
      <c r="AB15" s="90">
        <v>3.615434500648509</v>
      </c>
      <c r="AC15" s="90">
        <v>4.367298962386511</v>
      </c>
      <c r="AD15" s="90">
        <v>0.41291747730220496</v>
      </c>
      <c r="AE15" s="90">
        <v>0.6677610246433203</v>
      </c>
      <c r="AF15" s="90">
        <v>1.628870784695201</v>
      </c>
      <c r="AG15" s="90">
        <v>1.5731395914396886</v>
      </c>
      <c r="AH15" s="90">
        <v>0.22089818417639429</v>
      </c>
      <c r="AI15" s="90">
        <v>0.5552853437094682</v>
      </c>
      <c r="AJ15" s="90">
        <v>1.3304555771725033</v>
      </c>
      <c r="AK15" s="90">
        <v>1.0497730220492865</v>
      </c>
      <c r="AL15" s="90">
        <v>5.390219682230869</v>
      </c>
      <c r="AM15" s="90">
        <v>0.1256485084306096</v>
      </c>
      <c r="AN15" s="90">
        <v>0.17985976005188067</v>
      </c>
      <c r="AO15" s="90">
        <v>1.758065823605707</v>
      </c>
      <c r="AP15" s="90">
        <v>0.1464210440985733</v>
      </c>
      <c r="AQ15" s="90">
        <v>0.5897373540856031</v>
      </c>
      <c r="AR15" s="90">
        <v>0.42761024643320367</v>
      </c>
      <c r="AS15" s="90">
        <v>3.142732652399481</v>
      </c>
      <c r="AT15" s="90">
        <v>0.04559824902723735</v>
      </c>
      <c r="AU15" s="90">
        <v>0.20367217898832687</v>
      </c>
      <c r="AV15" s="90">
        <v>0.021785830090791183</v>
      </c>
      <c r="AW15" s="90">
        <v>0.041545071335927365</v>
      </c>
      <c r="AX15" s="90">
        <v>0.2928420881971466</v>
      </c>
      <c r="AY15" s="90">
        <v>0.15250081063553828</v>
      </c>
      <c r="AZ15" s="21">
        <v>0.14844763294422827</v>
      </c>
      <c r="BA15" s="21">
        <v>0.05927772373540856</v>
      </c>
      <c r="BB15" s="21">
        <v>0.10639591439688716</v>
      </c>
      <c r="BC15" s="71"/>
      <c r="BD15" s="71"/>
      <c r="BE15" s="71">
        <v>17.7</v>
      </c>
      <c r="BF15" s="71">
        <v>47.56634791017513</v>
      </c>
      <c r="BG15" s="21">
        <v>1.4246919584954605</v>
      </c>
      <c r="BH15" s="21">
        <v>2.8863691634241246</v>
      </c>
      <c r="BI15" s="90">
        <v>0.06941066796368353</v>
      </c>
      <c r="BJ15" s="90">
        <v>8.256829604409857</v>
      </c>
      <c r="BK15" s="90">
        <v>6.831630998702982</v>
      </c>
      <c r="BL15" s="90">
        <v>1.363387645914397</v>
      </c>
      <c r="BM15" s="90">
        <v>2.560595006485084</v>
      </c>
      <c r="BN15" s="90">
        <v>1.6101248378728923</v>
      </c>
      <c r="BO15" s="90">
        <v>0.029892185473411156</v>
      </c>
      <c r="BP15" s="90">
        <v>0.028372243839169912</v>
      </c>
      <c r="BQ15" s="90">
        <v>0.9960684176394292</v>
      </c>
      <c r="BR15" s="90">
        <v>0.15655398832684825</v>
      </c>
      <c r="BS15" s="90">
        <v>0.2806825551232166</v>
      </c>
      <c r="BT15" s="90">
        <v>0.5304596303501946</v>
      </c>
      <c r="BU15" s="22"/>
      <c r="BV15" s="22"/>
      <c r="BW15" s="22">
        <v>2.4516658560311284</v>
      </c>
      <c r="BX15" s="22">
        <v>49.82014023994812</v>
      </c>
      <c r="BY15" s="90">
        <v>2.798719195849546</v>
      </c>
      <c r="BZ15" s="90">
        <v>16.460967898832685</v>
      </c>
      <c r="CA15" s="90">
        <v>0.028372243839169912</v>
      </c>
      <c r="CB15" s="90">
        <v>17.195099708171206</v>
      </c>
      <c r="CC15" s="90"/>
      <c r="CD15" s="90"/>
      <c r="CE15" s="90">
        <v>3831</v>
      </c>
      <c r="CF15" s="22">
        <v>272</v>
      </c>
      <c r="CG15" s="22">
        <v>3102</v>
      </c>
      <c r="CH15" s="72">
        <v>59</v>
      </c>
      <c r="CI15" s="22"/>
      <c r="CJ15" s="22"/>
      <c r="CK15" s="22">
        <v>0.7402115758754864</v>
      </c>
      <c r="CL15" s="22"/>
      <c r="CM15" s="22"/>
      <c r="CN15" s="22">
        <v>16.4107485604607</v>
      </c>
      <c r="CO15" s="22">
        <v>18.599999999999994</v>
      </c>
      <c r="CP15" s="22">
        <v>16.530932990427203</v>
      </c>
      <c r="CQ15" s="22">
        <v>11.181625868842552</v>
      </c>
      <c r="CR15" s="22">
        <v>13.890316423170104</v>
      </c>
      <c r="CS15" s="22">
        <v>34.11352587932514</v>
      </c>
      <c r="CT15" s="22">
        <v>32.65362702560335</v>
      </c>
      <c r="CU15" s="73">
        <v>33.37415712938328</v>
      </c>
      <c r="CV15" s="73">
        <v>7.978540477336818</v>
      </c>
      <c r="CW15" s="73">
        <v>26.205378636770067</v>
      </c>
      <c r="CX15" s="22">
        <v>17.766656942169163</v>
      </c>
      <c r="CY15" s="22"/>
      <c r="CZ15" s="22"/>
      <c r="DA15" s="22">
        <v>6.733775064065403</v>
      </c>
      <c r="DB15" s="22">
        <v>33.85382059800664</v>
      </c>
      <c r="DC15" s="22"/>
      <c r="DD15" s="22"/>
      <c r="DE15" s="22">
        <v>12.716246543924695</v>
      </c>
      <c r="DF15" s="22"/>
      <c r="DG15" s="22"/>
      <c r="DH15" s="22">
        <v>2.3497392953073155</v>
      </c>
      <c r="DI15" s="22">
        <v>0.18315191670610506</v>
      </c>
      <c r="DJ15" s="91">
        <v>67.89271298574124</v>
      </c>
      <c r="DK15" s="92">
        <v>15.990947956722156</v>
      </c>
      <c r="DL15" s="22">
        <v>15.111418949580834</v>
      </c>
      <c r="DM15" s="22">
        <v>0.4605336263627721</v>
      </c>
      <c r="DN15" s="22">
        <v>4.732037075754407</v>
      </c>
      <c r="DO15" s="22">
        <v>17.730642504118617</v>
      </c>
      <c r="DP15" s="22">
        <v>37.23531761885737</v>
      </c>
      <c r="DQ15" s="22"/>
      <c r="DR15" s="22"/>
      <c r="DS15" s="22">
        <v>61.396882645788345</v>
      </c>
      <c r="DT15" s="22">
        <v>83.86614767616152</v>
      </c>
      <c r="DU15" s="22">
        <v>3628</v>
      </c>
      <c r="DV15" s="22">
        <v>27.3</v>
      </c>
      <c r="DW15" s="74">
        <v>60.1</v>
      </c>
      <c r="DX15" s="74">
        <v>18.599999999999994</v>
      </c>
      <c r="DY15" s="93"/>
      <c r="DZ15" s="74">
        <v>88.69412258005134</v>
      </c>
      <c r="EA15" s="74">
        <v>8.133481964798888</v>
      </c>
      <c r="EB15" s="74">
        <v>2.6769004203270574</v>
      </c>
      <c r="EC15" s="22"/>
      <c r="ED15" s="22"/>
      <c r="EE15" s="22">
        <v>64.28253516111803</v>
      </c>
      <c r="EF15" s="22">
        <v>22.13370126401994</v>
      </c>
      <c r="EG15" s="22">
        <v>2.5962850869384604</v>
      </c>
      <c r="EH15" s="22"/>
      <c r="EI15" s="22"/>
      <c r="EJ15" s="22">
        <v>4.7411707789066275</v>
      </c>
      <c r="EK15" s="22">
        <v>3.991291727140784</v>
      </c>
      <c r="EL15" s="22">
        <v>36.73899768370003</v>
      </c>
      <c r="EM15" s="22">
        <v>2.250322411418829</v>
      </c>
      <c r="EN15" s="22">
        <v>380</v>
      </c>
      <c r="EO15" s="22"/>
      <c r="EP15" s="22">
        <v>717.9519000342349</v>
      </c>
      <c r="EQ15" s="22">
        <v>19.121852227654276</v>
      </c>
      <c r="ER15" s="22">
        <v>0.47</v>
      </c>
      <c r="ES15" s="22">
        <v>947</v>
      </c>
      <c r="ET15" s="22"/>
      <c r="EU15" s="22"/>
      <c r="EV15" s="22">
        <v>4.950281392376942</v>
      </c>
      <c r="EW15" s="22">
        <v>663.776838018163</v>
      </c>
      <c r="EX15" s="22"/>
      <c r="EY15" s="22"/>
      <c r="EZ15" s="22">
        <v>86.99715353750128</v>
      </c>
      <c r="FA15" s="22"/>
      <c r="FB15" s="22"/>
      <c r="FC15" s="22">
        <v>7.8</v>
      </c>
      <c r="FD15" s="22">
        <v>18.168368101790204</v>
      </c>
      <c r="FE15" s="22">
        <v>26.411818554878625</v>
      </c>
      <c r="FF15" s="22"/>
      <c r="FG15" s="22"/>
      <c r="FH15" s="22">
        <v>10.142500098140564</v>
      </c>
      <c r="FI15" s="22">
        <v>1.1410476178013895</v>
      </c>
      <c r="FJ15" s="22">
        <v>3.3145339631776607</v>
      </c>
      <c r="FK15" s="22">
        <v>11.254759817327697</v>
      </c>
      <c r="FL15" s="22">
        <v>24.069641462369926</v>
      </c>
      <c r="FM15" s="94">
        <v>37.864395676383886</v>
      </c>
      <c r="FN15" s="22">
        <v>38.69708034342266</v>
      </c>
      <c r="FO15" s="22"/>
      <c r="FP15" s="22"/>
      <c r="FQ15" s="22">
        <v>1567.7781045839015</v>
      </c>
      <c r="FR15" s="22">
        <v>5194.880433523178</v>
      </c>
      <c r="FS15" s="22">
        <v>687.1841493088051</v>
      </c>
      <c r="FT15" s="22">
        <v>1699.2432952752747</v>
      </c>
      <c r="FU15" s="22"/>
      <c r="FV15" s="22"/>
      <c r="FW15" s="22">
        <v>75.9</v>
      </c>
      <c r="FX15" s="22">
        <v>25.24358</v>
      </c>
      <c r="FY15" s="22">
        <v>9.2</v>
      </c>
      <c r="FZ15" s="22">
        <v>30.8</v>
      </c>
      <c r="GA15" s="22">
        <v>22.9</v>
      </c>
      <c r="GB15" s="22"/>
      <c r="GC15" s="22">
        <v>5.3</v>
      </c>
      <c r="GD15" s="22"/>
      <c r="GE15" s="22">
        <v>5.06</v>
      </c>
      <c r="GF15" s="22">
        <v>33.9</v>
      </c>
      <c r="GG15" s="22">
        <v>40.7</v>
      </c>
      <c r="GH15" s="22">
        <v>95.5</v>
      </c>
      <c r="GI15" s="22">
        <v>5.6</v>
      </c>
      <c r="GJ15" s="22"/>
      <c r="GK15" s="22"/>
      <c r="GL15" s="22">
        <v>14.4</v>
      </c>
      <c r="GM15" s="22">
        <v>17.4</v>
      </c>
      <c r="GN15" s="22">
        <v>36.01</v>
      </c>
      <c r="GO15" s="22">
        <v>2.33</v>
      </c>
      <c r="GP15" s="22">
        <v>7.6</v>
      </c>
      <c r="GQ15" s="22"/>
      <c r="GR15" s="22"/>
      <c r="GS15" s="22">
        <v>50.73</v>
      </c>
      <c r="GT15" s="22">
        <v>33.14</v>
      </c>
      <c r="GU15" s="22">
        <v>20.74</v>
      </c>
      <c r="GV15" s="22"/>
      <c r="GW15" s="22"/>
      <c r="GX15" s="22"/>
      <c r="GY15" s="22">
        <v>22.37</v>
      </c>
      <c r="GZ15" s="22">
        <v>26.15634</v>
      </c>
      <c r="HA15" s="22">
        <v>6.3</v>
      </c>
      <c r="HB15" s="22">
        <v>20.1</v>
      </c>
      <c r="HC15" s="22">
        <v>20.1</v>
      </c>
      <c r="HD15" s="22">
        <v>14.5</v>
      </c>
      <c r="HE15" s="22"/>
      <c r="HF15" s="22"/>
      <c r="HG15" s="22"/>
      <c r="HH15" s="22">
        <v>222.42817423540313</v>
      </c>
      <c r="HI15" s="22"/>
      <c r="HJ15" s="22"/>
      <c r="HK15" s="22">
        <v>4.7</v>
      </c>
      <c r="HL15" s="22">
        <v>12.163971716500173</v>
      </c>
      <c r="HM15" s="22">
        <v>5.833333333333333</v>
      </c>
      <c r="HN15" s="22">
        <v>9.838519834188066</v>
      </c>
      <c r="HO15" s="22">
        <v>21.47517730496454</v>
      </c>
      <c r="HP15" s="22">
        <v>40.59718633362044</v>
      </c>
      <c r="HQ15" s="22"/>
      <c r="HR15" s="22"/>
      <c r="HS15" s="22">
        <v>68.6</v>
      </c>
      <c r="HT15" s="22">
        <v>59.4</v>
      </c>
      <c r="HU15" s="22">
        <v>45.5</v>
      </c>
      <c r="HV15" s="22">
        <v>43.3</v>
      </c>
      <c r="HW15" s="22">
        <v>40.4</v>
      </c>
      <c r="HX15" s="22"/>
      <c r="HY15" s="95"/>
      <c r="HZ15" s="95">
        <v>346</v>
      </c>
      <c r="IA15" s="95">
        <v>399</v>
      </c>
      <c r="IB15" s="95">
        <v>176</v>
      </c>
      <c r="IC15" s="95">
        <v>507.4</v>
      </c>
      <c r="ID15" s="95"/>
      <c r="IE15" s="95"/>
      <c r="IF15" s="95">
        <v>8.4</v>
      </c>
      <c r="IG15" s="95">
        <v>95.5</v>
      </c>
      <c r="IH15" s="95">
        <v>11.6</v>
      </c>
      <c r="II15" s="95"/>
      <c r="IJ15" s="95"/>
      <c r="IK15" s="95">
        <v>77.8</v>
      </c>
      <c r="IL15" s="95">
        <v>68.2</v>
      </c>
      <c r="IM15" s="95">
        <v>281</v>
      </c>
      <c r="IN15" s="95"/>
      <c r="IO15" s="95">
        <v>80.15</v>
      </c>
      <c r="IP15" s="95">
        <v>65.69</v>
      </c>
      <c r="IQ15" s="95">
        <v>60.12</v>
      </c>
      <c r="IR15" s="95">
        <v>79.54</v>
      </c>
      <c r="IS15" s="95">
        <v>75.3</v>
      </c>
      <c r="IT15" s="95">
        <v>16.700000000000003</v>
      </c>
      <c r="IU15" s="95">
        <v>36.71</v>
      </c>
      <c r="IV15" s="95">
        <v>37.6</v>
      </c>
    </row>
    <row r="16" spans="1:256" ht="12.75">
      <c r="A16" s="103" t="str">
        <f>R3</f>
        <v>POPULATION</v>
      </c>
      <c r="B16" s="20" t="s">
        <v>35</v>
      </c>
      <c r="C16" s="56">
        <f t="shared" si="0"/>
        <v>10.26</v>
      </c>
      <c r="D16" s="57"/>
      <c r="E16" s="79">
        <v>13</v>
      </c>
      <c r="F16" s="58">
        <v>11</v>
      </c>
      <c r="G16" s="58"/>
      <c r="H16" s="58"/>
      <c r="I16" s="58"/>
      <c r="J16" s="58"/>
      <c r="K16" s="83">
        <v>4.7779407428735245</v>
      </c>
      <c r="L16" s="82">
        <v>55.74644277217311</v>
      </c>
      <c r="M16" s="82">
        <v>98.80602536328132</v>
      </c>
      <c r="N16" s="82"/>
      <c r="O16" s="82"/>
      <c r="P16" s="82"/>
      <c r="Q16" s="58"/>
      <c r="R16" s="59"/>
      <c r="S16" s="64">
        <v>17.850420909149197</v>
      </c>
      <c r="T16" s="65">
        <v>11.431790301586691</v>
      </c>
      <c r="U16" s="65">
        <v>61.70495011718317</v>
      </c>
      <c r="V16" s="80">
        <v>17.139160036120504</v>
      </c>
      <c r="W16" s="81">
        <v>40</v>
      </c>
      <c r="X16" s="21"/>
      <c r="Y16" s="21"/>
      <c r="Z16" s="21">
        <v>36.73054184914359</v>
      </c>
      <c r="AA16" s="90">
        <v>28.952565906373646</v>
      </c>
      <c r="AB16" s="90">
        <v>7.312948761138524</v>
      </c>
      <c r="AC16" s="90">
        <v>3.377392016593015</v>
      </c>
      <c r="AD16" s="90">
        <v>2.722786992449914</v>
      </c>
      <c r="AE16" s="90">
        <v>0.9624213119843582</v>
      </c>
      <c r="AF16" s="90">
        <v>1.0165864098448367</v>
      </c>
      <c r="AG16" s="90">
        <v>1.0238524595578278</v>
      </c>
      <c r="AH16" s="90">
        <v>0.4511556321793525</v>
      </c>
      <c r="AI16" s="90">
        <v>1.9149343743600924</v>
      </c>
      <c r="AJ16" s="90">
        <v>0.9108984140195127</v>
      </c>
      <c r="AK16" s="90">
        <v>0.16910079332051867</v>
      </c>
      <c r="AL16" s="90">
        <v>0.06275224752128622</v>
      </c>
      <c r="AM16" s="90">
        <v>0.20344939196374903</v>
      </c>
      <c r="AN16" s="90">
        <v>0.04623849817357932</v>
      </c>
      <c r="AO16" s="90">
        <v>0.18891729253776693</v>
      </c>
      <c r="AP16" s="90">
        <v>0.045577948199671044</v>
      </c>
      <c r="AQ16" s="90">
        <v>0.11163294559049863</v>
      </c>
      <c r="AR16" s="90">
        <v>0.12154119519912278</v>
      </c>
      <c r="AS16" s="90">
        <v>0.32895388700632144</v>
      </c>
      <c r="AT16" s="90">
        <v>0.19089894245949177</v>
      </c>
      <c r="AU16" s="90">
        <v>0.2562933898764111</v>
      </c>
      <c r="AV16" s="90">
        <v>0.6268619252389539</v>
      </c>
      <c r="AW16" s="90">
        <v>0.05548619780829519</v>
      </c>
      <c r="AX16" s="90">
        <v>0.07530269702554347</v>
      </c>
      <c r="AY16" s="90">
        <v>0.12154119519912278</v>
      </c>
      <c r="AZ16" s="21">
        <v>0.11823844532958142</v>
      </c>
      <c r="BA16" s="21">
        <v>0.04095409838231311</v>
      </c>
      <c r="BB16" s="21">
        <v>0.045577948199671044</v>
      </c>
      <c r="BC16" s="71"/>
      <c r="BD16" s="71"/>
      <c r="BE16" s="71">
        <v>11.2</v>
      </c>
      <c r="BF16" s="71">
        <v>27.377126719808572</v>
      </c>
      <c r="BG16" s="21">
        <v>4.516180171610883</v>
      </c>
      <c r="BH16" s="21">
        <v>1.538420889232375</v>
      </c>
      <c r="BI16" s="90">
        <v>0.047559598121395874</v>
      </c>
      <c r="BJ16" s="90">
        <v>0.8151186678028126</v>
      </c>
      <c r="BK16" s="90">
        <v>0.4518161821532608</v>
      </c>
      <c r="BL16" s="90">
        <v>0.8732470655067409</v>
      </c>
      <c r="BM16" s="90">
        <v>0.8441828666547767</v>
      </c>
      <c r="BN16" s="90">
        <v>0.4095409838231311</v>
      </c>
      <c r="BO16" s="90">
        <v>0.04425684825185449</v>
      </c>
      <c r="BP16" s="90">
        <v>0.6090270759434305</v>
      </c>
      <c r="BQ16" s="90">
        <v>1.0344212591403603</v>
      </c>
      <c r="BR16" s="90">
        <v>0.21864204136363935</v>
      </c>
      <c r="BS16" s="90">
        <v>1.078678107392215</v>
      </c>
      <c r="BT16" s="90">
        <v>3.023997780552088</v>
      </c>
      <c r="BU16" s="22"/>
      <c r="BV16" s="22"/>
      <c r="BW16" s="22">
        <v>2.8965116355877902</v>
      </c>
      <c r="BX16" s="22">
        <v>51.035412084101225</v>
      </c>
      <c r="BY16" s="90">
        <v>2.222090112227441</v>
      </c>
      <c r="BZ16" s="90">
        <v>1.457833792415565</v>
      </c>
      <c r="CA16" s="90">
        <v>0.9703479116712574</v>
      </c>
      <c r="CB16" s="90">
        <v>31.853701391778795</v>
      </c>
      <c r="CC16" s="90"/>
      <c r="CD16" s="90"/>
      <c r="CE16" s="90">
        <v>544</v>
      </c>
      <c r="CF16" s="22">
        <v>182</v>
      </c>
      <c r="CG16" s="22">
        <v>24</v>
      </c>
      <c r="CH16" s="72">
        <v>61</v>
      </c>
      <c r="CI16" s="22"/>
      <c r="CJ16" s="22"/>
      <c r="CK16" s="22">
        <v>0.37981623499725875</v>
      </c>
      <c r="CL16" s="22"/>
      <c r="CM16" s="22"/>
      <c r="CN16" s="22">
        <v>6.60694288913774</v>
      </c>
      <c r="CO16" s="22">
        <v>10.700000000000003</v>
      </c>
      <c r="CP16" s="22">
        <v>8.530066815144766</v>
      </c>
      <c r="CQ16" s="22">
        <v>4.750839142783373</v>
      </c>
      <c r="CR16" s="22">
        <v>6.82769341145522</v>
      </c>
      <c r="CS16" s="22">
        <v>24.953458398968927</v>
      </c>
      <c r="CT16" s="22">
        <v>24.987510407993337</v>
      </c>
      <c r="CU16" s="73">
        <v>24.969158435060173</v>
      </c>
      <c r="CV16" s="73">
        <v>8.603859250851304</v>
      </c>
      <c r="CW16" s="73">
        <v>35.60726447219069</v>
      </c>
      <c r="CX16" s="22">
        <v>34.01422817387665</v>
      </c>
      <c r="CY16" s="22"/>
      <c r="CZ16" s="22"/>
      <c r="DA16" s="22">
        <v>5.327539031063899</v>
      </c>
      <c r="DB16" s="22">
        <v>24.155305275637225</v>
      </c>
      <c r="DC16" s="22"/>
      <c r="DD16" s="22"/>
      <c r="DE16" s="22">
        <v>18.855742778541952</v>
      </c>
      <c r="DF16" s="22"/>
      <c r="DG16" s="22"/>
      <c r="DH16" s="22">
        <v>1.7958895069293863</v>
      </c>
      <c r="DI16" s="22">
        <v>0.04335028097404335</v>
      </c>
      <c r="DJ16" s="91">
        <v>62.35890889545821</v>
      </c>
      <c r="DK16" s="92">
        <v>23.860353399623758</v>
      </c>
      <c r="DL16" s="22">
        <v>12.58818194033862</v>
      </c>
      <c r="DM16" s="22">
        <v>0.7882425500549063</v>
      </c>
      <c r="DN16" s="22">
        <v>1.9141261345124505</v>
      </c>
      <c r="DO16" s="22">
        <v>16.35759099095533</v>
      </c>
      <c r="DP16" s="22">
        <v>13.586956521739129</v>
      </c>
      <c r="DQ16" s="22"/>
      <c r="DR16" s="22"/>
      <c r="DS16" s="22">
        <v>13.305493222187991</v>
      </c>
      <c r="DT16" s="22">
        <v>95.51154991731377</v>
      </c>
      <c r="DU16" s="22">
        <v>1907</v>
      </c>
      <c r="DV16" s="22">
        <v>37.4</v>
      </c>
      <c r="DW16" s="74">
        <v>75</v>
      </c>
      <c r="DX16" s="74">
        <v>10.700000000000003</v>
      </c>
      <c r="DY16" s="93"/>
      <c r="DZ16" s="74">
        <v>67.3335728862282</v>
      </c>
      <c r="EA16" s="74">
        <v>22.211299212865345</v>
      </c>
      <c r="EB16" s="74">
        <v>10.008339152660731</v>
      </c>
      <c r="EC16" s="22"/>
      <c r="ED16" s="22"/>
      <c r="EE16" s="22">
        <v>62.90224080424672</v>
      </c>
      <c r="EF16" s="22">
        <v>22.503562424641014</v>
      </c>
      <c r="EG16" s="22">
        <v>1.7553749549803481</v>
      </c>
      <c r="EH16" s="22"/>
      <c r="EI16" s="22"/>
      <c r="EJ16" s="22">
        <v>7.41897696212417</v>
      </c>
      <c r="EK16" s="22">
        <v>4.754002342834831</v>
      </c>
      <c r="EL16" s="22">
        <v>25.16004083071187</v>
      </c>
      <c r="EM16" s="22">
        <v>0.5642122124412726</v>
      </c>
      <c r="EN16" s="22">
        <v>490</v>
      </c>
      <c r="EO16" s="22"/>
      <c r="EP16" s="22">
        <v>900.7007981312049</v>
      </c>
      <c r="EQ16" s="22">
        <v>15.123813831313985</v>
      </c>
      <c r="ER16" s="22">
        <v>0.43</v>
      </c>
      <c r="ES16" s="22">
        <v>1044</v>
      </c>
      <c r="ET16" s="22"/>
      <c r="EU16" s="22"/>
      <c r="EV16" s="22">
        <v>6.97969396375596</v>
      </c>
      <c r="EW16" s="22">
        <v>663.1587564102053</v>
      </c>
      <c r="EX16" s="22"/>
      <c r="EY16" s="22"/>
      <c r="EZ16" s="22">
        <v>86.81644376955305</v>
      </c>
      <c r="FA16" s="22"/>
      <c r="FB16" s="22"/>
      <c r="FC16" s="22">
        <v>4.4</v>
      </c>
      <c r="FD16" s="22">
        <v>9.065835232042211</v>
      </c>
      <c r="FE16" s="22">
        <v>15.832363213038416</v>
      </c>
      <c r="FF16" s="22"/>
      <c r="FG16" s="22"/>
      <c r="FH16" s="22">
        <v>9.199212386497244</v>
      </c>
      <c r="FI16" s="22">
        <v>1.061011715042568</v>
      </c>
      <c r="FJ16" s="22">
        <v>4.491946793591432</v>
      </c>
      <c r="FK16" s="22">
        <v>11.100250733075518</v>
      </c>
      <c r="FL16" s="22">
        <v>38.94159583219084</v>
      </c>
      <c r="FM16" s="94">
        <v>25.072662462297778</v>
      </c>
      <c r="FN16" s="22">
        <v>26.791117930358435</v>
      </c>
      <c r="FO16" s="22"/>
      <c r="FP16" s="22"/>
      <c r="FQ16" s="22">
        <v>982.0658259448942</v>
      </c>
      <c r="FR16" s="22">
        <v>4154.65854091329</v>
      </c>
      <c r="FS16" s="22">
        <v>453.40235328670815</v>
      </c>
      <c r="FT16" s="22">
        <v>967.3807294821669</v>
      </c>
      <c r="FU16" s="22"/>
      <c r="FV16" s="22"/>
      <c r="FW16" s="22">
        <v>77.5</v>
      </c>
      <c r="FX16" s="22">
        <v>18.81771</v>
      </c>
      <c r="FY16" s="22">
        <v>3.4</v>
      </c>
      <c r="FZ16" s="22">
        <v>22.8</v>
      </c>
      <c r="GA16" s="22">
        <v>17.4</v>
      </c>
      <c r="GB16" s="22"/>
      <c r="GC16" s="22">
        <v>4.9</v>
      </c>
      <c r="GD16" s="22"/>
      <c r="GE16" s="22">
        <v>1.66</v>
      </c>
      <c r="GF16" s="22">
        <v>41.8</v>
      </c>
      <c r="GG16" s="22">
        <v>63.9</v>
      </c>
      <c r="GH16" s="22">
        <v>94</v>
      </c>
      <c r="GI16" s="22">
        <v>3.5</v>
      </c>
      <c r="GJ16" s="22"/>
      <c r="GK16" s="22"/>
      <c r="GL16" s="22">
        <v>8.1</v>
      </c>
      <c r="GM16" s="22">
        <v>12.7</v>
      </c>
      <c r="GN16" s="22">
        <v>48.74</v>
      </c>
      <c r="GO16" s="22">
        <v>5.56</v>
      </c>
      <c r="GP16" s="22">
        <v>2</v>
      </c>
      <c r="GQ16" s="22"/>
      <c r="GR16" s="22"/>
      <c r="GS16" s="22">
        <v>63.95</v>
      </c>
      <c r="GT16" s="22">
        <v>43.99</v>
      </c>
      <c r="GU16" s="22">
        <v>15.38</v>
      </c>
      <c r="GV16" s="22"/>
      <c r="GW16" s="22"/>
      <c r="GX16" s="22"/>
      <c r="GY16" s="22">
        <v>10.26</v>
      </c>
      <c r="GZ16" s="22">
        <v>16.94012</v>
      </c>
      <c r="HA16" s="22">
        <v>6.5</v>
      </c>
      <c r="HB16" s="22">
        <v>21.7</v>
      </c>
      <c r="HC16" s="22">
        <v>21.7</v>
      </c>
      <c r="HD16" s="22">
        <v>17.6</v>
      </c>
      <c r="HE16" s="22"/>
      <c r="HF16" s="22"/>
      <c r="HG16" s="22"/>
      <c r="HH16" s="22">
        <v>268.6227916107036</v>
      </c>
      <c r="HI16" s="22"/>
      <c r="HJ16" s="22"/>
      <c r="HK16" s="22">
        <v>4.6</v>
      </c>
      <c r="HL16" s="22">
        <v>11.551303393649116</v>
      </c>
      <c r="HM16" s="22">
        <v>2.977667493796526</v>
      </c>
      <c r="HN16" s="22">
        <v>11.089806063436738</v>
      </c>
      <c r="HO16" s="22">
        <v>15.203531142717019</v>
      </c>
      <c r="HP16" s="22">
        <v>35.8528095474888</v>
      </c>
      <c r="HQ16" s="22"/>
      <c r="HR16" s="22"/>
      <c r="HS16" s="22">
        <v>79.3</v>
      </c>
      <c r="HT16" s="22">
        <v>79.4</v>
      </c>
      <c r="HU16" s="22">
        <v>53.3</v>
      </c>
      <c r="HV16" s="22">
        <v>59.2</v>
      </c>
      <c r="HW16" s="22">
        <v>34.8</v>
      </c>
      <c r="HX16" s="22"/>
      <c r="HY16" s="95"/>
      <c r="HZ16" s="95">
        <v>590</v>
      </c>
      <c r="IA16" s="95">
        <v>860</v>
      </c>
      <c r="IB16" s="95">
        <v>306.4</v>
      </c>
      <c r="IC16" s="95">
        <v>795.1</v>
      </c>
      <c r="ID16" s="95"/>
      <c r="IE16" s="95"/>
      <c r="IF16" s="95">
        <v>14.1</v>
      </c>
      <c r="IG16" s="95">
        <v>94</v>
      </c>
      <c r="IH16" s="95">
        <v>21.3</v>
      </c>
      <c r="II16" s="95"/>
      <c r="IJ16" s="95"/>
      <c r="IK16" s="95">
        <v>89.5</v>
      </c>
      <c r="IL16" s="95">
        <v>85.9</v>
      </c>
      <c r="IM16" s="95">
        <v>290</v>
      </c>
      <c r="IN16" s="95"/>
      <c r="IO16" s="95">
        <v>81.22</v>
      </c>
      <c r="IP16" s="95">
        <v>55.1</v>
      </c>
      <c r="IQ16" s="95">
        <v>45.47</v>
      </c>
      <c r="IR16" s="95">
        <v>80.94</v>
      </c>
      <c r="IS16" s="95">
        <v>62.4</v>
      </c>
      <c r="IT16" s="95">
        <v>14.099999999999994</v>
      </c>
      <c r="IU16" s="95">
        <v>28.3</v>
      </c>
      <c r="IV16" s="95">
        <v>48.7</v>
      </c>
    </row>
    <row r="17" spans="1:256" ht="12.75">
      <c r="A17" s="104" t="str">
        <f>S3</f>
        <v>Per cent population 0-14 years (2019)</v>
      </c>
      <c r="B17" s="20" t="s">
        <v>36</v>
      </c>
      <c r="C17" s="56">
        <f t="shared" si="0"/>
        <v>18.25</v>
      </c>
      <c r="D17" s="57"/>
      <c r="E17" s="79">
        <v>14</v>
      </c>
      <c r="F17" s="58">
        <v>18</v>
      </c>
      <c r="G17" s="58"/>
      <c r="H17" s="58"/>
      <c r="I17" s="58"/>
      <c r="J17" s="58"/>
      <c r="K17" s="83">
        <v>5.00928845875251</v>
      </c>
      <c r="L17" s="82">
        <v>55.05510358493965</v>
      </c>
      <c r="M17" s="82">
        <v>101.64876482164733</v>
      </c>
      <c r="N17" s="82"/>
      <c r="O17" s="82"/>
      <c r="P17" s="82"/>
      <c r="Q17" s="58"/>
      <c r="R17" s="59"/>
      <c r="S17" s="64">
        <v>17.7387261122759</v>
      </c>
      <c r="T17" s="65">
        <v>12.624176199084907</v>
      </c>
      <c r="U17" s="65">
        <v>62.106138268012515</v>
      </c>
      <c r="V17" s="80">
        <v>16.488257404813307</v>
      </c>
      <c r="W17" s="81">
        <v>39</v>
      </c>
      <c r="X17" s="21"/>
      <c r="Y17" s="21"/>
      <c r="Z17" s="21">
        <v>34.52037194453277</v>
      </c>
      <c r="AA17" s="90">
        <v>27.854310909810586</v>
      </c>
      <c r="AB17" s="90">
        <v>11.049971124334075</v>
      </c>
      <c r="AC17" s="90">
        <v>2.553387537392365</v>
      </c>
      <c r="AD17" s="90">
        <v>3.9459084154721658</v>
      </c>
      <c r="AE17" s="90">
        <v>0.8124119941080664</v>
      </c>
      <c r="AF17" s="90">
        <v>0.7040471354690511</v>
      </c>
      <c r="AG17" s="90">
        <v>2.0595812055103853</v>
      </c>
      <c r="AH17" s="90">
        <v>2.1114925150380577</v>
      </c>
      <c r="AI17" s="90">
        <v>0.3906326041957316</v>
      </c>
      <c r="AJ17" s="90">
        <v>0.8669188691121219</v>
      </c>
      <c r="AK17" s="90">
        <v>0.12653381697370045</v>
      </c>
      <c r="AL17" s="90">
        <v>0.08435587798246696</v>
      </c>
      <c r="AM17" s="90">
        <v>0.3789525595520054</v>
      </c>
      <c r="AN17" s="90">
        <v>0.03698680803846628</v>
      </c>
      <c r="AO17" s="90">
        <v>0.12134268602093325</v>
      </c>
      <c r="AP17" s="90">
        <v>0.14145831846290613</v>
      </c>
      <c r="AQ17" s="90">
        <v>0.10901375000811114</v>
      </c>
      <c r="AR17" s="90">
        <v>0.37570810270652594</v>
      </c>
      <c r="AS17" s="90">
        <v>0.07916474702969975</v>
      </c>
      <c r="AT17" s="90">
        <v>0.3633791666937038</v>
      </c>
      <c r="AU17" s="90">
        <v>0.2271119791835649</v>
      </c>
      <c r="AV17" s="90">
        <v>0.34780577383540223</v>
      </c>
      <c r="AW17" s="90">
        <v>0.07656918155331616</v>
      </c>
      <c r="AX17" s="90">
        <v>0.09084479167342595</v>
      </c>
      <c r="AY17" s="90">
        <v>0.06748470238597357</v>
      </c>
      <c r="AZ17" s="21">
        <v>0.047369069944000676</v>
      </c>
      <c r="BA17" s="21">
        <v>0.04023126488394578</v>
      </c>
      <c r="BB17" s="21">
        <v>0.08435587798246696</v>
      </c>
      <c r="BC17" s="71"/>
      <c r="BD17" s="71"/>
      <c r="BE17" s="71">
        <v>9.9</v>
      </c>
      <c r="BF17" s="71">
        <v>26.185853355985216</v>
      </c>
      <c r="BG17" s="21">
        <v>1.1693022471108112</v>
      </c>
      <c r="BH17" s="21">
        <v>1.171248921218099</v>
      </c>
      <c r="BI17" s="90">
        <v>0.13042716518827582</v>
      </c>
      <c r="BJ17" s="90">
        <v>0.7338961384474626</v>
      </c>
      <c r="BK17" s="90">
        <v>0.10382261905534396</v>
      </c>
      <c r="BL17" s="90">
        <v>0.8753544569103686</v>
      </c>
      <c r="BM17" s="90">
        <v>0.4944552232510755</v>
      </c>
      <c r="BN17" s="90">
        <v>1.3490451563503754</v>
      </c>
      <c r="BO17" s="90">
        <v>0.029200111609315484</v>
      </c>
      <c r="BP17" s="90">
        <v>0.27383215775846964</v>
      </c>
      <c r="BQ17" s="90">
        <v>0.769585163747737</v>
      </c>
      <c r="BR17" s="90">
        <v>0.1933696279905781</v>
      </c>
      <c r="BS17" s="90">
        <v>3.1010518529093045</v>
      </c>
      <c r="BT17" s="90">
        <v>5.234606674496622</v>
      </c>
      <c r="BU17" s="22"/>
      <c r="BV17" s="22"/>
      <c r="BW17" s="22">
        <v>3.80120564016378</v>
      </c>
      <c r="BX17" s="22">
        <v>49.841994951625146</v>
      </c>
      <c r="BY17" s="90">
        <v>2.586480997216256</v>
      </c>
      <c r="BZ17" s="90">
        <v>1.1199865030595229</v>
      </c>
      <c r="CA17" s="90">
        <v>0.11160931548449475</v>
      </c>
      <c r="CB17" s="90">
        <v>33.99087658735051</v>
      </c>
      <c r="CC17" s="90"/>
      <c r="CD17" s="90"/>
      <c r="CE17" s="90">
        <v>479</v>
      </c>
      <c r="CF17" s="22">
        <v>188</v>
      </c>
      <c r="CG17" s="22">
        <v>55</v>
      </c>
      <c r="CH17" s="72">
        <v>56</v>
      </c>
      <c r="CI17" s="22"/>
      <c r="CJ17" s="22"/>
      <c r="CK17" s="22">
        <v>0.4892609175264422</v>
      </c>
      <c r="CL17" s="22"/>
      <c r="CM17" s="22"/>
      <c r="CN17" s="22">
        <v>7.07517372078332</v>
      </c>
      <c r="CO17" s="22">
        <v>8.799999999999997</v>
      </c>
      <c r="CP17" s="22">
        <v>11.818543573418225</v>
      </c>
      <c r="CQ17" s="22">
        <v>6.834233485666805</v>
      </c>
      <c r="CR17" s="22">
        <v>9.371823541370198</v>
      </c>
      <c r="CS17" s="22">
        <v>28.39927592448927</v>
      </c>
      <c r="CT17" s="22">
        <v>26.476581705265883</v>
      </c>
      <c r="CU17" s="73">
        <v>27.411400485659687</v>
      </c>
      <c r="CV17" s="73">
        <v>8.061194468961459</v>
      </c>
      <c r="CW17" s="73">
        <v>32.3036187113857</v>
      </c>
      <c r="CX17" s="22">
        <v>28.140267927501974</v>
      </c>
      <c r="CY17" s="22"/>
      <c r="CZ17" s="22"/>
      <c r="DA17" s="22">
        <v>5.034570263466797</v>
      </c>
      <c r="DB17" s="22">
        <v>23.68951612903226</v>
      </c>
      <c r="DC17" s="22"/>
      <c r="DD17" s="22"/>
      <c r="DE17" s="22">
        <v>20.047804003585302</v>
      </c>
      <c r="DF17" s="22"/>
      <c r="DG17" s="22"/>
      <c r="DH17" s="22">
        <v>2.026182737450343</v>
      </c>
      <c r="DI17" s="22">
        <v>0.06711120671112067</v>
      </c>
      <c r="DJ17" s="91">
        <v>64.24145340886892</v>
      </c>
      <c r="DK17" s="92">
        <v>22.07618675522563</v>
      </c>
      <c r="DL17" s="22">
        <v>12.73139285016605</v>
      </c>
      <c r="DM17" s="22">
        <v>0.3995718872636461</v>
      </c>
      <c r="DN17" s="22">
        <v>1.2994742585061008</v>
      </c>
      <c r="DO17" s="22">
        <v>10.281136991095384</v>
      </c>
      <c r="DP17" s="22">
        <v>22.45762711864407</v>
      </c>
      <c r="DQ17" s="22"/>
      <c r="DR17" s="22"/>
      <c r="DS17" s="22">
        <v>22.816335308909633</v>
      </c>
      <c r="DT17" s="22">
        <v>79.15606319725086</v>
      </c>
      <c r="DU17" s="22">
        <v>1917</v>
      </c>
      <c r="DV17" s="22">
        <v>40.9</v>
      </c>
      <c r="DW17" s="74">
        <v>84</v>
      </c>
      <c r="DX17" s="74">
        <v>8.799999999999997</v>
      </c>
      <c r="DY17" s="93"/>
      <c r="DZ17" s="74">
        <v>88.8236384581772</v>
      </c>
      <c r="EA17" s="74">
        <v>9.2000900411806</v>
      </c>
      <c r="EB17" s="74">
        <v>1.524079395135128</v>
      </c>
      <c r="EC17" s="22"/>
      <c r="ED17" s="22"/>
      <c r="EE17" s="22">
        <v>69.76060052749037</v>
      </c>
      <c r="EF17" s="22">
        <v>18.039494150267128</v>
      </c>
      <c r="EG17" s="22">
        <v>1.913843240684385</v>
      </c>
      <c r="EH17" s="22"/>
      <c r="EI17" s="22"/>
      <c r="EJ17" s="22">
        <v>6.5609677678643195</v>
      </c>
      <c r="EK17" s="22">
        <v>4.722289205047826</v>
      </c>
      <c r="EL17" s="22">
        <v>24.523073609708177</v>
      </c>
      <c r="EM17" s="22">
        <v>0.4181992588349769</v>
      </c>
      <c r="EN17" s="22">
        <v>400</v>
      </c>
      <c r="EO17" s="22"/>
      <c r="EP17" s="22">
        <v>867.390180878553</v>
      </c>
      <c r="EQ17" s="22">
        <v>16.704622805616946</v>
      </c>
      <c r="ER17" s="22">
        <v>0.44</v>
      </c>
      <c r="ES17" s="22">
        <v>1048</v>
      </c>
      <c r="ET17" s="22"/>
      <c r="EU17" s="22"/>
      <c r="EV17" s="22">
        <v>5.975772166305531</v>
      </c>
      <c r="EW17" s="22">
        <v>575.6847862872553</v>
      </c>
      <c r="EX17" s="22"/>
      <c r="EY17" s="22"/>
      <c r="EZ17" s="22">
        <v>89.85004668178267</v>
      </c>
      <c r="FA17" s="22"/>
      <c r="FB17" s="22"/>
      <c r="FC17" s="22">
        <v>3.8</v>
      </c>
      <c r="FD17" s="22">
        <v>10.775510204081632</v>
      </c>
      <c r="FE17" s="22">
        <v>13.4887775114404</v>
      </c>
      <c r="FF17" s="22"/>
      <c r="FG17" s="22"/>
      <c r="FH17" s="22">
        <v>10.370874447090847</v>
      </c>
      <c r="FI17" s="22">
        <v>1.0792786662129976</v>
      </c>
      <c r="FJ17" s="22">
        <v>5.355563116706363</v>
      </c>
      <c r="FK17" s="22">
        <v>12.581150051037767</v>
      </c>
      <c r="FL17" s="22">
        <v>33.45373824410235</v>
      </c>
      <c r="FM17" s="94">
        <v>29.251825776283297</v>
      </c>
      <c r="FN17" s="22">
        <v>30.62776281365587</v>
      </c>
      <c r="FO17" s="22"/>
      <c r="FP17" s="22"/>
      <c r="FQ17" s="22">
        <v>984.0505382866736</v>
      </c>
      <c r="FR17" s="22">
        <v>3876.1542373608327</v>
      </c>
      <c r="FS17" s="22">
        <v>665.4289443208764</v>
      </c>
      <c r="FT17" s="22">
        <v>1060.0295337708253</v>
      </c>
      <c r="FU17" s="22"/>
      <c r="FV17" s="22"/>
      <c r="FW17" s="22">
        <v>76.2</v>
      </c>
      <c r="FX17" s="22">
        <v>20.095</v>
      </c>
      <c r="FY17" s="22">
        <v>5.5</v>
      </c>
      <c r="FZ17" s="22">
        <v>26.4</v>
      </c>
      <c r="GA17" s="22">
        <v>23.3</v>
      </c>
      <c r="GB17" s="22"/>
      <c r="GC17" s="22">
        <v>5.4</v>
      </c>
      <c r="GD17" s="22"/>
      <c r="GE17" s="22">
        <v>1.2</v>
      </c>
      <c r="GF17" s="22">
        <v>35.6</v>
      </c>
      <c r="GG17" s="22">
        <v>49.6</v>
      </c>
      <c r="GH17" s="22">
        <v>99</v>
      </c>
      <c r="GI17" s="22">
        <v>3.1</v>
      </c>
      <c r="GJ17" s="22"/>
      <c r="GK17" s="22"/>
      <c r="GL17" s="22">
        <v>8.7</v>
      </c>
      <c r="GM17" s="22">
        <v>14.9</v>
      </c>
      <c r="GN17" s="22">
        <v>40.18</v>
      </c>
      <c r="GO17" s="22">
        <v>3.63</v>
      </c>
      <c r="GP17" s="22">
        <v>6.3</v>
      </c>
      <c r="GQ17" s="22"/>
      <c r="GR17" s="22"/>
      <c r="GS17" s="22">
        <v>60.3</v>
      </c>
      <c r="GT17" s="22">
        <v>44.86</v>
      </c>
      <c r="GU17" s="22">
        <v>16.11</v>
      </c>
      <c r="GV17" s="22"/>
      <c r="GW17" s="22"/>
      <c r="GX17" s="22"/>
      <c r="GY17" s="22">
        <v>18.25</v>
      </c>
      <c r="GZ17" s="22">
        <v>21.80732</v>
      </c>
      <c r="HA17" s="22">
        <v>6.3</v>
      </c>
      <c r="HB17" s="22">
        <v>20.3</v>
      </c>
      <c r="HC17" s="22">
        <v>20.3</v>
      </c>
      <c r="HD17" s="22">
        <v>13</v>
      </c>
      <c r="HE17" s="22"/>
      <c r="HF17" s="22"/>
      <c r="HG17" s="22"/>
      <c r="HH17" s="22">
        <v>228.60875244937947</v>
      </c>
      <c r="HI17" s="22"/>
      <c r="HJ17" s="22"/>
      <c r="HK17" s="22">
        <v>7.3999999999999995</v>
      </c>
      <c r="HL17" s="22">
        <v>12.973453717309349</v>
      </c>
      <c r="HM17" s="22">
        <v>3.498727735368957</v>
      </c>
      <c r="HN17" s="22">
        <v>11.275374175388576</v>
      </c>
      <c r="HO17" s="22">
        <v>22.428940568475454</v>
      </c>
      <c r="HP17" s="22">
        <v>42.93193717277487</v>
      </c>
      <c r="HQ17" s="22"/>
      <c r="HR17" s="22"/>
      <c r="HS17" s="22">
        <v>73.4</v>
      </c>
      <c r="HT17" s="22">
        <v>67.1</v>
      </c>
      <c r="HU17" s="22">
        <v>59.8</v>
      </c>
      <c r="HV17" s="22">
        <v>66</v>
      </c>
      <c r="HW17" s="22">
        <v>36.8</v>
      </c>
      <c r="HX17" s="22"/>
      <c r="HY17" s="95"/>
      <c r="HZ17" s="95">
        <v>638</v>
      </c>
      <c r="IA17" s="95">
        <v>803</v>
      </c>
      <c r="IB17" s="95">
        <v>238.6</v>
      </c>
      <c r="IC17" s="95">
        <v>775.8</v>
      </c>
      <c r="ID17" s="95"/>
      <c r="IE17" s="95"/>
      <c r="IF17" s="95">
        <v>14.2</v>
      </c>
      <c r="IG17" s="95">
        <v>99</v>
      </c>
      <c r="IH17" s="95">
        <v>15.1</v>
      </c>
      <c r="II17" s="95"/>
      <c r="IJ17" s="95"/>
      <c r="IK17" s="95">
        <v>93.4</v>
      </c>
      <c r="IL17" s="95">
        <v>87.4</v>
      </c>
      <c r="IM17" s="95">
        <v>290</v>
      </c>
      <c r="IN17" s="95"/>
      <c r="IO17" s="95">
        <v>83.36</v>
      </c>
      <c r="IP17" s="95">
        <v>59.24</v>
      </c>
      <c r="IQ17" s="95">
        <v>50.73</v>
      </c>
      <c r="IR17" s="95">
        <v>74.46</v>
      </c>
      <c r="IS17" s="95">
        <v>74</v>
      </c>
      <c r="IT17" s="95">
        <v>8.200000000000003</v>
      </c>
      <c r="IU17" s="95">
        <v>34.4</v>
      </c>
      <c r="IV17" s="95">
        <v>43</v>
      </c>
    </row>
    <row r="18" spans="1:256" ht="12.75">
      <c r="A18" s="104" t="str">
        <f>T3</f>
        <v>Per cent population 15-24 (2019)</v>
      </c>
      <c r="B18" s="20" t="s">
        <v>53</v>
      </c>
      <c r="C18" s="56">
        <f t="shared" si="0"/>
        <v>11.33</v>
      </c>
      <c r="D18" s="57"/>
      <c r="E18" s="79">
        <v>15</v>
      </c>
      <c r="F18" s="58">
        <v>14</v>
      </c>
      <c r="G18" s="58"/>
      <c r="H18" s="58"/>
      <c r="I18" s="58"/>
      <c r="J18" s="58"/>
      <c r="K18" s="83">
        <v>4.236538284950282</v>
      </c>
      <c r="L18" s="82">
        <v>52.32511936776247</v>
      </c>
      <c r="M18" s="82">
        <v>103.50612581901171</v>
      </c>
      <c r="N18" s="82"/>
      <c r="O18" s="82"/>
      <c r="P18" s="82"/>
      <c r="Q18" s="58"/>
      <c r="R18" s="59"/>
      <c r="S18" s="64">
        <v>16.019054019958933</v>
      </c>
      <c r="T18" s="65">
        <v>12.705165443243912</v>
      </c>
      <c r="U18" s="65">
        <v>59.38873481371907</v>
      </c>
      <c r="V18" s="80">
        <v>20.87307627886711</v>
      </c>
      <c r="W18" s="81">
        <v>43</v>
      </c>
      <c r="X18" s="21"/>
      <c r="Y18" s="21"/>
      <c r="Z18" s="21">
        <v>20.828967283735007</v>
      </c>
      <c r="AA18" s="90">
        <v>39.51402029932909</v>
      </c>
      <c r="AB18" s="90">
        <v>19.644761740925514</v>
      </c>
      <c r="AC18" s="90">
        <v>1.5095475658007913</v>
      </c>
      <c r="AD18" s="90">
        <v>9.327369688628934</v>
      </c>
      <c r="AE18" s="90">
        <v>0.8790641665233098</v>
      </c>
      <c r="AF18" s="90">
        <v>2.7318080165147087</v>
      </c>
      <c r="AG18" s="90">
        <v>0.5831756408050921</v>
      </c>
      <c r="AH18" s="90">
        <v>3.3416480302769656</v>
      </c>
      <c r="AI18" s="90">
        <v>2.434199208670222</v>
      </c>
      <c r="AJ18" s="90">
        <v>0.3715809392740409</v>
      </c>
      <c r="AK18" s="90">
        <v>0.31739205229657663</v>
      </c>
      <c r="AL18" s="90">
        <v>0.10407706863925684</v>
      </c>
      <c r="AM18" s="90">
        <v>0.3836229141579219</v>
      </c>
      <c r="AN18" s="90">
        <v>0.21761568897299158</v>
      </c>
      <c r="AO18" s="90">
        <v>0.34749698950627905</v>
      </c>
      <c r="AP18" s="90">
        <v>0.03010493720970239</v>
      </c>
      <c r="AQ18" s="90">
        <v>0.16772750731119904</v>
      </c>
      <c r="AR18" s="90">
        <v>1.6910373301221402</v>
      </c>
      <c r="AS18" s="90">
        <v>0.14880440392224323</v>
      </c>
      <c r="AT18" s="90">
        <v>0.6803715809392741</v>
      </c>
      <c r="AU18" s="90">
        <v>0.1608463788061242</v>
      </c>
      <c r="AV18" s="90">
        <v>0.08343368312403233</v>
      </c>
      <c r="AW18" s="90">
        <v>0.035265783588508515</v>
      </c>
      <c r="AX18" s="90">
        <v>0.01720282126268708</v>
      </c>
      <c r="AY18" s="90">
        <v>0.03784620677791158</v>
      </c>
      <c r="AZ18" s="21">
        <v>0.04386719421985206</v>
      </c>
      <c r="BA18" s="21">
        <v>0.05418888697746431</v>
      </c>
      <c r="BB18" s="21">
        <v>0.025804231894030624</v>
      </c>
      <c r="BC18" s="71"/>
      <c r="BD18" s="71"/>
      <c r="BE18" s="71">
        <v>16.1</v>
      </c>
      <c r="BF18" s="71">
        <v>44.21372952653719</v>
      </c>
      <c r="BG18" s="21">
        <v>6.061414071907793</v>
      </c>
      <c r="BH18" s="21">
        <v>4.208670221916394</v>
      </c>
      <c r="BI18" s="90">
        <v>0.026664372957164974</v>
      </c>
      <c r="BJ18" s="90">
        <v>1.552554618957509</v>
      </c>
      <c r="BK18" s="90">
        <v>0.19439188026836401</v>
      </c>
      <c r="BL18" s="90">
        <v>0.6545673490452434</v>
      </c>
      <c r="BM18" s="90">
        <v>0.3784620677791158</v>
      </c>
      <c r="BN18" s="90">
        <v>0.2408394976776191</v>
      </c>
      <c r="BO18" s="90">
        <v>0.012041974883880957</v>
      </c>
      <c r="BP18" s="90">
        <v>0.024944090830896267</v>
      </c>
      <c r="BQ18" s="90">
        <v>0.6184414243936005</v>
      </c>
      <c r="BR18" s="90">
        <v>0.10837777395492862</v>
      </c>
      <c r="BS18" s="90">
        <v>8.085325993462927</v>
      </c>
      <c r="BT18" s="90">
        <v>10.725959057285394</v>
      </c>
      <c r="BU18" s="22"/>
      <c r="BV18" s="22"/>
      <c r="BW18" s="22">
        <v>4.015998623774299</v>
      </c>
      <c r="BX18" s="22">
        <v>52.20970239119216</v>
      </c>
      <c r="BY18" s="90">
        <v>1.489764321348701</v>
      </c>
      <c r="BZ18" s="90">
        <v>2.226045071391708</v>
      </c>
      <c r="CA18" s="90">
        <v>0.3105109237915018</v>
      </c>
      <c r="CB18" s="90">
        <v>31.06055393084466</v>
      </c>
      <c r="CC18" s="90"/>
      <c r="CD18" s="90"/>
      <c r="CE18" s="90">
        <v>786</v>
      </c>
      <c r="CF18" s="22">
        <v>208</v>
      </c>
      <c r="CG18" s="22">
        <v>45</v>
      </c>
      <c r="CH18" s="72">
        <v>95</v>
      </c>
      <c r="CI18" s="22"/>
      <c r="CJ18" s="22"/>
      <c r="CK18" s="22">
        <v>0.18321792611070492</v>
      </c>
      <c r="CL18" s="22"/>
      <c r="CM18" s="22"/>
      <c r="CN18" s="22">
        <v>9.66921119592875</v>
      </c>
      <c r="CO18" s="22">
        <v>12.400000000000006</v>
      </c>
      <c r="CP18" s="22">
        <v>4.687925865358408</v>
      </c>
      <c r="CQ18" s="22">
        <v>3.5995160314579557</v>
      </c>
      <c r="CR18" s="22">
        <v>4.14218145334671</v>
      </c>
      <c r="CS18" s="22">
        <v>21.48833412693014</v>
      </c>
      <c r="CT18" s="22">
        <v>23.564923128342247</v>
      </c>
      <c r="CU18" s="73">
        <v>22.565423964686822</v>
      </c>
      <c r="CV18" s="73">
        <v>6.2015503875969</v>
      </c>
      <c r="CW18" s="73">
        <v>48.864894795127356</v>
      </c>
      <c r="CX18" s="22">
        <v>45.70591540252026</v>
      </c>
      <c r="CY18" s="22"/>
      <c r="CZ18" s="22"/>
      <c r="DA18" s="22">
        <v>5.271649001369962</v>
      </c>
      <c r="DB18" s="22">
        <v>22.684064474228023</v>
      </c>
      <c r="DC18" s="22"/>
      <c r="DD18" s="22"/>
      <c r="DE18" s="22">
        <v>20.67958329276604</v>
      </c>
      <c r="DF18" s="22"/>
      <c r="DG18" s="22"/>
      <c r="DH18" s="22">
        <v>1.9011862396204033</v>
      </c>
      <c r="DI18" s="22">
        <v>0.02515923566878981</v>
      </c>
      <c r="DJ18" s="91">
        <v>64.64491085347346</v>
      </c>
      <c r="DK18" s="92">
        <v>23.896637518970092</v>
      </c>
      <c r="DL18" s="22">
        <v>10.395094101979083</v>
      </c>
      <c r="DM18" s="22">
        <v>0.3489957284376988</v>
      </c>
      <c r="DN18" s="22">
        <v>1.1680988184747583</v>
      </c>
      <c r="DO18" s="22">
        <v>13.695938854051725</v>
      </c>
      <c r="DP18" s="22">
        <v>12.041467304625199</v>
      </c>
      <c r="DQ18" s="22"/>
      <c r="DR18" s="22"/>
      <c r="DS18" s="22">
        <v>9.916601646132017</v>
      </c>
      <c r="DT18" s="22">
        <v>88.00561906187627</v>
      </c>
      <c r="DU18" s="22">
        <v>1130</v>
      </c>
      <c r="DV18" s="22">
        <v>41.6</v>
      </c>
      <c r="DW18" s="74">
        <v>75.3</v>
      </c>
      <c r="DX18" s="74">
        <v>12.400000000000006</v>
      </c>
      <c r="DY18" s="93"/>
      <c r="DZ18" s="74">
        <v>80.31814363712726</v>
      </c>
      <c r="EA18" s="74">
        <v>14.616582668346634</v>
      </c>
      <c r="EB18" s="74">
        <v>4.948901021979561</v>
      </c>
      <c r="EC18" s="22"/>
      <c r="ED18" s="22"/>
      <c r="EE18" s="22">
        <v>68.9570119802678</v>
      </c>
      <c r="EF18" s="22">
        <v>16.635835095137423</v>
      </c>
      <c r="EG18" s="22">
        <v>0.5747885835095138</v>
      </c>
      <c r="EH18" s="22"/>
      <c r="EI18" s="22"/>
      <c r="EJ18" s="22">
        <v>10.025854910545783</v>
      </c>
      <c r="EK18" s="22">
        <v>5.633350947384313</v>
      </c>
      <c r="EL18" s="22">
        <v>25.694014182530623</v>
      </c>
      <c r="EM18" s="22">
        <v>0.22474082308305746</v>
      </c>
      <c r="EN18" s="22">
        <v>480</v>
      </c>
      <c r="EO18" s="22"/>
      <c r="EP18" s="22">
        <v>835.2597781669585</v>
      </c>
      <c r="EQ18" s="22">
        <v>19.451910524063937</v>
      </c>
      <c r="ER18" s="22">
        <v>0.49</v>
      </c>
      <c r="ES18" s="22">
        <v>1066</v>
      </c>
      <c r="ET18" s="22"/>
      <c r="EU18" s="22"/>
      <c r="EV18" s="22">
        <v>5.1469294140022575</v>
      </c>
      <c r="EW18" s="22">
        <v>555.6971100723881</v>
      </c>
      <c r="EX18" s="22"/>
      <c r="EY18" s="22"/>
      <c r="EZ18" s="22">
        <v>89.12743444257015</v>
      </c>
      <c r="FA18" s="22"/>
      <c r="FB18" s="22"/>
      <c r="FC18" s="22">
        <v>4.4</v>
      </c>
      <c r="FD18" s="22">
        <v>8.028776978417266</v>
      </c>
      <c r="FE18" s="22">
        <v>17.731876465598962</v>
      </c>
      <c r="FF18" s="22"/>
      <c r="FG18" s="22"/>
      <c r="FH18" s="22">
        <v>5.863541563213825</v>
      </c>
      <c r="FI18" s="22">
        <v>0.8302711292084616</v>
      </c>
      <c r="FJ18" s="22">
        <v>4.357930281060681</v>
      </c>
      <c r="FK18" s="22">
        <v>12.481875062071705</v>
      </c>
      <c r="FL18" s="22">
        <v>46.01278989136297</v>
      </c>
      <c r="FM18" s="94">
        <v>18.990292010170275</v>
      </c>
      <c r="FN18" s="22">
        <v>19.14725621792341</v>
      </c>
      <c r="FO18" s="22"/>
      <c r="FP18" s="22"/>
      <c r="FQ18" s="22">
        <v>572.8718488064505</v>
      </c>
      <c r="FR18" s="22">
        <v>2494.6616948720402</v>
      </c>
      <c r="FS18" s="22">
        <v>231.06096822513305</v>
      </c>
      <c r="FT18" s="22">
        <v>572.8718488064507</v>
      </c>
      <c r="FU18" s="22"/>
      <c r="FV18" s="22"/>
      <c r="FW18" s="22">
        <v>78.4</v>
      </c>
      <c r="FX18" s="22">
        <v>16.76664</v>
      </c>
      <c r="FY18" s="22">
        <v>3</v>
      </c>
      <c r="FZ18" s="22">
        <v>22</v>
      </c>
      <c r="GA18" s="22">
        <v>16.6</v>
      </c>
      <c r="GB18" s="22"/>
      <c r="GC18" s="22">
        <v>4.3</v>
      </c>
      <c r="GD18" s="22"/>
      <c r="GE18" s="22">
        <v>3.44</v>
      </c>
      <c r="GF18" s="22">
        <v>38.2</v>
      </c>
      <c r="GG18" s="22">
        <v>49.7</v>
      </c>
      <c r="GH18" s="22">
        <v>96.1</v>
      </c>
      <c r="GI18" s="22">
        <v>4.2</v>
      </c>
      <c r="GJ18" s="22"/>
      <c r="GK18" s="22"/>
      <c r="GL18" s="22">
        <v>2.7</v>
      </c>
      <c r="GM18" s="22">
        <v>11.4</v>
      </c>
      <c r="GN18" s="22">
        <v>45.11</v>
      </c>
      <c r="GO18" s="22">
        <v>5.73</v>
      </c>
      <c r="GP18" s="22">
        <v>2.9</v>
      </c>
      <c r="GQ18" s="22"/>
      <c r="GR18" s="22"/>
      <c r="GS18" s="22">
        <v>55.41</v>
      </c>
      <c r="GT18" s="22">
        <v>38.39</v>
      </c>
      <c r="GU18" s="22">
        <v>8.59</v>
      </c>
      <c r="GV18" s="22"/>
      <c r="GW18" s="22"/>
      <c r="GX18" s="22"/>
      <c r="GY18" s="22">
        <v>11.33</v>
      </c>
      <c r="GZ18" s="22">
        <v>19.99283</v>
      </c>
      <c r="HA18" s="22">
        <v>6.4</v>
      </c>
      <c r="HB18" s="22">
        <v>15.2</v>
      </c>
      <c r="HC18" s="22">
        <v>15.2</v>
      </c>
      <c r="HD18" s="22">
        <v>8.8</v>
      </c>
      <c r="HE18" s="22"/>
      <c r="HF18" s="22"/>
      <c r="HG18" s="22"/>
      <c r="HH18" s="22">
        <v>93.62200117027501</v>
      </c>
      <c r="HI18" s="22"/>
      <c r="HJ18" s="22"/>
      <c r="HK18" s="22"/>
      <c r="HL18" s="22">
        <v>9.955076193374286</v>
      </c>
      <c r="HM18" s="22">
        <v>2.6244343891402715</v>
      </c>
      <c r="HN18" s="22">
        <v>10.618866579525271</v>
      </c>
      <c r="HO18" s="22">
        <v>18.33007175472929</v>
      </c>
      <c r="HP18" s="22">
        <v>29.887342611000662</v>
      </c>
      <c r="HQ18" s="22"/>
      <c r="HR18" s="22"/>
      <c r="HS18" s="22">
        <v>70.6</v>
      </c>
      <c r="HT18" s="22">
        <v>77.4</v>
      </c>
      <c r="HU18" s="22">
        <v>56.5</v>
      </c>
      <c r="HV18" s="22">
        <v>64.1</v>
      </c>
      <c r="HW18" s="22">
        <v>41.9</v>
      </c>
      <c r="HX18" s="22"/>
      <c r="HY18" s="95"/>
      <c r="HZ18" s="95">
        <v>605</v>
      </c>
      <c r="IA18" s="95">
        <v>516</v>
      </c>
      <c r="IB18" s="95">
        <v>320.2</v>
      </c>
      <c r="IC18" s="95">
        <v>813.2</v>
      </c>
      <c r="ID18" s="95"/>
      <c r="IE18" s="95"/>
      <c r="IF18" s="95">
        <v>18.8</v>
      </c>
      <c r="IG18" s="95">
        <v>96.1</v>
      </c>
      <c r="IH18" s="95">
        <v>20.8</v>
      </c>
      <c r="II18" s="95"/>
      <c r="IJ18" s="95"/>
      <c r="IK18" s="95">
        <v>88.3</v>
      </c>
      <c r="IL18" s="95">
        <v>93.2</v>
      </c>
      <c r="IM18" s="95">
        <v>316</v>
      </c>
      <c r="IN18" s="95"/>
      <c r="IO18" s="95">
        <v>82.71</v>
      </c>
      <c r="IP18" s="95">
        <v>61.85</v>
      </c>
      <c r="IQ18" s="95">
        <v>53.75</v>
      </c>
      <c r="IR18" s="95">
        <v>87.61</v>
      </c>
      <c r="IS18" s="95">
        <v>79.9</v>
      </c>
      <c r="IT18" s="95">
        <v>3.0999999999999943</v>
      </c>
      <c r="IU18" s="95">
        <v>27.61</v>
      </c>
      <c r="IV18" s="95">
        <v>47.4</v>
      </c>
    </row>
    <row r="19" spans="1:256" ht="12.75">
      <c r="A19" s="104" t="str">
        <f>U3</f>
        <v>Per cent population 25-64 (2019)</v>
      </c>
      <c r="B19" s="20" t="s">
        <v>37</v>
      </c>
      <c r="C19" s="56">
        <f t="shared" si="0"/>
        <v>18.06</v>
      </c>
      <c r="D19" s="57"/>
      <c r="E19" s="79">
        <v>16</v>
      </c>
      <c r="F19" s="58">
        <v>5</v>
      </c>
      <c r="G19" s="58"/>
      <c r="H19" s="58"/>
      <c r="I19" s="58"/>
      <c r="J19" s="58"/>
      <c r="K19" s="83">
        <v>5.156509863050373</v>
      </c>
      <c r="L19" s="82">
        <v>70.76123515581712</v>
      </c>
      <c r="M19" s="82">
        <v>102.11148953115219</v>
      </c>
      <c r="N19" s="82"/>
      <c r="O19" s="82"/>
      <c r="P19" s="82"/>
      <c r="Q19" s="58"/>
      <c r="R19" s="59"/>
      <c r="S19" s="64">
        <v>15.850388305113508</v>
      </c>
      <c r="T19" s="65">
        <v>12.863216585552362</v>
      </c>
      <c r="U19" s="65">
        <v>71.83967384929072</v>
      </c>
      <c r="V19" s="80">
        <v>9.726495014297805</v>
      </c>
      <c r="W19" s="81">
        <v>33</v>
      </c>
      <c r="X19" s="21"/>
      <c r="Y19" s="21"/>
      <c r="Z19" s="21">
        <v>47.584614449778215</v>
      </c>
      <c r="AA19" s="90">
        <v>42.445160114237105</v>
      </c>
      <c r="AB19" s="90">
        <v>17.39928297988698</v>
      </c>
      <c r="AC19" s="90">
        <v>3.999513884669138</v>
      </c>
      <c r="AD19" s="90">
        <v>2.820684207328189</v>
      </c>
      <c r="AE19" s="90">
        <v>9.32612262259221</v>
      </c>
      <c r="AF19" s="90">
        <v>1.115634684328857</v>
      </c>
      <c r="AG19" s="90">
        <v>0.4982682141338033</v>
      </c>
      <c r="AH19" s="90">
        <v>0.9989670049219177</v>
      </c>
      <c r="AI19" s="90">
        <v>1.017196329829252</v>
      </c>
      <c r="AJ19" s="90">
        <v>1.290636203439266</v>
      </c>
      <c r="AK19" s="90">
        <v>0.4836847542079358</v>
      </c>
      <c r="AL19" s="90">
        <v>0.11180652609831683</v>
      </c>
      <c r="AM19" s="90">
        <v>0.438719086103178</v>
      </c>
      <c r="AN19" s="90">
        <v>0.5918454153247859</v>
      </c>
      <c r="AO19" s="90">
        <v>0.1251746976970286</v>
      </c>
      <c r="AP19" s="90">
        <v>0.10937594944400558</v>
      </c>
      <c r="AQ19" s="90">
        <v>0.21753661056085555</v>
      </c>
      <c r="AR19" s="90">
        <v>0.29166919851734824</v>
      </c>
      <c r="AS19" s="90">
        <v>0.1968767089992101</v>
      </c>
      <c r="AT19" s="90">
        <v>0.27708573859148083</v>
      </c>
      <c r="AU19" s="90">
        <v>0.33663486662210607</v>
      </c>
      <c r="AV19" s="90">
        <v>0.14218873427720727</v>
      </c>
      <c r="AW19" s="90">
        <v>0.38160053472686395</v>
      </c>
      <c r="AX19" s="90">
        <v>0.7000060764416358</v>
      </c>
      <c r="AY19" s="90">
        <v>0.232120070486723</v>
      </c>
      <c r="AZ19" s="21">
        <v>0.6963602114601689</v>
      </c>
      <c r="BA19" s="21">
        <v>0.2807316035729477</v>
      </c>
      <c r="BB19" s="21">
        <v>0.06562556966640336</v>
      </c>
      <c r="BC19" s="71"/>
      <c r="BD19" s="71"/>
      <c r="BE19" s="71">
        <v>19.7</v>
      </c>
      <c r="BF19" s="71">
        <v>45.021446879740544</v>
      </c>
      <c r="BG19" s="21">
        <v>2.1595673573555327</v>
      </c>
      <c r="BH19" s="21">
        <v>1.7743209576472019</v>
      </c>
      <c r="BI19" s="90">
        <v>0.03645864981466853</v>
      </c>
      <c r="BJ19" s="90">
        <v>0.9722306617244941</v>
      </c>
      <c r="BK19" s="90">
        <v>0.42899677948593307</v>
      </c>
      <c r="BL19" s="90">
        <v>1.0609467096068543</v>
      </c>
      <c r="BM19" s="90">
        <v>0.4581636993376679</v>
      </c>
      <c r="BN19" s="90">
        <v>0.24062708877681233</v>
      </c>
      <c r="BO19" s="90">
        <v>0.08263960624658201</v>
      </c>
      <c r="BP19" s="90">
        <v>0.04982682141338032</v>
      </c>
      <c r="BQ19" s="90">
        <v>11.874582244637539</v>
      </c>
      <c r="BR19" s="90">
        <v>0.29288448684450386</v>
      </c>
      <c r="BS19" s="90">
        <v>2.9786716898584187</v>
      </c>
      <c r="BT19" s="90">
        <v>3.1925624354378077</v>
      </c>
      <c r="BU19" s="22"/>
      <c r="BV19" s="22"/>
      <c r="BW19" s="22">
        <v>8.299203986145713</v>
      </c>
      <c r="BX19" s="22">
        <v>35.45482165643799</v>
      </c>
      <c r="BY19" s="90">
        <v>3.7686091025095703</v>
      </c>
      <c r="BZ19" s="90">
        <v>4.3458710579084885</v>
      </c>
      <c r="CA19" s="90">
        <v>0.0899313362095157</v>
      </c>
      <c r="CB19" s="90">
        <v>36.94111928054931</v>
      </c>
      <c r="CC19" s="90"/>
      <c r="CD19" s="90"/>
      <c r="CE19" s="90">
        <v>611</v>
      </c>
      <c r="CF19" s="22">
        <v>175</v>
      </c>
      <c r="CG19" s="22">
        <v>78</v>
      </c>
      <c r="CH19" s="72">
        <v>163</v>
      </c>
      <c r="CI19" s="22"/>
      <c r="CJ19" s="22"/>
      <c r="CK19" s="22">
        <v>0.5213396850087497</v>
      </c>
      <c r="CL19" s="22"/>
      <c r="CM19" s="22"/>
      <c r="CN19" s="22">
        <v>6.84491978609626</v>
      </c>
      <c r="CO19" s="22">
        <v>9</v>
      </c>
      <c r="CP19" s="22">
        <v>6.8098332862390505</v>
      </c>
      <c r="CQ19" s="22">
        <v>4.885057471264368</v>
      </c>
      <c r="CR19" s="22">
        <v>5.95113176435317</v>
      </c>
      <c r="CS19" s="22">
        <v>19.394093040943087</v>
      </c>
      <c r="CT19" s="22">
        <v>20.998919056399824</v>
      </c>
      <c r="CU19" s="73">
        <v>20.20283782496905</v>
      </c>
      <c r="CV19" s="73">
        <v>6.727322856355114</v>
      </c>
      <c r="CW19" s="73">
        <v>43.57595809208713</v>
      </c>
      <c r="CX19" s="22">
        <v>44.09069174370418</v>
      </c>
      <c r="CY19" s="22"/>
      <c r="CZ19" s="22"/>
      <c r="DA19" s="22">
        <v>5.060792673298595</v>
      </c>
      <c r="DB19" s="22">
        <v>38.864541832669325</v>
      </c>
      <c r="DC19" s="22"/>
      <c r="DD19" s="22"/>
      <c r="DE19" s="22">
        <v>17.925199652091408</v>
      </c>
      <c r="DF19" s="22"/>
      <c r="DG19" s="22"/>
      <c r="DH19" s="22">
        <v>1.512937595129376</v>
      </c>
      <c r="DI19" s="22">
        <v>0.054271356783919596</v>
      </c>
      <c r="DJ19" s="91">
        <v>56.80849944774627</v>
      </c>
      <c r="DK19" s="92">
        <v>26.77290976349515</v>
      </c>
      <c r="DL19" s="22">
        <v>13.878223671522994</v>
      </c>
      <c r="DM19" s="22">
        <v>3.154058808745916</v>
      </c>
      <c r="DN19" s="22">
        <v>4.292997048564529</v>
      </c>
      <c r="DO19" s="22">
        <v>35.59751037344399</v>
      </c>
      <c r="DP19" s="22">
        <v>24.53450164293538</v>
      </c>
      <c r="DQ19" s="22"/>
      <c r="DR19" s="22"/>
      <c r="DS19" s="22">
        <v>24.153203381945534</v>
      </c>
      <c r="DT19" s="22">
        <v>93.44339124885302</v>
      </c>
      <c r="DU19" s="22">
        <v>1437</v>
      </c>
      <c r="DV19" s="22">
        <v>47.5</v>
      </c>
      <c r="DW19" s="74">
        <v>65</v>
      </c>
      <c r="DX19" s="74">
        <v>9</v>
      </c>
      <c r="DY19" s="93"/>
      <c r="DZ19" s="74">
        <v>56.1634400137758</v>
      </c>
      <c r="EA19" s="74">
        <v>24.315514993481095</v>
      </c>
      <c r="EB19" s="74">
        <v>18.674817347666725</v>
      </c>
      <c r="EC19" s="22"/>
      <c r="ED19" s="22"/>
      <c r="EE19" s="22">
        <v>44.77586882310146</v>
      </c>
      <c r="EF19" s="22">
        <v>38.49683809950193</v>
      </c>
      <c r="EG19" s="22">
        <v>4.91633555319268</v>
      </c>
      <c r="EH19" s="22"/>
      <c r="EI19" s="22"/>
      <c r="EJ19" s="22">
        <v>6.964102564102564</v>
      </c>
      <c r="EK19" s="22">
        <v>4.205128205128205</v>
      </c>
      <c r="EL19" s="22">
        <v>27.640118518455413</v>
      </c>
      <c r="EM19" s="22">
        <v>0.3460334315897398</v>
      </c>
      <c r="EN19" s="22">
        <v>490</v>
      </c>
      <c r="EO19" s="22"/>
      <c r="EP19" s="22">
        <v>823.4601144395826</v>
      </c>
      <c r="EQ19" s="22">
        <v>15.36304839583267</v>
      </c>
      <c r="ER19" s="22">
        <v>0.45</v>
      </c>
      <c r="ES19" s="22">
        <v>995</v>
      </c>
      <c r="ET19" s="22"/>
      <c r="EU19" s="22"/>
      <c r="EV19" s="22">
        <v>6.191428708766261</v>
      </c>
      <c r="EW19" s="22">
        <v>752.6716753747945</v>
      </c>
      <c r="EX19" s="22"/>
      <c r="EY19" s="22"/>
      <c r="EZ19" s="22">
        <v>85.9604080805351</v>
      </c>
      <c r="FA19" s="22"/>
      <c r="FB19" s="22"/>
      <c r="FC19" s="22">
        <v>5.2</v>
      </c>
      <c r="FD19" s="22">
        <v>9.611328713467913</v>
      </c>
      <c r="FE19" s="22">
        <v>25.16581755262905</v>
      </c>
      <c r="FF19" s="22"/>
      <c r="FG19" s="22"/>
      <c r="FH19" s="22">
        <v>6.56903027400368</v>
      </c>
      <c r="FI19" s="22">
        <v>1.1217261979783721</v>
      </c>
      <c r="FJ19" s="22">
        <v>2.9089259156562726</v>
      </c>
      <c r="FK19" s="22">
        <v>9.76027828892642</v>
      </c>
      <c r="FL19" s="22">
        <v>42.940658480504865</v>
      </c>
      <c r="FM19" s="94">
        <v>24.3774766400861</v>
      </c>
      <c r="FN19" s="22">
        <v>25.876142951916698</v>
      </c>
      <c r="FO19" s="22"/>
      <c r="FP19" s="22"/>
      <c r="FQ19" s="22">
        <v>1197.1068095024457</v>
      </c>
      <c r="FR19" s="22">
        <v>5964.743344239334</v>
      </c>
      <c r="FS19" s="22">
        <v>514.2963441189665</v>
      </c>
      <c r="FT19" s="22">
        <v>1016.555965290468</v>
      </c>
      <c r="FU19" s="22"/>
      <c r="FV19" s="22"/>
      <c r="FW19" s="22">
        <v>75.1</v>
      </c>
      <c r="FX19" s="22">
        <v>22.92351</v>
      </c>
      <c r="FY19" s="22">
        <v>5.8</v>
      </c>
      <c r="FZ19" s="22">
        <v>28.6</v>
      </c>
      <c r="GA19" s="22">
        <v>15.3</v>
      </c>
      <c r="GB19" s="22"/>
      <c r="GC19" s="22">
        <v>6.2</v>
      </c>
      <c r="GD19" s="22"/>
      <c r="GE19" s="22">
        <v>3.16</v>
      </c>
      <c r="GF19" s="22">
        <v>46.8</v>
      </c>
      <c r="GG19" s="22">
        <v>55.7</v>
      </c>
      <c r="GH19" s="22">
        <v>87.5</v>
      </c>
      <c r="GI19" s="22">
        <v>4.5</v>
      </c>
      <c r="GJ19" s="22"/>
      <c r="GK19" s="22"/>
      <c r="GL19" s="22">
        <v>6.5</v>
      </c>
      <c r="GM19" s="22">
        <v>16.1</v>
      </c>
      <c r="GN19" s="22">
        <v>39.66</v>
      </c>
      <c r="GO19" s="22">
        <v>4.38</v>
      </c>
      <c r="GP19" s="22">
        <v>2.9</v>
      </c>
      <c r="GQ19" s="22"/>
      <c r="GR19" s="22"/>
      <c r="GS19" s="22">
        <v>52.42</v>
      </c>
      <c r="GT19" s="22">
        <v>41.07</v>
      </c>
      <c r="GU19" s="22">
        <v>15.3</v>
      </c>
      <c r="GV19" s="22"/>
      <c r="GW19" s="22"/>
      <c r="GX19" s="22"/>
      <c r="GY19" s="22">
        <v>18.06</v>
      </c>
      <c r="GZ19" s="22">
        <v>25.8661</v>
      </c>
      <c r="HA19" s="22">
        <v>6.1</v>
      </c>
      <c r="HB19" s="22">
        <v>16.1</v>
      </c>
      <c r="HC19" s="22">
        <v>16.1</v>
      </c>
      <c r="HD19" s="22">
        <v>15.1</v>
      </c>
      <c r="HE19" s="22"/>
      <c r="HF19" s="22"/>
      <c r="HG19" s="22"/>
      <c r="HH19" s="22">
        <v>683.2467887400929</v>
      </c>
      <c r="HI19" s="22"/>
      <c r="HJ19" s="22"/>
      <c r="HK19" s="22">
        <v>3.8</v>
      </c>
      <c r="HL19" s="22">
        <v>11.644999175888278</v>
      </c>
      <c r="HM19" s="22">
        <v>2.584269662921348</v>
      </c>
      <c r="HN19" s="22">
        <v>10.572142199475813</v>
      </c>
      <c r="HO19" s="22">
        <v>16.64516129032258</v>
      </c>
      <c r="HP19" s="22">
        <v>33.83214053350683</v>
      </c>
      <c r="HQ19" s="22"/>
      <c r="HR19" s="22"/>
      <c r="HS19" s="22">
        <v>70</v>
      </c>
      <c r="HT19" s="22">
        <v>67</v>
      </c>
      <c r="HU19" s="22">
        <v>44.2</v>
      </c>
      <c r="HV19" s="22">
        <v>45.5</v>
      </c>
      <c r="HW19" s="22">
        <v>37</v>
      </c>
      <c r="HX19" s="22"/>
      <c r="HY19" s="95"/>
      <c r="HZ19" s="95">
        <v>339</v>
      </c>
      <c r="IA19" s="95">
        <v>329</v>
      </c>
      <c r="IB19" s="95">
        <v>363.9</v>
      </c>
      <c r="IC19" s="95">
        <v>558.3</v>
      </c>
      <c r="ID19" s="95"/>
      <c r="IE19" s="95"/>
      <c r="IF19" s="95">
        <v>11.8</v>
      </c>
      <c r="IG19" s="95">
        <v>87.5</v>
      </c>
      <c r="IH19" s="95">
        <v>25.7</v>
      </c>
      <c r="II19" s="95"/>
      <c r="IJ19" s="95"/>
      <c r="IK19" s="95">
        <v>77.7</v>
      </c>
      <c r="IL19" s="95">
        <v>61.6</v>
      </c>
      <c r="IM19" s="95">
        <v>315</v>
      </c>
      <c r="IN19" s="95"/>
      <c r="IO19" s="95">
        <v>73.34</v>
      </c>
      <c r="IP19" s="95">
        <v>52.82</v>
      </c>
      <c r="IQ19" s="95">
        <v>46.35</v>
      </c>
      <c r="IR19" s="95">
        <v>82.79</v>
      </c>
      <c r="IS19" s="95">
        <v>70</v>
      </c>
      <c r="IT19" s="95">
        <v>9.799999999999997</v>
      </c>
      <c r="IU19" s="95">
        <v>33.91</v>
      </c>
      <c r="IV19" s="95">
        <v>46.9</v>
      </c>
    </row>
    <row r="20" spans="1:256" ht="12.75">
      <c r="A20" s="104" t="str">
        <f>V3</f>
        <v>Per cent population 65+ years (2019)</v>
      </c>
      <c r="B20" s="20" t="s">
        <v>38</v>
      </c>
      <c r="C20" s="56">
        <f t="shared" si="0"/>
        <v>13.07</v>
      </c>
      <c r="D20" s="57"/>
      <c r="E20" s="79">
        <v>17</v>
      </c>
      <c r="F20" s="58">
        <v>29</v>
      </c>
      <c r="G20" s="58"/>
      <c r="H20" s="58"/>
      <c r="I20" s="58"/>
      <c r="J20" s="58"/>
      <c r="K20" s="83">
        <v>4.817597598816291</v>
      </c>
      <c r="L20" s="82">
        <v>52.25561805264612</v>
      </c>
      <c r="M20" s="82">
        <v>99.33614493980022</v>
      </c>
      <c r="N20" s="82"/>
      <c r="O20" s="82"/>
      <c r="P20" s="82"/>
      <c r="Q20" s="58"/>
      <c r="R20" s="59"/>
      <c r="S20" s="64">
        <v>19.00478315285504</v>
      </c>
      <c r="T20" s="65">
        <v>11.977700292200675</v>
      </c>
      <c r="U20" s="65">
        <v>61.287761129153594</v>
      </c>
      <c r="V20" s="80">
        <v>16.180942511826814</v>
      </c>
      <c r="W20" s="81">
        <v>38</v>
      </c>
      <c r="X20" s="21"/>
      <c r="Y20" s="21"/>
      <c r="Z20" s="21">
        <v>27.83405211466676</v>
      </c>
      <c r="AA20" s="90">
        <v>20.850396839778202</v>
      </c>
      <c r="AB20" s="90">
        <v>7.9195810531656585</v>
      </c>
      <c r="AC20" s="90">
        <v>1.7413836842677493</v>
      </c>
      <c r="AD20" s="90">
        <v>2.6963360272532886</v>
      </c>
      <c r="AE20" s="90">
        <v>0.3995578588772515</v>
      </c>
      <c r="AF20" s="90">
        <v>0.49922081687384484</v>
      </c>
      <c r="AG20" s="90">
        <v>0.5599246185626789</v>
      </c>
      <c r="AH20" s="90">
        <v>0.8879063530605589</v>
      </c>
      <c r="AI20" s="90">
        <v>0.19751386221143044</v>
      </c>
      <c r="AJ20" s="90">
        <v>0.49469068241945424</v>
      </c>
      <c r="AK20" s="90">
        <v>0.10328706556010582</v>
      </c>
      <c r="AL20" s="90">
        <v>0.04077121008951545</v>
      </c>
      <c r="AM20" s="90">
        <v>0.19751386221143044</v>
      </c>
      <c r="AN20" s="90">
        <v>0.02808683361722176</v>
      </c>
      <c r="AO20" s="90">
        <v>0.06795201681585909</v>
      </c>
      <c r="AP20" s="90">
        <v>0.033522994962490484</v>
      </c>
      <c r="AQ20" s="90">
        <v>0.10419309245098395</v>
      </c>
      <c r="AR20" s="90">
        <v>0.4666038488022325</v>
      </c>
      <c r="AS20" s="90">
        <v>0.03442902185336861</v>
      </c>
      <c r="AT20" s="90">
        <v>0.2301308302830428</v>
      </c>
      <c r="AU20" s="90">
        <v>0.3488203529880767</v>
      </c>
      <c r="AV20" s="90">
        <v>0.1748631899394774</v>
      </c>
      <c r="AW20" s="90">
        <v>1.5864530859275903</v>
      </c>
      <c r="AX20" s="90">
        <v>0.04348929076214982</v>
      </c>
      <c r="AY20" s="90">
        <v>0.055267640343565405</v>
      </c>
      <c r="AZ20" s="21">
        <v>0.05164353278005291</v>
      </c>
      <c r="BA20" s="21">
        <v>0.04801942521654043</v>
      </c>
      <c r="BB20" s="21">
        <v>0.019026564708440545</v>
      </c>
      <c r="BC20" s="71"/>
      <c r="BD20" s="71"/>
      <c r="BE20" s="71">
        <v>12.2</v>
      </c>
      <c r="BF20" s="71">
        <v>17.708471242411065</v>
      </c>
      <c r="BG20" s="21">
        <v>0.5526764034356539</v>
      </c>
      <c r="BH20" s="21">
        <v>0.746566158083572</v>
      </c>
      <c r="BI20" s="90">
        <v>0.03533504874424673</v>
      </c>
      <c r="BJ20" s="90">
        <v>0.3180154386982206</v>
      </c>
      <c r="BK20" s="90">
        <v>0.05889174790707788</v>
      </c>
      <c r="BL20" s="90">
        <v>0.5698909143623383</v>
      </c>
      <c r="BM20" s="90">
        <v>0.5318377849454572</v>
      </c>
      <c r="BN20" s="90">
        <v>0.381437321059689</v>
      </c>
      <c r="BO20" s="90">
        <v>0.18482948573913674</v>
      </c>
      <c r="BP20" s="90">
        <v>0.1911716739752836</v>
      </c>
      <c r="BQ20" s="90">
        <v>0.3904975899684703</v>
      </c>
      <c r="BR20" s="90">
        <v>0.1802993512847461</v>
      </c>
      <c r="BS20" s="90">
        <v>1.2684376472293697</v>
      </c>
      <c r="BT20" s="90">
        <v>3.2644148878338712</v>
      </c>
      <c r="BU20" s="22"/>
      <c r="BV20" s="22"/>
      <c r="BW20" s="22">
        <v>1.9289312506795202</v>
      </c>
      <c r="BX20" s="22">
        <v>50.52458956981843</v>
      </c>
      <c r="BY20" s="90">
        <v>1.277497916138151</v>
      </c>
      <c r="BZ20" s="90">
        <v>0.6043199362157069</v>
      </c>
      <c r="CA20" s="90">
        <v>0.07882433950639654</v>
      </c>
      <c r="CB20" s="90">
        <v>36.79918819990577</v>
      </c>
      <c r="CC20" s="90"/>
      <c r="CD20" s="90"/>
      <c r="CE20" s="90">
        <v>447</v>
      </c>
      <c r="CF20" s="22">
        <v>122</v>
      </c>
      <c r="CG20" s="22">
        <v>191</v>
      </c>
      <c r="CH20" s="72">
        <v>14</v>
      </c>
      <c r="CI20" s="22"/>
      <c r="CJ20" s="22"/>
      <c r="CK20" s="22">
        <v>0.5127926360803072</v>
      </c>
      <c r="CL20" s="22"/>
      <c r="CM20" s="22"/>
      <c r="CN20" s="22">
        <v>8.20836621941594</v>
      </c>
      <c r="CO20" s="22">
        <v>5.299999999999997</v>
      </c>
      <c r="CP20" s="22">
        <v>13.594327990135636</v>
      </c>
      <c r="CQ20" s="22">
        <v>8.99775856548191</v>
      </c>
      <c r="CR20" s="22">
        <v>11.306532663316583</v>
      </c>
      <c r="CS20" s="22">
        <v>27.457685921740637</v>
      </c>
      <c r="CT20" s="22">
        <v>25.826268304846533</v>
      </c>
      <c r="CU20" s="73">
        <v>26.604472752672642</v>
      </c>
      <c r="CV20" s="73">
        <v>8.794689998491476</v>
      </c>
      <c r="CW20" s="73">
        <v>29.823502790767837</v>
      </c>
      <c r="CX20" s="22">
        <v>29.0806956897483</v>
      </c>
      <c r="CY20" s="22"/>
      <c r="CZ20" s="22"/>
      <c r="DA20" s="22">
        <v>5.216547604326196</v>
      </c>
      <c r="DB20" s="22">
        <v>22.630797449558916</v>
      </c>
      <c r="DC20" s="22"/>
      <c r="DD20" s="22"/>
      <c r="DE20" s="22">
        <v>22.2702791887146</v>
      </c>
      <c r="DF20" s="22"/>
      <c r="DG20" s="22"/>
      <c r="DH20" s="22">
        <v>1.975210970464135</v>
      </c>
      <c r="DI20" s="22">
        <v>0.0886034255599473</v>
      </c>
      <c r="DJ20" s="91">
        <v>62.72808515933438</v>
      </c>
      <c r="DK20" s="92">
        <v>23.06134684781502</v>
      </c>
      <c r="DL20" s="22">
        <v>13.124582857272141</v>
      </c>
      <c r="DM20" s="22">
        <v>0.5806384957123669</v>
      </c>
      <c r="DN20" s="22">
        <v>2.083801813956975</v>
      </c>
      <c r="DO20" s="22">
        <v>13.591801521528849</v>
      </c>
      <c r="DP20" s="22">
        <v>15.277777777777779</v>
      </c>
      <c r="DQ20" s="22"/>
      <c r="DR20" s="22"/>
      <c r="DS20" s="22">
        <v>24.3226921077749</v>
      </c>
      <c r="DT20" s="22">
        <v>84.83099813035409</v>
      </c>
      <c r="DU20" s="22">
        <v>1511</v>
      </c>
      <c r="DV20" s="22">
        <v>46</v>
      </c>
      <c r="DW20" s="74">
        <v>79.1</v>
      </c>
      <c r="DX20" s="74">
        <v>5.299999999999997</v>
      </c>
      <c r="DY20" s="93"/>
      <c r="DZ20" s="74">
        <v>91.21498471805512</v>
      </c>
      <c r="EA20" s="74">
        <v>6.806307190458832</v>
      </c>
      <c r="EB20" s="74">
        <v>1.8927179429660994</v>
      </c>
      <c r="EC20" s="22"/>
      <c r="ED20" s="22"/>
      <c r="EE20" s="22">
        <v>66.00525830880206</v>
      </c>
      <c r="EF20" s="22">
        <v>21.58153749353947</v>
      </c>
      <c r="EG20" s="22">
        <v>2.357250398867441</v>
      </c>
      <c r="EH20" s="22"/>
      <c r="EI20" s="22"/>
      <c r="EJ20" s="22">
        <v>6.94998007174173</v>
      </c>
      <c r="EK20" s="22">
        <v>4.643284176962934</v>
      </c>
      <c r="EL20" s="22">
        <v>28.039791618629067</v>
      </c>
      <c r="EM20" s="22">
        <v>1.6966587845510535</v>
      </c>
      <c r="EN20" s="22">
        <v>420</v>
      </c>
      <c r="EO20" s="22"/>
      <c r="EP20" s="22">
        <v>919.3023865722528</v>
      </c>
      <c r="EQ20" s="22">
        <v>14.786650774731825</v>
      </c>
      <c r="ER20" s="22">
        <v>0.43</v>
      </c>
      <c r="ES20" s="22">
        <v>1045</v>
      </c>
      <c r="ET20" s="22"/>
      <c r="EU20" s="22"/>
      <c r="EV20" s="22">
        <v>8.277620494320303</v>
      </c>
      <c r="EW20" s="22">
        <v>685.5646202275667</v>
      </c>
      <c r="EX20" s="22"/>
      <c r="EY20" s="22"/>
      <c r="EZ20" s="22">
        <v>89.52227507544372</v>
      </c>
      <c r="FA20" s="22"/>
      <c r="FB20" s="22"/>
      <c r="FC20" s="22">
        <v>4.1</v>
      </c>
      <c r="FD20" s="22">
        <v>9.976359338061465</v>
      </c>
      <c r="FE20" s="22">
        <v>14.373156752545768</v>
      </c>
      <c r="FF20" s="22"/>
      <c r="FG20" s="22"/>
      <c r="FH20" s="22">
        <v>8.452901998097051</v>
      </c>
      <c r="FI20" s="22">
        <v>1.0028544243577546</v>
      </c>
      <c r="FJ20" s="22">
        <v>4.066603235014272</v>
      </c>
      <c r="FK20" s="22">
        <v>11.337773549000952</v>
      </c>
      <c r="FL20" s="22">
        <v>36.65103224138568</v>
      </c>
      <c r="FM20" s="94">
        <v>26.810577242678285</v>
      </c>
      <c r="FN20" s="22">
        <v>27.562711160604742</v>
      </c>
      <c r="FO20" s="22"/>
      <c r="FP20" s="22"/>
      <c r="FQ20" s="22">
        <v>1002.5702565150045</v>
      </c>
      <c r="FR20" s="22">
        <v>3662.1899947233146</v>
      </c>
      <c r="FS20" s="22">
        <v>452.7736642325827</v>
      </c>
      <c r="FT20" s="22">
        <v>983.8465335580179</v>
      </c>
      <c r="FU20" s="22"/>
      <c r="FV20" s="22"/>
      <c r="FW20" s="22">
        <v>76.6</v>
      </c>
      <c r="FX20" s="22">
        <v>14.14074</v>
      </c>
      <c r="FY20" s="22">
        <v>3.2</v>
      </c>
      <c r="FZ20" s="22">
        <v>28.9</v>
      </c>
      <c r="GA20" s="22">
        <v>14.6</v>
      </c>
      <c r="GB20" s="22"/>
      <c r="GC20" s="22">
        <v>5.6</v>
      </c>
      <c r="GD20" s="22"/>
      <c r="GE20" s="22">
        <v>2.54</v>
      </c>
      <c r="GF20" s="22">
        <v>40.2</v>
      </c>
      <c r="GG20" s="22">
        <v>55.8</v>
      </c>
      <c r="GH20" s="22">
        <v>98.4</v>
      </c>
      <c r="GI20" s="22">
        <v>2.5</v>
      </c>
      <c r="GJ20" s="22"/>
      <c r="GK20" s="22"/>
      <c r="GL20" s="22">
        <v>12.7</v>
      </c>
      <c r="GM20" s="22">
        <v>15.1</v>
      </c>
      <c r="GN20" s="22">
        <v>42.43</v>
      </c>
      <c r="GO20" s="22">
        <v>4.89</v>
      </c>
      <c r="GP20" s="22">
        <v>6.5</v>
      </c>
      <c r="GQ20" s="22"/>
      <c r="GR20" s="22"/>
      <c r="GS20" s="22">
        <v>62.83</v>
      </c>
      <c r="GT20" s="22">
        <v>46.7</v>
      </c>
      <c r="GU20" s="22">
        <v>15.07</v>
      </c>
      <c r="GV20" s="22"/>
      <c r="GW20" s="22"/>
      <c r="GX20" s="22"/>
      <c r="GY20" s="22">
        <v>13.07</v>
      </c>
      <c r="GZ20" s="22">
        <v>18.21077</v>
      </c>
      <c r="HA20" s="22">
        <v>6.6</v>
      </c>
      <c r="HB20" s="22">
        <v>33.2</v>
      </c>
      <c r="HC20" s="22">
        <v>33.2</v>
      </c>
      <c r="HD20" s="22">
        <v>28.5</v>
      </c>
      <c r="HE20" s="22"/>
      <c r="HF20" s="22"/>
      <c r="HG20" s="22"/>
      <c r="HH20" s="22">
        <v>340.866052266128</v>
      </c>
      <c r="HI20" s="22"/>
      <c r="HJ20" s="22"/>
      <c r="HK20" s="22">
        <v>2.1999999999999997</v>
      </c>
      <c r="HL20" s="22">
        <v>14.190258339166256</v>
      </c>
      <c r="HM20" s="22">
        <v>4.983922829581994</v>
      </c>
      <c r="HN20" s="22">
        <v>14.05695591234378</v>
      </c>
      <c r="HO20" s="22">
        <v>19.80963712076145</v>
      </c>
      <c r="HP20" s="22">
        <v>37.29631864815932</v>
      </c>
      <c r="HQ20" s="22"/>
      <c r="HR20" s="22"/>
      <c r="HS20" s="22">
        <v>79.3</v>
      </c>
      <c r="HT20" s="22">
        <v>73.7</v>
      </c>
      <c r="HU20" s="22">
        <v>60</v>
      </c>
      <c r="HV20" s="22">
        <v>66.1</v>
      </c>
      <c r="HW20" s="22">
        <v>32</v>
      </c>
      <c r="HX20" s="22"/>
      <c r="HY20" s="95"/>
      <c r="HZ20" s="95">
        <v>523</v>
      </c>
      <c r="IA20" s="95">
        <v>699</v>
      </c>
      <c r="IB20" s="95">
        <v>315.3</v>
      </c>
      <c r="IC20" s="95">
        <v>776.2</v>
      </c>
      <c r="ID20" s="95"/>
      <c r="IE20" s="95"/>
      <c r="IF20" s="95">
        <v>10.5</v>
      </c>
      <c r="IG20" s="95">
        <v>98.4</v>
      </c>
      <c r="IH20" s="95">
        <v>18.2</v>
      </c>
      <c r="II20" s="95"/>
      <c r="IJ20" s="95"/>
      <c r="IK20" s="95">
        <v>94</v>
      </c>
      <c r="IL20" s="95">
        <v>87.4</v>
      </c>
      <c r="IM20" s="95">
        <v>292</v>
      </c>
      <c r="IN20" s="95"/>
      <c r="IO20" s="95">
        <v>79.12</v>
      </c>
      <c r="IP20" s="95">
        <v>54.48</v>
      </c>
      <c r="IQ20" s="95">
        <v>49.85</v>
      </c>
      <c r="IR20" s="95">
        <v>66.96</v>
      </c>
      <c r="IS20" s="95">
        <v>76.8</v>
      </c>
      <c r="IT20" s="95">
        <v>10.900000000000006</v>
      </c>
      <c r="IU20" s="95">
        <v>30.01</v>
      </c>
      <c r="IV20" s="95">
        <v>46.5</v>
      </c>
    </row>
    <row r="21" spans="1:256" ht="12.75">
      <c r="A21" s="104" t="str">
        <f>W3</f>
        <v>Median age (2016 Census)</v>
      </c>
      <c r="B21" s="20" t="s">
        <v>39</v>
      </c>
      <c r="C21" s="56">
        <f t="shared" si="0"/>
        <v>17.76</v>
      </c>
      <c r="D21" s="57"/>
      <c r="E21" s="79">
        <v>18</v>
      </c>
      <c r="F21" s="58">
        <v>23</v>
      </c>
      <c r="G21" s="58"/>
      <c r="H21" s="58"/>
      <c r="I21" s="58"/>
      <c r="J21" s="58"/>
      <c r="K21" s="83">
        <v>3.8490807563519907</v>
      </c>
      <c r="L21" s="82">
        <v>88.64623596419854</v>
      </c>
      <c r="M21" s="82">
        <v>109.4874270692269</v>
      </c>
      <c r="N21" s="82"/>
      <c r="O21" s="82"/>
      <c r="P21" s="82"/>
      <c r="Q21" s="58"/>
      <c r="R21" s="59"/>
      <c r="S21" s="64">
        <v>7.656832448774206</v>
      </c>
      <c r="T21" s="65">
        <v>25.847828005560007</v>
      </c>
      <c r="U21" s="65">
        <v>82.15114939911656</v>
      </c>
      <c r="V21" s="80">
        <v>6.257361821735382</v>
      </c>
      <c r="W21" s="81">
        <v>28</v>
      </c>
      <c r="X21" s="21"/>
      <c r="Y21" s="21"/>
      <c r="Z21" s="21">
        <v>67.31561295637081</v>
      </c>
      <c r="AA21" s="90">
        <v>61.474360860227705</v>
      </c>
      <c r="AB21" s="90">
        <v>34.247300756082495</v>
      </c>
      <c r="AC21" s="90">
        <v>4.467359006795917</v>
      </c>
      <c r="AD21" s="90">
        <v>15.752699243917506</v>
      </c>
      <c r="AE21" s="90">
        <v>1.39301579829955</v>
      </c>
      <c r="AF21" s="90">
        <v>0.9223029625489101</v>
      </c>
      <c r="AG21" s="90">
        <v>0.49571945514989263</v>
      </c>
      <c r="AH21" s="90">
        <v>4.871142361213263</v>
      </c>
      <c r="AI21" s="90">
        <v>0.1684269365420258</v>
      </c>
      <c r="AJ21" s="90">
        <v>0.8303668618163631</v>
      </c>
      <c r="AK21" s="90">
        <v>0.1816657350475126</v>
      </c>
      <c r="AL21" s="90">
        <v>0.051484216410226234</v>
      </c>
      <c r="AM21" s="90">
        <v>2.414609749639611</v>
      </c>
      <c r="AN21" s="90">
        <v>0.07428436939189785</v>
      </c>
      <c r="AO21" s="90">
        <v>0.07428436939189785</v>
      </c>
      <c r="AP21" s="90">
        <v>0.041187373128180986</v>
      </c>
      <c r="AQ21" s="90">
        <v>0.07207790297431672</v>
      </c>
      <c r="AR21" s="90">
        <v>0.4148156865052514</v>
      </c>
      <c r="AS21" s="90">
        <v>0.18534317907681447</v>
      </c>
      <c r="AT21" s="90">
        <v>2.2932540966726487</v>
      </c>
      <c r="AU21" s="90">
        <v>1.279750522197052</v>
      </c>
      <c r="AV21" s="90">
        <v>0.10958783207319583</v>
      </c>
      <c r="AW21" s="90">
        <v>0.14930422758965609</v>
      </c>
      <c r="AX21" s="90">
        <v>0.08237474625636197</v>
      </c>
      <c r="AY21" s="90">
        <v>0.07428436939189785</v>
      </c>
      <c r="AZ21" s="21">
        <v>0.10958783207319583</v>
      </c>
      <c r="BA21" s="21">
        <v>0.14636227236621457</v>
      </c>
      <c r="BB21" s="21">
        <v>0.058103615662969614</v>
      </c>
      <c r="BC21" s="71"/>
      <c r="BD21" s="71"/>
      <c r="BE21" s="71">
        <v>11.3</v>
      </c>
      <c r="BF21" s="71">
        <v>54.32921817532731</v>
      </c>
      <c r="BG21" s="21">
        <v>0.47880321261510406</v>
      </c>
      <c r="BH21" s="21">
        <v>1.2635697684681237</v>
      </c>
      <c r="BI21" s="90">
        <v>0.01838722014650937</v>
      </c>
      <c r="BJ21" s="90">
        <v>1.2782795445853314</v>
      </c>
      <c r="BK21" s="90">
        <v>0.23167897384601807</v>
      </c>
      <c r="BL21" s="90">
        <v>1.6820628990026774</v>
      </c>
      <c r="BM21" s="90">
        <v>0.13459445147244858</v>
      </c>
      <c r="BN21" s="90">
        <v>0.2765437910035009</v>
      </c>
      <c r="BO21" s="90">
        <v>0.1198846753552411</v>
      </c>
      <c r="BP21" s="90">
        <v>0.10149745520873171</v>
      </c>
      <c r="BQ21" s="90">
        <v>1.4901003206731194</v>
      </c>
      <c r="BR21" s="90">
        <v>1.1591303580359509</v>
      </c>
      <c r="BS21" s="90">
        <v>3.888529316583802</v>
      </c>
      <c r="BT21" s="90">
        <v>18.68509311288282</v>
      </c>
      <c r="BU21" s="22"/>
      <c r="BV21" s="22"/>
      <c r="BW21" s="22">
        <v>6.890059133299991</v>
      </c>
      <c r="BX21" s="22">
        <v>24.48295136948016</v>
      </c>
      <c r="BY21" s="90">
        <v>4.044452943426201</v>
      </c>
      <c r="BZ21" s="90">
        <v>3.891471271807243</v>
      </c>
      <c r="CA21" s="90">
        <v>0.34935718278367806</v>
      </c>
      <c r="CB21" s="90">
        <v>44.985437321643964</v>
      </c>
      <c r="CC21" s="90"/>
      <c r="CD21" s="90"/>
      <c r="CE21" s="90">
        <v>2518</v>
      </c>
      <c r="CF21" s="22">
        <v>329</v>
      </c>
      <c r="CG21" s="22">
        <v>46</v>
      </c>
      <c r="CH21" s="72">
        <v>1142</v>
      </c>
      <c r="CI21" s="22"/>
      <c r="CJ21" s="22"/>
      <c r="CK21" s="22">
        <v>0.3456924514007899</v>
      </c>
      <c r="CL21" s="22"/>
      <c r="CM21" s="22"/>
      <c r="CN21" s="22">
        <v>9.83050847457627</v>
      </c>
      <c r="CO21" s="22">
        <v>24.400000000000006</v>
      </c>
      <c r="CP21" s="22">
        <v>2.751838691017271</v>
      </c>
      <c r="CQ21" s="22">
        <v>2.2901285206453377</v>
      </c>
      <c r="CR21" s="22">
        <v>2.5254414845854534</v>
      </c>
      <c r="CS21" s="22">
        <v>7.158661980997007</v>
      </c>
      <c r="CT21" s="22">
        <v>7.304188173346728</v>
      </c>
      <c r="CU21" s="73">
        <v>7.232718501448157</v>
      </c>
      <c r="CV21" s="73">
        <v>3.8749789951268694</v>
      </c>
      <c r="CW21" s="73">
        <v>63.27003864896656</v>
      </c>
      <c r="CX21" s="22">
        <v>63.32197614991482</v>
      </c>
      <c r="CY21" s="22"/>
      <c r="CZ21" s="22"/>
      <c r="DA21" s="22">
        <v>1.9846216919485606</v>
      </c>
      <c r="DB21" s="22">
        <v>25.412824361998716</v>
      </c>
      <c r="DC21" s="22"/>
      <c r="DD21" s="22"/>
      <c r="DE21" s="22">
        <v>21.381611313362612</v>
      </c>
      <c r="DF21" s="22"/>
      <c r="DG21" s="22"/>
      <c r="DH21" s="22">
        <v>1.2268594077873631</v>
      </c>
      <c r="DI21" s="22">
        <v>0.009590296876101826</v>
      </c>
      <c r="DJ21" s="91">
        <v>33.538620333734734</v>
      </c>
      <c r="DK21" s="92">
        <v>49.01943918802684</v>
      </c>
      <c r="DL21" s="22">
        <v>10.094615516944778</v>
      </c>
      <c r="DM21" s="22">
        <v>4.244774279698013</v>
      </c>
      <c r="DN21" s="22">
        <v>1.8025805363467702</v>
      </c>
      <c r="DO21" s="22">
        <v>67.53090544604076</v>
      </c>
      <c r="DP21" s="22">
        <v>4.794520547945205</v>
      </c>
      <c r="DQ21" s="22"/>
      <c r="DR21" s="22"/>
      <c r="DS21" s="22">
        <v>4.3556488748367155</v>
      </c>
      <c r="DT21" s="22">
        <v>55.37098928966034</v>
      </c>
      <c r="DU21" s="22">
        <v>1256</v>
      </c>
      <c r="DV21" s="22">
        <v>47.9</v>
      </c>
      <c r="DW21" s="74">
        <v>70.7</v>
      </c>
      <c r="DX21" s="74">
        <v>24.400000000000006</v>
      </c>
      <c r="DY21" s="93"/>
      <c r="DZ21" s="74">
        <v>3.6500317000271716</v>
      </c>
      <c r="EA21" s="74">
        <v>14.48011955438819</v>
      </c>
      <c r="EB21" s="74">
        <v>81.38755547504755</v>
      </c>
      <c r="EC21" s="22"/>
      <c r="ED21" s="22"/>
      <c r="EE21" s="22">
        <v>23.60002638348394</v>
      </c>
      <c r="EF21" s="22">
        <v>51.90422795330123</v>
      </c>
      <c r="EG21" s="22">
        <v>4.29259283688411</v>
      </c>
      <c r="EH21" s="22"/>
      <c r="EI21" s="22"/>
      <c r="EJ21" s="22">
        <v>11.590303149995062</v>
      </c>
      <c r="EK21" s="22">
        <v>5.980300187617261</v>
      </c>
      <c r="EL21" s="22">
        <v>39.38393762380324</v>
      </c>
      <c r="EM21" s="22">
        <v>0.8985340222094171</v>
      </c>
      <c r="EN21" s="22">
        <v>730</v>
      </c>
      <c r="EO21" s="22"/>
      <c r="EP21" s="22">
        <v>815.2378392905133</v>
      </c>
      <c r="EQ21" s="22">
        <v>26.466410127310652</v>
      </c>
      <c r="ER21" s="22">
        <v>0.54</v>
      </c>
      <c r="ES21" s="22">
        <v>1010</v>
      </c>
      <c r="ET21" s="22"/>
      <c r="EU21" s="22"/>
      <c r="EV21" s="22">
        <v>4.541822191834036</v>
      </c>
      <c r="EW21" s="22">
        <v>546.7391957793034</v>
      </c>
      <c r="EX21" s="22"/>
      <c r="EY21" s="22"/>
      <c r="EZ21" s="22">
        <v>92.3076923076923</v>
      </c>
      <c r="FA21" s="22"/>
      <c r="FB21" s="22"/>
      <c r="FC21" s="22">
        <v>3.7</v>
      </c>
      <c r="FD21" s="22">
        <v>5.203594390344776</v>
      </c>
      <c r="FE21" s="22">
        <v>23.232323232323232</v>
      </c>
      <c r="FF21" s="22"/>
      <c r="FG21" s="22"/>
      <c r="FH21" s="22">
        <v>3.206688877498719</v>
      </c>
      <c r="FI21" s="22">
        <v>0.9610456176319835</v>
      </c>
      <c r="FJ21" s="22">
        <v>2.2904920553562276</v>
      </c>
      <c r="FK21" s="22">
        <v>7.986289082521783</v>
      </c>
      <c r="FL21" s="22">
        <v>54.760268624082464</v>
      </c>
      <c r="FM21" s="94">
        <v>14.26362642511323</v>
      </c>
      <c r="FN21" s="22">
        <v>11.212711430035878</v>
      </c>
      <c r="FO21" s="22"/>
      <c r="FP21" s="22"/>
      <c r="FQ21" s="22">
        <v>2711.798589088085</v>
      </c>
      <c r="FR21" s="22">
        <v>11005.465959837846</v>
      </c>
      <c r="FS21" s="22">
        <v>1623.9019539776773</v>
      </c>
      <c r="FT21" s="22">
        <v>931.3901424444432</v>
      </c>
      <c r="FU21" s="22"/>
      <c r="FV21" s="22"/>
      <c r="FW21" s="22">
        <v>76.8</v>
      </c>
      <c r="FX21" s="22">
        <v>20.09937</v>
      </c>
      <c r="FY21" s="22">
        <v>2.2</v>
      </c>
      <c r="FZ21" s="22">
        <v>18.4</v>
      </c>
      <c r="GA21" s="22">
        <v>8.6</v>
      </c>
      <c r="GB21" s="22"/>
      <c r="GC21" s="22">
        <v>5</v>
      </c>
      <c r="GD21" s="22"/>
      <c r="GE21" s="22">
        <v>0.77</v>
      </c>
      <c r="GF21" s="22">
        <v>43.9</v>
      </c>
      <c r="GG21" s="22">
        <v>66.5</v>
      </c>
      <c r="GH21" s="22">
        <v>84.7</v>
      </c>
      <c r="GI21" s="22">
        <v>2.5</v>
      </c>
      <c r="GJ21" s="22"/>
      <c r="GK21" s="22"/>
      <c r="GL21" s="22">
        <v>11.5</v>
      </c>
      <c r="GM21" s="22">
        <v>17.1</v>
      </c>
      <c r="GN21" s="22">
        <v>49.47</v>
      </c>
      <c r="GO21" s="22">
        <v>5.74</v>
      </c>
      <c r="GP21" s="22">
        <v>2.8</v>
      </c>
      <c r="GQ21" s="22"/>
      <c r="GR21" s="22"/>
      <c r="GS21" s="22">
        <v>54.8</v>
      </c>
      <c r="GT21" s="22">
        <v>41.11</v>
      </c>
      <c r="GU21" s="22">
        <v>9.06</v>
      </c>
      <c r="GV21" s="22"/>
      <c r="GW21" s="22"/>
      <c r="GX21" s="22"/>
      <c r="GY21" s="22">
        <v>17.76</v>
      </c>
      <c r="GZ21" s="22">
        <v>24.16481</v>
      </c>
      <c r="HA21" s="22">
        <v>6.1</v>
      </c>
      <c r="HB21" s="22">
        <v>27.1</v>
      </c>
      <c r="HC21" s="22">
        <v>27.1</v>
      </c>
      <c r="HD21" s="22">
        <v>14.7</v>
      </c>
      <c r="HE21" s="22"/>
      <c r="HF21" s="22"/>
      <c r="HG21" s="22"/>
      <c r="HH21" s="22">
        <v>1064.2341315089318</v>
      </c>
      <c r="HI21" s="22"/>
      <c r="HJ21" s="22"/>
      <c r="HK21" s="22">
        <v>5.4</v>
      </c>
      <c r="HL21" s="22">
        <v>10.862101896322638</v>
      </c>
      <c r="HM21" s="22">
        <v>1.7543859649122806</v>
      </c>
      <c r="HN21" s="22">
        <v>10.764245122481892</v>
      </c>
      <c r="HO21" s="22">
        <v>15.397631133671744</v>
      </c>
      <c r="HP21" s="22">
        <v>27.739726027397253</v>
      </c>
      <c r="HQ21" s="22"/>
      <c r="HR21" s="22"/>
      <c r="HS21" s="22">
        <v>64.3</v>
      </c>
      <c r="HT21" s="22">
        <v>62.3</v>
      </c>
      <c r="HU21" s="22">
        <v>62.2</v>
      </c>
      <c r="HV21" s="22">
        <v>54.2</v>
      </c>
      <c r="HW21" s="22">
        <v>40.4</v>
      </c>
      <c r="HX21" s="22"/>
      <c r="HY21" s="95"/>
      <c r="HZ21" s="95">
        <v>230</v>
      </c>
      <c r="IA21" s="95">
        <v>540</v>
      </c>
      <c r="IB21" s="95">
        <v>1463.6</v>
      </c>
      <c r="IC21" s="95">
        <v>748.5</v>
      </c>
      <c r="ID21" s="95"/>
      <c r="IE21" s="95"/>
      <c r="IF21" s="95">
        <v>4.8</v>
      </c>
      <c r="IG21" s="95">
        <v>84.7</v>
      </c>
      <c r="IH21" s="95">
        <v>44.8</v>
      </c>
      <c r="II21" s="95"/>
      <c r="IJ21" s="95"/>
      <c r="IK21" s="95">
        <v>85.7</v>
      </c>
      <c r="IL21" s="95">
        <v>82.9</v>
      </c>
      <c r="IM21" s="95">
        <v>101</v>
      </c>
      <c r="IN21" s="95"/>
      <c r="IO21" s="95">
        <v>79.43</v>
      </c>
      <c r="IP21" s="95">
        <v>52.54</v>
      </c>
      <c r="IQ21" s="95">
        <v>44.19</v>
      </c>
      <c r="IR21" s="95">
        <v>90.27</v>
      </c>
      <c r="IS21" s="95">
        <v>72.8</v>
      </c>
      <c r="IT21" s="95">
        <v>12.700000000000003</v>
      </c>
      <c r="IU21" s="95">
        <v>22.82</v>
      </c>
      <c r="IV21" s="95">
        <v>48</v>
      </c>
    </row>
    <row r="22" spans="1:256" ht="12.75">
      <c r="A22" s="104"/>
      <c r="B22" s="20" t="s">
        <v>40</v>
      </c>
      <c r="C22" s="56">
        <f t="shared" si="0"/>
        <v>20.18</v>
      </c>
      <c r="D22" s="57"/>
      <c r="E22" s="79">
        <v>19</v>
      </c>
      <c r="F22" s="58">
        <v>12</v>
      </c>
      <c r="G22" s="58"/>
      <c r="H22" s="58"/>
      <c r="I22" s="58"/>
      <c r="J22" s="58"/>
      <c r="K22" s="83">
        <v>6.030146782691037</v>
      </c>
      <c r="L22" s="82">
        <v>32.734002034800305</v>
      </c>
      <c r="M22" s="82">
        <v>103.40587092739631</v>
      </c>
      <c r="N22" s="82"/>
      <c r="O22" s="82"/>
      <c r="P22" s="82"/>
      <c r="Q22" s="58"/>
      <c r="R22" s="59"/>
      <c r="S22" s="64">
        <v>24.333971420262067</v>
      </c>
      <c r="T22" s="65">
        <v>13.090026384317582</v>
      </c>
      <c r="U22" s="65">
        <v>62.58435086377323</v>
      </c>
      <c r="V22" s="80">
        <v>9.05764291268072</v>
      </c>
      <c r="W22" s="81">
        <v>38</v>
      </c>
      <c r="X22" s="21"/>
      <c r="Y22" s="21"/>
      <c r="Z22" s="21">
        <v>36.486935463626764</v>
      </c>
      <c r="AA22" s="90">
        <v>31.481877985573263</v>
      </c>
      <c r="AB22" s="90">
        <v>6.8383009827012105</v>
      </c>
      <c r="AC22" s="90">
        <v>3.7794496577896233</v>
      </c>
      <c r="AD22" s="90">
        <v>0.5950842789955922</v>
      </c>
      <c r="AE22" s="90">
        <v>1.3754863669587944</v>
      </c>
      <c r="AF22" s="90">
        <v>0.7191216969500085</v>
      </c>
      <c r="AG22" s="90">
        <v>0.8933647364574027</v>
      </c>
      <c r="AH22" s="90">
        <v>0.3809720694314213</v>
      </c>
      <c r="AI22" s="90">
        <v>0.29163559578568105</v>
      </c>
      <c r="AJ22" s="90">
        <v>2.911926050072724</v>
      </c>
      <c r="AK22" s="90">
        <v>0.5330655700183842</v>
      </c>
      <c r="AL22" s="90">
        <v>0.2621028772251057</v>
      </c>
      <c r="AM22" s="90">
        <v>0.2192804353122716</v>
      </c>
      <c r="AN22" s="90">
        <v>0.8372525711923098</v>
      </c>
      <c r="AO22" s="90">
        <v>0.2525047436929188</v>
      </c>
      <c r="AP22" s="90">
        <v>0.10410283292602793</v>
      </c>
      <c r="AQ22" s="90">
        <v>1.4493181633602328</v>
      </c>
      <c r="AR22" s="90">
        <v>0.1262523718464594</v>
      </c>
      <c r="AS22" s="90">
        <v>0.17941126525549494</v>
      </c>
      <c r="AT22" s="90">
        <v>0.10557946885405668</v>
      </c>
      <c r="AU22" s="90">
        <v>0.22075707124030036</v>
      </c>
      <c r="AV22" s="90">
        <v>0.038392534128747886</v>
      </c>
      <c r="AW22" s="90">
        <v>0.13215891555857445</v>
      </c>
      <c r="AX22" s="90">
        <v>0.07014020658136633</v>
      </c>
      <c r="AY22" s="90">
        <v>0.3772804796113494</v>
      </c>
      <c r="AZ22" s="21">
        <v>0.15430845447900593</v>
      </c>
      <c r="BA22" s="21">
        <v>0.719860014914023</v>
      </c>
      <c r="BB22" s="21">
        <v>0.06792525268932319</v>
      </c>
      <c r="BC22" s="71"/>
      <c r="BD22" s="71"/>
      <c r="BE22" s="71">
        <v>9.4</v>
      </c>
      <c r="BF22" s="71">
        <v>34.431863972883065</v>
      </c>
      <c r="BG22" s="21">
        <v>1.1421778903302495</v>
      </c>
      <c r="BH22" s="21">
        <v>1.4714677022806644</v>
      </c>
      <c r="BI22" s="90">
        <v>0.13658882334266076</v>
      </c>
      <c r="BJ22" s="90">
        <v>1.8347201405757403</v>
      </c>
      <c r="BK22" s="90">
        <v>0.8254394837680796</v>
      </c>
      <c r="BL22" s="90">
        <v>1.4160938549795854</v>
      </c>
      <c r="BM22" s="90">
        <v>1.9292248399695813</v>
      </c>
      <c r="BN22" s="90">
        <v>0.7405329179064256</v>
      </c>
      <c r="BO22" s="90">
        <v>0.046514031732906094</v>
      </c>
      <c r="BP22" s="90">
        <v>0.03765421616473351</v>
      </c>
      <c r="BQ22" s="90">
        <v>2.017084677687293</v>
      </c>
      <c r="BR22" s="90">
        <v>0.1971308963918401</v>
      </c>
      <c r="BS22" s="90">
        <v>0.5707197861831177</v>
      </c>
      <c r="BT22" s="90">
        <v>0.872691833465</v>
      </c>
      <c r="BU22" s="22"/>
      <c r="BV22" s="22"/>
      <c r="BW22" s="22">
        <v>2.6682811219479783</v>
      </c>
      <c r="BX22" s="22">
        <v>56.75967011953368</v>
      </c>
      <c r="BY22" s="90">
        <v>2.724393287213071</v>
      </c>
      <c r="BZ22" s="90">
        <v>4.00611327274204</v>
      </c>
      <c r="CA22" s="90">
        <v>0.03913085209276227</v>
      </c>
      <c r="CB22" s="90">
        <v>22.220417444976853</v>
      </c>
      <c r="CC22" s="90"/>
      <c r="CD22" s="90"/>
      <c r="CE22" s="90">
        <v>1102</v>
      </c>
      <c r="CF22" s="22">
        <v>314</v>
      </c>
      <c r="CG22" s="22">
        <v>486</v>
      </c>
      <c r="CH22" s="72">
        <v>48</v>
      </c>
      <c r="CI22" s="22"/>
      <c r="CJ22" s="22"/>
      <c r="CK22" s="22">
        <v>0.9494769017224958</v>
      </c>
      <c r="CL22" s="22"/>
      <c r="CM22" s="22"/>
      <c r="CN22" s="22">
        <v>10.0586756077117</v>
      </c>
      <c r="CO22" s="22">
        <v>16.900000000000006</v>
      </c>
      <c r="CP22" s="22">
        <v>19.29334011184545</v>
      </c>
      <c r="CQ22" s="22">
        <v>13.328236493374106</v>
      </c>
      <c r="CR22" s="22">
        <v>16.354604508979747</v>
      </c>
      <c r="CS22" s="22">
        <v>32.734776309434956</v>
      </c>
      <c r="CT22" s="22">
        <v>29.255763448045442</v>
      </c>
      <c r="CU22" s="73">
        <v>30.950011237037273</v>
      </c>
      <c r="CV22" s="73">
        <v>6.102796148045017</v>
      </c>
      <c r="CW22" s="73">
        <v>22.72885485555169</v>
      </c>
      <c r="CX22" s="22">
        <v>21.028645833333336</v>
      </c>
      <c r="CY22" s="22"/>
      <c r="CZ22" s="22"/>
      <c r="DA22" s="22">
        <v>5.262362254843458</v>
      </c>
      <c r="DB22" s="22">
        <v>30.058460539136085</v>
      </c>
      <c r="DC22" s="22"/>
      <c r="DD22" s="22"/>
      <c r="DE22" s="22">
        <v>13.584120377781336</v>
      </c>
      <c r="DF22" s="22"/>
      <c r="DG22" s="22"/>
      <c r="DH22" s="22">
        <v>2.2288008028098343</v>
      </c>
      <c r="DI22" s="22">
        <v>0.19735799207397622</v>
      </c>
      <c r="DJ22" s="91">
        <v>67.47892840905116</v>
      </c>
      <c r="DK22" s="92">
        <v>16.469065855279265</v>
      </c>
      <c r="DL22" s="22">
        <v>15.193403979995104</v>
      </c>
      <c r="DM22" s="22">
        <v>0.6074667044488524</v>
      </c>
      <c r="DN22" s="22">
        <v>3.225254024432013</v>
      </c>
      <c r="DO22" s="22">
        <v>12.315020752701354</v>
      </c>
      <c r="DP22" s="22">
        <v>21.712538226299692</v>
      </c>
      <c r="DQ22" s="22"/>
      <c r="DR22" s="22"/>
      <c r="DS22" s="22">
        <v>58.45244313732326</v>
      </c>
      <c r="DT22" s="22">
        <v>69.58085349537129</v>
      </c>
      <c r="DU22" s="22">
        <v>2466</v>
      </c>
      <c r="DV22" s="22">
        <v>9.2</v>
      </c>
      <c r="DW22" s="74">
        <v>62.4</v>
      </c>
      <c r="DX22" s="74">
        <v>16.900000000000006</v>
      </c>
      <c r="DY22" s="93"/>
      <c r="DZ22" s="74">
        <v>89.93785099213778</v>
      </c>
      <c r="EA22" s="74">
        <v>9.198053163609135</v>
      </c>
      <c r="EB22" s="74">
        <v>0.6536877573942343</v>
      </c>
      <c r="EC22" s="22"/>
      <c r="ED22" s="22"/>
      <c r="EE22" s="22">
        <v>67.18980837169468</v>
      </c>
      <c r="EF22" s="22">
        <v>19.26346215608607</v>
      </c>
      <c r="EG22" s="22">
        <v>0.9934696499304143</v>
      </c>
      <c r="EH22" s="22"/>
      <c r="EI22" s="22"/>
      <c r="EJ22" s="22">
        <v>3.839664272735139</v>
      </c>
      <c r="EK22" s="22">
        <v>3.2447867093536384</v>
      </c>
      <c r="EL22" s="22">
        <v>29.853177927498354</v>
      </c>
      <c r="EM22" s="22">
        <v>1.7486972644750833</v>
      </c>
      <c r="EN22" s="22">
        <v>360</v>
      </c>
      <c r="EO22" s="22"/>
      <c r="EP22" s="22">
        <v>872.4503831794066</v>
      </c>
      <c r="EQ22" s="22">
        <v>17.987193583856154</v>
      </c>
      <c r="ER22" s="22">
        <v>0.44</v>
      </c>
      <c r="ES22" s="22">
        <v>994</v>
      </c>
      <c r="ET22" s="22"/>
      <c r="EU22" s="22"/>
      <c r="EV22" s="22">
        <v>4.482858114744086</v>
      </c>
      <c r="EW22" s="22">
        <v>590.0118044341617</v>
      </c>
      <c r="EX22" s="22"/>
      <c r="EY22" s="22"/>
      <c r="EZ22" s="22">
        <v>88.87655964886324</v>
      </c>
      <c r="FA22" s="22"/>
      <c r="FB22" s="22"/>
      <c r="FC22" s="22">
        <v>6.7</v>
      </c>
      <c r="FD22" s="22">
        <v>17.51470212221938</v>
      </c>
      <c r="FE22" s="22">
        <v>17.33468874043954</v>
      </c>
      <c r="FF22" s="22"/>
      <c r="FG22" s="22"/>
      <c r="FH22" s="22">
        <v>9.060920830993824</v>
      </c>
      <c r="FI22" s="22">
        <v>1.2387703537338575</v>
      </c>
      <c r="FJ22" s="22">
        <v>3.695255474452555</v>
      </c>
      <c r="FK22" s="22">
        <v>11.499859629421673</v>
      </c>
      <c r="FL22" s="22">
        <v>25.539543894232402</v>
      </c>
      <c r="FM22" s="94">
        <v>36.24545423648166</v>
      </c>
      <c r="FN22" s="22">
        <v>37.05681416624131</v>
      </c>
      <c r="FO22" s="22"/>
      <c r="FP22" s="22"/>
      <c r="FQ22" s="22">
        <v>1221.3409225782161</v>
      </c>
      <c r="FR22" s="22">
        <v>3983.715454365624</v>
      </c>
      <c r="FS22" s="22">
        <v>368.82709156228265</v>
      </c>
      <c r="FT22" s="22">
        <v>1507.213823996733</v>
      </c>
      <c r="FU22" s="22"/>
      <c r="FV22" s="22"/>
      <c r="FW22" s="22">
        <v>74.2</v>
      </c>
      <c r="FX22" s="22">
        <v>24.10441</v>
      </c>
      <c r="FY22" s="22">
        <v>9.4</v>
      </c>
      <c r="FZ22" s="22">
        <v>30</v>
      </c>
      <c r="GA22" s="22">
        <v>29.6</v>
      </c>
      <c r="GB22" s="22"/>
      <c r="GC22" s="22">
        <v>5.6</v>
      </c>
      <c r="GD22" s="22"/>
      <c r="GE22" s="22">
        <v>4.26</v>
      </c>
      <c r="GF22" s="22">
        <v>34.7</v>
      </c>
      <c r="GG22" s="22">
        <v>43.4</v>
      </c>
      <c r="GH22" s="22">
        <v>94.4</v>
      </c>
      <c r="GI22" s="22">
        <v>2.1</v>
      </c>
      <c r="GJ22" s="22"/>
      <c r="GK22" s="22"/>
      <c r="GL22" s="22">
        <v>17.4</v>
      </c>
      <c r="GM22" s="22">
        <v>22.4</v>
      </c>
      <c r="GN22" s="22">
        <v>35.55</v>
      </c>
      <c r="GO22" s="22">
        <v>3.02</v>
      </c>
      <c r="GP22" s="22">
        <v>3.1</v>
      </c>
      <c r="GQ22" s="22"/>
      <c r="GR22" s="22"/>
      <c r="GS22" s="22">
        <v>53.15</v>
      </c>
      <c r="GT22" s="22">
        <v>37.52</v>
      </c>
      <c r="GU22" s="22">
        <v>21.25</v>
      </c>
      <c r="GV22" s="22"/>
      <c r="GW22" s="22"/>
      <c r="GX22" s="22"/>
      <c r="GY22" s="22">
        <v>20.18</v>
      </c>
      <c r="GZ22" s="22">
        <v>21.16797</v>
      </c>
      <c r="HA22" s="22">
        <v>6.2</v>
      </c>
      <c r="HB22" s="22">
        <v>21.7</v>
      </c>
      <c r="HC22" s="22">
        <v>21.7</v>
      </c>
      <c r="HD22" s="22">
        <v>13.3</v>
      </c>
      <c r="HE22" s="22"/>
      <c r="HF22" s="22"/>
      <c r="HG22" s="22"/>
      <c r="HH22" s="22">
        <v>269.4300518134715</v>
      </c>
      <c r="HI22" s="22"/>
      <c r="HJ22" s="22"/>
      <c r="HK22" s="22">
        <v>4.9</v>
      </c>
      <c r="HL22" s="22">
        <v>12.670456894512098</v>
      </c>
      <c r="HM22" s="22">
        <v>6.534772182254196</v>
      </c>
      <c r="HN22" s="22">
        <v>11.624355115321062</v>
      </c>
      <c r="HO22" s="22">
        <v>20.69120287253142</v>
      </c>
      <c r="HP22" s="22">
        <v>46.164259927797836</v>
      </c>
      <c r="HQ22" s="22"/>
      <c r="HR22" s="22"/>
      <c r="HS22" s="22">
        <v>66.5</v>
      </c>
      <c r="HT22" s="22">
        <v>59</v>
      </c>
      <c r="HU22" s="22">
        <v>55.2</v>
      </c>
      <c r="HV22" s="22">
        <v>61.3</v>
      </c>
      <c r="HW22" s="22">
        <v>40.9</v>
      </c>
      <c r="HX22" s="22"/>
      <c r="HY22" s="95"/>
      <c r="HZ22" s="95">
        <v>161</v>
      </c>
      <c r="IA22" s="95">
        <v>205</v>
      </c>
      <c r="IB22" s="95">
        <v>193.4</v>
      </c>
      <c r="IC22" s="95">
        <v>537.3</v>
      </c>
      <c r="ID22" s="95"/>
      <c r="IE22" s="95"/>
      <c r="IF22" s="95">
        <v>21.9</v>
      </c>
      <c r="IG22" s="95">
        <v>94.4</v>
      </c>
      <c r="IH22" s="95">
        <v>14.5</v>
      </c>
      <c r="II22" s="95"/>
      <c r="IJ22" s="95"/>
      <c r="IK22" s="95">
        <v>81.8</v>
      </c>
      <c r="IL22" s="95">
        <v>75.7</v>
      </c>
      <c r="IM22" s="95">
        <v>285</v>
      </c>
      <c r="IN22" s="95"/>
      <c r="IO22" s="95">
        <v>82.82</v>
      </c>
      <c r="IP22" s="95">
        <v>62.6</v>
      </c>
      <c r="IQ22" s="95">
        <v>56.86</v>
      </c>
      <c r="IR22" s="95">
        <v>80.94</v>
      </c>
      <c r="IS22" s="95">
        <v>65.1</v>
      </c>
      <c r="IT22" s="95">
        <v>13.900000000000006</v>
      </c>
      <c r="IU22" s="95">
        <v>40.56</v>
      </c>
      <c r="IV22" s="95">
        <v>43.9</v>
      </c>
    </row>
    <row r="23" spans="1:256" ht="12.75">
      <c r="A23" s="104" t="str">
        <f>Y3</f>
        <v>CULTURAL DIVERSITY</v>
      </c>
      <c r="B23" s="20" t="s">
        <v>41</v>
      </c>
      <c r="C23" s="56">
        <f t="shared" si="0"/>
        <v>15.24</v>
      </c>
      <c r="D23" s="57"/>
      <c r="E23" s="79">
        <v>20</v>
      </c>
      <c r="F23" s="58">
        <v>21</v>
      </c>
      <c r="G23" s="58"/>
      <c r="H23" s="58"/>
      <c r="I23" s="58"/>
      <c r="J23" s="58"/>
      <c r="K23" s="83">
        <v>4.285698999775268</v>
      </c>
      <c r="L23" s="82">
        <v>61.9044108567336</v>
      </c>
      <c r="M23" s="82">
        <v>110.0032577510744</v>
      </c>
      <c r="N23" s="82"/>
      <c r="O23" s="82"/>
      <c r="P23" s="82"/>
      <c r="Q23" s="58"/>
      <c r="R23" s="59"/>
      <c r="S23" s="64">
        <v>15.653771964042665</v>
      </c>
      <c r="T23" s="65">
        <v>16.48291401546815</v>
      </c>
      <c r="U23" s="65">
        <v>63.79953292932857</v>
      </c>
      <c r="V23" s="80">
        <v>16.580966500615975</v>
      </c>
      <c r="W23" s="81">
        <v>37</v>
      </c>
      <c r="X23" s="21"/>
      <c r="Y23" s="21"/>
      <c r="Z23" s="21">
        <v>53.965403001911106</v>
      </c>
      <c r="AA23" s="90">
        <v>49.693621075803456</v>
      </c>
      <c r="AB23" s="90">
        <v>24.050882447964867</v>
      </c>
      <c r="AC23" s="90">
        <v>5.265117705361495</v>
      </c>
      <c r="AD23" s="90">
        <v>12.527858852133154</v>
      </c>
      <c r="AE23" s="90">
        <v>1.5376443595065081</v>
      </c>
      <c r="AF23" s="90">
        <v>1.4467437314160236</v>
      </c>
      <c r="AG23" s="90">
        <v>3.637120311909625</v>
      </c>
      <c r="AH23" s="90">
        <v>3.3277296199149036</v>
      </c>
      <c r="AI23" s="90">
        <v>2.437889134089378</v>
      </c>
      <c r="AJ23" s="90">
        <v>0.637399584923638</v>
      </c>
      <c r="AK23" s="90">
        <v>0.3592217592009506</v>
      </c>
      <c r="AL23" s="90">
        <v>0.10240010513807586</v>
      </c>
      <c r="AM23" s="90">
        <v>0.9878598378026142</v>
      </c>
      <c r="AN23" s="90">
        <v>0.05694979109283363</v>
      </c>
      <c r="AO23" s="90">
        <v>0.12047071192714806</v>
      </c>
      <c r="AP23" s="90">
        <v>0.13087500068449268</v>
      </c>
      <c r="AQ23" s="90">
        <v>0.08432949834900366</v>
      </c>
      <c r="AR23" s="90">
        <v>0.3581265709107038</v>
      </c>
      <c r="AS23" s="90">
        <v>0.21191893416275592</v>
      </c>
      <c r="AT23" s="90">
        <v>1.11763965019686</v>
      </c>
      <c r="AU23" s="90">
        <v>0.2946056500763894</v>
      </c>
      <c r="AV23" s="90">
        <v>0.2562740599177514</v>
      </c>
      <c r="AW23" s="90">
        <v>0.07173483301116544</v>
      </c>
      <c r="AX23" s="90">
        <v>0.1407316952967139</v>
      </c>
      <c r="AY23" s="90">
        <v>0.06735407985017824</v>
      </c>
      <c r="AZ23" s="21">
        <v>0.3334848343801508</v>
      </c>
      <c r="BA23" s="21">
        <v>0.05256903793184643</v>
      </c>
      <c r="BB23" s="21">
        <v>0.04545031404524223</v>
      </c>
      <c r="BC23" s="71"/>
      <c r="BD23" s="71"/>
      <c r="BE23" s="71">
        <v>14.4</v>
      </c>
      <c r="BF23" s="71">
        <v>52.466560454800735</v>
      </c>
      <c r="BG23" s="21">
        <v>5.657195113269848</v>
      </c>
      <c r="BH23" s="21">
        <v>2.1071422704348444</v>
      </c>
      <c r="BI23" s="90">
        <v>0.10732845244418646</v>
      </c>
      <c r="BJ23" s="90">
        <v>0.7244670539982586</v>
      </c>
      <c r="BK23" s="90">
        <v>0.1620878669565265</v>
      </c>
      <c r="BL23" s="90">
        <v>1.7019226030435282</v>
      </c>
      <c r="BM23" s="90">
        <v>0.8443901717802833</v>
      </c>
      <c r="BN23" s="90">
        <v>2.5424796158079475</v>
      </c>
      <c r="BO23" s="90">
        <v>0.04818828477085923</v>
      </c>
      <c r="BP23" s="90">
        <v>0.1746825322943647</v>
      </c>
      <c r="BQ23" s="90">
        <v>1.63292574075798</v>
      </c>
      <c r="BR23" s="90">
        <v>0.255726465772628</v>
      </c>
      <c r="BS23" s="90">
        <v>4.76844981573457</v>
      </c>
      <c r="BT23" s="90">
        <v>14.688117754644967</v>
      </c>
      <c r="BU23" s="22"/>
      <c r="BV23" s="22"/>
      <c r="BW23" s="22">
        <v>6.785239052224054</v>
      </c>
      <c r="BX23" s="22">
        <v>43.96633391195781</v>
      </c>
      <c r="BY23" s="90">
        <v>5.243213939556559</v>
      </c>
      <c r="BZ23" s="90">
        <v>2.3250847401939576</v>
      </c>
      <c r="CA23" s="90">
        <v>0.3712688303936654</v>
      </c>
      <c r="CB23" s="90">
        <v>31.771412300059687</v>
      </c>
      <c r="CC23" s="90"/>
      <c r="CD23" s="90"/>
      <c r="CE23" s="90">
        <v>1597</v>
      </c>
      <c r="CF23" s="22">
        <v>376</v>
      </c>
      <c r="CG23" s="22">
        <v>12</v>
      </c>
      <c r="CH23" s="72">
        <v>448</v>
      </c>
      <c r="CI23" s="22"/>
      <c r="CJ23" s="22"/>
      <c r="CK23" s="22">
        <v>0.22670273467018587</v>
      </c>
      <c r="CL23" s="22"/>
      <c r="CM23" s="22"/>
      <c r="CN23" s="22">
        <v>7.38891662506241</v>
      </c>
      <c r="CO23" s="22">
        <v>11.400000000000006</v>
      </c>
      <c r="CP23" s="22">
        <v>3.8149898717083053</v>
      </c>
      <c r="CQ23" s="22">
        <v>2.4405275483791447</v>
      </c>
      <c r="CR23" s="22">
        <v>3.182352941176471</v>
      </c>
      <c r="CS23" s="22">
        <v>18.469799420421616</v>
      </c>
      <c r="CT23" s="22">
        <v>20.417156683834165</v>
      </c>
      <c r="CU23" s="73">
        <v>19.465128038179415</v>
      </c>
      <c r="CV23" s="73">
        <v>5.304727761595339</v>
      </c>
      <c r="CW23" s="73">
        <v>63.14138471879901</v>
      </c>
      <c r="CX23" s="22">
        <v>49.04688541930143</v>
      </c>
      <c r="CY23" s="22"/>
      <c r="CZ23" s="22"/>
      <c r="DA23" s="22">
        <v>5.0979261011278085</v>
      </c>
      <c r="DB23" s="22">
        <v>25.391777286135692</v>
      </c>
      <c r="DC23" s="22"/>
      <c r="DD23" s="22"/>
      <c r="DE23" s="22">
        <v>20.476535291886485</v>
      </c>
      <c r="DF23" s="22"/>
      <c r="DG23" s="22"/>
      <c r="DH23" s="22">
        <v>1.8027402072720886</v>
      </c>
      <c r="DI23" s="22">
        <v>0.02197378565921357</v>
      </c>
      <c r="DJ23" s="91">
        <v>63.24682901532013</v>
      </c>
      <c r="DK23" s="92">
        <v>23.43179411828259</v>
      </c>
      <c r="DL23" s="22">
        <v>11.602094542521085</v>
      </c>
      <c r="DM23" s="22">
        <v>0.5949238317215447</v>
      </c>
      <c r="DN23" s="22">
        <v>1.8177808581689874</v>
      </c>
      <c r="DO23" s="22">
        <v>21.082995773931646</v>
      </c>
      <c r="DP23" s="22">
        <v>13.01498127340824</v>
      </c>
      <c r="DQ23" s="22"/>
      <c r="DR23" s="22"/>
      <c r="DS23" s="22">
        <v>6.456235121989994</v>
      </c>
      <c r="DT23" s="22">
        <v>78.89334675950363</v>
      </c>
      <c r="DU23" s="22">
        <v>1936</v>
      </c>
      <c r="DV23" s="22">
        <v>44.4</v>
      </c>
      <c r="DW23" s="74">
        <v>81.1</v>
      </c>
      <c r="DX23" s="74">
        <v>11.400000000000006</v>
      </c>
      <c r="DY23" s="93"/>
      <c r="DZ23" s="74">
        <v>74.95886086576888</v>
      </c>
      <c r="EA23" s="74">
        <v>14.859903057169404</v>
      </c>
      <c r="EB23" s="74">
        <v>10.110152130839237</v>
      </c>
      <c r="EC23" s="22"/>
      <c r="ED23" s="22"/>
      <c r="EE23" s="22">
        <v>59.585404188437195</v>
      </c>
      <c r="EF23" s="22">
        <v>26.332781105305635</v>
      </c>
      <c r="EG23" s="22">
        <v>2.0276680401568896</v>
      </c>
      <c r="EH23" s="22"/>
      <c r="EI23" s="22"/>
      <c r="EJ23" s="22">
        <v>10.151558478696025</v>
      </c>
      <c r="EK23" s="22">
        <v>6.12770129498754</v>
      </c>
      <c r="EL23" s="22">
        <v>31.21261414721868</v>
      </c>
      <c r="EM23" s="22">
        <v>0.8459383753501402</v>
      </c>
      <c r="EN23" s="22">
        <v>460</v>
      </c>
      <c r="EO23" s="22"/>
      <c r="EP23" s="22">
        <v>738.9974779319042</v>
      </c>
      <c r="EQ23" s="22">
        <v>22.57053728100716</v>
      </c>
      <c r="ER23" s="22">
        <v>0.52</v>
      </c>
      <c r="ES23" s="22">
        <v>1045</v>
      </c>
      <c r="ET23" s="22"/>
      <c r="EU23" s="22"/>
      <c r="EV23" s="22">
        <v>5.943583224717141</v>
      </c>
      <c r="EW23" s="22">
        <v>685.907521218034</v>
      </c>
      <c r="EX23" s="22"/>
      <c r="EY23" s="22"/>
      <c r="EZ23" s="22">
        <v>88.57787364365338</v>
      </c>
      <c r="FA23" s="22"/>
      <c r="FB23" s="22"/>
      <c r="FC23" s="22">
        <v>2.5</v>
      </c>
      <c r="FD23" s="22">
        <v>5.764809902740938</v>
      </c>
      <c r="FE23" s="22">
        <v>18.47186333620442</v>
      </c>
      <c r="FF23" s="22"/>
      <c r="FG23" s="22"/>
      <c r="FH23" s="22">
        <v>7.519072481974379</v>
      </c>
      <c r="FI23" s="22">
        <v>0.9945170703620828</v>
      </c>
      <c r="FJ23" s="22">
        <v>4.518509794684568</v>
      </c>
      <c r="FK23" s="22">
        <v>11.244585770554444</v>
      </c>
      <c r="FL23" s="22">
        <v>44.89090817049711</v>
      </c>
      <c r="FM23" s="94">
        <v>21.24253315784145</v>
      </c>
      <c r="FN23" s="22">
        <v>22.409170985778843</v>
      </c>
      <c r="FO23" s="22"/>
      <c r="FP23" s="22"/>
      <c r="FQ23" s="22">
        <v>725.2207899958516</v>
      </c>
      <c r="FR23" s="22">
        <v>3504.1509019027676</v>
      </c>
      <c r="FS23" s="22">
        <v>297.8853141540507</v>
      </c>
      <c r="FT23" s="22">
        <v>703.2292567361566</v>
      </c>
      <c r="FU23" s="22"/>
      <c r="FV23" s="22"/>
      <c r="FW23" s="22">
        <v>77.2</v>
      </c>
      <c r="FX23" s="22">
        <v>20.95889</v>
      </c>
      <c r="FY23" s="22">
        <v>5.5</v>
      </c>
      <c r="FZ23" s="22">
        <v>27.1</v>
      </c>
      <c r="GA23" s="22">
        <v>13.1</v>
      </c>
      <c r="GB23" s="22"/>
      <c r="GC23" s="22">
        <v>4.5</v>
      </c>
      <c r="GD23" s="22"/>
      <c r="GE23" s="22">
        <v>3.15</v>
      </c>
      <c r="GF23" s="22">
        <v>37.5</v>
      </c>
      <c r="GG23" s="22">
        <v>53.3</v>
      </c>
      <c r="GH23" s="22">
        <v>92.1</v>
      </c>
      <c r="GI23" s="22">
        <v>5.2</v>
      </c>
      <c r="GJ23" s="22"/>
      <c r="GK23" s="22"/>
      <c r="GL23" s="22">
        <v>6.5</v>
      </c>
      <c r="GM23" s="22">
        <v>14.5</v>
      </c>
      <c r="GN23" s="22">
        <v>41.21</v>
      </c>
      <c r="GO23" s="22">
        <v>4.19</v>
      </c>
      <c r="GP23" s="22">
        <v>2.7</v>
      </c>
      <c r="GQ23" s="22"/>
      <c r="GR23" s="22"/>
      <c r="GS23" s="22">
        <v>45.14</v>
      </c>
      <c r="GT23" s="22">
        <v>28.59</v>
      </c>
      <c r="GU23" s="22">
        <v>13.59</v>
      </c>
      <c r="GV23" s="22"/>
      <c r="GW23" s="22"/>
      <c r="GX23" s="22"/>
      <c r="GY23" s="22">
        <v>15.24</v>
      </c>
      <c r="GZ23" s="22">
        <v>19.06672</v>
      </c>
      <c r="HA23" s="22">
        <v>6.2</v>
      </c>
      <c r="HB23" s="22">
        <v>17.6</v>
      </c>
      <c r="HC23" s="22">
        <v>17.6</v>
      </c>
      <c r="HD23" s="22">
        <v>15.2</v>
      </c>
      <c r="HE23" s="22"/>
      <c r="HF23" s="22"/>
      <c r="HG23" s="22"/>
      <c r="HH23" s="22">
        <v>94.29110234870565</v>
      </c>
      <c r="HI23" s="22"/>
      <c r="HJ23" s="22"/>
      <c r="HK23" s="22">
        <v>2.5</v>
      </c>
      <c r="HL23" s="22">
        <v>11.024275083879134</v>
      </c>
      <c r="HM23" s="22">
        <v>3.006614552014432</v>
      </c>
      <c r="HN23" s="22">
        <v>10.699444061238088</v>
      </c>
      <c r="HO23" s="22">
        <v>14.688995215311005</v>
      </c>
      <c r="HP23" s="22">
        <v>35.948816996619996</v>
      </c>
      <c r="HQ23" s="22"/>
      <c r="HR23" s="22"/>
      <c r="HS23" s="22">
        <v>69</v>
      </c>
      <c r="HT23" s="22">
        <v>69.9</v>
      </c>
      <c r="HU23" s="22">
        <v>54.2</v>
      </c>
      <c r="HV23" s="22">
        <v>61.5</v>
      </c>
      <c r="HW23" s="22">
        <v>45.4</v>
      </c>
      <c r="HX23" s="22"/>
      <c r="HY23" s="95"/>
      <c r="HZ23" s="95">
        <v>666</v>
      </c>
      <c r="IA23" s="95">
        <v>1100</v>
      </c>
      <c r="IB23" s="95">
        <v>236</v>
      </c>
      <c r="IC23" s="95">
        <v>684.9</v>
      </c>
      <c r="ID23" s="95"/>
      <c r="IE23" s="95"/>
      <c r="IF23" s="95">
        <v>19.1</v>
      </c>
      <c r="IG23" s="95">
        <v>92.1</v>
      </c>
      <c r="IH23" s="95">
        <v>17.6</v>
      </c>
      <c r="II23" s="95"/>
      <c r="IJ23" s="95"/>
      <c r="IK23" s="95">
        <v>91.7</v>
      </c>
      <c r="IL23" s="95">
        <v>84.4</v>
      </c>
      <c r="IM23" s="95">
        <v>281</v>
      </c>
      <c r="IN23" s="95"/>
      <c r="IO23" s="95">
        <v>71.98</v>
      </c>
      <c r="IP23" s="95">
        <v>56.83</v>
      </c>
      <c r="IQ23" s="95">
        <v>50.83</v>
      </c>
      <c r="IR23" s="95">
        <v>88.57</v>
      </c>
      <c r="IS23" s="95">
        <v>72.2</v>
      </c>
      <c r="IT23" s="95">
        <v>12.799999999999997</v>
      </c>
      <c r="IU23" s="95">
        <v>29.45</v>
      </c>
      <c r="IV23" s="95">
        <v>49.5</v>
      </c>
    </row>
    <row r="24" spans="1:256" ht="12.75">
      <c r="A24" s="104" t="str">
        <f>Z3</f>
        <v>Per cent population overseas-born (2016 Census)</v>
      </c>
      <c r="B24" s="20" t="s">
        <v>42</v>
      </c>
      <c r="C24" s="56">
        <f t="shared" si="0"/>
        <v>12.45</v>
      </c>
      <c r="D24" s="57"/>
      <c r="E24" s="79">
        <v>21</v>
      </c>
      <c r="F24" s="58">
        <v>6</v>
      </c>
      <c r="G24" s="58"/>
      <c r="H24" s="58"/>
      <c r="I24" s="58"/>
      <c r="J24" s="58"/>
      <c r="K24" s="83">
        <v>4.7480148054138445</v>
      </c>
      <c r="L24" s="82">
        <v>68.41024619458864</v>
      </c>
      <c r="M24" s="82">
        <v>102.803485741385</v>
      </c>
      <c r="N24" s="82"/>
      <c r="O24" s="82"/>
      <c r="P24" s="82"/>
      <c r="Q24" s="58"/>
      <c r="R24" s="59"/>
      <c r="S24" s="64">
        <v>16.73131259933516</v>
      </c>
      <c r="T24" s="65">
        <v>12.474181897463968</v>
      </c>
      <c r="U24" s="65">
        <v>64.22102472384142</v>
      </c>
      <c r="V24" s="80">
        <v>15.752101254316786</v>
      </c>
      <c r="W24" s="81">
        <v>38</v>
      </c>
      <c r="X24" s="21"/>
      <c r="Y24" s="21"/>
      <c r="Z24" s="21">
        <v>34.08814303100948</v>
      </c>
      <c r="AA24" s="90">
        <v>29.98268680254384</v>
      </c>
      <c r="AB24" s="90">
        <v>6.402454702847249</v>
      </c>
      <c r="AC24" s="90">
        <v>2.3578517921730633</v>
      </c>
      <c r="AD24" s="90">
        <v>1.5847575295267153</v>
      </c>
      <c r="AE24" s="90">
        <v>1.9918747964413663</v>
      </c>
      <c r="AF24" s="90">
        <v>4.137168520835833</v>
      </c>
      <c r="AG24" s="90">
        <v>0.4628280508082349</v>
      </c>
      <c r="AH24" s="90">
        <v>0.5699641736805116</v>
      </c>
      <c r="AI24" s="90">
        <v>1.2179234448120404</v>
      </c>
      <c r="AJ24" s="90">
        <v>0.5853917753741193</v>
      </c>
      <c r="AK24" s="90">
        <v>0.1671323516807515</v>
      </c>
      <c r="AL24" s="90">
        <v>0.09170852117866876</v>
      </c>
      <c r="AM24" s="90">
        <v>0.21255806777859676</v>
      </c>
      <c r="AN24" s="90">
        <v>0.21941477964242248</v>
      </c>
      <c r="AO24" s="90">
        <v>0.2674117626892024</v>
      </c>
      <c r="AP24" s="90">
        <v>0.029141025421259237</v>
      </c>
      <c r="AQ24" s="90">
        <v>0.5588220169017948</v>
      </c>
      <c r="AR24" s="90">
        <v>0.414831067761455</v>
      </c>
      <c r="AS24" s="90">
        <v>0.26398340675728954</v>
      </c>
      <c r="AT24" s="90">
        <v>0.21170097879561856</v>
      </c>
      <c r="AU24" s="90">
        <v>0.23055693642113922</v>
      </c>
      <c r="AV24" s="90">
        <v>0.04799698304677991</v>
      </c>
      <c r="AW24" s="90">
        <v>0.030855203387215663</v>
      </c>
      <c r="AX24" s="90">
        <v>0.3214083686168298</v>
      </c>
      <c r="AY24" s="90">
        <v>0.13284879236162297</v>
      </c>
      <c r="AZ24" s="21">
        <v>0.07542383050208272</v>
      </c>
      <c r="BA24" s="21">
        <v>0.2339852923530521</v>
      </c>
      <c r="BB24" s="21">
        <v>0.041997360165932425</v>
      </c>
      <c r="BC24" s="71"/>
      <c r="BD24" s="71"/>
      <c r="BE24" s="71">
        <v>14.2</v>
      </c>
      <c r="BF24" s="71">
        <v>31.581389002592445</v>
      </c>
      <c r="BG24" s="21">
        <v>3.112090097193891</v>
      </c>
      <c r="BH24" s="21">
        <v>6.784716389255532</v>
      </c>
      <c r="BI24" s="90">
        <v>0.010285067795738553</v>
      </c>
      <c r="BJ24" s="90">
        <v>1.4767643176714607</v>
      </c>
      <c r="BK24" s="90">
        <v>0.5433944152081869</v>
      </c>
      <c r="BL24" s="90">
        <v>0.769665906714435</v>
      </c>
      <c r="BM24" s="90">
        <v>0.3325505253955465</v>
      </c>
      <c r="BN24" s="90">
        <v>0.2871248092977013</v>
      </c>
      <c r="BO24" s="90">
        <v>0.019713046608498895</v>
      </c>
      <c r="BP24" s="90">
        <v>0.023141402540411745</v>
      </c>
      <c r="BQ24" s="90">
        <v>2.3415671014964774</v>
      </c>
      <c r="BR24" s="90">
        <v>0.20227299998285825</v>
      </c>
      <c r="BS24" s="90">
        <v>1.5590448600373692</v>
      </c>
      <c r="BT24" s="90">
        <v>1.781030906628726</v>
      </c>
      <c r="BU24" s="22"/>
      <c r="BV24" s="22"/>
      <c r="BW24" s="22">
        <v>2.452988669283645</v>
      </c>
      <c r="BX24" s="22">
        <v>56.68015153333219</v>
      </c>
      <c r="BY24" s="90">
        <v>2.08615458456897</v>
      </c>
      <c r="BZ24" s="90">
        <v>2.933815588734422</v>
      </c>
      <c r="CA24" s="90">
        <v>0.07456674151910452</v>
      </c>
      <c r="CB24" s="90">
        <v>26.29891835370348</v>
      </c>
      <c r="CC24" s="90"/>
      <c r="CD24" s="90"/>
      <c r="CE24" s="90">
        <v>532</v>
      </c>
      <c r="CF24" s="22">
        <v>120</v>
      </c>
      <c r="CG24" s="22">
        <v>96</v>
      </c>
      <c r="CH24" s="72">
        <v>98</v>
      </c>
      <c r="CI24" s="22"/>
      <c r="CJ24" s="22"/>
      <c r="CK24" s="22">
        <v>0.36855773928396945</v>
      </c>
      <c r="CL24" s="22"/>
      <c r="CM24" s="22"/>
      <c r="CN24" s="22">
        <v>7.0343725019984</v>
      </c>
      <c r="CO24" s="22">
        <v>9.599999999999994</v>
      </c>
      <c r="CP24" s="22">
        <v>6.379036527263102</v>
      </c>
      <c r="CQ24" s="22">
        <v>3.8182307071793495</v>
      </c>
      <c r="CR24" s="22">
        <v>5.111437341518751</v>
      </c>
      <c r="CS24" s="22">
        <v>22.80923314389953</v>
      </c>
      <c r="CT24" s="22">
        <v>23.81767967629365</v>
      </c>
      <c r="CU24" s="73">
        <v>23.33467453505007</v>
      </c>
      <c r="CV24" s="73">
        <v>5.700325732899023</v>
      </c>
      <c r="CW24" s="73">
        <v>41.54347281383112</v>
      </c>
      <c r="CX24" s="22">
        <v>41.468386579334314</v>
      </c>
      <c r="CY24" s="22"/>
      <c r="CZ24" s="22"/>
      <c r="DA24" s="22">
        <v>5.582593234164627</v>
      </c>
      <c r="DB24" s="22">
        <v>30.051646223369914</v>
      </c>
      <c r="DC24" s="22"/>
      <c r="DD24" s="22"/>
      <c r="DE24" s="22">
        <v>19.24578240900346</v>
      </c>
      <c r="DF24" s="22"/>
      <c r="DG24" s="22"/>
      <c r="DH24" s="22">
        <v>1.7800441730544367</v>
      </c>
      <c r="DI24" s="22">
        <v>0.030379041248606464</v>
      </c>
      <c r="DJ24" s="91">
        <v>61.803537231046526</v>
      </c>
      <c r="DK24" s="92">
        <v>24.118508505125604</v>
      </c>
      <c r="DL24" s="22">
        <v>12.255266418835193</v>
      </c>
      <c r="DM24" s="22">
        <v>1.2490368628087107</v>
      </c>
      <c r="DN24" s="22">
        <v>1.8467284548346934</v>
      </c>
      <c r="DO24" s="22">
        <v>21.3890951084715</v>
      </c>
      <c r="DP24" s="22">
        <v>14.067472947167408</v>
      </c>
      <c r="DQ24" s="22"/>
      <c r="DR24" s="22"/>
      <c r="DS24" s="22">
        <v>12.903842501274108</v>
      </c>
      <c r="DT24" s="22">
        <v>89.72983328461189</v>
      </c>
      <c r="DU24" s="22">
        <v>1506</v>
      </c>
      <c r="DV24" s="22">
        <v>41.8</v>
      </c>
      <c r="DW24" s="74">
        <v>82.4</v>
      </c>
      <c r="DX24" s="74">
        <v>9.599999999999994</v>
      </c>
      <c r="DY24" s="93"/>
      <c r="DZ24" s="74">
        <v>63.653797318715576</v>
      </c>
      <c r="EA24" s="74">
        <v>19.26199003493901</v>
      </c>
      <c r="EB24" s="74">
        <v>16.688412332857556</v>
      </c>
      <c r="EC24" s="22"/>
      <c r="ED24" s="22"/>
      <c r="EE24" s="22">
        <v>55.851456136504076</v>
      </c>
      <c r="EF24" s="22">
        <v>28.454960432156597</v>
      </c>
      <c r="EG24" s="22">
        <v>4.2199055155779694</v>
      </c>
      <c r="EH24" s="22"/>
      <c r="EI24" s="22"/>
      <c r="EJ24" s="22">
        <v>7.4704847107135</v>
      </c>
      <c r="EK24" s="22">
        <v>4.408960915157293</v>
      </c>
      <c r="EL24" s="22">
        <v>24.73992001480899</v>
      </c>
      <c r="EM24" s="22">
        <v>0.6107410245829158</v>
      </c>
      <c r="EN24" s="22">
        <v>500</v>
      </c>
      <c r="EO24" s="22"/>
      <c r="EP24" s="22">
        <v>941.2267767620172</v>
      </c>
      <c r="EQ24" s="22">
        <v>14.712304713880508</v>
      </c>
      <c r="ER24" s="22">
        <v>0.44</v>
      </c>
      <c r="ES24" s="22">
        <v>1035</v>
      </c>
      <c r="ET24" s="22"/>
      <c r="EU24" s="22"/>
      <c r="EV24" s="22">
        <v>7.238029205939487</v>
      </c>
      <c r="EW24" s="22">
        <v>754.414038014276</v>
      </c>
      <c r="EX24" s="22"/>
      <c r="EY24" s="22"/>
      <c r="EZ24" s="22">
        <v>84.89402424328347</v>
      </c>
      <c r="FA24" s="22"/>
      <c r="FB24" s="22"/>
      <c r="FC24" s="22">
        <v>4.5</v>
      </c>
      <c r="FD24" s="22">
        <v>8.046592582675057</v>
      </c>
      <c r="FE24" s="22">
        <v>19.0080738177624</v>
      </c>
      <c r="FF24" s="22"/>
      <c r="FG24" s="22"/>
      <c r="FH24" s="22">
        <v>6.000793135770423</v>
      </c>
      <c r="FI24" s="22">
        <v>0.9878145504362246</v>
      </c>
      <c r="FJ24" s="22">
        <v>3.021126252794001</v>
      </c>
      <c r="FK24" s="22">
        <v>9.908789386401327</v>
      </c>
      <c r="FL24" s="22">
        <v>45.04448947229319</v>
      </c>
      <c r="FM24" s="94">
        <v>19.846709541009602</v>
      </c>
      <c r="FN24" s="22">
        <v>20.82196420842664</v>
      </c>
      <c r="FO24" s="22"/>
      <c r="FP24" s="22"/>
      <c r="FQ24" s="22">
        <v>787.438518020378</v>
      </c>
      <c r="FR24" s="22">
        <v>3968.471180688598</v>
      </c>
      <c r="FS24" s="22">
        <v>382.3807699225073</v>
      </c>
      <c r="FT24" s="22">
        <v>914.8987746612138</v>
      </c>
      <c r="FU24" s="22"/>
      <c r="FV24" s="22"/>
      <c r="FW24" s="22">
        <v>77.8</v>
      </c>
      <c r="FX24" s="22">
        <v>17.70139</v>
      </c>
      <c r="FY24" s="22">
        <v>5.5</v>
      </c>
      <c r="FZ24" s="22">
        <v>22.5</v>
      </c>
      <c r="GA24" s="22">
        <v>12.5</v>
      </c>
      <c r="GB24" s="22"/>
      <c r="GC24" s="22">
        <v>5</v>
      </c>
      <c r="GD24" s="22"/>
      <c r="GE24" s="22">
        <v>4.67</v>
      </c>
      <c r="GF24" s="22">
        <v>48.1</v>
      </c>
      <c r="GG24" s="22">
        <v>55</v>
      </c>
      <c r="GH24" s="22">
        <v>91</v>
      </c>
      <c r="GI24" s="22">
        <v>2.2</v>
      </c>
      <c r="GJ24" s="22"/>
      <c r="GK24" s="22"/>
      <c r="GL24" s="22">
        <v>6.4</v>
      </c>
      <c r="GM24" s="22">
        <v>14.1</v>
      </c>
      <c r="GN24" s="22">
        <v>47.47</v>
      </c>
      <c r="GO24" s="22">
        <v>4.38</v>
      </c>
      <c r="GP24" s="22">
        <v>2.5</v>
      </c>
      <c r="GQ24" s="22"/>
      <c r="GR24" s="22"/>
      <c r="GS24" s="22">
        <v>64.17</v>
      </c>
      <c r="GT24" s="22">
        <v>46.65</v>
      </c>
      <c r="GU24" s="22">
        <v>15.35</v>
      </c>
      <c r="GV24" s="22"/>
      <c r="GW24" s="22"/>
      <c r="GX24" s="22"/>
      <c r="GY24" s="22">
        <v>12.45</v>
      </c>
      <c r="GZ24" s="22">
        <v>19.92386</v>
      </c>
      <c r="HA24" s="22">
        <v>6.6</v>
      </c>
      <c r="HB24" s="22">
        <v>24.2</v>
      </c>
      <c r="HC24" s="22">
        <v>24.2</v>
      </c>
      <c r="HD24" s="22">
        <v>20.3</v>
      </c>
      <c r="HE24" s="22"/>
      <c r="HF24" s="22"/>
      <c r="HG24" s="22"/>
      <c r="HH24" s="22">
        <v>265.7714365645545</v>
      </c>
      <c r="HI24" s="22"/>
      <c r="HJ24" s="22"/>
      <c r="HK24" s="22">
        <v>4.7</v>
      </c>
      <c r="HL24" s="22">
        <v>11.563379011149335</v>
      </c>
      <c r="HM24" s="22">
        <v>2.8708133971291865</v>
      </c>
      <c r="HN24" s="22">
        <v>8.95632183329283</v>
      </c>
      <c r="HO24" s="22">
        <v>18.26786559394226</v>
      </c>
      <c r="HP24" s="22">
        <v>36.33333333333333</v>
      </c>
      <c r="HQ24" s="22"/>
      <c r="HR24" s="22"/>
      <c r="HS24" s="22">
        <v>78.6</v>
      </c>
      <c r="HT24" s="22">
        <v>77.6</v>
      </c>
      <c r="HU24" s="22">
        <v>59.7</v>
      </c>
      <c r="HV24" s="22">
        <v>56.5</v>
      </c>
      <c r="HW24" s="22">
        <v>31.3</v>
      </c>
      <c r="HX24" s="22"/>
      <c r="HY24" s="95"/>
      <c r="HZ24" s="95">
        <v>552</v>
      </c>
      <c r="IA24" s="95">
        <v>485</v>
      </c>
      <c r="IB24" s="95">
        <v>462.6</v>
      </c>
      <c r="IC24" s="95">
        <v>568.9</v>
      </c>
      <c r="ID24" s="95"/>
      <c r="IE24" s="95"/>
      <c r="IF24" s="95">
        <v>5</v>
      </c>
      <c r="IG24" s="95">
        <v>91</v>
      </c>
      <c r="IH24" s="95">
        <v>25.4</v>
      </c>
      <c r="II24" s="95"/>
      <c r="IJ24" s="95"/>
      <c r="IK24" s="95">
        <v>93.4</v>
      </c>
      <c r="IL24" s="95">
        <v>83.4</v>
      </c>
      <c r="IM24" s="95">
        <v>310</v>
      </c>
      <c r="IN24" s="95"/>
      <c r="IO24" s="95">
        <v>78.2</v>
      </c>
      <c r="IP24" s="95">
        <v>55.62</v>
      </c>
      <c r="IQ24" s="95">
        <v>47.63</v>
      </c>
      <c r="IR24" s="95">
        <v>83.49</v>
      </c>
      <c r="IS24" s="95">
        <v>77.7</v>
      </c>
      <c r="IT24" s="95">
        <v>15.299999999999997</v>
      </c>
      <c r="IU24" s="95">
        <v>31.63</v>
      </c>
      <c r="IV24" s="95">
        <v>38.9</v>
      </c>
    </row>
    <row r="25" spans="1:256" ht="12.75">
      <c r="A25" s="104" t="str">
        <f>AA3</f>
        <v>Per cent population from Non-Engish-speaking backgrounds (2016 Census)</v>
      </c>
      <c r="B25" s="20" t="s">
        <v>43</v>
      </c>
      <c r="C25" s="56">
        <f t="shared" si="0"/>
        <v>15.64</v>
      </c>
      <c r="D25" s="57"/>
      <c r="E25" s="79">
        <v>22</v>
      </c>
      <c r="F25" s="58">
        <v>2</v>
      </c>
      <c r="G25" s="58"/>
      <c r="H25" s="58"/>
      <c r="I25" s="58"/>
      <c r="J25" s="58"/>
      <c r="K25" s="83">
        <v>5.031312519230172</v>
      </c>
      <c r="L25" s="82">
        <v>68.2892485020997</v>
      </c>
      <c r="M25" s="82">
        <v>97.01907344852322</v>
      </c>
      <c r="N25" s="82"/>
      <c r="O25" s="82"/>
      <c r="P25" s="82"/>
      <c r="Q25" s="58"/>
      <c r="R25" s="59"/>
      <c r="S25" s="64">
        <v>16.350292951902123</v>
      </c>
      <c r="T25" s="65">
        <v>11.918497463589071</v>
      </c>
      <c r="U25" s="65">
        <v>68.13192406644274</v>
      </c>
      <c r="V25" s="80">
        <v>12.915843034936557</v>
      </c>
      <c r="W25" s="81">
        <v>34</v>
      </c>
      <c r="X25" s="21"/>
      <c r="Y25" s="21"/>
      <c r="Z25" s="21">
        <v>40.76548313279693</v>
      </c>
      <c r="AA25" s="90">
        <v>35.982751408675966</v>
      </c>
      <c r="AB25" s="90">
        <v>5.377574370709382</v>
      </c>
      <c r="AC25" s="90">
        <v>2.515932186708004</v>
      </c>
      <c r="AD25" s="90">
        <v>1.6393543465958023</v>
      </c>
      <c r="AE25" s="90">
        <v>0.7215619694397283</v>
      </c>
      <c r="AF25" s="90">
        <v>4.854703378361753</v>
      </c>
      <c r="AG25" s="90">
        <v>0.6139120592505105</v>
      </c>
      <c r="AH25" s="90">
        <v>0.5757732339263305</v>
      </c>
      <c r="AI25" s="90">
        <v>2.089023400014763</v>
      </c>
      <c r="AJ25" s="90">
        <v>0.7000319874018848</v>
      </c>
      <c r="AK25" s="90">
        <v>1.8903324229226643</v>
      </c>
      <c r="AL25" s="90">
        <v>0.44782362638714596</v>
      </c>
      <c r="AM25" s="90">
        <v>0.41029994340690434</v>
      </c>
      <c r="AN25" s="90">
        <v>0.09104106690288133</v>
      </c>
      <c r="AO25" s="90">
        <v>1.6301272114367265</v>
      </c>
      <c r="AP25" s="90">
        <v>0.062129376737777124</v>
      </c>
      <c r="AQ25" s="90">
        <v>0.516104426564307</v>
      </c>
      <c r="AR25" s="90">
        <v>0.39615166949632147</v>
      </c>
      <c r="AS25" s="90">
        <v>1.0297482837528604</v>
      </c>
      <c r="AT25" s="90">
        <v>0.1697792869269949</v>
      </c>
      <c r="AU25" s="90">
        <v>0.2663566349253217</v>
      </c>
      <c r="AV25" s="90">
        <v>0.03014197485298098</v>
      </c>
      <c r="AW25" s="90">
        <v>0.068280800177161</v>
      </c>
      <c r="AX25" s="90">
        <v>1.449890504662779</v>
      </c>
      <c r="AY25" s="90">
        <v>0.09288649393469649</v>
      </c>
      <c r="AZ25" s="21">
        <v>0.32664058463128365</v>
      </c>
      <c r="BA25" s="21">
        <v>0.03690854063630324</v>
      </c>
      <c r="BB25" s="21">
        <v>0.013533131566644522</v>
      </c>
      <c r="BC25" s="71"/>
      <c r="BD25" s="71"/>
      <c r="BE25" s="71">
        <v>15.5</v>
      </c>
      <c r="BF25" s="71">
        <v>40.531005827475376</v>
      </c>
      <c r="BG25" s="21">
        <v>4.568047046086464</v>
      </c>
      <c r="BH25" s="21">
        <v>7.871976575379542</v>
      </c>
      <c r="BI25" s="90">
        <v>0.017839127974213234</v>
      </c>
      <c r="BJ25" s="90">
        <v>4.870697079304151</v>
      </c>
      <c r="BK25" s="90">
        <v>1.8238970497773184</v>
      </c>
      <c r="BL25" s="90">
        <v>0.7726187839866145</v>
      </c>
      <c r="BM25" s="90">
        <v>0.5776186609581457</v>
      </c>
      <c r="BN25" s="90">
        <v>0.44474791466745406</v>
      </c>
      <c r="BO25" s="90">
        <v>0.07381708127260649</v>
      </c>
      <c r="BP25" s="90">
        <v>0.028911690165104205</v>
      </c>
      <c r="BQ25" s="90">
        <v>0.8981078221500455</v>
      </c>
      <c r="BR25" s="90">
        <v>0.2386752294480943</v>
      </c>
      <c r="BS25" s="90">
        <v>0.641593464727738</v>
      </c>
      <c r="BT25" s="90">
        <v>1.9481558032528725</v>
      </c>
      <c r="BU25" s="22"/>
      <c r="BV25" s="22"/>
      <c r="BW25" s="22">
        <v>2.085332545951133</v>
      </c>
      <c r="BX25" s="22">
        <v>42.56969562756822</v>
      </c>
      <c r="BY25" s="90">
        <v>2.953913535592136</v>
      </c>
      <c r="BZ25" s="90">
        <v>9.7493910090795</v>
      </c>
      <c r="CA25" s="90">
        <v>0.12671932285130777</v>
      </c>
      <c r="CB25" s="90">
        <v>32.52319086636648</v>
      </c>
      <c r="CC25" s="90"/>
      <c r="CD25" s="90"/>
      <c r="CE25" s="90">
        <v>1300</v>
      </c>
      <c r="CF25" s="22">
        <v>201</v>
      </c>
      <c r="CG25" s="22">
        <v>272</v>
      </c>
      <c r="CH25" s="72">
        <v>246</v>
      </c>
      <c r="CI25" s="22"/>
      <c r="CJ25" s="22"/>
      <c r="CK25" s="22">
        <v>0.5013595147578096</v>
      </c>
      <c r="CL25" s="22"/>
      <c r="CM25" s="22"/>
      <c r="CN25" s="22">
        <v>10.5937136204889</v>
      </c>
      <c r="CO25" s="22">
        <v>15.400000000000006</v>
      </c>
      <c r="CP25" s="22">
        <v>7.226662132290426</v>
      </c>
      <c r="CQ25" s="22">
        <v>3.9915966386554618</v>
      </c>
      <c r="CR25" s="22">
        <v>5.567522783761392</v>
      </c>
      <c r="CS25" s="22">
        <v>22.53678402522333</v>
      </c>
      <c r="CT25" s="22">
        <v>23.468065411909905</v>
      </c>
      <c r="CU25" s="73">
        <v>23.01573412666847</v>
      </c>
      <c r="CV25" s="73">
        <v>5.848089468779124</v>
      </c>
      <c r="CW25" s="73">
        <v>41.93072382727555</v>
      </c>
      <c r="CX25" s="22">
        <v>43.27268200585074</v>
      </c>
      <c r="CY25" s="22"/>
      <c r="CZ25" s="22"/>
      <c r="DA25" s="22">
        <v>6.630714629055304</v>
      </c>
      <c r="DB25" s="22">
        <v>37.59716867850597</v>
      </c>
      <c r="DC25" s="22"/>
      <c r="DD25" s="22"/>
      <c r="DE25" s="22">
        <v>18.028240239575844</v>
      </c>
      <c r="DF25" s="22"/>
      <c r="DG25" s="22"/>
      <c r="DH25" s="22">
        <v>1.6407350352112675</v>
      </c>
      <c r="DI25" s="22">
        <v>0.06265790803436079</v>
      </c>
      <c r="DJ25" s="91">
        <v>58.606192760575674</v>
      </c>
      <c r="DK25" s="92">
        <v>26.961186218927168</v>
      </c>
      <c r="DL25" s="22">
        <v>12.300043610989968</v>
      </c>
      <c r="DM25" s="22">
        <v>2.316483381079999</v>
      </c>
      <c r="DN25" s="22">
        <v>4.558277654046028</v>
      </c>
      <c r="DO25" s="22">
        <v>35.45852972794179</v>
      </c>
      <c r="DP25" s="22">
        <v>20.298672566371682</v>
      </c>
      <c r="DQ25" s="22"/>
      <c r="DR25" s="22"/>
      <c r="DS25" s="22">
        <v>22.81941453843291</v>
      </c>
      <c r="DT25" s="22">
        <v>97.42842990716962</v>
      </c>
      <c r="DU25" s="22">
        <v>2717</v>
      </c>
      <c r="DV25" s="22">
        <v>47.3</v>
      </c>
      <c r="DW25" s="74">
        <v>66.2</v>
      </c>
      <c r="DX25" s="74">
        <v>15.400000000000006</v>
      </c>
      <c r="DY25" s="93"/>
      <c r="DZ25" s="74">
        <v>62.542098120036194</v>
      </c>
      <c r="EA25" s="74">
        <v>24.650020106564792</v>
      </c>
      <c r="EB25" s="74">
        <v>12.336634161053583</v>
      </c>
      <c r="EC25" s="22"/>
      <c r="ED25" s="22"/>
      <c r="EE25" s="22">
        <v>80.21144564467939</v>
      </c>
      <c r="EF25" s="22">
        <v>33.04860629887854</v>
      </c>
      <c r="EG25" s="22">
        <v>2.2754592637637705</v>
      </c>
      <c r="EH25" s="22"/>
      <c r="EI25" s="22"/>
      <c r="EJ25" s="22">
        <v>6.974944576902162</v>
      </c>
      <c r="EK25" s="22">
        <v>4.575019868657716</v>
      </c>
      <c r="EL25" s="22">
        <v>24.374751725671036</v>
      </c>
      <c r="EM25" s="22">
        <v>0.7685475199850405</v>
      </c>
      <c r="EN25" s="22">
        <v>498</v>
      </c>
      <c r="EO25" s="22"/>
      <c r="EP25" s="22">
        <v>816.1804188294254</v>
      </c>
      <c r="EQ25" s="22">
        <v>14.122375275655981</v>
      </c>
      <c r="ER25" s="22">
        <v>0.43</v>
      </c>
      <c r="ES25" s="22">
        <v>1014</v>
      </c>
      <c r="ET25" s="22"/>
      <c r="EU25" s="22"/>
      <c r="EV25" s="22">
        <v>4.321245253745161</v>
      </c>
      <c r="EW25" s="22">
        <v>428.7538192483498</v>
      </c>
      <c r="EX25" s="22"/>
      <c r="EY25" s="22"/>
      <c r="EZ25" s="22">
        <v>84.1250650680906</v>
      </c>
      <c r="FA25" s="22"/>
      <c r="FB25" s="22"/>
      <c r="FC25" s="22">
        <v>5.4</v>
      </c>
      <c r="FD25" s="22">
        <v>10.34855669245487</v>
      </c>
      <c r="FE25" s="22">
        <v>25.780234070221063</v>
      </c>
      <c r="FF25" s="22"/>
      <c r="FG25" s="22"/>
      <c r="FH25" s="22">
        <v>5.49317738791423</v>
      </c>
      <c r="FI25" s="22">
        <v>0.9746588693957114</v>
      </c>
      <c r="FJ25" s="22">
        <v>2.692657569850552</v>
      </c>
      <c r="FK25" s="22">
        <v>9.147498375568551</v>
      </c>
      <c r="FL25" s="22">
        <v>44.07510976705343</v>
      </c>
      <c r="FM25" s="94">
        <v>23.22885956143792</v>
      </c>
      <c r="FN25" s="22">
        <v>24.469257748192685</v>
      </c>
      <c r="FO25" s="22"/>
      <c r="FP25" s="22"/>
      <c r="FQ25" s="22">
        <v>1156.6928050625945</v>
      </c>
      <c r="FR25" s="22">
        <v>4927.225202916495</v>
      </c>
      <c r="FS25" s="22">
        <v>442.4267437061494</v>
      </c>
      <c r="FT25" s="22">
        <v>1138.5334984179392</v>
      </c>
      <c r="FU25" s="22"/>
      <c r="FV25" s="22"/>
      <c r="FW25" s="22">
        <v>76.1</v>
      </c>
      <c r="FX25" s="22">
        <v>21.95296</v>
      </c>
      <c r="FY25" s="22">
        <v>5.7</v>
      </c>
      <c r="FZ25" s="22">
        <v>23.4</v>
      </c>
      <c r="GA25" s="22">
        <v>16</v>
      </c>
      <c r="GB25" s="22"/>
      <c r="GC25" s="22">
        <v>5.5</v>
      </c>
      <c r="GD25" s="22"/>
      <c r="GE25" s="22">
        <v>1.3</v>
      </c>
      <c r="GF25" s="22">
        <v>42.1</v>
      </c>
      <c r="GG25" s="22">
        <v>46</v>
      </c>
      <c r="GH25" s="22">
        <v>86.3</v>
      </c>
      <c r="GI25" s="22">
        <v>5.1</v>
      </c>
      <c r="GJ25" s="22"/>
      <c r="GK25" s="22"/>
      <c r="GL25" s="22">
        <v>9.6</v>
      </c>
      <c r="GM25" s="22">
        <v>15.2</v>
      </c>
      <c r="GN25" s="22">
        <v>45.25</v>
      </c>
      <c r="GO25" s="22">
        <v>7.19</v>
      </c>
      <c r="GP25" s="22">
        <v>2.4</v>
      </c>
      <c r="GQ25" s="22"/>
      <c r="GR25" s="22"/>
      <c r="GS25" s="22">
        <v>58.31</v>
      </c>
      <c r="GT25" s="22">
        <v>44.17</v>
      </c>
      <c r="GU25" s="22">
        <v>18.58</v>
      </c>
      <c r="GV25" s="22"/>
      <c r="GW25" s="22"/>
      <c r="GX25" s="22"/>
      <c r="GY25" s="22">
        <v>15.64</v>
      </c>
      <c r="GZ25" s="22">
        <v>21.71541</v>
      </c>
      <c r="HA25" s="22">
        <v>6.3</v>
      </c>
      <c r="HB25" s="22">
        <v>24.7</v>
      </c>
      <c r="HC25" s="22">
        <v>24.7</v>
      </c>
      <c r="HD25" s="22">
        <v>18</v>
      </c>
      <c r="HE25" s="22"/>
      <c r="HF25" s="22"/>
      <c r="HG25" s="22"/>
      <c r="HH25" s="22">
        <v>148.7357461576599</v>
      </c>
      <c r="HI25" s="22"/>
      <c r="HJ25" s="22"/>
      <c r="HK25" s="22">
        <v>4</v>
      </c>
      <c r="HL25" s="22">
        <v>12.165643095782123</v>
      </c>
      <c r="HM25" s="22">
        <v>4.209799861973775</v>
      </c>
      <c r="HN25" s="22">
        <v>9.629600468106373</v>
      </c>
      <c r="HO25" s="22">
        <v>23.12925170068027</v>
      </c>
      <c r="HP25" s="22">
        <v>40.06810442678774</v>
      </c>
      <c r="HQ25" s="22"/>
      <c r="HR25" s="22"/>
      <c r="HS25" s="22">
        <v>70.1</v>
      </c>
      <c r="HT25" s="22">
        <v>69.2</v>
      </c>
      <c r="HU25" s="22">
        <v>48.4</v>
      </c>
      <c r="HV25" s="22">
        <v>50.7</v>
      </c>
      <c r="HW25" s="22">
        <v>32.7</v>
      </c>
      <c r="HX25" s="22"/>
      <c r="HY25" s="95"/>
      <c r="HZ25" s="95">
        <v>739</v>
      </c>
      <c r="IA25" s="95">
        <v>882</v>
      </c>
      <c r="IB25" s="95">
        <v>263.6</v>
      </c>
      <c r="IC25" s="95">
        <v>544.3</v>
      </c>
      <c r="ID25" s="95"/>
      <c r="IE25" s="95"/>
      <c r="IF25" s="95">
        <v>7.1</v>
      </c>
      <c r="IG25" s="95">
        <v>86.3</v>
      </c>
      <c r="IH25" s="95">
        <v>22</v>
      </c>
      <c r="II25" s="95"/>
      <c r="IJ25" s="95"/>
      <c r="IK25" s="95">
        <v>78.3</v>
      </c>
      <c r="IL25" s="95">
        <v>64.1</v>
      </c>
      <c r="IM25" s="95">
        <v>247</v>
      </c>
      <c r="IN25" s="95"/>
      <c r="IO25" s="95">
        <v>81.3</v>
      </c>
      <c r="IP25" s="95">
        <v>59.54</v>
      </c>
      <c r="IQ25" s="95">
        <v>52.8</v>
      </c>
      <c r="IR25" s="95">
        <v>73.06</v>
      </c>
      <c r="IS25" s="95">
        <v>75.4</v>
      </c>
      <c r="IT25" s="95">
        <v>13</v>
      </c>
      <c r="IU25" s="95">
        <v>37.98</v>
      </c>
      <c r="IV25" s="95">
        <v>44.3</v>
      </c>
    </row>
    <row r="26" spans="1:256" ht="12.75">
      <c r="A26" s="104" t="str">
        <f>AB3</f>
        <v>Per cent residents from east Asia (2016 Census)</v>
      </c>
      <c r="B26" s="20" t="s">
        <v>44</v>
      </c>
      <c r="C26" s="56">
        <f t="shared" si="0"/>
        <v>14.79</v>
      </c>
      <c r="D26" s="57"/>
      <c r="E26" s="79">
        <v>23</v>
      </c>
      <c r="F26" s="58">
        <v>8</v>
      </c>
      <c r="G26" s="58"/>
      <c r="H26" s="58"/>
      <c r="I26" s="58"/>
      <c r="J26" s="58"/>
      <c r="K26" s="83">
        <v>5.45436703559088</v>
      </c>
      <c r="L26" s="82">
        <v>36.51003809078976</v>
      </c>
      <c r="M26" s="82">
        <v>98.00706900416165</v>
      </c>
      <c r="N26" s="82"/>
      <c r="O26" s="82"/>
      <c r="P26" s="82"/>
      <c r="Q26" s="58"/>
      <c r="R26" s="59"/>
      <c r="S26" s="64">
        <v>17.053924817322198</v>
      </c>
      <c r="T26" s="65">
        <v>10.683996979178373</v>
      </c>
      <c r="U26" s="65">
        <v>54.46554563094901</v>
      </c>
      <c r="V26" s="80">
        <v>25.064420816276318</v>
      </c>
      <c r="W26" s="81">
        <v>46</v>
      </c>
      <c r="X26" s="21"/>
      <c r="Y26" s="21"/>
      <c r="Z26" s="21">
        <v>24.55289168752742</v>
      </c>
      <c r="AA26" s="90">
        <v>13.464863609383467</v>
      </c>
      <c r="AB26" s="90">
        <v>1.1948695450205167</v>
      </c>
      <c r="AC26" s="90">
        <v>0.24129654958837646</v>
      </c>
      <c r="AD26" s="90">
        <v>0.26710366719141143</v>
      </c>
      <c r="AE26" s="90">
        <v>0.05225941314614571</v>
      </c>
      <c r="AF26" s="90">
        <v>0.7380835634467986</v>
      </c>
      <c r="AG26" s="90">
        <v>0.11097060569305013</v>
      </c>
      <c r="AH26" s="90">
        <v>0.12322898655449173</v>
      </c>
      <c r="AI26" s="90">
        <v>0.36581589202301995</v>
      </c>
      <c r="AJ26" s="90">
        <v>0.26129706573072853</v>
      </c>
      <c r="AK26" s="90">
        <v>0.010322847041213968</v>
      </c>
      <c r="AL26" s="90">
        <v>0.012903558801517459</v>
      </c>
      <c r="AM26" s="90">
        <v>0.0690340395881184</v>
      </c>
      <c r="AN26" s="90">
        <v>0.03225889700379365</v>
      </c>
      <c r="AO26" s="90">
        <v>0.029678185243490154</v>
      </c>
      <c r="AP26" s="90">
        <v>0.014839092621745077</v>
      </c>
      <c r="AQ26" s="90">
        <v>0.1290355880151746</v>
      </c>
      <c r="AR26" s="90">
        <v>0.01935533820227619</v>
      </c>
      <c r="AS26" s="90">
        <v>0.040646210224779995</v>
      </c>
      <c r="AT26" s="90">
        <v>0.023871583782807296</v>
      </c>
      <c r="AU26" s="90">
        <v>0.12968076595525044</v>
      </c>
      <c r="AV26" s="90">
        <v>0.023871583782807296</v>
      </c>
      <c r="AW26" s="90">
        <v>0.018710160262200314</v>
      </c>
      <c r="AX26" s="90">
        <v>0.008387313220986348</v>
      </c>
      <c r="AY26" s="90">
        <v>0.021936049962579682</v>
      </c>
      <c r="AZ26" s="21">
        <v>0.0032258897003793648</v>
      </c>
      <c r="BA26" s="21">
        <v>0.007742135280910475</v>
      </c>
      <c r="BB26" s="21">
        <v>0.005161423520606984</v>
      </c>
      <c r="BC26" s="71"/>
      <c r="BD26" s="71"/>
      <c r="BE26" s="71">
        <v>2.1</v>
      </c>
      <c r="BF26" s="71">
        <v>5.745184415015871</v>
      </c>
      <c r="BG26" s="21">
        <v>0.7477612325479367</v>
      </c>
      <c r="BH26" s="21">
        <v>0.9974450953572996</v>
      </c>
      <c r="BI26" s="90">
        <v>0.010322847041213968</v>
      </c>
      <c r="BJ26" s="90">
        <v>0.09226044543084982</v>
      </c>
      <c r="BK26" s="90">
        <v>0.030323363183566026</v>
      </c>
      <c r="BL26" s="90">
        <v>0.02838782936333841</v>
      </c>
      <c r="BM26" s="90">
        <v>0.04000103228470412</v>
      </c>
      <c r="BN26" s="90">
        <v>0.012903558801517459</v>
      </c>
      <c r="BO26" s="90">
        <v>0.002580711760303492</v>
      </c>
      <c r="BP26" s="90">
        <v>0.030323363183566026</v>
      </c>
      <c r="BQ26" s="90">
        <v>0.04322692198508348</v>
      </c>
      <c r="BR26" s="90">
        <v>0.11226096157320188</v>
      </c>
      <c r="BS26" s="90">
        <v>0.1051640042323673</v>
      </c>
      <c r="BT26" s="90">
        <v>0.2754909804123977</v>
      </c>
      <c r="BU26" s="22"/>
      <c r="BV26" s="22"/>
      <c r="BW26" s="22">
        <v>0.7806653074918063</v>
      </c>
      <c r="BX26" s="22">
        <v>50.21484425404527</v>
      </c>
      <c r="BY26" s="90">
        <v>0.18645642468192727</v>
      </c>
      <c r="BZ26" s="90">
        <v>0.1290355880151746</v>
      </c>
      <c r="CA26" s="90">
        <v>0.12516452037471934</v>
      </c>
      <c r="CB26" s="90">
        <v>39.3010142197218</v>
      </c>
      <c r="CC26" s="90"/>
      <c r="CD26" s="90"/>
      <c r="CE26" s="90">
        <v>110</v>
      </c>
      <c r="CF26" s="22">
        <v>58</v>
      </c>
      <c r="CG26" s="22">
        <v>0</v>
      </c>
      <c r="CH26" s="72">
        <v>2</v>
      </c>
      <c r="CI26" s="22"/>
      <c r="CJ26" s="22"/>
      <c r="CK26" s="22">
        <v>0.8419409157478436</v>
      </c>
      <c r="CL26" s="22"/>
      <c r="CM26" s="22"/>
      <c r="CN26" s="22">
        <v>9.35904707884288</v>
      </c>
      <c r="CO26" s="22">
        <v>8.099999999999994</v>
      </c>
      <c r="CP26" s="22">
        <v>19.545454545454547</v>
      </c>
      <c r="CQ26" s="22">
        <v>12.787088764742396</v>
      </c>
      <c r="CR26" s="22">
        <v>16.446233467510062</v>
      </c>
      <c r="CS26" s="22">
        <v>34.7974839181026</v>
      </c>
      <c r="CT26" s="22">
        <v>31.524589896883704</v>
      </c>
      <c r="CU26" s="73">
        <v>33.088235294117645</v>
      </c>
      <c r="CV26" s="73">
        <v>8.997568224804107</v>
      </c>
      <c r="CW26" s="73">
        <v>19.535260740340448</v>
      </c>
      <c r="CX26" s="22">
        <v>19.945111492281303</v>
      </c>
      <c r="CY26" s="22"/>
      <c r="CZ26" s="22"/>
      <c r="DA26" s="22">
        <v>5.837670170601413</v>
      </c>
      <c r="DB26" s="22">
        <v>18.284598804343403</v>
      </c>
      <c r="DC26" s="22"/>
      <c r="DD26" s="22"/>
      <c r="DE26" s="22">
        <v>21.731581933822845</v>
      </c>
      <c r="DF26" s="22"/>
      <c r="DG26" s="22"/>
      <c r="DH26" s="22">
        <v>2.0522245560435364</v>
      </c>
      <c r="DI26" s="22">
        <v>0.14812460267005723</v>
      </c>
      <c r="DJ26" s="91">
        <v>55.575894833634166</v>
      </c>
      <c r="DK26" s="92">
        <v>30.199570888533188</v>
      </c>
      <c r="DL26" s="22">
        <v>13.532336614106189</v>
      </c>
      <c r="DM26" s="22">
        <v>0.6293992231081516</v>
      </c>
      <c r="DN26" s="22">
        <v>1.3098298445342147</v>
      </c>
      <c r="DO26" s="22">
        <v>6.825885978428352</v>
      </c>
      <c r="DP26" s="22">
        <v>26.236335242061426</v>
      </c>
      <c r="DQ26" s="22"/>
      <c r="DR26" s="22"/>
      <c r="DS26" s="22">
        <v>40.577808451867064</v>
      </c>
      <c r="DT26" s="22">
        <v>82.9055398431194</v>
      </c>
      <c r="DU26" s="22">
        <v>1677</v>
      </c>
      <c r="DV26" s="22">
        <v>37.5</v>
      </c>
      <c r="DW26" s="74">
        <v>61.3</v>
      </c>
      <c r="DX26" s="74">
        <v>8.099999999999994</v>
      </c>
      <c r="DY26" s="93"/>
      <c r="DZ26" s="74">
        <v>89.00590698879991</v>
      </c>
      <c r="EA26" s="74">
        <v>7.39669590603386</v>
      </c>
      <c r="EB26" s="74">
        <v>3.0346643384308964</v>
      </c>
      <c r="EC26" s="22"/>
      <c r="ED26" s="22"/>
      <c r="EE26" s="22">
        <v>33.753823290535514</v>
      </c>
      <c r="EF26" s="22">
        <v>13.702165862417237</v>
      </c>
      <c r="EG26" s="22">
        <v>1.1233307148468186</v>
      </c>
      <c r="EH26" s="22"/>
      <c r="EI26" s="22"/>
      <c r="EJ26" s="22">
        <v>6.50232472494591</v>
      </c>
      <c r="EK26" s="22">
        <v>4.60341573447498</v>
      </c>
      <c r="EL26" s="22">
        <v>33.18197463162128</v>
      </c>
      <c r="EM26" s="22">
        <v>1.441071548764892</v>
      </c>
      <c r="EN26" s="22">
        <v>400</v>
      </c>
      <c r="EO26" s="22"/>
      <c r="EP26" s="22">
        <v>822.0669363736667</v>
      </c>
      <c r="EQ26" s="22">
        <v>13.109622756391015</v>
      </c>
      <c r="ER26" s="22">
        <v>0.44</v>
      </c>
      <c r="ES26" s="22">
        <v>1030</v>
      </c>
      <c r="ET26" s="22"/>
      <c r="EU26" s="22"/>
      <c r="EV26" s="22">
        <v>6.248912698074056</v>
      </c>
      <c r="EW26" s="22">
        <v>631.3868604172068</v>
      </c>
      <c r="EX26" s="22"/>
      <c r="EY26" s="22"/>
      <c r="EZ26" s="22">
        <v>85.72573463935886</v>
      </c>
      <c r="FA26" s="22"/>
      <c r="FB26" s="22"/>
      <c r="FC26" s="22">
        <v>3.8</v>
      </c>
      <c r="FD26" s="22">
        <v>12.525281710488297</v>
      </c>
      <c r="FE26" s="22">
        <v>16.442784936933656</v>
      </c>
      <c r="FF26" s="22"/>
      <c r="FG26" s="22"/>
      <c r="FH26" s="22">
        <v>7.390181682429069</v>
      </c>
      <c r="FI26" s="22">
        <v>0.9846316575410652</v>
      </c>
      <c r="FJ26" s="22">
        <v>3.0285589845694374</v>
      </c>
      <c r="FK26" s="22">
        <v>11.877799900447984</v>
      </c>
      <c r="FL26" s="22">
        <v>33.50491413434475</v>
      </c>
      <c r="FM26" s="94">
        <v>31.30296052136482</v>
      </c>
      <c r="FN26" s="22">
        <v>32.47941157980763</v>
      </c>
      <c r="FO26" s="22"/>
      <c r="FP26" s="22"/>
      <c r="FQ26" s="22">
        <v>938.3555861104076</v>
      </c>
      <c r="FR26" s="22">
        <v>3431.3902859692926</v>
      </c>
      <c r="FS26" s="22">
        <v>408.26910783852566</v>
      </c>
      <c r="FT26" s="22">
        <v>1139.776386727937</v>
      </c>
      <c r="FU26" s="22"/>
      <c r="FV26" s="22"/>
      <c r="FW26" s="22">
        <v>78.9</v>
      </c>
      <c r="FX26" s="22">
        <v>22.98914</v>
      </c>
      <c r="FY26" s="22">
        <v>3.9</v>
      </c>
      <c r="FZ26" s="22">
        <v>28.7</v>
      </c>
      <c r="GA26" s="22">
        <v>23.1</v>
      </c>
      <c r="GB26" s="22"/>
      <c r="GC26" s="22">
        <v>5.2</v>
      </c>
      <c r="GD26" s="22"/>
      <c r="GE26" s="22">
        <v>1.65</v>
      </c>
      <c r="GF26" s="22">
        <v>46.9</v>
      </c>
      <c r="GG26" s="22">
        <v>60.4</v>
      </c>
      <c r="GH26" s="22">
        <v>97.1</v>
      </c>
      <c r="GI26" s="22">
        <v>2.2</v>
      </c>
      <c r="GJ26" s="22"/>
      <c r="GK26" s="22"/>
      <c r="GL26" s="22">
        <v>9.7</v>
      </c>
      <c r="GM26" s="22">
        <v>16.8</v>
      </c>
      <c r="GN26" s="22">
        <v>41.5</v>
      </c>
      <c r="GO26" s="22">
        <v>4.87</v>
      </c>
      <c r="GP26" s="22">
        <v>7.3</v>
      </c>
      <c r="GQ26" s="22"/>
      <c r="GR26" s="22"/>
      <c r="GS26" s="22">
        <v>70.04</v>
      </c>
      <c r="GT26" s="22">
        <v>55.87</v>
      </c>
      <c r="GU26" s="22">
        <v>25.81</v>
      </c>
      <c r="GV26" s="22"/>
      <c r="GW26" s="22"/>
      <c r="GX26" s="22"/>
      <c r="GY26" s="22">
        <v>14.79</v>
      </c>
      <c r="GZ26" s="22">
        <v>18.43431</v>
      </c>
      <c r="HA26" s="22">
        <v>6.6</v>
      </c>
      <c r="HB26" s="22">
        <v>23.8</v>
      </c>
      <c r="HC26" s="22">
        <v>23.8</v>
      </c>
      <c r="HD26" s="22">
        <v>12.7</v>
      </c>
      <c r="HE26" s="22"/>
      <c r="HF26" s="22"/>
      <c r="HG26" s="22"/>
      <c r="HH26" s="22">
        <v>634.8630509704335</v>
      </c>
      <c r="HI26" s="22"/>
      <c r="HJ26" s="22"/>
      <c r="HK26" s="22"/>
      <c r="HL26" s="22">
        <v>12.799417515150523</v>
      </c>
      <c r="HM26" s="22">
        <v>4.918032786885246</v>
      </c>
      <c r="HN26" s="22">
        <v>11.720687019962027</v>
      </c>
      <c r="HO26" s="22">
        <v>22.58329905388729</v>
      </c>
      <c r="HP26" s="22">
        <v>40.207039337474114</v>
      </c>
      <c r="HQ26" s="22"/>
      <c r="HR26" s="22"/>
      <c r="HS26" s="22">
        <v>78</v>
      </c>
      <c r="HT26" s="22">
        <v>79.3</v>
      </c>
      <c r="HU26" s="22">
        <v>64.7</v>
      </c>
      <c r="HV26" s="22">
        <v>61.6</v>
      </c>
      <c r="HW26" s="22">
        <v>28.5</v>
      </c>
      <c r="HX26" s="22"/>
      <c r="HY26" s="95"/>
      <c r="HZ26" s="95">
        <v>863</v>
      </c>
      <c r="IA26" s="95">
        <v>820</v>
      </c>
      <c r="IB26" s="95">
        <v>483.8</v>
      </c>
      <c r="IC26" s="95">
        <v>1078.9</v>
      </c>
      <c r="ID26" s="95"/>
      <c r="IE26" s="95"/>
      <c r="IF26" s="95">
        <v>14.3</v>
      </c>
      <c r="IG26" s="95">
        <v>97.1</v>
      </c>
      <c r="IH26" s="95">
        <v>16.8</v>
      </c>
      <c r="II26" s="95"/>
      <c r="IJ26" s="95"/>
      <c r="IK26" s="95">
        <v>85.4</v>
      </c>
      <c r="IL26" s="95">
        <v>85.4</v>
      </c>
      <c r="IM26" s="95">
        <v>292</v>
      </c>
      <c r="IN26" s="95"/>
      <c r="IO26" s="95">
        <v>83.33</v>
      </c>
      <c r="IP26" s="95">
        <v>58.36</v>
      </c>
      <c r="IQ26" s="95">
        <v>50.18</v>
      </c>
      <c r="IR26" s="95">
        <v>68.86</v>
      </c>
      <c r="IS26" s="95">
        <v>76</v>
      </c>
      <c r="IT26" s="95">
        <v>8</v>
      </c>
      <c r="IU26" s="95">
        <v>37.7</v>
      </c>
      <c r="IV26" s="95">
        <v>48.1</v>
      </c>
    </row>
    <row r="27" spans="1:256" ht="12.75">
      <c r="A27" s="104" t="str">
        <f>AC3</f>
        <v>Per cent of population from India (2016 Census)</v>
      </c>
      <c r="B27" s="20" t="s">
        <v>45</v>
      </c>
      <c r="C27" s="56">
        <f t="shared" si="0"/>
        <v>13.48</v>
      </c>
      <c r="D27" s="57"/>
      <c r="E27" s="79">
        <v>24</v>
      </c>
      <c r="F27" s="58">
        <v>1</v>
      </c>
      <c r="G27" s="58"/>
      <c r="H27" s="58"/>
      <c r="I27" s="58"/>
      <c r="J27" s="58"/>
      <c r="K27" s="83">
        <v>4.108720734177501</v>
      </c>
      <c r="L27" s="82">
        <v>31.52024663544199</v>
      </c>
      <c r="M27" s="82">
        <v>95.09554524701839</v>
      </c>
      <c r="N27" s="82"/>
      <c r="O27" s="82"/>
      <c r="P27" s="82"/>
      <c r="Q27" s="58"/>
      <c r="R27" s="59"/>
      <c r="S27" s="64">
        <v>19.180245818045055</v>
      </c>
      <c r="T27" s="65">
        <v>13.867460377914012</v>
      </c>
      <c r="U27" s="65">
        <v>61.59645310654038</v>
      </c>
      <c r="V27" s="80">
        <v>14.789014971413927</v>
      </c>
      <c r="W27" s="81">
        <v>41</v>
      </c>
      <c r="X27" s="21"/>
      <c r="Y27" s="21"/>
      <c r="Z27" s="21">
        <v>20.099879230995203</v>
      </c>
      <c r="AA27" s="90">
        <v>12.997356138003068</v>
      </c>
      <c r="AB27" s="90">
        <v>1.9894245520122729</v>
      </c>
      <c r="AC27" s="90">
        <v>0.41453144890165483</v>
      </c>
      <c r="AD27" s="90">
        <v>0.6772856350164833</v>
      </c>
      <c r="AE27" s="90">
        <v>0.11913699121976695</v>
      </c>
      <c r="AF27" s="90">
        <v>1.0363286222541372</v>
      </c>
      <c r="AG27" s="90">
        <v>0.25296210464471064</v>
      </c>
      <c r="AH27" s="90">
        <v>0.36720305512941864</v>
      </c>
      <c r="AI27" s="90">
        <v>0.3051865391520058</v>
      </c>
      <c r="AJ27" s="90">
        <v>0.17136142572706203</v>
      </c>
      <c r="AK27" s="90">
        <v>0.05222443450729511</v>
      </c>
      <c r="AL27" s="90">
        <v>0.027744230832000526</v>
      </c>
      <c r="AM27" s="90">
        <v>0.08812873323106048</v>
      </c>
      <c r="AN27" s="90">
        <v>0.21052975160753337</v>
      </c>
      <c r="AO27" s="90">
        <v>0.06854457029082482</v>
      </c>
      <c r="AP27" s="90">
        <v>0</v>
      </c>
      <c r="AQ27" s="90">
        <v>0.17788948004047392</v>
      </c>
      <c r="AR27" s="90">
        <v>0.16156934425694422</v>
      </c>
      <c r="AS27" s="90">
        <v>0.05059242092894213</v>
      </c>
      <c r="AT27" s="90">
        <v>0.04569638019388322</v>
      </c>
      <c r="AU27" s="90">
        <v>0.10281685543623723</v>
      </c>
      <c r="AV27" s="90">
        <v>0.019584162940235662</v>
      </c>
      <c r="AW27" s="90">
        <v>0.00816006789176486</v>
      </c>
      <c r="AX27" s="90">
        <v>0</v>
      </c>
      <c r="AY27" s="90">
        <v>0.009792081470117831</v>
      </c>
      <c r="AZ27" s="21">
        <v>0</v>
      </c>
      <c r="BA27" s="21">
        <v>0.011424095048470804</v>
      </c>
      <c r="BB27" s="21">
        <v>0</v>
      </c>
      <c r="BC27" s="71"/>
      <c r="BD27" s="71"/>
      <c r="BE27" s="71">
        <v>3</v>
      </c>
      <c r="BF27" s="71">
        <v>9.605672601132483</v>
      </c>
      <c r="BG27" s="21">
        <v>0.9008714952508404</v>
      </c>
      <c r="BH27" s="21">
        <v>1.7299343930541504</v>
      </c>
      <c r="BI27" s="90">
        <v>0</v>
      </c>
      <c r="BJ27" s="90">
        <v>0.26765022684988743</v>
      </c>
      <c r="BK27" s="90">
        <v>0.12892907268988477</v>
      </c>
      <c r="BL27" s="90">
        <v>0.15993733067859126</v>
      </c>
      <c r="BM27" s="90">
        <v>0.10281685543623723</v>
      </c>
      <c r="BN27" s="90">
        <v>0.12729705911153183</v>
      </c>
      <c r="BO27" s="90">
        <v>0</v>
      </c>
      <c r="BP27" s="90">
        <v>0.024480203675294576</v>
      </c>
      <c r="BQ27" s="90">
        <v>0.12892907268988477</v>
      </c>
      <c r="BR27" s="90">
        <v>0.08323269249600157</v>
      </c>
      <c r="BS27" s="90">
        <v>0.2627541861148285</v>
      </c>
      <c r="BT27" s="90">
        <v>0.8747592779971929</v>
      </c>
      <c r="BU27" s="22"/>
      <c r="BV27" s="22"/>
      <c r="BW27" s="22">
        <v>0.8943434409374287</v>
      </c>
      <c r="BX27" s="22">
        <v>48.54913992884421</v>
      </c>
      <c r="BY27" s="90">
        <v>0.3525149329242419</v>
      </c>
      <c r="BZ27" s="90">
        <v>0.4455397068903614</v>
      </c>
      <c r="CA27" s="90">
        <v>0.0979208147011783</v>
      </c>
      <c r="CB27" s="90">
        <v>41.36175212977772</v>
      </c>
      <c r="CC27" s="90"/>
      <c r="CD27" s="90"/>
      <c r="CE27" s="90">
        <v>56</v>
      </c>
      <c r="CF27" s="22">
        <v>15</v>
      </c>
      <c r="CG27" s="22">
        <v>19</v>
      </c>
      <c r="CH27" s="72">
        <v>3</v>
      </c>
      <c r="CI27" s="22"/>
      <c r="CJ27" s="22"/>
      <c r="CK27" s="22">
        <v>0.38516149037912295</v>
      </c>
      <c r="CL27" s="22"/>
      <c r="CM27" s="22"/>
      <c r="CN27" s="22">
        <v>4.2674253200569</v>
      </c>
      <c r="CO27" s="22">
        <v>4</v>
      </c>
      <c r="CP27" s="22">
        <v>9.156010230179028</v>
      </c>
      <c r="CQ27" s="22">
        <v>4.054054054054054</v>
      </c>
      <c r="CR27" s="22">
        <v>6.694670517196115</v>
      </c>
      <c r="CS27" s="22">
        <v>24.26213761788334</v>
      </c>
      <c r="CT27" s="22">
        <v>20.37580739870816</v>
      </c>
      <c r="CU27" s="73">
        <v>22.27688885085993</v>
      </c>
      <c r="CV27" s="73">
        <v>9.263477600607441</v>
      </c>
      <c r="CW27" s="73">
        <v>35.25689698810427</v>
      </c>
      <c r="CX27" s="22">
        <v>32.52708116931296</v>
      </c>
      <c r="CY27" s="22"/>
      <c r="CZ27" s="22"/>
      <c r="DA27" s="22">
        <v>3.4171800136892543</v>
      </c>
      <c r="DB27" s="22">
        <v>18.837314105452908</v>
      </c>
      <c r="DC27" s="22"/>
      <c r="DD27" s="22"/>
      <c r="DE27" s="22">
        <v>25.225225225225223</v>
      </c>
      <c r="DF27" s="22"/>
      <c r="DG27" s="22"/>
      <c r="DH27" s="22">
        <v>2.1104270109235355</v>
      </c>
      <c r="DI27" s="22">
        <v>0.03569436698271054</v>
      </c>
      <c r="DJ27" s="91">
        <v>70.45639079287751</v>
      </c>
      <c r="DK27" s="92">
        <v>19.743575218565304</v>
      </c>
      <c r="DL27" s="22">
        <v>9.290205630770973</v>
      </c>
      <c r="DM27" s="22">
        <v>0.5551747772446882</v>
      </c>
      <c r="DN27" s="22">
        <v>0.6934649741419839</v>
      </c>
      <c r="DO27" s="22">
        <v>7.823814216547411</v>
      </c>
      <c r="DP27" s="22">
        <v>12.36872812135356</v>
      </c>
      <c r="DQ27" s="22"/>
      <c r="DR27" s="22"/>
      <c r="DS27" s="22">
        <v>12.746109593561405</v>
      </c>
      <c r="DT27" s="22">
        <v>108.63449504287333</v>
      </c>
      <c r="DU27" s="22">
        <v>644</v>
      </c>
      <c r="DV27" s="22">
        <v>54.1</v>
      </c>
      <c r="DW27" s="74">
        <v>88.8</v>
      </c>
      <c r="DX27" s="74">
        <v>4</v>
      </c>
      <c r="DY27" s="93"/>
      <c r="DZ27" s="74">
        <v>95.86129189580075</v>
      </c>
      <c r="EA27" s="74">
        <v>2.4468997527874476</v>
      </c>
      <c r="EB27" s="74">
        <v>1.6094041672973107</v>
      </c>
      <c r="EC27" s="22"/>
      <c r="ED27" s="22"/>
      <c r="EE27" s="22">
        <v>40.57147076196102</v>
      </c>
      <c r="EF27" s="22">
        <v>8.770397609744887</v>
      </c>
      <c r="EG27" s="22">
        <v>0.5607906228453229</v>
      </c>
      <c r="EH27" s="22"/>
      <c r="EI27" s="22"/>
      <c r="EJ27" s="22">
        <v>5.03314558744423</v>
      </c>
      <c r="EK27" s="22">
        <v>3.994873904376167</v>
      </c>
      <c r="EL27" s="22">
        <v>18.865077678721047</v>
      </c>
      <c r="EM27" s="22">
        <v>0.35044771334688496</v>
      </c>
      <c r="EN27" s="22">
        <v>410</v>
      </c>
      <c r="EO27" s="22"/>
      <c r="EP27" s="22">
        <v>1080.1162790697674</v>
      </c>
      <c r="EQ27" s="22">
        <v>16.301988365025615</v>
      </c>
      <c r="ER27" s="22">
        <v>0.44</v>
      </c>
      <c r="ES27" s="22">
        <v>1099</v>
      </c>
      <c r="ET27" s="22"/>
      <c r="EU27" s="22"/>
      <c r="EV27" s="22">
        <v>1.8224909307781372</v>
      </c>
      <c r="EW27" s="22">
        <v>199.46329407266086</v>
      </c>
      <c r="EX27" s="22"/>
      <c r="EY27" s="22"/>
      <c r="EZ27" s="22">
        <v>93.75836163424925</v>
      </c>
      <c r="FA27" s="22"/>
      <c r="FB27" s="22"/>
      <c r="FC27" s="22">
        <v>2</v>
      </c>
      <c r="FD27" s="22">
        <v>8.109531332280147</v>
      </c>
      <c r="FE27" s="22">
        <v>8.3731241473397</v>
      </c>
      <c r="FF27" s="22"/>
      <c r="FG27" s="22"/>
      <c r="FH27" s="22">
        <v>6.777223926380368</v>
      </c>
      <c r="FI27" s="22">
        <v>1.0800102249488752</v>
      </c>
      <c r="FJ27" s="22">
        <v>3.4189672801635993</v>
      </c>
      <c r="FK27" s="22">
        <v>9.528374233128835</v>
      </c>
      <c r="FL27" s="22">
        <v>42.00528524794031</v>
      </c>
      <c r="FM27" s="94">
        <v>23.07477071350847</v>
      </c>
      <c r="FN27" s="22">
        <v>23.261789600967347</v>
      </c>
      <c r="FO27" s="22"/>
      <c r="FP27" s="22"/>
      <c r="FQ27" s="22">
        <v>511.2332732788223</v>
      </c>
      <c r="FR27" s="22">
        <v>1991.038019125052</v>
      </c>
      <c r="FS27" s="22">
        <v>194.02226636485426</v>
      </c>
      <c r="FT27" s="22">
        <v>700.6359618730849</v>
      </c>
      <c r="FU27" s="22"/>
      <c r="FV27" s="22"/>
      <c r="FW27" s="22">
        <v>78.3</v>
      </c>
      <c r="FX27" s="22">
        <v>19.30879</v>
      </c>
      <c r="FY27" s="22">
        <v>2.8</v>
      </c>
      <c r="FZ27" s="22">
        <v>20.1</v>
      </c>
      <c r="GA27" s="22">
        <v>14.2</v>
      </c>
      <c r="GB27" s="22"/>
      <c r="GC27" s="22">
        <v>4.9</v>
      </c>
      <c r="GD27" s="22"/>
      <c r="GE27" s="22">
        <v>2.06</v>
      </c>
      <c r="GF27" s="22">
        <v>49.5</v>
      </c>
      <c r="GG27" s="22">
        <v>56.2</v>
      </c>
      <c r="GH27" s="22">
        <v>95.8</v>
      </c>
      <c r="GI27" s="22">
        <v>5.1</v>
      </c>
      <c r="GJ27" s="22"/>
      <c r="GK27" s="22"/>
      <c r="GL27" s="22">
        <v>6.2</v>
      </c>
      <c r="GM27" s="22">
        <v>15.9</v>
      </c>
      <c r="GN27" s="22">
        <v>48.42</v>
      </c>
      <c r="GO27" s="22">
        <v>6.58</v>
      </c>
      <c r="GP27" s="22">
        <v>2.1</v>
      </c>
      <c r="GQ27" s="22"/>
      <c r="GR27" s="22"/>
      <c r="GS27" s="22">
        <v>69.78</v>
      </c>
      <c r="GT27" s="22">
        <v>46.91</v>
      </c>
      <c r="GU27" s="22">
        <v>15.36</v>
      </c>
      <c r="GV27" s="22"/>
      <c r="GW27" s="22"/>
      <c r="GX27" s="22"/>
      <c r="GY27" s="22">
        <v>13.48</v>
      </c>
      <c r="GZ27" s="22">
        <v>17.00335</v>
      </c>
      <c r="HA27" s="22">
        <v>6.7</v>
      </c>
      <c r="HB27" s="22">
        <v>24</v>
      </c>
      <c r="HC27" s="22">
        <v>24</v>
      </c>
      <c r="HD27" s="22">
        <v>13.9</v>
      </c>
      <c r="HE27" s="22"/>
      <c r="HF27" s="22"/>
      <c r="HG27" s="22"/>
      <c r="HH27" s="22">
        <v>136.84570646595964</v>
      </c>
      <c r="HI27" s="22"/>
      <c r="HJ27" s="22"/>
      <c r="HK27" s="22"/>
      <c r="HL27" s="22">
        <v>12.6469231455412</v>
      </c>
      <c r="HM27" s="22">
        <v>4.779411764705882</v>
      </c>
      <c r="HN27" s="22">
        <v>11.273967562625947</v>
      </c>
      <c r="HO27" s="22">
        <v>19.55867602808425</v>
      </c>
      <c r="HP27" s="22">
        <v>31.776649746192902</v>
      </c>
      <c r="HQ27" s="22"/>
      <c r="HR27" s="22"/>
      <c r="HS27" s="22">
        <v>86.1</v>
      </c>
      <c r="HT27" s="22">
        <v>88.8</v>
      </c>
      <c r="HU27" s="22">
        <v>81.8</v>
      </c>
      <c r="HV27" s="22">
        <v>71.9</v>
      </c>
      <c r="HW27" s="22">
        <v>29.9</v>
      </c>
      <c r="HX27" s="22"/>
      <c r="HY27" s="95"/>
      <c r="HZ27" s="95">
        <v>197</v>
      </c>
      <c r="IA27" s="95">
        <v>114</v>
      </c>
      <c r="IB27" s="95">
        <v>295.1</v>
      </c>
      <c r="IC27" s="95">
        <v>961.9</v>
      </c>
      <c r="ID27" s="95"/>
      <c r="IE27" s="95"/>
      <c r="IF27" s="95">
        <v>16.5</v>
      </c>
      <c r="IG27" s="95">
        <v>95.8</v>
      </c>
      <c r="IH27" s="95">
        <v>12.1</v>
      </c>
      <c r="II27" s="95"/>
      <c r="IJ27" s="95"/>
      <c r="IK27" s="95">
        <v>84.2</v>
      </c>
      <c r="IL27" s="95">
        <v>94.4</v>
      </c>
      <c r="IM27" s="95">
        <v>371</v>
      </c>
      <c r="IN27" s="95"/>
      <c r="IO27" s="95">
        <v>77.4</v>
      </c>
      <c r="IP27" s="95">
        <v>50.9</v>
      </c>
      <c r="IQ27" s="95">
        <v>43.74</v>
      </c>
      <c r="IR27" s="95">
        <v>77.4</v>
      </c>
      <c r="IS27" s="95">
        <v>71.1</v>
      </c>
      <c r="IT27" s="95">
        <v>9.700000000000003</v>
      </c>
      <c r="IU27" s="95">
        <v>32.16</v>
      </c>
      <c r="IV27" s="95">
        <v>49.1</v>
      </c>
    </row>
    <row r="28" spans="1:256" ht="12.75">
      <c r="A28" s="104" t="str">
        <f>AD3</f>
        <v>Per cent of population from China (2016 Census)</v>
      </c>
      <c r="B28" s="20" t="s">
        <v>46</v>
      </c>
      <c r="C28" s="56">
        <f t="shared" si="0"/>
        <v>10.86</v>
      </c>
      <c r="D28" s="57"/>
      <c r="E28" s="79">
        <v>25</v>
      </c>
      <c r="F28" s="58">
        <v>10</v>
      </c>
      <c r="G28" s="58"/>
      <c r="H28" s="58"/>
      <c r="I28" s="58"/>
      <c r="J28" s="58"/>
      <c r="K28" s="83">
        <v>4.155945765719049</v>
      </c>
      <c r="L28" s="82">
        <v>88.5826840584785</v>
      </c>
      <c r="M28" s="82">
        <v>102.5138547199258</v>
      </c>
      <c r="N28" s="82"/>
      <c r="O28" s="82"/>
      <c r="P28" s="82"/>
      <c r="Q28" s="58"/>
      <c r="R28" s="59"/>
      <c r="S28" s="64">
        <v>12.046848313355401</v>
      </c>
      <c r="T28" s="65">
        <v>9.747999207155962</v>
      </c>
      <c r="U28" s="65">
        <v>73.92120402580133</v>
      </c>
      <c r="V28" s="80">
        <v>12.134549518593648</v>
      </c>
      <c r="W28" s="81">
        <v>36</v>
      </c>
      <c r="X28" s="21"/>
      <c r="Y28" s="21"/>
      <c r="Z28" s="21">
        <v>42.07687655532752</v>
      </c>
      <c r="AA28" s="90">
        <v>31.00244886628397</v>
      </c>
      <c r="AB28" s="90">
        <v>5.754340045408128</v>
      </c>
      <c r="AC28" s="90">
        <v>2.0027165561206783</v>
      </c>
      <c r="AD28" s="90">
        <v>1.8093850073862567</v>
      </c>
      <c r="AE28" s="90">
        <v>0.33312513012700395</v>
      </c>
      <c r="AF28" s="90">
        <v>0.8496673705917928</v>
      </c>
      <c r="AG28" s="90">
        <v>0.2508352914349167</v>
      </c>
      <c r="AH28" s="90">
        <v>0.8278556061191914</v>
      </c>
      <c r="AI28" s="90">
        <v>1.1530491855288858</v>
      </c>
      <c r="AJ28" s="90">
        <v>0.4511069470469845</v>
      </c>
      <c r="AK28" s="90">
        <v>0.0842727263714147</v>
      </c>
      <c r="AL28" s="90">
        <v>0.042632085105539196</v>
      </c>
      <c r="AM28" s="90">
        <v>0.41938074417774607</v>
      </c>
      <c r="AN28" s="90">
        <v>0.06642673725746805</v>
      </c>
      <c r="AO28" s="90">
        <v>0.07237540029545025</v>
      </c>
      <c r="AP28" s="90">
        <v>0.01784598911394664</v>
      </c>
      <c r="AQ28" s="90">
        <v>0.10112727164569764</v>
      </c>
      <c r="AR28" s="90">
        <v>0.26273261751088106</v>
      </c>
      <c r="AS28" s="90">
        <v>0.17350267194114788</v>
      </c>
      <c r="AT28" s="90">
        <v>0.28157005046449146</v>
      </c>
      <c r="AU28" s="90">
        <v>0.29148448886112843</v>
      </c>
      <c r="AV28" s="90">
        <v>0.023794652151928854</v>
      </c>
      <c r="AW28" s="90">
        <v>0.023794652151928854</v>
      </c>
      <c r="AX28" s="90">
        <v>0.14276791291157312</v>
      </c>
      <c r="AY28" s="90">
        <v>0.09617005244737913</v>
      </c>
      <c r="AZ28" s="21">
        <v>0.052546523502176215</v>
      </c>
      <c r="BA28" s="21">
        <v>0.020820320632937747</v>
      </c>
      <c r="BB28" s="21">
        <v>0.019828876793274046</v>
      </c>
      <c r="BC28" s="71"/>
      <c r="BD28" s="71"/>
      <c r="BE28" s="71">
        <v>6.6</v>
      </c>
      <c r="BF28" s="71">
        <v>22.88385013062313</v>
      </c>
      <c r="BG28" s="21">
        <v>2.627326175108811</v>
      </c>
      <c r="BH28" s="21">
        <v>1.4247047975967402</v>
      </c>
      <c r="BI28" s="90">
        <v>0.0049572191983185115</v>
      </c>
      <c r="BJ28" s="90">
        <v>0.3539454507599417</v>
      </c>
      <c r="BK28" s="90">
        <v>0.24488662839693445</v>
      </c>
      <c r="BL28" s="90">
        <v>0.7406085482287856</v>
      </c>
      <c r="BM28" s="90">
        <v>0.12789625531661758</v>
      </c>
      <c r="BN28" s="90">
        <v>0.09716149628704282</v>
      </c>
      <c r="BO28" s="90">
        <v>0.014871657594955534</v>
      </c>
      <c r="BP28" s="90">
        <v>0.01883743295361034</v>
      </c>
      <c r="BQ28" s="90">
        <v>0.3985604235448083</v>
      </c>
      <c r="BR28" s="90">
        <v>0.23893796535895223</v>
      </c>
      <c r="BS28" s="90">
        <v>0.735651329030467</v>
      </c>
      <c r="BT28" s="90">
        <v>2.1960481048551004</v>
      </c>
      <c r="BU28" s="22"/>
      <c r="BV28" s="22"/>
      <c r="BW28" s="22">
        <v>1.8173165581035662</v>
      </c>
      <c r="BX28" s="22">
        <v>34.21175257527537</v>
      </c>
      <c r="BY28" s="90">
        <v>1.9600844710151393</v>
      </c>
      <c r="BZ28" s="90">
        <v>1.058862020760834</v>
      </c>
      <c r="CA28" s="90">
        <v>3.5017796416921967</v>
      </c>
      <c r="CB28" s="90">
        <v>43.07030328267055</v>
      </c>
      <c r="CC28" s="90"/>
      <c r="CD28" s="90"/>
      <c r="CE28" s="90">
        <v>585</v>
      </c>
      <c r="CF28" s="22">
        <v>88</v>
      </c>
      <c r="CG28" s="22">
        <v>0</v>
      </c>
      <c r="CH28" s="72">
        <v>104</v>
      </c>
      <c r="CI28" s="22"/>
      <c r="CJ28" s="22"/>
      <c r="CK28" s="22">
        <v>0.389637428987835</v>
      </c>
      <c r="CL28" s="22"/>
      <c r="CM28" s="22"/>
      <c r="CN28" s="22">
        <v>5.68031704095112</v>
      </c>
      <c r="CO28" s="22">
        <v>10</v>
      </c>
      <c r="CP28" s="22">
        <v>6.332954114524081</v>
      </c>
      <c r="CQ28" s="22">
        <v>3.9013732833957553</v>
      </c>
      <c r="CR28" s="22">
        <v>5.080396852548751</v>
      </c>
      <c r="CS28" s="22">
        <v>12.782663316582916</v>
      </c>
      <c r="CT28" s="22">
        <v>11.515748031496063</v>
      </c>
      <c r="CU28" s="73">
        <v>12.131397044834802</v>
      </c>
      <c r="CV28" s="73">
        <v>5.0831934055869334</v>
      </c>
      <c r="CW28" s="73">
        <v>34.42222561441001</v>
      </c>
      <c r="CX28" s="22">
        <v>54.23750844901991</v>
      </c>
      <c r="CY28" s="22"/>
      <c r="CZ28" s="22"/>
      <c r="DA28" s="22">
        <v>3.5725780495654975</v>
      </c>
      <c r="DB28" s="22">
        <v>25.390156062424968</v>
      </c>
      <c r="DC28" s="22"/>
      <c r="DD28" s="22"/>
      <c r="DE28" s="22">
        <v>22.351097970838705</v>
      </c>
      <c r="DF28" s="22"/>
      <c r="DG28" s="22"/>
      <c r="DH28" s="22">
        <v>1.1284962158604803</v>
      </c>
      <c r="DI28" s="22">
        <v>0.026594040371675745</v>
      </c>
      <c r="DJ28" s="91">
        <v>45.22839337077112</v>
      </c>
      <c r="DK28" s="92">
        <v>42.139775373236546</v>
      </c>
      <c r="DL28" s="22">
        <v>10.25030817696206</v>
      </c>
      <c r="DM28" s="22">
        <v>4.2531737208159885</v>
      </c>
      <c r="DN28" s="22">
        <v>2.537575639273863</v>
      </c>
      <c r="DO28" s="22">
        <v>43.47191830780452</v>
      </c>
      <c r="DP28" s="22">
        <v>3.870162297128589</v>
      </c>
      <c r="DQ28" s="22"/>
      <c r="DR28" s="22"/>
      <c r="DS28" s="22">
        <v>11.54102557625484</v>
      </c>
      <c r="DT28" s="22">
        <v>75.76885859341652</v>
      </c>
      <c r="DU28" s="22">
        <v>1352</v>
      </c>
      <c r="DV28" s="22">
        <v>53.9</v>
      </c>
      <c r="DW28" s="74">
        <v>79.7</v>
      </c>
      <c r="DX28" s="74">
        <v>10</v>
      </c>
      <c r="DY28" s="93"/>
      <c r="DZ28" s="74">
        <v>11.900839975036066</v>
      </c>
      <c r="EA28" s="74">
        <v>27.909475041180258</v>
      </c>
      <c r="EB28" s="74">
        <v>59.083700801096775</v>
      </c>
      <c r="EC28" s="22"/>
      <c r="ED28" s="22"/>
      <c r="EE28" s="22">
        <v>61.192149481641145</v>
      </c>
      <c r="EF28" s="22">
        <v>43.01439458086367</v>
      </c>
      <c r="EG28" s="22">
        <v>4.143842126181548</v>
      </c>
      <c r="EH28" s="22"/>
      <c r="EI28" s="22"/>
      <c r="EJ28" s="22">
        <v>11.615900877645844</v>
      </c>
      <c r="EK28" s="22">
        <v>4.7754259163655135</v>
      </c>
      <c r="EL28" s="22">
        <v>19.68442916054721</v>
      </c>
      <c r="EM28" s="22">
        <v>0.15740870295228768</v>
      </c>
      <c r="EN28" s="22">
        <v>870</v>
      </c>
      <c r="EO28" s="22"/>
      <c r="EP28" s="22">
        <v>1235.1125881714595</v>
      </c>
      <c r="EQ28" s="22">
        <v>9.894817364696882</v>
      </c>
      <c r="ER28" s="22">
        <v>0.37</v>
      </c>
      <c r="ES28" s="22">
        <v>1069</v>
      </c>
      <c r="ET28" s="22"/>
      <c r="EU28" s="22"/>
      <c r="EV28" s="22">
        <v>3.810059018057189</v>
      </c>
      <c r="EW28" s="22">
        <v>287.2870466471951</v>
      </c>
      <c r="EX28" s="22"/>
      <c r="EY28" s="22"/>
      <c r="EZ28" s="22">
        <v>89.83363299119233</v>
      </c>
      <c r="FA28" s="22"/>
      <c r="FB28" s="22"/>
      <c r="FC28" s="22">
        <v>4.3</v>
      </c>
      <c r="FD28" s="22">
        <v>7.602739726027398</v>
      </c>
      <c r="FE28" s="22">
        <v>17.59333257221144</v>
      </c>
      <c r="FF28" s="22"/>
      <c r="FG28" s="22"/>
      <c r="FH28" s="22">
        <v>4.459898843930636</v>
      </c>
      <c r="FI28" s="22">
        <v>1.0061416184971097</v>
      </c>
      <c r="FJ28" s="22">
        <v>3.1033236994219653</v>
      </c>
      <c r="FK28" s="22">
        <v>8.05635838150289</v>
      </c>
      <c r="FL28" s="22">
        <v>58.24582423003736</v>
      </c>
      <c r="FM28" s="94">
        <v>12.627739798435409</v>
      </c>
      <c r="FN28" s="22">
        <v>11.932066404543468</v>
      </c>
      <c r="FO28" s="22"/>
      <c r="FP28" s="22"/>
      <c r="FQ28" s="22">
        <v>1532.6855123674911</v>
      </c>
      <c r="FR28" s="22">
        <v>6632.508833922261</v>
      </c>
      <c r="FS28" s="22">
        <v>784.452296819788</v>
      </c>
      <c r="FT28" s="22">
        <v>1118.374558303887</v>
      </c>
      <c r="FU28" s="22"/>
      <c r="FV28" s="22"/>
      <c r="FW28" s="22">
        <v>77.5</v>
      </c>
      <c r="FX28" s="22">
        <v>8.327112</v>
      </c>
      <c r="FY28" s="22">
        <v>1.8</v>
      </c>
      <c r="FZ28" s="22">
        <v>15.5</v>
      </c>
      <c r="GA28" s="22">
        <v>10.2</v>
      </c>
      <c r="GB28" s="22"/>
      <c r="GC28" s="22">
        <v>5.1</v>
      </c>
      <c r="GD28" s="22"/>
      <c r="GE28" s="22">
        <v>0.33</v>
      </c>
      <c r="GF28" s="22">
        <v>53.8</v>
      </c>
      <c r="GG28" s="22">
        <v>76.2</v>
      </c>
      <c r="GH28" s="22">
        <v>86.9</v>
      </c>
      <c r="GI28" s="22">
        <v>1.2</v>
      </c>
      <c r="GJ28" s="22"/>
      <c r="GK28" s="22"/>
      <c r="GL28" s="22">
        <v>6.6</v>
      </c>
      <c r="GM28" s="22">
        <v>9.4</v>
      </c>
      <c r="GN28" s="22">
        <v>50.7</v>
      </c>
      <c r="GO28" s="22">
        <v>5.2</v>
      </c>
      <c r="GP28" s="22">
        <v>3</v>
      </c>
      <c r="GQ28" s="22"/>
      <c r="GR28" s="22"/>
      <c r="GS28" s="22">
        <v>68.85</v>
      </c>
      <c r="GT28" s="22">
        <v>51.47</v>
      </c>
      <c r="GU28" s="22">
        <v>10.08</v>
      </c>
      <c r="GV28" s="22"/>
      <c r="GW28" s="22"/>
      <c r="GX28" s="22"/>
      <c r="GY28" s="22">
        <v>10.86</v>
      </c>
      <c r="GZ28" s="22">
        <v>14.65518</v>
      </c>
      <c r="HA28" s="22">
        <v>6.6</v>
      </c>
      <c r="HB28" s="22">
        <v>31.2</v>
      </c>
      <c r="HC28" s="22">
        <v>31.2</v>
      </c>
      <c r="HD28" s="22">
        <v>18.4</v>
      </c>
      <c r="HE28" s="22"/>
      <c r="HF28" s="22"/>
      <c r="HG28" s="22"/>
      <c r="HH28" s="22">
        <v>394.12396990326044</v>
      </c>
      <c r="HI28" s="22"/>
      <c r="HJ28" s="22"/>
      <c r="HK28" s="22"/>
      <c r="HL28" s="22">
        <v>9.654654384581274</v>
      </c>
      <c r="HM28" s="22">
        <v>2.1156558533145273</v>
      </c>
      <c r="HN28" s="22">
        <v>11.304184977129315</v>
      </c>
      <c r="HO28" s="22">
        <v>10.344827586206897</v>
      </c>
      <c r="HP28" s="22">
        <v>27.88586251621271</v>
      </c>
      <c r="HQ28" s="22"/>
      <c r="HR28" s="22"/>
      <c r="HS28" s="22">
        <v>72</v>
      </c>
      <c r="HT28" s="22">
        <v>71.8</v>
      </c>
      <c r="HU28" s="22">
        <v>68.7</v>
      </c>
      <c r="HV28" s="22">
        <v>60.7</v>
      </c>
      <c r="HW28" s="22">
        <v>32.1</v>
      </c>
      <c r="HX28" s="22"/>
      <c r="HY28" s="95"/>
      <c r="HZ28" s="95">
        <v>315</v>
      </c>
      <c r="IA28" s="95">
        <v>386</v>
      </c>
      <c r="IB28" s="95">
        <v>592</v>
      </c>
      <c r="IC28" s="95">
        <v>920.5</v>
      </c>
      <c r="ID28" s="95"/>
      <c r="IE28" s="95"/>
      <c r="IF28" s="95">
        <v>5</v>
      </c>
      <c r="IG28" s="95">
        <v>86.9</v>
      </c>
      <c r="IH28" s="95">
        <v>44.6</v>
      </c>
      <c r="II28" s="95"/>
      <c r="IJ28" s="95"/>
      <c r="IK28" s="95">
        <v>92.6</v>
      </c>
      <c r="IL28" s="95">
        <v>90.4</v>
      </c>
      <c r="IM28" s="95">
        <v>394</v>
      </c>
      <c r="IN28" s="95"/>
      <c r="IO28" s="95">
        <v>78.7</v>
      </c>
      <c r="IP28" s="95">
        <v>52.55</v>
      </c>
      <c r="IQ28" s="95">
        <v>44.98</v>
      </c>
      <c r="IR28" s="95">
        <v>76.58</v>
      </c>
      <c r="IS28" s="95">
        <v>70.2</v>
      </c>
      <c r="IT28" s="95">
        <v>12.299999999999997</v>
      </c>
      <c r="IU28" s="95">
        <v>26.39</v>
      </c>
      <c r="IV28" s="95">
        <v>50</v>
      </c>
    </row>
    <row r="29" spans="1:256" ht="12.75">
      <c r="A29" s="104" t="str">
        <f>AE3</f>
        <v>Per cent of population from Vietnam (2016 Census)</v>
      </c>
      <c r="B29" s="20" t="s">
        <v>47</v>
      </c>
      <c r="C29" s="56">
        <f t="shared" si="0"/>
        <v>13.02</v>
      </c>
      <c r="D29" s="57"/>
      <c r="E29" s="79">
        <v>26</v>
      </c>
      <c r="F29" s="58">
        <v>14</v>
      </c>
      <c r="G29" s="58"/>
      <c r="H29" s="58"/>
      <c r="I29" s="58"/>
      <c r="J29" s="58"/>
      <c r="K29" s="83">
        <v>3.710083179931887</v>
      </c>
      <c r="L29" s="82">
        <v>76.20777247904007</v>
      </c>
      <c r="M29" s="82">
        <v>94.93553063615727</v>
      </c>
      <c r="N29" s="82"/>
      <c r="O29" s="82"/>
      <c r="P29" s="82"/>
      <c r="Q29" s="58"/>
      <c r="R29" s="59"/>
      <c r="S29" s="64">
        <v>12.089714099537733</v>
      </c>
      <c r="T29" s="65">
        <v>13.52687792601209</v>
      </c>
      <c r="U29" s="65">
        <v>70.47860199201892</v>
      </c>
      <c r="V29" s="80">
        <v>14.736660157368583</v>
      </c>
      <c r="W29" s="81">
        <v>35</v>
      </c>
      <c r="X29" s="21"/>
      <c r="Y29" s="21"/>
      <c r="Z29" s="21">
        <v>39.17616126205083</v>
      </c>
      <c r="AA29" s="90">
        <v>30.888655603817742</v>
      </c>
      <c r="AB29" s="90">
        <v>9.810172299216998</v>
      </c>
      <c r="AC29" s="90">
        <v>2.5050322158122333</v>
      </c>
      <c r="AD29" s="90">
        <v>4.337818185320376</v>
      </c>
      <c r="AE29" s="90">
        <v>0.5874931378875288</v>
      </c>
      <c r="AF29" s="90">
        <v>0.6539472797141509</v>
      </c>
      <c r="AG29" s="90">
        <v>0.5778621028401922</v>
      </c>
      <c r="AH29" s="90">
        <v>1.2077317949360018</v>
      </c>
      <c r="AI29" s="90">
        <v>1.568895609211122</v>
      </c>
      <c r="AJ29" s="90">
        <v>0.5037031329757009</v>
      </c>
      <c r="AK29" s="90">
        <v>0.10497828201596826</v>
      </c>
      <c r="AL29" s="90">
        <v>0.03467172617041153</v>
      </c>
      <c r="AM29" s="90">
        <v>0.5489689976981826</v>
      </c>
      <c r="AN29" s="90">
        <v>0.04333965771301442</v>
      </c>
      <c r="AO29" s="90">
        <v>0.07801138388342596</v>
      </c>
      <c r="AP29" s="90">
        <v>0.03274551916094423</v>
      </c>
      <c r="AQ29" s="90">
        <v>0.05104448575088365</v>
      </c>
      <c r="AR29" s="90">
        <v>0.2860417409058952</v>
      </c>
      <c r="AS29" s="90">
        <v>0.11557242056803846</v>
      </c>
      <c r="AT29" s="90">
        <v>0.3322707091331105</v>
      </c>
      <c r="AU29" s="90">
        <v>0.37079484932245665</v>
      </c>
      <c r="AV29" s="90">
        <v>0.06356483131242115</v>
      </c>
      <c r="AW29" s="90">
        <v>0.05008138224615</v>
      </c>
      <c r="AX29" s="90">
        <v>0.14446552571004806</v>
      </c>
      <c r="AY29" s="90">
        <v>0.07319586635975768</v>
      </c>
      <c r="AZ29" s="21">
        <v>0.049118278741416346</v>
      </c>
      <c r="BA29" s="21">
        <v>0.040450347198813456</v>
      </c>
      <c r="BB29" s="21">
        <v>0.028893105142009615</v>
      </c>
      <c r="BC29" s="71"/>
      <c r="BD29" s="71"/>
      <c r="BE29" s="71">
        <v>8.7</v>
      </c>
      <c r="BF29" s="71">
        <v>25.019987332703437</v>
      </c>
      <c r="BG29" s="21">
        <v>3.3891612331577274</v>
      </c>
      <c r="BH29" s="21">
        <v>1.1557242056803845</v>
      </c>
      <c r="BI29" s="90">
        <v>0.011557242056803843</v>
      </c>
      <c r="BJ29" s="90">
        <v>0.36694243530352205</v>
      </c>
      <c r="BK29" s="90">
        <v>0.2561855322591519</v>
      </c>
      <c r="BL29" s="90">
        <v>0.8417524631372134</v>
      </c>
      <c r="BM29" s="90">
        <v>0.16758000982365573</v>
      </c>
      <c r="BN29" s="90">
        <v>0.2860417409058952</v>
      </c>
      <c r="BO29" s="90">
        <v>0.028893105142009615</v>
      </c>
      <c r="BP29" s="90">
        <v>0.03467172617041153</v>
      </c>
      <c r="BQ29" s="90">
        <v>0.5894193448969961</v>
      </c>
      <c r="BR29" s="90">
        <v>0.33034450212364325</v>
      </c>
      <c r="BS29" s="90">
        <v>1.4388766360720788</v>
      </c>
      <c r="BT29" s="90">
        <v>4.85018924983868</v>
      </c>
      <c r="BU29" s="22"/>
      <c r="BV29" s="22"/>
      <c r="BW29" s="22">
        <v>2.3836811742157926</v>
      </c>
      <c r="BX29" s="22">
        <v>41.28632104092227</v>
      </c>
      <c r="BY29" s="90">
        <v>2.3490094480453814</v>
      </c>
      <c r="BZ29" s="90">
        <v>1.023779025531874</v>
      </c>
      <c r="CA29" s="90">
        <v>3.936204023846443</v>
      </c>
      <c r="CB29" s="90">
        <v>37.41464495189298</v>
      </c>
      <c r="CC29" s="90"/>
      <c r="CD29" s="90"/>
      <c r="CE29" s="90">
        <v>677</v>
      </c>
      <c r="CF29" s="22">
        <v>109</v>
      </c>
      <c r="CG29" s="22">
        <v>4</v>
      </c>
      <c r="CH29" s="72">
        <v>237</v>
      </c>
      <c r="CI29" s="22"/>
      <c r="CJ29" s="22"/>
      <c r="CK29" s="22">
        <v>0.2898913629709531</v>
      </c>
      <c r="CL29" s="22"/>
      <c r="CM29" s="22"/>
      <c r="CN29" s="22">
        <v>8.47701149425287</v>
      </c>
      <c r="CO29" s="22">
        <v>9.700000000000003</v>
      </c>
      <c r="CP29" s="22">
        <v>3.407068395626748</v>
      </c>
      <c r="CQ29" s="22">
        <v>2.5020177562550443</v>
      </c>
      <c r="CR29" s="22">
        <v>2.8487782907330255</v>
      </c>
      <c r="CS29" s="22">
        <v>10.526584475585164</v>
      </c>
      <c r="CT29" s="22">
        <v>11.215739793017173</v>
      </c>
      <c r="CU29" s="73">
        <v>10.899008852963817</v>
      </c>
      <c r="CV29" s="73">
        <v>4.133096159882808</v>
      </c>
      <c r="CW29" s="73">
        <v>51.79449618080988</v>
      </c>
      <c r="CX29" s="22">
        <v>58.53840176142987</v>
      </c>
      <c r="CY29" s="22"/>
      <c r="CZ29" s="22"/>
      <c r="DA29" s="22">
        <v>3.6154778827661174</v>
      </c>
      <c r="DB29" s="22">
        <v>22.11804184761153</v>
      </c>
      <c r="DC29" s="22"/>
      <c r="DD29" s="22"/>
      <c r="DE29" s="22">
        <v>23.32813250120019</v>
      </c>
      <c r="DF29" s="22"/>
      <c r="DG29" s="22"/>
      <c r="DH29" s="22">
        <v>1.6049126448711295</v>
      </c>
      <c r="DI29" s="22">
        <v>0.010050251256281407</v>
      </c>
      <c r="DJ29" s="91">
        <v>52.31373381447676</v>
      </c>
      <c r="DK29" s="92">
        <v>35.62028080177093</v>
      </c>
      <c r="DL29" s="22">
        <v>9.624890074900689</v>
      </c>
      <c r="DM29" s="22">
        <v>2.875709228456428</v>
      </c>
      <c r="DN29" s="22">
        <v>1.6430633851230578</v>
      </c>
      <c r="DO29" s="22">
        <v>27.585201233230567</v>
      </c>
      <c r="DP29" s="22">
        <v>5.37261698440208</v>
      </c>
      <c r="DQ29" s="22"/>
      <c r="DR29" s="22"/>
      <c r="DS29" s="22">
        <v>4.405399924232381</v>
      </c>
      <c r="DT29" s="22">
        <v>87.30736481585383</v>
      </c>
      <c r="DU29" s="22">
        <v>1186</v>
      </c>
      <c r="DV29" s="22">
        <v>50.6</v>
      </c>
      <c r="DW29" s="74">
        <v>78.8</v>
      </c>
      <c r="DX29" s="74">
        <v>9.7</v>
      </c>
      <c r="DY29" s="93"/>
      <c r="DZ29" s="74">
        <v>36.116258559353106</v>
      </c>
      <c r="EA29" s="74">
        <v>21.202421888161087</v>
      </c>
      <c r="EB29" s="74">
        <v>42.16007848344614</v>
      </c>
      <c r="EC29" s="22"/>
      <c r="ED29" s="22"/>
      <c r="EE29" s="22">
        <v>65.13173644262318</v>
      </c>
      <c r="EF29" s="22">
        <v>38.69610159480212</v>
      </c>
      <c r="EG29" s="22">
        <v>2.634007678676905</v>
      </c>
      <c r="EH29" s="22"/>
      <c r="EI29" s="22"/>
      <c r="EJ29" s="22">
        <v>11.949525205531833</v>
      </c>
      <c r="EK29" s="22">
        <v>4.381492575361673</v>
      </c>
      <c r="EL29" s="22">
        <v>20.454303274781605</v>
      </c>
      <c r="EM29" s="22">
        <v>0.5127376030671871</v>
      </c>
      <c r="EN29" s="22">
        <v>795</v>
      </c>
      <c r="EO29" s="22"/>
      <c r="EP29" s="22">
        <v>1247.6602382302892</v>
      </c>
      <c r="EQ29" s="22">
        <v>13.84789184067636</v>
      </c>
      <c r="ER29" s="22">
        <v>0.41</v>
      </c>
      <c r="ES29" s="22">
        <v>1087</v>
      </c>
      <c r="ET29" s="22"/>
      <c r="EU29" s="22"/>
      <c r="EV29" s="22">
        <v>2.4655376020203237</v>
      </c>
      <c r="EW29" s="22">
        <v>200.702291809269</v>
      </c>
      <c r="EX29" s="22"/>
      <c r="EY29" s="22"/>
      <c r="EZ29" s="22">
        <v>90.92293633871459</v>
      </c>
      <c r="FA29" s="22"/>
      <c r="FB29" s="22"/>
      <c r="FC29" s="22">
        <v>2.5</v>
      </c>
      <c r="FD29" s="22">
        <v>4.743661971830986</v>
      </c>
      <c r="FE29" s="22">
        <v>15.89284098108426</v>
      </c>
      <c r="FF29" s="22"/>
      <c r="FG29" s="22"/>
      <c r="FH29" s="22">
        <v>3.8843371715382347</v>
      </c>
      <c r="FI29" s="22">
        <v>0.8635961027457928</v>
      </c>
      <c r="FJ29" s="22">
        <v>3.3916445231768524</v>
      </c>
      <c r="FK29" s="22">
        <v>9.861234130498966</v>
      </c>
      <c r="FL29" s="22">
        <v>59.71739717397174</v>
      </c>
      <c r="FM29" s="94">
        <v>10.36630366303663</v>
      </c>
      <c r="FN29" s="22">
        <v>10.49831147412236</v>
      </c>
      <c r="FO29" s="22"/>
      <c r="FP29" s="22"/>
      <c r="FQ29" s="22">
        <v>1072.224564785254</v>
      </c>
      <c r="FR29" s="22">
        <v>6160.5583140430435</v>
      </c>
      <c r="FS29" s="22">
        <v>588.6048172657413</v>
      </c>
      <c r="FT29" s="22">
        <v>715.9637543349368</v>
      </c>
      <c r="FU29" s="22"/>
      <c r="FV29" s="22"/>
      <c r="FW29" s="22">
        <v>78.3</v>
      </c>
      <c r="FX29" s="22">
        <v>11.07587</v>
      </c>
      <c r="FY29" s="22">
        <v>2.5</v>
      </c>
      <c r="FZ29" s="22">
        <v>23.3</v>
      </c>
      <c r="GA29" s="22">
        <v>10.2</v>
      </c>
      <c r="GB29" s="22"/>
      <c r="GC29" s="22">
        <v>4.5</v>
      </c>
      <c r="GD29" s="22"/>
      <c r="GE29" s="22">
        <v>0.84</v>
      </c>
      <c r="GF29" s="22">
        <v>48.6</v>
      </c>
      <c r="GG29" s="22">
        <v>63.2</v>
      </c>
      <c r="GH29" s="22">
        <v>88.9</v>
      </c>
      <c r="GI29" s="22">
        <v>1.2</v>
      </c>
      <c r="GJ29" s="22"/>
      <c r="GK29" s="22"/>
      <c r="GL29" s="22">
        <v>5.2</v>
      </c>
      <c r="GM29" s="22">
        <v>10.1</v>
      </c>
      <c r="GN29" s="22">
        <v>45.81</v>
      </c>
      <c r="GO29" s="22">
        <v>8.95</v>
      </c>
      <c r="GP29" s="22">
        <v>2.4</v>
      </c>
      <c r="GQ29" s="22"/>
      <c r="GR29" s="22"/>
      <c r="GS29" s="22">
        <v>75.23</v>
      </c>
      <c r="GT29" s="22">
        <v>50.18</v>
      </c>
      <c r="GU29" s="22">
        <v>17.73</v>
      </c>
      <c r="GV29" s="22"/>
      <c r="GW29" s="22"/>
      <c r="GX29" s="22"/>
      <c r="GY29" s="22">
        <v>13.02</v>
      </c>
      <c r="GZ29" s="22">
        <v>16.09761</v>
      </c>
      <c r="HA29" s="22">
        <v>6.4</v>
      </c>
      <c r="HB29" s="22">
        <v>25.2</v>
      </c>
      <c r="HC29" s="22">
        <v>25.2</v>
      </c>
      <c r="HD29" s="22">
        <v>13.1</v>
      </c>
      <c r="HE29" s="22"/>
      <c r="HF29" s="22"/>
      <c r="HG29" s="22"/>
      <c r="HH29" s="22">
        <v>175.9014951627089</v>
      </c>
      <c r="HI29" s="22"/>
      <c r="HJ29" s="22"/>
      <c r="HK29" s="22"/>
      <c r="HL29" s="22">
        <v>9.725022453967416</v>
      </c>
      <c r="HM29" s="22">
        <v>2.0989505247376314</v>
      </c>
      <c r="HN29" s="22">
        <v>9.78554379168172</v>
      </c>
      <c r="HO29" s="22">
        <v>9.433962264150944</v>
      </c>
      <c r="HP29" s="22">
        <v>36.277602523659304</v>
      </c>
      <c r="HQ29" s="22"/>
      <c r="HR29" s="22"/>
      <c r="HS29" s="22">
        <v>69.1</v>
      </c>
      <c r="HT29" s="22">
        <v>74.1</v>
      </c>
      <c r="HU29" s="22">
        <v>59.7</v>
      </c>
      <c r="HV29" s="22">
        <v>64.6</v>
      </c>
      <c r="HW29" s="22">
        <v>27.2</v>
      </c>
      <c r="HX29" s="22"/>
      <c r="HY29" s="95"/>
      <c r="HZ29" s="95">
        <v>421</v>
      </c>
      <c r="IA29" s="95">
        <v>333</v>
      </c>
      <c r="IB29" s="95">
        <v>523.6</v>
      </c>
      <c r="IC29" s="95">
        <v>780.6</v>
      </c>
      <c r="ID29" s="95"/>
      <c r="IE29" s="95"/>
      <c r="IF29" s="95">
        <v>3.4</v>
      </c>
      <c r="IG29" s="95">
        <v>88.9</v>
      </c>
      <c r="IH29" s="95">
        <v>27.2</v>
      </c>
      <c r="II29" s="95"/>
      <c r="IJ29" s="95"/>
      <c r="IK29" s="95">
        <v>96.3</v>
      </c>
      <c r="IL29" s="95">
        <v>92.8</v>
      </c>
      <c r="IM29" s="95">
        <v>248</v>
      </c>
      <c r="IN29" s="95"/>
      <c r="IO29" s="95">
        <v>82.72</v>
      </c>
      <c r="IP29" s="95">
        <v>58.66</v>
      </c>
      <c r="IQ29" s="95">
        <v>49.78</v>
      </c>
      <c r="IR29" s="95">
        <v>83.07</v>
      </c>
      <c r="IS29" s="95">
        <v>78.8</v>
      </c>
      <c r="IT29" s="95">
        <v>8.299999999999997</v>
      </c>
      <c r="IU29" s="95">
        <v>29.65</v>
      </c>
      <c r="IV29" s="95">
        <v>55.9</v>
      </c>
    </row>
    <row r="30" spans="1:256" ht="12.75">
      <c r="A30" s="104" t="str">
        <f>AF3</f>
        <v>Per cent of population from Italy (2016 Census)</v>
      </c>
      <c r="B30" s="20" t="s">
        <v>48</v>
      </c>
      <c r="C30" s="56">
        <f t="shared" si="0"/>
        <v>9.81</v>
      </c>
      <c r="D30" s="57"/>
      <c r="E30" s="79">
        <v>27</v>
      </c>
      <c r="F30" s="58">
        <v>26</v>
      </c>
      <c r="G30" s="58"/>
      <c r="H30" s="58"/>
      <c r="I30" s="58"/>
      <c r="J30" s="58"/>
      <c r="K30" s="83">
        <v>4.05728133728142</v>
      </c>
      <c r="L30" s="82">
        <v>62.3536555502145</v>
      </c>
      <c r="M30" s="82">
        <v>99.22626674281005</v>
      </c>
      <c r="N30" s="82"/>
      <c r="O30" s="82"/>
      <c r="P30" s="82"/>
      <c r="Q30" s="58"/>
      <c r="R30" s="59"/>
      <c r="S30" s="64">
        <v>16.70976300725206</v>
      </c>
      <c r="T30" s="65">
        <v>14.783834666590675</v>
      </c>
      <c r="U30" s="65">
        <v>62.85811017330598</v>
      </c>
      <c r="V30" s="80">
        <v>16.612635582224588</v>
      </c>
      <c r="W30" s="81">
        <v>38</v>
      </c>
      <c r="X30" s="21"/>
      <c r="Y30" s="21"/>
      <c r="Z30" s="21">
        <v>42.7677690029615</v>
      </c>
      <c r="AA30" s="90">
        <v>37.90288746298124</v>
      </c>
      <c r="AB30" s="90">
        <v>21.346248766041462</v>
      </c>
      <c r="AC30" s="90">
        <v>3.0466436327739386</v>
      </c>
      <c r="AD30" s="90">
        <v>11.491238894373149</v>
      </c>
      <c r="AE30" s="90">
        <v>1.4517522211253702</v>
      </c>
      <c r="AF30" s="90">
        <v>0.886599210266535</v>
      </c>
      <c r="AG30" s="90">
        <v>1.327122408687068</v>
      </c>
      <c r="AH30" s="90">
        <v>2.734452122408687</v>
      </c>
      <c r="AI30" s="90">
        <v>1.0087611056268508</v>
      </c>
      <c r="AJ30" s="90">
        <v>0.6256169792694966</v>
      </c>
      <c r="AK30" s="90">
        <v>0.28381046396841064</v>
      </c>
      <c r="AL30" s="90">
        <v>0.04935834155972359</v>
      </c>
      <c r="AM30" s="90">
        <v>0.6003208292201382</v>
      </c>
      <c r="AN30" s="90">
        <v>0.04874136229022705</v>
      </c>
      <c r="AO30" s="90">
        <v>0.06478282329713722</v>
      </c>
      <c r="AP30" s="90">
        <v>0.042571569595261594</v>
      </c>
      <c r="AQ30" s="90">
        <v>0.08329220138203357</v>
      </c>
      <c r="AR30" s="90">
        <v>0.6064906219151037</v>
      </c>
      <c r="AS30" s="90">
        <v>0.062314906219151034</v>
      </c>
      <c r="AT30" s="90">
        <v>0.6755923000987166</v>
      </c>
      <c r="AU30" s="90">
        <v>0.31774432379072065</v>
      </c>
      <c r="AV30" s="90">
        <v>0.2794916090819348</v>
      </c>
      <c r="AW30" s="90">
        <v>0.11043928923988156</v>
      </c>
      <c r="AX30" s="90">
        <v>0.14252221125370187</v>
      </c>
      <c r="AY30" s="90">
        <v>0.054294175715695954</v>
      </c>
      <c r="AZ30" s="21">
        <v>0.1018015794669299</v>
      </c>
      <c r="BA30" s="21">
        <v>0.037018756169792694</v>
      </c>
      <c r="BB30" s="21">
        <v>0.08082428430404738</v>
      </c>
      <c r="BC30" s="71"/>
      <c r="BD30" s="71"/>
      <c r="BE30" s="71">
        <v>16.6</v>
      </c>
      <c r="BF30" s="71">
        <v>38.20936727552887</v>
      </c>
      <c r="BG30" s="21">
        <v>2.546273445212241</v>
      </c>
      <c r="BH30" s="21">
        <v>1.3777147087857848</v>
      </c>
      <c r="BI30" s="90">
        <v>0.03578479763079961</v>
      </c>
      <c r="BJ30" s="90">
        <v>0.34612537018756173</v>
      </c>
      <c r="BK30" s="90">
        <v>0.07465449160908193</v>
      </c>
      <c r="BL30" s="90">
        <v>1.0976061204343535</v>
      </c>
      <c r="BM30" s="90">
        <v>0.5984698914116485</v>
      </c>
      <c r="BN30" s="90">
        <v>0.8674728529121422</v>
      </c>
      <c r="BO30" s="90">
        <v>0.04935834155972359</v>
      </c>
      <c r="BP30" s="90">
        <v>0.14930898321816385</v>
      </c>
      <c r="BQ30" s="90">
        <v>1.2759131293188548</v>
      </c>
      <c r="BR30" s="90">
        <v>0.28627838104639686</v>
      </c>
      <c r="BS30" s="90">
        <v>5.292448173741363</v>
      </c>
      <c r="BT30" s="90">
        <v>12.935587364264562</v>
      </c>
      <c r="BU30" s="22"/>
      <c r="BV30" s="22"/>
      <c r="BW30" s="22">
        <v>4.96236426456071</v>
      </c>
      <c r="BX30" s="22">
        <v>44.807502467917075</v>
      </c>
      <c r="BY30" s="90">
        <v>2.6980503455083906</v>
      </c>
      <c r="BZ30" s="90">
        <v>1.3153998025666338</v>
      </c>
      <c r="CA30" s="90">
        <v>0.15856367226061205</v>
      </c>
      <c r="CB30" s="90">
        <v>37.28775913129319</v>
      </c>
      <c r="CC30" s="90"/>
      <c r="CD30" s="90"/>
      <c r="CE30" s="90">
        <v>1335</v>
      </c>
      <c r="CF30" s="22">
        <v>404</v>
      </c>
      <c r="CG30" s="22">
        <v>48</v>
      </c>
      <c r="CH30" s="72">
        <v>300</v>
      </c>
      <c r="CI30" s="22"/>
      <c r="CJ30" s="22"/>
      <c r="CK30" s="22">
        <v>0.2208813040634756</v>
      </c>
      <c r="CL30" s="22"/>
      <c r="CM30" s="22"/>
      <c r="CN30" s="22">
        <v>5.54906542056075</v>
      </c>
      <c r="CO30" s="22">
        <v>6.299999999999997</v>
      </c>
      <c r="CP30" s="22">
        <v>5.226268474782874</v>
      </c>
      <c r="CQ30" s="22">
        <v>3.2064128256513023</v>
      </c>
      <c r="CR30" s="22">
        <v>4.287194198740935</v>
      </c>
      <c r="CS30" s="22">
        <v>18.667829463742123</v>
      </c>
      <c r="CT30" s="22">
        <v>20.45689771551142</v>
      </c>
      <c r="CU30" s="73">
        <v>19.60388891940458</v>
      </c>
      <c r="CV30" s="73">
        <v>6.343397377249162</v>
      </c>
      <c r="CW30" s="73">
        <v>54.65843244891735</v>
      </c>
      <c r="CX30" s="22">
        <v>48.60798362333674</v>
      </c>
      <c r="CY30" s="22"/>
      <c r="CZ30" s="22"/>
      <c r="DA30" s="22">
        <v>4.927195745340011</v>
      </c>
      <c r="DB30" s="22">
        <v>22.454814663535178</v>
      </c>
      <c r="DC30" s="22"/>
      <c r="DD30" s="22"/>
      <c r="DE30" s="22">
        <v>23.642110039350058</v>
      </c>
      <c r="DF30" s="22"/>
      <c r="DG30" s="22"/>
      <c r="DH30" s="22">
        <v>1.7833924901924154</v>
      </c>
      <c r="DI30" s="22">
        <v>0.028561415805151567</v>
      </c>
      <c r="DJ30" s="91">
        <v>63.456728565339425</v>
      </c>
      <c r="DK30" s="92">
        <v>23.507555712826615</v>
      </c>
      <c r="DL30" s="22">
        <v>11.592932452972825</v>
      </c>
      <c r="DM30" s="22">
        <v>0.6089923552023496</v>
      </c>
      <c r="DN30" s="22">
        <v>1.9374068554396422</v>
      </c>
      <c r="DO30" s="22">
        <v>20.049615757666196</v>
      </c>
      <c r="DP30" s="22">
        <v>13.20450885668277</v>
      </c>
      <c r="DQ30" s="22"/>
      <c r="DR30" s="22"/>
      <c r="DS30" s="22">
        <v>6.402056772807121</v>
      </c>
      <c r="DT30" s="22">
        <v>95.48215023636729</v>
      </c>
      <c r="DU30" s="22">
        <v>1856</v>
      </c>
      <c r="DV30" s="22">
        <v>46.6</v>
      </c>
      <c r="DW30" s="74">
        <v>79.5</v>
      </c>
      <c r="DX30" s="74">
        <v>6.299999999999997</v>
      </c>
      <c r="DY30" s="93"/>
      <c r="DZ30" s="74">
        <v>73.52648860820008</v>
      </c>
      <c r="EA30" s="74">
        <v>20.554304477461724</v>
      </c>
      <c r="EB30" s="74">
        <v>5.822964761533333</v>
      </c>
      <c r="EC30" s="22"/>
      <c r="ED30" s="22"/>
      <c r="EE30" s="22">
        <v>61.11671756738812</v>
      </c>
      <c r="EF30" s="22">
        <v>24.81747393026821</v>
      </c>
      <c r="EG30" s="22">
        <v>2.2267421563121386</v>
      </c>
      <c r="EH30" s="22"/>
      <c r="EI30" s="22"/>
      <c r="EJ30" s="22">
        <v>9.306791018456837</v>
      </c>
      <c r="EK30" s="22">
        <v>5.877973274814844</v>
      </c>
      <c r="EL30" s="22">
        <v>31.96748431603365</v>
      </c>
      <c r="EM30" s="22">
        <v>0.3497598100070168</v>
      </c>
      <c r="EN30" s="22">
        <v>455</v>
      </c>
      <c r="EO30" s="22"/>
      <c r="EP30" s="22">
        <v>804.5228215767635</v>
      </c>
      <c r="EQ30" s="22">
        <v>20.212589270885235</v>
      </c>
      <c r="ER30" s="22">
        <v>0.5</v>
      </c>
      <c r="ES30" s="22">
        <v>1049</v>
      </c>
      <c r="ET30" s="22"/>
      <c r="EU30" s="22"/>
      <c r="EV30" s="22">
        <v>3.077054544179869</v>
      </c>
      <c r="EW30" s="22">
        <v>376.9257874792013</v>
      </c>
      <c r="EX30" s="22"/>
      <c r="EY30" s="22"/>
      <c r="EZ30" s="22">
        <v>88.44601943791446</v>
      </c>
      <c r="FA30" s="22"/>
      <c r="FB30" s="22"/>
      <c r="FC30" s="22">
        <v>4.6</v>
      </c>
      <c r="FD30" s="22">
        <v>7.033565649283025</v>
      </c>
      <c r="FE30" s="22">
        <v>16.77380474085978</v>
      </c>
      <c r="FF30" s="22"/>
      <c r="FG30" s="22"/>
      <c r="FH30" s="22">
        <v>5.844491294695838</v>
      </c>
      <c r="FI30" s="22">
        <v>0.9801320804769418</v>
      </c>
      <c r="FJ30" s="22">
        <v>3.9484523128045463</v>
      </c>
      <c r="FK30" s="22">
        <v>10.55526855898245</v>
      </c>
      <c r="FL30" s="22">
        <v>46.389440200103316</v>
      </c>
      <c r="FM30" s="94">
        <v>19.709904570294444</v>
      </c>
      <c r="FN30" s="22">
        <v>20.177517281994476</v>
      </c>
      <c r="FO30" s="22"/>
      <c r="FP30" s="22"/>
      <c r="FQ30" s="22">
        <v>650.4120411360076</v>
      </c>
      <c r="FR30" s="22">
        <v>3316.193330155055</v>
      </c>
      <c r="FS30" s="22">
        <v>254.82984857772027</v>
      </c>
      <c r="FT30" s="22">
        <v>679.9246293899974</v>
      </c>
      <c r="FU30" s="22"/>
      <c r="FV30" s="22"/>
      <c r="FW30" s="22">
        <v>76.5</v>
      </c>
      <c r="FX30" s="22">
        <v>19.81616</v>
      </c>
      <c r="FY30" s="22">
        <v>8.6</v>
      </c>
      <c r="FZ30" s="22">
        <v>25.5</v>
      </c>
      <c r="GA30" s="22">
        <v>16</v>
      </c>
      <c r="GB30" s="22"/>
      <c r="GC30" s="22">
        <v>4.5</v>
      </c>
      <c r="GD30" s="22"/>
      <c r="GE30" s="22">
        <v>2.98</v>
      </c>
      <c r="GF30" s="22">
        <v>40.7</v>
      </c>
      <c r="GG30" s="22">
        <v>48.5</v>
      </c>
      <c r="GH30" s="22">
        <v>93.1</v>
      </c>
      <c r="GI30" s="22">
        <v>3.5</v>
      </c>
      <c r="GJ30" s="22"/>
      <c r="GK30" s="22"/>
      <c r="GL30" s="22">
        <v>6.1</v>
      </c>
      <c r="GM30" s="22">
        <v>15.3</v>
      </c>
      <c r="GN30" s="22">
        <v>42.61</v>
      </c>
      <c r="GO30" s="22">
        <v>5.26</v>
      </c>
      <c r="GP30" s="22">
        <v>3.4</v>
      </c>
      <c r="GQ30" s="22"/>
      <c r="GR30" s="22"/>
      <c r="GS30" s="22">
        <v>55.32</v>
      </c>
      <c r="GT30" s="22">
        <v>39.07</v>
      </c>
      <c r="GU30" s="22">
        <v>11.82</v>
      </c>
      <c r="GV30" s="22"/>
      <c r="GW30" s="22"/>
      <c r="GX30" s="22"/>
      <c r="GY30" s="22">
        <v>9.81</v>
      </c>
      <c r="GZ30" s="22">
        <v>16.35396</v>
      </c>
      <c r="HA30" s="22">
        <v>6.1</v>
      </c>
      <c r="HB30" s="22">
        <v>21.4</v>
      </c>
      <c r="HC30" s="22">
        <v>21.4</v>
      </c>
      <c r="HD30" s="22">
        <v>14.6</v>
      </c>
      <c r="HE30" s="22"/>
      <c r="HF30" s="22"/>
      <c r="HG30" s="22"/>
      <c r="HH30" s="22">
        <v>106.08544700549714</v>
      </c>
      <c r="HI30" s="22"/>
      <c r="HJ30" s="22"/>
      <c r="HK30" s="22">
        <v>5.3</v>
      </c>
      <c r="HL30" s="22">
        <v>10.964722611970831</v>
      </c>
      <c r="HM30" s="22">
        <v>3.0817610062893084</v>
      </c>
      <c r="HN30" s="22">
        <v>11.208662410611563</v>
      </c>
      <c r="HO30" s="22">
        <v>16.376582278481013</v>
      </c>
      <c r="HP30" s="22">
        <v>35.81730769230769</v>
      </c>
      <c r="HQ30" s="22"/>
      <c r="HR30" s="22"/>
      <c r="HS30" s="22">
        <v>77.2</v>
      </c>
      <c r="HT30" s="22">
        <v>76.2</v>
      </c>
      <c r="HU30" s="22">
        <v>52.1</v>
      </c>
      <c r="HV30" s="22">
        <v>60.5</v>
      </c>
      <c r="HW30" s="22">
        <v>34.9</v>
      </c>
      <c r="HX30" s="22"/>
      <c r="HY30" s="95"/>
      <c r="HZ30" s="95">
        <v>811</v>
      </c>
      <c r="IA30" s="95">
        <v>924</v>
      </c>
      <c r="IB30" s="95">
        <v>305.5</v>
      </c>
      <c r="IC30" s="95">
        <v>921.3</v>
      </c>
      <c r="ID30" s="95"/>
      <c r="IE30" s="95"/>
      <c r="IF30" s="95">
        <v>10.3</v>
      </c>
      <c r="IG30" s="95">
        <v>93.1</v>
      </c>
      <c r="IH30" s="95">
        <v>21.8</v>
      </c>
      <c r="II30" s="95"/>
      <c r="IJ30" s="95"/>
      <c r="IK30" s="95">
        <v>90.8</v>
      </c>
      <c r="IL30" s="95">
        <v>87.3</v>
      </c>
      <c r="IM30" s="95">
        <v>299</v>
      </c>
      <c r="IN30" s="95"/>
      <c r="IO30" s="95">
        <v>71.21</v>
      </c>
      <c r="IP30" s="95">
        <v>52.41</v>
      </c>
      <c r="IQ30" s="95">
        <v>45.35</v>
      </c>
      <c r="IR30" s="95">
        <v>85.58</v>
      </c>
      <c r="IS30" s="95">
        <v>70.2</v>
      </c>
      <c r="IT30" s="95">
        <v>9.400000000000006</v>
      </c>
      <c r="IU30" s="95">
        <v>25.44</v>
      </c>
      <c r="IV30" s="95">
        <v>48.5</v>
      </c>
    </row>
    <row r="31" spans="1:256" ht="12.75">
      <c r="A31" s="104" t="str">
        <f>AG3</f>
        <v>Per cent of population from Sri Lanka (2016 Census)</v>
      </c>
      <c r="B31" s="20" t="s">
        <v>49</v>
      </c>
      <c r="C31" s="56">
        <f t="shared" si="0"/>
        <v>16.5</v>
      </c>
      <c r="D31" s="57"/>
      <c r="E31" s="79">
        <v>28</v>
      </c>
      <c r="F31" s="58">
        <v>7</v>
      </c>
      <c r="G31" s="58"/>
      <c r="H31" s="58"/>
      <c r="I31" s="58"/>
      <c r="J31" s="58"/>
      <c r="K31" s="83">
        <v>5.741249590047892</v>
      </c>
      <c r="L31" s="82">
        <v>44.505536713583176</v>
      </c>
      <c r="M31" s="82">
        <v>101.6343854103718</v>
      </c>
      <c r="N31" s="82"/>
      <c r="O31" s="82"/>
      <c r="P31" s="82"/>
      <c r="Q31" s="58"/>
      <c r="R31" s="59"/>
      <c r="S31" s="64">
        <v>21.894447169070062</v>
      </c>
      <c r="T31" s="65">
        <v>12.33204093495442</v>
      </c>
      <c r="U31" s="65">
        <v>62.746581137549306</v>
      </c>
      <c r="V31" s="80">
        <v>11.900457170632142</v>
      </c>
      <c r="W31" s="81">
        <v>34</v>
      </c>
      <c r="X31" s="21"/>
      <c r="Y31" s="21"/>
      <c r="Z31" s="21">
        <v>41.61527165932452</v>
      </c>
      <c r="AA31" s="90">
        <v>38.38472834067548</v>
      </c>
      <c r="AB31" s="90">
        <v>6.644387057572536</v>
      </c>
      <c r="AC31" s="90">
        <v>5.630158489037419</v>
      </c>
      <c r="AD31" s="90">
        <v>1.8942731277533038</v>
      </c>
      <c r="AE31" s="90">
        <v>1.6193224973416374</v>
      </c>
      <c r="AF31" s="90">
        <v>3.0280014177933063</v>
      </c>
      <c r="AG31" s="90">
        <v>1.587928502708998</v>
      </c>
      <c r="AH31" s="90">
        <v>0.5716745151653249</v>
      </c>
      <c r="AI31" s="90">
        <v>1.9038938680439514</v>
      </c>
      <c r="AJ31" s="90">
        <v>1.168666767937617</v>
      </c>
      <c r="AK31" s="90">
        <v>0.44306040812193026</v>
      </c>
      <c r="AL31" s="90">
        <v>1.175755734467568</v>
      </c>
      <c r="AM31" s="90">
        <v>0.20355461036001823</v>
      </c>
      <c r="AN31" s="90">
        <v>2.7520380778773608</v>
      </c>
      <c r="AO31" s="90">
        <v>0.8314345030128107</v>
      </c>
      <c r="AP31" s="90">
        <v>0.13418400931692742</v>
      </c>
      <c r="AQ31" s="90">
        <v>0.4997721403615373</v>
      </c>
      <c r="AR31" s="90">
        <v>0.842067952807737</v>
      </c>
      <c r="AS31" s="90">
        <v>0.393437642412274</v>
      </c>
      <c r="AT31" s="90">
        <v>0.11139804547065674</v>
      </c>
      <c r="AU31" s="90">
        <v>0.20001012709504276</v>
      </c>
      <c r="AV31" s="90">
        <v>0.14329839485543572</v>
      </c>
      <c r="AW31" s="90">
        <v>0.03088763988050028</v>
      </c>
      <c r="AX31" s="90">
        <v>0.2501392475568383</v>
      </c>
      <c r="AY31" s="90">
        <v>0.18887032254797712</v>
      </c>
      <c r="AZ31" s="21">
        <v>0.14886829712896854</v>
      </c>
      <c r="BA31" s="21">
        <v>0.07139602005164818</v>
      </c>
      <c r="BB31" s="21">
        <v>0.021773254341992</v>
      </c>
      <c r="BC31" s="71"/>
      <c r="BD31" s="71"/>
      <c r="BE31" s="71">
        <v>16.5</v>
      </c>
      <c r="BF31" s="71">
        <v>46.28199400012766</v>
      </c>
      <c r="BG31" s="21">
        <v>3.6953769811129673</v>
      </c>
      <c r="BH31" s="21">
        <v>4.972403666008406</v>
      </c>
      <c r="BI31" s="90">
        <v>0.065319763025976</v>
      </c>
      <c r="BJ31" s="90">
        <v>5.016456529444529</v>
      </c>
      <c r="BK31" s="90">
        <v>0.8881462352524178</v>
      </c>
      <c r="BL31" s="90">
        <v>1.7707225682313028</v>
      </c>
      <c r="BM31" s="90">
        <v>3.22699883538407</v>
      </c>
      <c r="BN31" s="90">
        <v>0.9944807332016812</v>
      </c>
      <c r="BO31" s="90">
        <v>0.013671578307762418</v>
      </c>
      <c r="BP31" s="90">
        <v>0.22279609094131347</v>
      </c>
      <c r="BQ31" s="90">
        <v>2.373284723277128</v>
      </c>
      <c r="BR31" s="90">
        <v>0.15646361841105877</v>
      </c>
      <c r="BS31" s="90">
        <v>0.8045977011494253</v>
      </c>
      <c r="BT31" s="90">
        <v>2.3150539267811028</v>
      </c>
      <c r="BU31" s="22"/>
      <c r="BV31" s="22"/>
      <c r="BW31" s="22">
        <v>3.3262443668033823</v>
      </c>
      <c r="BX31" s="22">
        <v>53.846777052002636</v>
      </c>
      <c r="BY31" s="90">
        <v>4.1870474454402755</v>
      </c>
      <c r="BZ31" s="90">
        <v>7.354802774824042</v>
      </c>
      <c r="CA31" s="90">
        <v>0.028355866119803536</v>
      </c>
      <c r="CB31" s="90">
        <v>20.332168717403412</v>
      </c>
      <c r="CC31" s="90"/>
      <c r="CD31" s="90"/>
      <c r="CE31" s="90">
        <v>1292</v>
      </c>
      <c r="CF31" s="22">
        <v>375</v>
      </c>
      <c r="CG31" s="22">
        <v>320</v>
      </c>
      <c r="CH31" s="72">
        <v>177</v>
      </c>
      <c r="CI31" s="22"/>
      <c r="CJ31" s="22"/>
      <c r="CK31" s="22">
        <v>0.8299112364614083</v>
      </c>
      <c r="CL31" s="22"/>
      <c r="CM31" s="22"/>
      <c r="CN31" s="22">
        <v>9.55882352941176</v>
      </c>
      <c r="CO31" s="22">
        <v>12.400000000000006</v>
      </c>
      <c r="CP31" s="22">
        <v>12.794140564126538</v>
      </c>
      <c r="CQ31" s="22">
        <v>8.374306106264868</v>
      </c>
      <c r="CR31" s="22">
        <v>10.57556219531373</v>
      </c>
      <c r="CS31" s="22">
        <v>30.8509735114331</v>
      </c>
      <c r="CT31" s="22">
        <v>29.739731762989774</v>
      </c>
      <c r="CU31" s="73">
        <v>30.280205921984592</v>
      </c>
      <c r="CV31" s="73">
        <v>7.6894639556377085</v>
      </c>
      <c r="CW31" s="73">
        <v>31.556377079482438</v>
      </c>
      <c r="CX31" s="22">
        <v>22.70636595933785</v>
      </c>
      <c r="CY31" s="22"/>
      <c r="CZ31" s="22"/>
      <c r="DA31" s="22">
        <v>6.045740232833994</v>
      </c>
      <c r="DB31" s="22">
        <v>34.17730446434869</v>
      </c>
      <c r="DC31" s="22"/>
      <c r="DD31" s="22"/>
      <c r="DE31" s="22">
        <v>12.405725295898707</v>
      </c>
      <c r="DF31" s="22"/>
      <c r="DG31" s="22"/>
      <c r="DH31" s="22">
        <v>2.1135829415715244</v>
      </c>
      <c r="DI31" s="22">
        <v>0.1358839050131926</v>
      </c>
      <c r="DJ31" s="91">
        <v>66.31531693302209</v>
      </c>
      <c r="DK31" s="92">
        <v>18.725085293589512</v>
      </c>
      <c r="DL31" s="22">
        <v>13.884599269767165</v>
      </c>
      <c r="DM31" s="22">
        <v>0.4921043815772754</v>
      </c>
      <c r="DN31" s="22">
        <v>4.112947876295183</v>
      </c>
      <c r="DO31" s="22">
        <v>15.985526863806749</v>
      </c>
      <c r="DP31" s="22">
        <v>25.901495162708883</v>
      </c>
      <c r="DQ31" s="22"/>
      <c r="DR31" s="22"/>
      <c r="DS31" s="22">
        <v>42.77708862857946</v>
      </c>
      <c r="DT31" s="22">
        <v>76.18986356271792</v>
      </c>
      <c r="DU31" s="22">
        <v>3650</v>
      </c>
      <c r="DV31" s="22">
        <v>19</v>
      </c>
      <c r="DW31" s="74">
        <v>78.6</v>
      </c>
      <c r="DX31" s="74">
        <v>12.400000000000006</v>
      </c>
      <c r="DY31" s="93"/>
      <c r="DZ31" s="74">
        <v>86.26022683828215</v>
      </c>
      <c r="EA31" s="74">
        <v>11.2960367019243</v>
      </c>
      <c r="EB31" s="74">
        <v>2.396329807569772</v>
      </c>
      <c r="EC31" s="22"/>
      <c r="ED31" s="22"/>
      <c r="EE31" s="22">
        <v>34.93289124066041</v>
      </c>
      <c r="EF31" s="22">
        <v>21.946685818089644</v>
      </c>
      <c r="EG31" s="22">
        <v>1.181473814653655</v>
      </c>
      <c r="EH31" s="22"/>
      <c r="EI31" s="22"/>
      <c r="EJ31" s="22">
        <v>5.1419169066227886</v>
      </c>
      <c r="EK31" s="22">
        <v>3.8650075414781297</v>
      </c>
      <c r="EL31" s="22">
        <v>31.308439645891223</v>
      </c>
      <c r="EM31" s="22">
        <v>0.6398314847118455</v>
      </c>
      <c r="EN31" s="22">
        <v>375</v>
      </c>
      <c r="EO31" s="22"/>
      <c r="EP31" s="22">
        <v>781.1505305039788</v>
      </c>
      <c r="EQ31" s="22">
        <v>17.81701890989989</v>
      </c>
      <c r="ER31" s="22">
        <v>0.45</v>
      </c>
      <c r="ES31" s="22">
        <v>991</v>
      </c>
      <c r="ET31" s="22"/>
      <c r="EU31" s="22"/>
      <c r="EV31" s="22">
        <v>4.083383178706715</v>
      </c>
      <c r="EW31" s="22">
        <v>655.0914771158807</v>
      </c>
      <c r="EX31" s="22"/>
      <c r="EY31" s="22"/>
      <c r="EZ31" s="22">
        <v>86.0738687636973</v>
      </c>
      <c r="FA31" s="22"/>
      <c r="FB31" s="22"/>
      <c r="FC31" s="22">
        <v>5.6</v>
      </c>
      <c r="FD31" s="22">
        <v>14.251987093727866</v>
      </c>
      <c r="FE31" s="22">
        <v>21.442501796284258</v>
      </c>
      <c r="FF31" s="22"/>
      <c r="FG31" s="22"/>
      <c r="FH31" s="22">
        <v>10.055244654900273</v>
      </c>
      <c r="FI31" s="22">
        <v>1.2770842301621466</v>
      </c>
      <c r="FJ31" s="22">
        <v>3.3840340555794715</v>
      </c>
      <c r="FK31" s="22">
        <v>12.220787296120916</v>
      </c>
      <c r="FL31" s="22">
        <v>26.438619293543898</v>
      </c>
      <c r="FM31" s="94">
        <v>35.63221034954739</v>
      </c>
      <c r="FN31" s="22">
        <v>36.57332288927432</v>
      </c>
      <c r="FO31" s="22"/>
      <c r="FP31" s="22"/>
      <c r="FQ31" s="22">
        <v>1174.0894314039817</v>
      </c>
      <c r="FR31" s="22">
        <v>4223.497908849105</v>
      </c>
      <c r="FS31" s="22">
        <v>392.2587116361129</v>
      </c>
      <c r="FT31" s="22">
        <v>1416.7883146308918</v>
      </c>
      <c r="FU31" s="22"/>
      <c r="FV31" s="22"/>
      <c r="FW31" s="22">
        <v>76.9</v>
      </c>
      <c r="FX31" s="22">
        <v>23.31886</v>
      </c>
      <c r="FY31" s="22">
        <v>6.5</v>
      </c>
      <c r="FZ31" s="22">
        <v>28.7</v>
      </c>
      <c r="GA31" s="22">
        <v>22.6</v>
      </c>
      <c r="GB31" s="22"/>
      <c r="GC31" s="22">
        <v>5.5</v>
      </c>
      <c r="GD31" s="22"/>
      <c r="GE31" s="22">
        <v>4.04</v>
      </c>
      <c r="GF31" s="22">
        <v>35.6</v>
      </c>
      <c r="GG31" s="22">
        <v>31.4</v>
      </c>
      <c r="GH31" s="22">
        <v>96.8</v>
      </c>
      <c r="GI31" s="22">
        <v>5.2</v>
      </c>
      <c r="GJ31" s="22"/>
      <c r="GK31" s="22"/>
      <c r="GL31" s="22">
        <v>13</v>
      </c>
      <c r="GM31" s="22">
        <v>17.3</v>
      </c>
      <c r="GN31" s="22">
        <v>44.22</v>
      </c>
      <c r="GO31" s="22">
        <v>2.45</v>
      </c>
      <c r="GP31" s="22">
        <v>6.3</v>
      </c>
      <c r="GQ31" s="22"/>
      <c r="GR31" s="22"/>
      <c r="GS31" s="22">
        <v>47.77</v>
      </c>
      <c r="GT31" s="22">
        <v>33.45</v>
      </c>
      <c r="GU31" s="22">
        <v>23.03</v>
      </c>
      <c r="GV31" s="22"/>
      <c r="GW31" s="22"/>
      <c r="GX31" s="22"/>
      <c r="GY31" s="22">
        <v>16.5</v>
      </c>
      <c r="GZ31" s="22">
        <v>22.18425</v>
      </c>
      <c r="HA31" s="22">
        <v>6.1</v>
      </c>
      <c r="HB31" s="22">
        <v>21.9</v>
      </c>
      <c r="HC31" s="22">
        <v>21.9</v>
      </c>
      <c r="HD31" s="22">
        <v>12.6</v>
      </c>
      <c r="HE31" s="22"/>
      <c r="HF31" s="22"/>
      <c r="HG31" s="22"/>
      <c r="HH31" s="22">
        <v>206.12018392262564</v>
      </c>
      <c r="HI31" s="22"/>
      <c r="HJ31" s="22"/>
      <c r="HK31" s="22">
        <v>8.1</v>
      </c>
      <c r="HL31" s="22">
        <v>12.8852713369445</v>
      </c>
      <c r="HM31" s="22">
        <v>4.085106382978723</v>
      </c>
      <c r="HN31" s="22">
        <v>10.279688447244459</v>
      </c>
      <c r="HO31" s="22">
        <v>21.808510638297875</v>
      </c>
      <c r="HP31" s="22">
        <v>41.43075745983168</v>
      </c>
      <c r="HQ31" s="22"/>
      <c r="HR31" s="22"/>
      <c r="HS31" s="22">
        <v>68.9</v>
      </c>
      <c r="HT31" s="22">
        <v>60.1</v>
      </c>
      <c r="HU31" s="22">
        <v>44</v>
      </c>
      <c r="HV31" s="22">
        <v>51.9</v>
      </c>
      <c r="HW31" s="22">
        <v>39.1</v>
      </c>
      <c r="HX31" s="22"/>
      <c r="HY31" s="95"/>
      <c r="HZ31" s="95">
        <v>629</v>
      </c>
      <c r="IA31" s="95">
        <v>472</v>
      </c>
      <c r="IB31" s="95">
        <v>164.3</v>
      </c>
      <c r="IC31" s="95">
        <v>409.1</v>
      </c>
      <c r="ID31" s="95"/>
      <c r="IE31" s="95"/>
      <c r="IF31" s="95">
        <v>17.8</v>
      </c>
      <c r="IG31" s="95">
        <v>96.8</v>
      </c>
      <c r="IH31" s="95">
        <v>11.5</v>
      </c>
      <c r="II31" s="95"/>
      <c r="IJ31" s="95"/>
      <c r="IK31" s="95">
        <v>86.3</v>
      </c>
      <c r="IL31" s="95">
        <v>77</v>
      </c>
      <c r="IM31" s="95">
        <v>297</v>
      </c>
      <c r="IN31" s="95"/>
      <c r="IO31" s="95">
        <v>82.33</v>
      </c>
      <c r="IP31" s="95">
        <v>67.97</v>
      </c>
      <c r="IQ31" s="95">
        <v>64.17</v>
      </c>
      <c r="IR31" s="95">
        <v>72.37</v>
      </c>
      <c r="IS31" s="95">
        <v>64</v>
      </c>
      <c r="IT31" s="95">
        <v>12</v>
      </c>
      <c r="IU31" s="95">
        <v>38.24</v>
      </c>
      <c r="IV31" s="95">
        <v>40.2</v>
      </c>
    </row>
    <row r="32" spans="1:256" ht="12.75">
      <c r="A32" s="104" t="str">
        <f>AH3</f>
        <v>Per cent of population from Malaysia (2016 Census)</v>
      </c>
      <c r="B32" s="20" t="s">
        <v>50</v>
      </c>
      <c r="C32" s="56">
        <f t="shared" si="0"/>
        <v>15.89</v>
      </c>
      <c r="D32" s="57"/>
      <c r="E32" s="79">
        <v>29</v>
      </c>
      <c r="F32" s="58">
        <v>26</v>
      </c>
      <c r="G32" s="58"/>
      <c r="H32" s="58"/>
      <c r="I32" s="58"/>
      <c r="J32" s="58"/>
      <c r="K32" s="83">
        <v>5.84419132438608</v>
      </c>
      <c r="L32" s="82">
        <v>37.60557177953924</v>
      </c>
      <c r="M32" s="82">
        <v>123.2179792266434</v>
      </c>
      <c r="N32" s="82"/>
      <c r="O32" s="82"/>
      <c r="P32" s="82"/>
      <c r="Q32" s="58"/>
      <c r="R32" s="59"/>
      <c r="S32" s="64">
        <v>24.99473310739644</v>
      </c>
      <c r="T32" s="65">
        <v>11.926883900374056</v>
      </c>
      <c r="U32" s="65">
        <v>63.55710269346826</v>
      </c>
      <c r="V32" s="80">
        <v>7.932287892648378</v>
      </c>
      <c r="W32" s="81">
        <v>32</v>
      </c>
      <c r="X32" s="21"/>
      <c r="Y32" s="21"/>
      <c r="Z32" s="21">
        <v>47.243895024825214</v>
      </c>
      <c r="AA32" s="90">
        <v>40.01280409731114</v>
      </c>
      <c r="AB32" s="90">
        <v>10.673458672242743</v>
      </c>
      <c r="AC32" s="90">
        <v>10.314667600106855</v>
      </c>
      <c r="AD32" s="90">
        <v>2.544699195828996</v>
      </c>
      <c r="AE32" s="90">
        <v>0.7493620980296428</v>
      </c>
      <c r="AF32" s="90">
        <v>0.7995652133862693</v>
      </c>
      <c r="AG32" s="90">
        <v>0.9395812415368601</v>
      </c>
      <c r="AH32" s="90">
        <v>0.9478716642563031</v>
      </c>
      <c r="AI32" s="90">
        <v>0.25101557678313174</v>
      </c>
      <c r="AJ32" s="90">
        <v>2.6377361619027444</v>
      </c>
      <c r="AK32" s="90">
        <v>0.9520168756160244</v>
      </c>
      <c r="AL32" s="90">
        <v>0.12988328927127185</v>
      </c>
      <c r="AM32" s="90">
        <v>0.6323750218775044</v>
      </c>
      <c r="AN32" s="90">
        <v>0.2966129017400676</v>
      </c>
      <c r="AO32" s="90">
        <v>0.4043883970928251</v>
      </c>
      <c r="AP32" s="90">
        <v>0.0976427564734384</v>
      </c>
      <c r="AQ32" s="90">
        <v>0.5130850505255207</v>
      </c>
      <c r="AR32" s="90">
        <v>0.22430199246492694</v>
      </c>
      <c r="AS32" s="90">
        <v>0.07968017391464549</v>
      </c>
      <c r="AT32" s="90">
        <v>0.3302351716578082</v>
      </c>
      <c r="AU32" s="90">
        <v>0.6752088725946259</v>
      </c>
      <c r="AV32" s="90">
        <v>0.09395812415368601</v>
      </c>
      <c r="AW32" s="90">
        <v>0.929448502657541</v>
      </c>
      <c r="AX32" s="90">
        <v>0.2008124614265054</v>
      </c>
      <c r="AY32" s="90">
        <v>0.18561335310752677</v>
      </c>
      <c r="AZ32" s="21">
        <v>0.7286360412310356</v>
      </c>
      <c r="BA32" s="21">
        <v>0.543022688123509</v>
      </c>
      <c r="BB32" s="21">
        <v>0.05849353807606924</v>
      </c>
      <c r="BC32" s="71"/>
      <c r="BD32" s="71"/>
      <c r="BE32" s="71">
        <v>9.5</v>
      </c>
      <c r="BF32" s="71">
        <v>43.59966160872776</v>
      </c>
      <c r="BG32" s="21">
        <v>0.6383625493971021</v>
      </c>
      <c r="BH32" s="21">
        <v>1.3531812194290662</v>
      </c>
      <c r="BI32" s="90">
        <v>0.09211580799380982</v>
      </c>
      <c r="BJ32" s="90">
        <v>1.9325896517101302</v>
      </c>
      <c r="BK32" s="90">
        <v>0.16672961246879575</v>
      </c>
      <c r="BL32" s="90">
        <v>3.534944131762452</v>
      </c>
      <c r="BM32" s="90">
        <v>3.6173877799169114</v>
      </c>
      <c r="BN32" s="90">
        <v>0.7277148831510976</v>
      </c>
      <c r="BO32" s="90">
        <v>0.19160088062712444</v>
      </c>
      <c r="BP32" s="90">
        <v>0.09902449359334554</v>
      </c>
      <c r="BQ32" s="90">
        <v>1.0049834652124652</v>
      </c>
      <c r="BR32" s="90">
        <v>0.23996167982387456</v>
      </c>
      <c r="BS32" s="90">
        <v>1.032157628570639</v>
      </c>
      <c r="BT32" s="90">
        <v>3.3783472581729748</v>
      </c>
      <c r="BU32" s="22"/>
      <c r="BV32" s="22"/>
      <c r="BW32" s="22">
        <v>2.7141922825376064</v>
      </c>
      <c r="BX32" s="22">
        <v>46.09613205722234</v>
      </c>
      <c r="BY32" s="90">
        <v>8.585653884063044</v>
      </c>
      <c r="BZ32" s="90">
        <v>7.324588472627788</v>
      </c>
      <c r="CA32" s="90">
        <v>0.054348326716347796</v>
      </c>
      <c r="CB32" s="90">
        <v>22.976906566935952</v>
      </c>
      <c r="CC32" s="90"/>
      <c r="CD32" s="90"/>
      <c r="CE32" s="90">
        <v>2092</v>
      </c>
      <c r="CF32" s="22">
        <v>558</v>
      </c>
      <c r="CG32" s="22">
        <v>397</v>
      </c>
      <c r="CH32" s="72">
        <v>150</v>
      </c>
      <c r="CI32" s="22"/>
      <c r="CJ32" s="22"/>
      <c r="CK32" s="22">
        <v>0.7990899125837087</v>
      </c>
      <c r="CL32" s="22"/>
      <c r="CM32" s="22"/>
      <c r="CN32" s="22">
        <v>11.2682481751825</v>
      </c>
      <c r="CO32" s="22">
        <v>20.099999999999994</v>
      </c>
      <c r="CP32" s="22">
        <v>16.092136616362193</v>
      </c>
      <c r="CQ32" s="22">
        <v>11.013215859030836</v>
      </c>
      <c r="CR32" s="22">
        <v>13.58511837655017</v>
      </c>
      <c r="CS32" s="22">
        <v>26.512314609757738</v>
      </c>
      <c r="CT32" s="22">
        <v>25.290002080732414</v>
      </c>
      <c r="CU32" s="73">
        <v>25.889035667107002</v>
      </c>
      <c r="CV32" s="73">
        <v>7.297741887243907</v>
      </c>
      <c r="CW32" s="73">
        <v>26.626289816061018</v>
      </c>
      <c r="CX32" s="22">
        <v>29.544533827189074</v>
      </c>
      <c r="CY32" s="22"/>
      <c r="CZ32" s="22"/>
      <c r="DA32" s="22">
        <v>4.162237184030239</v>
      </c>
      <c r="DB32" s="22">
        <v>28.1606017033514</v>
      </c>
      <c r="DC32" s="22"/>
      <c r="DD32" s="22"/>
      <c r="DE32" s="22">
        <v>14.983730589137853</v>
      </c>
      <c r="DF32" s="22"/>
      <c r="DG32" s="22"/>
      <c r="DH32" s="22">
        <v>2.1501383183837706</v>
      </c>
      <c r="DI32" s="22">
        <v>0.19097460535346603</v>
      </c>
      <c r="DJ32" s="91">
        <v>68.78098095486564</v>
      </c>
      <c r="DK32" s="92">
        <v>17.149860857465868</v>
      </c>
      <c r="DL32" s="22">
        <v>13.214192538481607</v>
      </c>
      <c r="DM32" s="22">
        <v>0.7779874080512158</v>
      </c>
      <c r="DN32" s="22">
        <v>4.463571618996839</v>
      </c>
      <c r="DO32" s="22">
        <v>21.545772529343978</v>
      </c>
      <c r="DP32" s="22">
        <v>27.744440522414404</v>
      </c>
      <c r="DQ32" s="22"/>
      <c r="DR32" s="22"/>
      <c r="DS32" s="22">
        <v>62.15600487078632</v>
      </c>
      <c r="DT32" s="22">
        <v>81.06547276723998</v>
      </c>
      <c r="DU32" s="22">
        <v>4821</v>
      </c>
      <c r="DV32" s="22">
        <v>27.4</v>
      </c>
      <c r="DW32" s="74">
        <v>55.3</v>
      </c>
      <c r="DX32" s="74">
        <v>20.099999999999994</v>
      </c>
      <c r="DY32" s="93"/>
      <c r="DZ32" s="74">
        <v>86.15652640042883</v>
      </c>
      <c r="EA32" s="74">
        <v>12.090222645310956</v>
      </c>
      <c r="EB32" s="74">
        <v>1.6155417332877384</v>
      </c>
      <c r="EC32" s="22"/>
      <c r="ED32" s="22"/>
      <c r="EE32" s="22">
        <v>72.69505350087331</v>
      </c>
      <c r="EF32" s="22">
        <v>25.583587836940648</v>
      </c>
      <c r="EG32" s="22">
        <v>0.9746381622626477</v>
      </c>
      <c r="EH32" s="22"/>
      <c r="EI32" s="22"/>
      <c r="EJ32" s="22">
        <v>4.334587896984818</v>
      </c>
      <c r="EK32" s="22">
        <v>3.277371336744619</v>
      </c>
      <c r="EL32" s="22">
        <v>25.59758629567633</v>
      </c>
      <c r="EM32" s="22">
        <v>1.1605718228470394</v>
      </c>
      <c r="EN32" s="22">
        <v>360</v>
      </c>
      <c r="EO32" s="22"/>
      <c r="EP32" s="22">
        <v>909.3698175787728</v>
      </c>
      <c r="EQ32" s="22">
        <v>19.397334646271766</v>
      </c>
      <c r="ER32" s="22">
        <v>0.45</v>
      </c>
      <c r="ES32" s="22">
        <v>1009</v>
      </c>
      <c r="ET32" s="22"/>
      <c r="EU32" s="22"/>
      <c r="EV32" s="22">
        <v>4.808798896763657</v>
      </c>
      <c r="EW32" s="22">
        <v>564.7921106945009</v>
      </c>
      <c r="EX32" s="22"/>
      <c r="EY32" s="22"/>
      <c r="EZ32" s="22">
        <v>90.68524615266826</v>
      </c>
      <c r="FA32" s="22"/>
      <c r="FB32" s="22"/>
      <c r="FC32" s="22">
        <v>5.7</v>
      </c>
      <c r="FD32" s="22">
        <v>16.60849094894066</v>
      </c>
      <c r="FE32" s="22">
        <v>16.817110138093636</v>
      </c>
      <c r="FF32" s="22"/>
      <c r="FG32" s="22"/>
      <c r="FH32" s="22">
        <v>8.474122896181296</v>
      </c>
      <c r="FI32" s="22">
        <v>1.4048640609452072</v>
      </c>
      <c r="FJ32" s="22">
        <v>3.865783588876644</v>
      </c>
      <c r="FK32" s="22">
        <v>10.789527182461134</v>
      </c>
      <c r="FL32" s="22">
        <v>29.81477071534328</v>
      </c>
      <c r="FM32" s="94">
        <v>33.337129722621995</v>
      </c>
      <c r="FN32" s="22">
        <v>33.62499676408916</v>
      </c>
      <c r="FO32" s="22"/>
      <c r="FP32" s="22"/>
      <c r="FQ32" s="22">
        <v>959.18095581266</v>
      </c>
      <c r="FR32" s="22">
        <v>3395.3204189219887</v>
      </c>
      <c r="FS32" s="22">
        <v>350.1460900353279</v>
      </c>
      <c r="FT32" s="22">
        <v>1280.344036158263</v>
      </c>
      <c r="FU32" s="22"/>
      <c r="FV32" s="22"/>
      <c r="FW32" s="22">
        <v>76.8</v>
      </c>
      <c r="FX32" s="22">
        <v>19.76249</v>
      </c>
      <c r="FY32" s="22">
        <v>6.2</v>
      </c>
      <c r="FZ32" s="22">
        <v>29.6</v>
      </c>
      <c r="GA32" s="22">
        <v>25</v>
      </c>
      <c r="GB32" s="22"/>
      <c r="GC32" s="22">
        <v>5.5</v>
      </c>
      <c r="GD32" s="22"/>
      <c r="GE32" s="22">
        <v>2.45</v>
      </c>
      <c r="GF32" s="22">
        <v>43.4</v>
      </c>
      <c r="GG32" s="22">
        <v>52.6</v>
      </c>
      <c r="GH32" s="22">
        <v>92</v>
      </c>
      <c r="GI32" s="22">
        <v>5.7</v>
      </c>
      <c r="GJ32" s="22"/>
      <c r="GK32" s="22"/>
      <c r="GL32" s="22">
        <v>15.8</v>
      </c>
      <c r="GM32" s="22">
        <v>18</v>
      </c>
      <c r="GN32" s="22">
        <v>36.57</v>
      </c>
      <c r="GO32" s="22">
        <v>3.9</v>
      </c>
      <c r="GP32" s="22">
        <v>6.4</v>
      </c>
      <c r="GQ32" s="22"/>
      <c r="GR32" s="22"/>
      <c r="GS32" s="22">
        <v>49.15</v>
      </c>
      <c r="GT32" s="22">
        <v>33.28</v>
      </c>
      <c r="GU32" s="22">
        <v>20.8</v>
      </c>
      <c r="GV32" s="22"/>
      <c r="GW32" s="22"/>
      <c r="GX32" s="22"/>
      <c r="GY32" s="22">
        <v>15.89</v>
      </c>
      <c r="GZ32" s="22">
        <v>23.88817</v>
      </c>
      <c r="HA32" s="22">
        <v>6.1</v>
      </c>
      <c r="HB32" s="22">
        <v>23.2</v>
      </c>
      <c r="HC32" s="22">
        <v>23.2</v>
      </c>
      <c r="HD32" s="22">
        <v>12.9</v>
      </c>
      <c r="HE32" s="22"/>
      <c r="HF32" s="22"/>
      <c r="HG32" s="22"/>
      <c r="HH32" s="22">
        <v>325.23850823937556</v>
      </c>
      <c r="HI32" s="22"/>
      <c r="HJ32" s="22"/>
      <c r="HK32" s="22">
        <v>2.1</v>
      </c>
      <c r="HL32" s="22">
        <v>14.123795825082086</v>
      </c>
      <c r="HM32" s="22">
        <v>4.563758389261745</v>
      </c>
      <c r="HN32" s="22">
        <v>11.17198444218599</v>
      </c>
      <c r="HO32" s="22">
        <v>18.29405162738496</v>
      </c>
      <c r="HP32" s="22">
        <v>39.583333333333336</v>
      </c>
      <c r="HQ32" s="22"/>
      <c r="HR32" s="22"/>
      <c r="HS32" s="22">
        <v>63</v>
      </c>
      <c r="HT32" s="22">
        <v>61.9</v>
      </c>
      <c r="HU32" s="22">
        <v>52.6</v>
      </c>
      <c r="HV32" s="22">
        <v>59.9</v>
      </c>
      <c r="HW32" s="22">
        <v>42.2</v>
      </c>
      <c r="HX32" s="22"/>
      <c r="HY32" s="95"/>
      <c r="HZ32" s="95">
        <v>309</v>
      </c>
      <c r="IA32" s="95">
        <v>330</v>
      </c>
      <c r="IB32" s="95">
        <v>204.7</v>
      </c>
      <c r="IC32" s="95">
        <v>543.9</v>
      </c>
      <c r="ID32" s="95"/>
      <c r="IE32" s="95"/>
      <c r="IF32" s="95">
        <v>26.2</v>
      </c>
      <c r="IG32" s="95">
        <v>92</v>
      </c>
      <c r="IH32" s="95">
        <v>15.5</v>
      </c>
      <c r="II32" s="95"/>
      <c r="IJ32" s="95"/>
      <c r="IK32" s="95">
        <v>84.6</v>
      </c>
      <c r="IL32" s="95">
        <v>71</v>
      </c>
      <c r="IM32" s="95">
        <v>280</v>
      </c>
      <c r="IN32" s="95"/>
      <c r="IO32" s="95">
        <v>77.08</v>
      </c>
      <c r="IP32" s="95">
        <v>60.58</v>
      </c>
      <c r="IQ32" s="95">
        <v>54.4</v>
      </c>
      <c r="IR32" s="95">
        <v>82.46</v>
      </c>
      <c r="IS32" s="95">
        <v>66.9</v>
      </c>
      <c r="IT32" s="95">
        <v>12.900000000000006</v>
      </c>
      <c r="IU32" s="95">
        <v>37.59</v>
      </c>
      <c r="IV32" s="95">
        <v>48.1</v>
      </c>
    </row>
    <row r="33" spans="1:256" ht="12.75">
      <c r="A33" s="104" t="str">
        <f>AI3</f>
        <v>Per cent of population from Greece (2016 Census)</v>
      </c>
      <c r="B33" s="20" t="s">
        <v>51</v>
      </c>
      <c r="C33" s="56">
        <f t="shared" si="0"/>
        <v>12.2</v>
      </c>
      <c r="D33" s="57"/>
      <c r="E33" s="79">
        <v>30</v>
      </c>
      <c r="F33" s="58">
        <v>9</v>
      </c>
      <c r="G33" s="58"/>
      <c r="H33" s="58"/>
      <c r="I33" s="58"/>
      <c r="J33" s="58"/>
      <c r="K33" s="83">
        <v>4.188545805842673</v>
      </c>
      <c r="L33" s="82">
        <v>90.10460736018545</v>
      </c>
      <c r="M33" s="82">
        <v>114.88870516399827</v>
      </c>
      <c r="N33" s="82"/>
      <c r="O33" s="82"/>
      <c r="P33" s="82"/>
      <c r="Q33" s="58"/>
      <c r="R33" s="59"/>
      <c r="S33" s="64">
        <v>11.365056950384938</v>
      </c>
      <c r="T33" s="65">
        <v>10.827030796719379</v>
      </c>
      <c r="U33" s="65">
        <v>76.1061809631493</v>
      </c>
      <c r="V33" s="80">
        <v>10.663695211860825</v>
      </c>
      <c r="W33" s="81">
        <v>33</v>
      </c>
      <c r="X33" s="21"/>
      <c r="Y33" s="21"/>
      <c r="Z33" s="21">
        <v>38.772330702118815</v>
      </c>
      <c r="AA33" s="90">
        <v>29.75234270414993</v>
      </c>
      <c r="AB33" s="90">
        <v>8.651848774407975</v>
      </c>
      <c r="AC33" s="90">
        <v>0.7374324885749896</v>
      </c>
      <c r="AD33" s="90">
        <v>1.8153072058348336</v>
      </c>
      <c r="AE33" s="90">
        <v>3.029358814568619</v>
      </c>
      <c r="AF33" s="90">
        <v>0.9959377740848451</v>
      </c>
      <c r="AG33" s="90">
        <v>0.23080829063379954</v>
      </c>
      <c r="AH33" s="90">
        <v>0.8562987582513963</v>
      </c>
      <c r="AI33" s="90">
        <v>1.3052208835341366</v>
      </c>
      <c r="AJ33" s="90">
        <v>0.3681392235609103</v>
      </c>
      <c r="AK33" s="90">
        <v>0.08309098462816784</v>
      </c>
      <c r="AL33" s="90">
        <v>0.031159119235562943</v>
      </c>
      <c r="AM33" s="90">
        <v>0.2885103632922495</v>
      </c>
      <c r="AN33" s="90">
        <v>0.1027096893320408</v>
      </c>
      <c r="AO33" s="90">
        <v>0.062318238471125886</v>
      </c>
      <c r="AP33" s="90">
        <v>0.06578036283063288</v>
      </c>
      <c r="AQ33" s="90">
        <v>0.08309098462816784</v>
      </c>
      <c r="AR33" s="90">
        <v>0.1742602594285187</v>
      </c>
      <c r="AS33" s="90">
        <v>0.17195217652218067</v>
      </c>
      <c r="AT33" s="90">
        <v>0.2077274615704196</v>
      </c>
      <c r="AU33" s="90">
        <v>0.34967456031020633</v>
      </c>
      <c r="AV33" s="90">
        <v>0.08193694317499885</v>
      </c>
      <c r="AW33" s="90">
        <v>0.03692932650140793</v>
      </c>
      <c r="AX33" s="90">
        <v>0.06116419701795688</v>
      </c>
      <c r="AY33" s="90">
        <v>0.07385865300281585</v>
      </c>
      <c r="AZ33" s="21">
        <v>0.030005077782393943</v>
      </c>
      <c r="BA33" s="21">
        <v>0.41314684023450127</v>
      </c>
      <c r="BB33" s="21">
        <v>0.03346720214190094</v>
      </c>
      <c r="BC33" s="71"/>
      <c r="BD33" s="71"/>
      <c r="BE33" s="71">
        <v>15.2</v>
      </c>
      <c r="BF33" s="71">
        <v>24.47095817114456</v>
      </c>
      <c r="BG33" s="21">
        <v>2.63698472049116</v>
      </c>
      <c r="BH33" s="21">
        <v>1.8083829571158196</v>
      </c>
      <c r="BI33" s="90">
        <v>0.031159119235562943</v>
      </c>
      <c r="BJ33" s="90">
        <v>0.7962886026866085</v>
      </c>
      <c r="BK33" s="90">
        <v>0.27812399021372847</v>
      </c>
      <c r="BL33" s="90">
        <v>0.21118958592992662</v>
      </c>
      <c r="BM33" s="90">
        <v>0.06578036283063288</v>
      </c>
      <c r="BN33" s="90">
        <v>0.08770715044084385</v>
      </c>
      <c r="BO33" s="90">
        <v>0.024234870516548955</v>
      </c>
      <c r="BP33" s="90">
        <v>0.03346720214190094</v>
      </c>
      <c r="BQ33" s="90">
        <v>3.8925818215390295</v>
      </c>
      <c r="BR33" s="90">
        <v>0.30697502654295344</v>
      </c>
      <c r="BS33" s="90">
        <v>1.3548446660204034</v>
      </c>
      <c r="BT33" s="90">
        <v>2.19960300974011</v>
      </c>
      <c r="BU33" s="22"/>
      <c r="BV33" s="22"/>
      <c r="BW33" s="22">
        <v>3.9549000600101554</v>
      </c>
      <c r="BX33" s="22">
        <v>30.02123436273831</v>
      </c>
      <c r="BY33" s="90">
        <v>0.6531874624936528</v>
      </c>
      <c r="BZ33" s="90">
        <v>2.304620781978489</v>
      </c>
      <c r="CA33" s="90">
        <v>0.5631722291464709</v>
      </c>
      <c r="CB33" s="90">
        <v>49.59839357429719</v>
      </c>
      <c r="CC33" s="90"/>
      <c r="CD33" s="90"/>
      <c r="CE33" s="90">
        <v>128</v>
      </c>
      <c r="CF33" s="22">
        <v>59</v>
      </c>
      <c r="CG33" s="22">
        <v>32</v>
      </c>
      <c r="CH33" s="72">
        <v>11</v>
      </c>
      <c r="CI33" s="22"/>
      <c r="CJ33" s="22"/>
      <c r="CK33" s="22">
        <v>0.4408183989752703</v>
      </c>
      <c r="CL33" s="22"/>
      <c r="CM33" s="22"/>
      <c r="CN33" s="22">
        <v>11.0738255033557</v>
      </c>
      <c r="CO33" s="22">
        <v>12</v>
      </c>
      <c r="CP33" s="22">
        <v>5.257510729613734</v>
      </c>
      <c r="CQ33" s="22">
        <v>3.608683394417818</v>
      </c>
      <c r="CR33" s="22">
        <v>4.337539432176656</v>
      </c>
      <c r="CS33" s="22">
        <v>11.82824736699973</v>
      </c>
      <c r="CT33" s="22">
        <v>12.799417953884037</v>
      </c>
      <c r="CU33" s="73">
        <v>12.341996669803807</v>
      </c>
      <c r="CV33" s="73">
        <v>4.313280363223609</v>
      </c>
      <c r="CW33" s="73">
        <v>41.41600454029512</v>
      </c>
      <c r="CX33" s="22">
        <v>56.530764490285755</v>
      </c>
      <c r="CY33" s="22"/>
      <c r="CZ33" s="22"/>
      <c r="DA33" s="22">
        <v>3.880718954248366</v>
      </c>
      <c r="DB33" s="22">
        <v>30.079792169233627</v>
      </c>
      <c r="DC33" s="22"/>
      <c r="DD33" s="22"/>
      <c r="DE33" s="22">
        <v>24.341810724549774</v>
      </c>
      <c r="DF33" s="22"/>
      <c r="DG33" s="22"/>
      <c r="DH33" s="22">
        <v>1.25654086594119</v>
      </c>
      <c r="DI33" s="22">
        <v>0.026658939437844104</v>
      </c>
      <c r="DJ33" s="91">
        <v>43.440321570686976</v>
      </c>
      <c r="DK33" s="92">
        <v>40.792211202456215</v>
      </c>
      <c r="DL33" s="22">
        <v>12.996141959722868</v>
      </c>
      <c r="DM33" s="22">
        <v>5.257320319432121</v>
      </c>
      <c r="DN33" s="22">
        <v>1.51826819473014</v>
      </c>
      <c r="DO33" s="22">
        <v>51.714054625769926</v>
      </c>
      <c r="DP33" s="22">
        <v>15.942028985507244</v>
      </c>
      <c r="DQ33" s="22"/>
      <c r="DR33" s="22"/>
      <c r="DS33" s="22">
        <v>12.411558876933924</v>
      </c>
      <c r="DT33" s="22">
        <v>76.45175402933558</v>
      </c>
      <c r="DU33" s="22">
        <v>1162</v>
      </c>
      <c r="DV33" s="22">
        <v>49</v>
      </c>
      <c r="DW33" s="74">
        <v>79.6</v>
      </c>
      <c r="DX33" s="74">
        <v>12</v>
      </c>
      <c r="DY33" s="93"/>
      <c r="DZ33" s="74">
        <v>16.522938944463608</v>
      </c>
      <c r="EA33" s="74">
        <v>42.02400352083358</v>
      </c>
      <c r="EB33" s="74">
        <v>40.68346992423071</v>
      </c>
      <c r="EC33" s="22"/>
      <c r="ED33" s="22"/>
      <c r="EE33" s="22">
        <v>51.10661707513683</v>
      </c>
      <c r="EF33" s="22">
        <v>45.50450798264938</v>
      </c>
      <c r="EG33" s="22">
        <v>8.607180977902937</v>
      </c>
      <c r="EH33" s="22"/>
      <c r="EI33" s="22"/>
      <c r="EJ33" s="22">
        <v>7.698105081826012</v>
      </c>
      <c r="EK33" s="22">
        <v>4.488835884184722</v>
      </c>
      <c r="EL33" s="22">
        <v>22.076676414529977</v>
      </c>
      <c r="EM33" s="22">
        <v>1.096351068327745</v>
      </c>
      <c r="EN33" s="22">
        <v>790</v>
      </c>
      <c r="EO33" s="22"/>
      <c r="EP33" s="22">
        <v>1179.2402557856274</v>
      </c>
      <c r="EQ33" s="22">
        <v>9.416264324355767</v>
      </c>
      <c r="ER33" s="22">
        <v>0.38</v>
      </c>
      <c r="ES33" s="22">
        <v>1035</v>
      </c>
      <c r="ET33" s="22"/>
      <c r="EU33" s="22"/>
      <c r="EV33" s="22">
        <v>3.588894413820937</v>
      </c>
      <c r="EW33" s="22">
        <v>352.6637289133459</v>
      </c>
      <c r="EX33" s="22"/>
      <c r="EY33" s="22"/>
      <c r="EZ33" s="22">
        <v>89.98069936421436</v>
      </c>
      <c r="FA33" s="22"/>
      <c r="FB33" s="22"/>
      <c r="FC33" s="22">
        <v>5.3</v>
      </c>
      <c r="FD33" s="22">
        <v>6.899825921823073</v>
      </c>
      <c r="FE33" s="22">
        <v>25.997939737316507</v>
      </c>
      <c r="FF33" s="22"/>
      <c r="FG33" s="22"/>
      <c r="FH33" s="22">
        <v>3.940423094234625</v>
      </c>
      <c r="FI33" s="22">
        <v>0.8817873071729612</v>
      </c>
      <c r="FJ33" s="22">
        <v>2.3814395024346333</v>
      </c>
      <c r="FK33" s="22">
        <v>8.075207659887884</v>
      </c>
      <c r="FL33" s="22">
        <v>60.633185149585486</v>
      </c>
      <c r="FM33" s="94">
        <v>11.944811566342265</v>
      </c>
      <c r="FN33" s="22">
        <v>12.415491485258928</v>
      </c>
      <c r="FO33" s="22"/>
      <c r="FP33" s="22"/>
      <c r="FQ33" s="22">
        <v>1521.5030298109032</v>
      </c>
      <c r="FR33" s="22">
        <v>9318.825428081323</v>
      </c>
      <c r="FS33" s="22">
        <v>725.7335999431593</v>
      </c>
      <c r="FT33" s="22">
        <v>1069.8226773987271</v>
      </c>
      <c r="FU33" s="22"/>
      <c r="FV33" s="22"/>
      <c r="FW33" s="22">
        <v>78.8</v>
      </c>
      <c r="FX33" s="22">
        <v>19.23371</v>
      </c>
      <c r="FY33" s="22">
        <v>2.6</v>
      </c>
      <c r="FZ33" s="22">
        <v>22.5</v>
      </c>
      <c r="GA33" s="22">
        <v>13.2</v>
      </c>
      <c r="GB33" s="22"/>
      <c r="GC33" s="22">
        <v>4.7</v>
      </c>
      <c r="GD33" s="22"/>
      <c r="GE33" s="22">
        <v>2.71</v>
      </c>
      <c r="GF33" s="22">
        <v>40.6</v>
      </c>
      <c r="GG33" s="22">
        <v>67.7</v>
      </c>
      <c r="GH33" s="22">
        <v>81.6</v>
      </c>
      <c r="GI33" s="22">
        <v>3</v>
      </c>
      <c r="GJ33" s="22"/>
      <c r="GK33" s="22"/>
      <c r="GL33" s="22">
        <v>4.7</v>
      </c>
      <c r="GM33" s="22">
        <v>14.3</v>
      </c>
      <c r="GN33" s="22">
        <v>48</v>
      </c>
      <c r="GO33" s="22">
        <v>7.8</v>
      </c>
      <c r="GP33" s="22">
        <v>2.7</v>
      </c>
      <c r="GQ33" s="22"/>
      <c r="GR33" s="22"/>
      <c r="GS33" s="22">
        <v>69.64</v>
      </c>
      <c r="GT33" s="22">
        <v>52.82</v>
      </c>
      <c r="GU33" s="22">
        <v>15.81</v>
      </c>
      <c r="GV33" s="22"/>
      <c r="GW33" s="22"/>
      <c r="GX33" s="22"/>
      <c r="GY33" s="22">
        <v>12.2</v>
      </c>
      <c r="GZ33" s="22">
        <v>18.94054</v>
      </c>
      <c r="HA33" s="22">
        <v>6.7</v>
      </c>
      <c r="HB33" s="22">
        <v>23.8</v>
      </c>
      <c r="HC33" s="22">
        <v>23.8</v>
      </c>
      <c r="HD33" s="22">
        <v>18.9</v>
      </c>
      <c r="HE33" s="22"/>
      <c r="HF33" s="22"/>
      <c r="HG33" s="22"/>
      <c r="HH33" s="22"/>
      <c r="HI33" s="22"/>
      <c r="HJ33" s="22"/>
      <c r="HK33" s="22">
        <v>4.3</v>
      </c>
      <c r="HL33" s="22">
        <v>11.159645997055415</v>
      </c>
      <c r="HM33" s="22">
        <v>2.60707635009311</v>
      </c>
      <c r="HN33" s="22">
        <v>10.430071585633044</v>
      </c>
      <c r="HO33" s="22">
        <v>12.835820895522387</v>
      </c>
      <c r="HP33" s="22">
        <v>26.96969696969697</v>
      </c>
      <c r="HQ33" s="22"/>
      <c r="HR33" s="22"/>
      <c r="HS33" s="22">
        <v>80.3</v>
      </c>
      <c r="HT33" s="22">
        <v>77.4</v>
      </c>
      <c r="HU33" s="22">
        <v>66.5</v>
      </c>
      <c r="HV33" s="22">
        <v>61</v>
      </c>
      <c r="HW33" s="22">
        <v>31.9</v>
      </c>
      <c r="HX33" s="22"/>
      <c r="HY33" s="95"/>
      <c r="HZ33" s="95">
        <v>111</v>
      </c>
      <c r="IA33" s="95">
        <v>194</v>
      </c>
      <c r="IB33" s="95">
        <v>428.7</v>
      </c>
      <c r="IC33" s="95">
        <v>590.6</v>
      </c>
      <c r="ID33" s="95"/>
      <c r="IE33" s="95"/>
      <c r="IF33" s="95">
        <v>3.4</v>
      </c>
      <c r="IG33" s="95">
        <v>81.6</v>
      </c>
      <c r="IH33" s="95">
        <v>34.8</v>
      </c>
      <c r="II33" s="95"/>
      <c r="IJ33" s="95"/>
      <c r="IK33" s="95">
        <v>90.2</v>
      </c>
      <c r="IL33" s="95">
        <v>74.5</v>
      </c>
      <c r="IM33" s="95">
        <v>268</v>
      </c>
      <c r="IN33" s="95"/>
      <c r="IO33" s="95">
        <v>79.61</v>
      </c>
      <c r="IP33" s="95">
        <v>52.77</v>
      </c>
      <c r="IQ33" s="95">
        <v>49.4</v>
      </c>
      <c r="IR33" s="95">
        <v>85.37</v>
      </c>
      <c r="IS33" s="95">
        <v>67.7</v>
      </c>
      <c r="IT33" s="95">
        <v>10.200000000000003</v>
      </c>
      <c r="IU33" s="95">
        <v>29.97</v>
      </c>
      <c r="IV33" s="95">
        <v>42.3</v>
      </c>
    </row>
    <row r="34" spans="1:256" ht="12.75">
      <c r="A34" s="104" t="str">
        <f>AJ3</f>
        <v>Per cent of population from Philippines (2016 Census)</v>
      </c>
      <c r="B34" s="20" t="s">
        <v>52</v>
      </c>
      <c r="C34" s="56">
        <f t="shared" si="0"/>
        <v>14.61</v>
      </c>
      <c r="D34" s="57"/>
      <c r="E34" s="79">
        <v>31</v>
      </c>
      <c r="F34" s="58">
        <v>21</v>
      </c>
      <c r="G34" s="58"/>
      <c r="H34" s="58"/>
      <c r="I34" s="58"/>
      <c r="J34" s="58"/>
      <c r="K34" s="83">
        <v>5.254007750787022</v>
      </c>
      <c r="L34" s="82">
        <v>37.19626374434597</v>
      </c>
      <c r="M34" s="82">
        <v>91.44523800199383</v>
      </c>
      <c r="N34" s="82"/>
      <c r="O34" s="82"/>
      <c r="P34" s="82"/>
      <c r="Q34" s="58"/>
      <c r="R34" s="59"/>
      <c r="S34" s="64">
        <v>19.159192145490078</v>
      </c>
      <c r="T34" s="65">
        <v>12.283753414394035</v>
      </c>
      <c r="U34" s="65">
        <v>60.54310509837517</v>
      </c>
      <c r="V34" s="80">
        <v>16.50260669755512</v>
      </c>
      <c r="W34" s="81">
        <v>40</v>
      </c>
      <c r="X34" s="21"/>
      <c r="Y34" s="21"/>
      <c r="Z34" s="21">
        <v>22.068047772532132</v>
      </c>
      <c r="AA34" s="90">
        <v>13.838921507001379</v>
      </c>
      <c r="AB34" s="90">
        <v>2.1458854368672347</v>
      </c>
      <c r="AC34" s="90">
        <v>0.5068810100172526</v>
      </c>
      <c r="AD34" s="90">
        <v>0.45605916732422996</v>
      </c>
      <c r="AE34" s="90">
        <v>0.08826951625630257</v>
      </c>
      <c r="AF34" s="90">
        <v>0.6058498615773495</v>
      </c>
      <c r="AG34" s="90">
        <v>0.20395607922857792</v>
      </c>
      <c r="AH34" s="90">
        <v>0.20596220459803938</v>
      </c>
      <c r="AI34" s="90">
        <v>0.08559468243035401</v>
      </c>
      <c r="AJ34" s="90">
        <v>0.3069371815275976</v>
      </c>
      <c r="AK34" s="90">
        <v>0.027417046715972768</v>
      </c>
      <c r="AL34" s="90">
        <v>0.00936191839081997</v>
      </c>
      <c r="AM34" s="90">
        <v>0.09763143464712254</v>
      </c>
      <c r="AN34" s="90">
        <v>0.029423172085434192</v>
      </c>
      <c r="AO34" s="90">
        <v>0.04614088349761271</v>
      </c>
      <c r="AP34" s="90">
        <v>0.003343542282435704</v>
      </c>
      <c r="AQ34" s="90">
        <v>0.07690147249602118</v>
      </c>
      <c r="AR34" s="90">
        <v>0.07823888940899547</v>
      </c>
      <c r="AS34" s="90">
        <v>0.01872383678163994</v>
      </c>
      <c r="AT34" s="90">
        <v>0.04480346658463843</v>
      </c>
      <c r="AU34" s="90">
        <v>0.14711586042717098</v>
      </c>
      <c r="AV34" s="90">
        <v>0.024073504433537066</v>
      </c>
      <c r="AW34" s="90">
        <v>0.48080138021425417</v>
      </c>
      <c r="AX34" s="90">
        <v>0.029423172085434192</v>
      </c>
      <c r="AY34" s="90">
        <v>0.01738641986866566</v>
      </c>
      <c r="AZ34" s="21">
        <v>0.00936191839081997</v>
      </c>
      <c r="BA34" s="21">
        <v>0.027417046715972768</v>
      </c>
      <c r="BB34" s="21">
        <v>0.0026748338259485627</v>
      </c>
      <c r="BC34" s="71"/>
      <c r="BD34" s="71"/>
      <c r="BE34" s="71">
        <v>4.3</v>
      </c>
      <c r="BF34" s="71">
        <v>7.521265377855883</v>
      </c>
      <c r="BG34" s="21">
        <v>0.2333792513140121</v>
      </c>
      <c r="BH34" s="21">
        <v>0.9188054192133314</v>
      </c>
      <c r="BI34" s="90">
        <v>0</v>
      </c>
      <c r="BJ34" s="90">
        <v>0.14243490123176097</v>
      </c>
      <c r="BK34" s="90">
        <v>0.024073504433537066</v>
      </c>
      <c r="BL34" s="90">
        <v>0.13708523357986385</v>
      </c>
      <c r="BM34" s="90">
        <v>0.1150178545157882</v>
      </c>
      <c r="BN34" s="90">
        <v>0.09094435008225114</v>
      </c>
      <c r="BO34" s="90">
        <v>0.06954567947466264</v>
      </c>
      <c r="BP34" s="90">
        <v>0.03209800591138275</v>
      </c>
      <c r="BQ34" s="90">
        <v>0.09963756001658397</v>
      </c>
      <c r="BR34" s="90">
        <v>0.11234302068983963</v>
      </c>
      <c r="BS34" s="90">
        <v>0.17453290714314373</v>
      </c>
      <c r="BT34" s="90">
        <v>0.5637212288186596</v>
      </c>
      <c r="BU34" s="22"/>
      <c r="BV34" s="22"/>
      <c r="BW34" s="22">
        <v>0.9983817255353012</v>
      </c>
      <c r="BX34" s="22">
        <v>45.82993406534619</v>
      </c>
      <c r="BY34" s="90">
        <v>0.3397038958954675</v>
      </c>
      <c r="BZ34" s="90">
        <v>0.2019499538591165</v>
      </c>
      <c r="CA34" s="90">
        <v>0.11100560377686536</v>
      </c>
      <c r="CB34" s="90">
        <v>43.05145042864212</v>
      </c>
      <c r="CC34" s="90"/>
      <c r="CD34" s="90"/>
      <c r="CE34" s="90">
        <v>390</v>
      </c>
      <c r="CF34" s="22">
        <v>110</v>
      </c>
      <c r="CG34" s="22">
        <v>10</v>
      </c>
      <c r="CH34" s="72">
        <v>93</v>
      </c>
      <c r="CI34" s="22"/>
      <c r="CJ34" s="22"/>
      <c r="CK34" s="22">
        <v>0.9061302553882985</v>
      </c>
      <c r="CL34" s="22"/>
      <c r="CM34" s="22"/>
      <c r="CN34" s="22">
        <v>9.40565493364108</v>
      </c>
      <c r="CO34" s="22">
        <v>5.099999999999994</v>
      </c>
      <c r="CP34" s="22">
        <v>19.74405850091408</v>
      </c>
      <c r="CQ34" s="22">
        <v>9.907271839921913</v>
      </c>
      <c r="CR34" s="22">
        <v>15.061378659112371</v>
      </c>
      <c r="CS34" s="22">
        <v>35.80407690777217</v>
      </c>
      <c r="CT34" s="22">
        <v>28.825160284179518</v>
      </c>
      <c r="CU34" s="73">
        <v>32.24219254696861</v>
      </c>
      <c r="CV34" s="73">
        <v>9.490688804128338</v>
      </c>
      <c r="CW34" s="73">
        <v>20.93336324882208</v>
      </c>
      <c r="CX34" s="22">
        <v>19.294016358157553</v>
      </c>
      <c r="CY34" s="22"/>
      <c r="CZ34" s="22"/>
      <c r="DA34" s="22">
        <v>4.881656804733728</v>
      </c>
      <c r="DB34" s="22">
        <v>20.088412203782884</v>
      </c>
      <c r="DC34" s="22"/>
      <c r="DD34" s="22"/>
      <c r="DE34" s="22">
        <v>22.78478780343712</v>
      </c>
      <c r="DF34" s="22"/>
      <c r="DG34" s="22"/>
      <c r="DH34" s="22">
        <v>2.1008300320694206</v>
      </c>
      <c r="DI34" s="22">
        <v>0.11203215272544587</v>
      </c>
      <c r="DJ34" s="91">
        <v>61.96457009637327</v>
      </c>
      <c r="DK34" s="92">
        <v>24.12040913493901</v>
      </c>
      <c r="DL34" s="22">
        <v>13.143377825937053</v>
      </c>
      <c r="DM34" s="22">
        <v>0.5995774689796769</v>
      </c>
      <c r="DN34" s="22">
        <v>1.4130492961515817</v>
      </c>
      <c r="DO34" s="22">
        <v>7.4872263862104615</v>
      </c>
      <c r="DP34" s="22">
        <v>25.141097998973834</v>
      </c>
      <c r="DQ34" s="22"/>
      <c r="DR34" s="22"/>
      <c r="DS34" s="22">
        <v>34.91071108541995</v>
      </c>
      <c r="DT34" s="22">
        <v>81.29820902520122</v>
      </c>
      <c r="DU34" s="22">
        <v>1903</v>
      </c>
      <c r="DV34" s="22">
        <v>34.3</v>
      </c>
      <c r="DW34" s="74">
        <v>76.6</v>
      </c>
      <c r="DX34" s="74">
        <v>5.099999999999994</v>
      </c>
      <c r="DY34" s="93"/>
      <c r="DZ34" s="74">
        <v>95.9801640070922</v>
      </c>
      <c r="EA34" s="74">
        <v>3.3300088652482267</v>
      </c>
      <c r="EB34" s="74">
        <v>0.32413563829787234</v>
      </c>
      <c r="EC34" s="22"/>
      <c r="ED34" s="22"/>
      <c r="EE34" s="22">
        <v>49.11794411401638</v>
      </c>
      <c r="EF34" s="22">
        <v>12.896169303555984</v>
      </c>
      <c r="EG34" s="22">
        <v>0.9784470332875481</v>
      </c>
      <c r="EH34" s="22"/>
      <c r="EI34" s="22"/>
      <c r="EJ34" s="22">
        <v>5.61680447673933</v>
      </c>
      <c r="EK34" s="22">
        <v>4.152572454689719</v>
      </c>
      <c r="EL34" s="22">
        <v>29.66145244616552</v>
      </c>
      <c r="EM34" s="22">
        <v>0.9156008878554065</v>
      </c>
      <c r="EN34" s="22">
        <v>415</v>
      </c>
      <c r="EO34" s="22"/>
      <c r="EP34" s="22">
        <v>880.9939556749496</v>
      </c>
      <c r="EQ34" s="22">
        <v>14.519116344407362</v>
      </c>
      <c r="ER34" s="22">
        <v>0.43</v>
      </c>
      <c r="ES34" s="22">
        <v>1040</v>
      </c>
      <c r="ET34" s="22"/>
      <c r="EU34" s="22"/>
      <c r="EV34" s="22">
        <v>3.5105959837504708</v>
      </c>
      <c r="EW34" s="22">
        <v>239.7278076825306</v>
      </c>
      <c r="EX34" s="22"/>
      <c r="EY34" s="22"/>
      <c r="EZ34" s="22">
        <v>88.93723421011182</v>
      </c>
      <c r="FA34" s="22"/>
      <c r="FB34" s="22"/>
      <c r="FC34" s="22">
        <v>4.2</v>
      </c>
      <c r="FD34" s="22">
        <v>12.439341933956682</v>
      </c>
      <c r="FE34" s="22">
        <v>13.347740667976424</v>
      </c>
      <c r="FF34" s="22"/>
      <c r="FG34" s="22"/>
      <c r="FH34" s="22">
        <v>9.877803294491224</v>
      </c>
      <c r="FI34" s="22">
        <v>1.1312409628306541</v>
      </c>
      <c r="FJ34" s="22">
        <v>3.9083099430126738</v>
      </c>
      <c r="FK34" s="22">
        <v>10.701426100762665</v>
      </c>
      <c r="FL34" s="22">
        <v>31.086710096830146</v>
      </c>
      <c r="FM34" s="94">
        <v>34.27568593709455</v>
      </c>
      <c r="FN34" s="22">
        <v>34.3656574441485</v>
      </c>
      <c r="FO34" s="22"/>
      <c r="FP34" s="22"/>
      <c r="FQ34" s="22">
        <v>865.5080196999488</v>
      </c>
      <c r="FR34" s="22">
        <v>2927.8068949820768</v>
      </c>
      <c r="FS34" s="22">
        <v>373.6415190961795</v>
      </c>
      <c r="FT34" s="22">
        <v>1010.2862056103128</v>
      </c>
      <c r="FU34" s="22"/>
      <c r="FV34" s="22"/>
      <c r="FW34" s="22">
        <v>76.8</v>
      </c>
      <c r="FX34" s="22">
        <v>18.48575</v>
      </c>
      <c r="FY34" s="22">
        <v>4.6</v>
      </c>
      <c r="FZ34" s="22">
        <v>23.6</v>
      </c>
      <c r="GA34" s="22">
        <v>17.9</v>
      </c>
      <c r="GB34" s="22"/>
      <c r="GC34" s="22">
        <v>5.2</v>
      </c>
      <c r="GD34" s="22"/>
      <c r="GE34" s="22">
        <v>1.62</v>
      </c>
      <c r="GF34" s="22">
        <v>51.8</v>
      </c>
      <c r="GG34" s="22">
        <v>50.9</v>
      </c>
      <c r="GH34" s="22">
        <v>97.6</v>
      </c>
      <c r="GI34" s="22">
        <v>2.7</v>
      </c>
      <c r="GJ34" s="22"/>
      <c r="GK34" s="22"/>
      <c r="GL34" s="22">
        <v>14.6</v>
      </c>
      <c r="GM34" s="22">
        <v>16.3</v>
      </c>
      <c r="GN34" s="22">
        <v>44.5</v>
      </c>
      <c r="GO34" s="22">
        <v>6.3</v>
      </c>
      <c r="GP34" s="22">
        <v>8.7</v>
      </c>
      <c r="GQ34" s="22"/>
      <c r="GR34" s="22"/>
      <c r="GS34" s="22">
        <v>66.58</v>
      </c>
      <c r="GT34" s="22">
        <v>49.58</v>
      </c>
      <c r="GU34" s="22">
        <v>16.53</v>
      </c>
      <c r="GV34" s="22"/>
      <c r="GW34" s="22"/>
      <c r="GX34" s="22"/>
      <c r="GY34" s="22">
        <v>14.61</v>
      </c>
      <c r="GZ34" s="22">
        <v>22.19093</v>
      </c>
      <c r="HA34" s="22">
        <v>6.4</v>
      </c>
      <c r="HB34" s="22">
        <v>27.1</v>
      </c>
      <c r="HC34" s="22">
        <v>27.1</v>
      </c>
      <c r="HD34" s="22">
        <v>16.1</v>
      </c>
      <c r="HE34" s="22"/>
      <c r="HF34" s="22"/>
      <c r="HG34" s="22"/>
      <c r="HH34" s="22">
        <v>329.15863840719334</v>
      </c>
      <c r="HI34" s="22"/>
      <c r="HJ34" s="22"/>
      <c r="HK34" s="22"/>
      <c r="HL34" s="22">
        <v>14.30805961024971</v>
      </c>
      <c r="HM34" s="22">
        <v>4.901960784313726</v>
      </c>
      <c r="HN34" s="22">
        <v>15.274886049108694</v>
      </c>
      <c r="HO34" s="22">
        <v>21.03825136612022</v>
      </c>
      <c r="HP34" s="22">
        <v>37.01276302173163</v>
      </c>
      <c r="HQ34" s="22"/>
      <c r="HR34" s="22"/>
      <c r="HS34" s="22">
        <v>64.2</v>
      </c>
      <c r="HT34" s="22">
        <v>59.2</v>
      </c>
      <c r="HU34" s="22">
        <v>62.9</v>
      </c>
      <c r="HV34" s="22">
        <v>63.2</v>
      </c>
      <c r="HW34" s="22">
        <v>25.7</v>
      </c>
      <c r="HX34" s="22"/>
      <c r="HY34" s="95"/>
      <c r="HZ34" s="95">
        <v>426</v>
      </c>
      <c r="IA34" s="95">
        <v>451</v>
      </c>
      <c r="IB34" s="95">
        <v>275.6</v>
      </c>
      <c r="IC34" s="95">
        <v>827.4</v>
      </c>
      <c r="ID34" s="95"/>
      <c r="IE34" s="95"/>
      <c r="IF34" s="95">
        <v>17.5</v>
      </c>
      <c r="IG34" s="95">
        <v>97.6</v>
      </c>
      <c r="IH34" s="95">
        <v>19.8</v>
      </c>
      <c r="II34" s="95"/>
      <c r="IJ34" s="95"/>
      <c r="IK34" s="95">
        <v>81.4</v>
      </c>
      <c r="IL34" s="95">
        <v>84.7</v>
      </c>
      <c r="IM34" s="95">
        <v>311</v>
      </c>
      <c r="IN34" s="95"/>
      <c r="IO34" s="95">
        <v>81.12</v>
      </c>
      <c r="IP34" s="95">
        <v>52.39</v>
      </c>
      <c r="IQ34" s="95">
        <v>48.48</v>
      </c>
      <c r="IR34" s="95">
        <v>77.38</v>
      </c>
      <c r="IS34" s="95">
        <v>72.4</v>
      </c>
      <c r="IT34" s="95">
        <v>4.5</v>
      </c>
      <c r="IU34" s="95">
        <v>36.84</v>
      </c>
      <c r="IV34" s="95">
        <v>44.3</v>
      </c>
    </row>
    <row r="35" spans="1:256" s="98" customFormat="1" ht="56.25">
      <c r="A35" s="104" t="str">
        <f>AK3</f>
        <v>Per cent of population from Pakistan (2016 Census)</v>
      </c>
      <c r="B35" s="107"/>
      <c r="C35" s="108" t="str">
        <f>VLOOKUP($E35,$E$4:$IB$35,$D$2+1)</f>
        <v>2017 Victorian Population Health Survey</v>
      </c>
      <c r="D35" s="107"/>
      <c r="E35" s="79">
        <v>32</v>
      </c>
      <c r="F35" s="97"/>
      <c r="G35" s="97"/>
      <c r="H35" s="97"/>
      <c r="I35" s="97"/>
      <c r="J35" s="97"/>
      <c r="K35" s="97"/>
      <c r="L35" s="97"/>
      <c r="M35" s="97"/>
      <c r="N35" s="96"/>
      <c r="O35" s="96"/>
      <c r="P35" s="97"/>
      <c r="Q35" s="97"/>
      <c r="R35" s="97"/>
      <c r="S35" s="96" t="s">
        <v>327</v>
      </c>
      <c r="T35" s="96" t="s">
        <v>327</v>
      </c>
      <c r="U35" s="96" t="s">
        <v>327</v>
      </c>
      <c r="V35" s="96" t="s">
        <v>327</v>
      </c>
      <c r="W35" s="96" t="s">
        <v>267</v>
      </c>
      <c r="X35" s="96"/>
      <c r="Y35" s="96"/>
      <c r="Z35" s="96" t="s">
        <v>267</v>
      </c>
      <c r="AA35" s="96" t="s">
        <v>267</v>
      </c>
      <c r="AB35" s="96" t="s">
        <v>267</v>
      </c>
      <c r="AC35" s="96" t="s">
        <v>267</v>
      </c>
      <c r="AD35" s="96" t="s">
        <v>267</v>
      </c>
      <c r="AE35" s="96" t="s">
        <v>267</v>
      </c>
      <c r="AF35" s="96" t="s">
        <v>267</v>
      </c>
      <c r="AG35" s="96" t="s">
        <v>267</v>
      </c>
      <c r="AH35" s="96" t="s">
        <v>267</v>
      </c>
      <c r="AI35" s="96" t="s">
        <v>267</v>
      </c>
      <c r="AJ35" s="96" t="s">
        <v>267</v>
      </c>
      <c r="AK35" s="96" t="s">
        <v>267</v>
      </c>
      <c r="AL35" s="96" t="s">
        <v>267</v>
      </c>
      <c r="AM35" s="96" t="s">
        <v>267</v>
      </c>
      <c r="AN35" s="96" t="s">
        <v>267</v>
      </c>
      <c r="AO35" s="96" t="s">
        <v>267</v>
      </c>
      <c r="AP35" s="96" t="s">
        <v>267</v>
      </c>
      <c r="AQ35" s="96" t="s">
        <v>267</v>
      </c>
      <c r="AR35" s="96" t="s">
        <v>267</v>
      </c>
      <c r="AS35" s="96" t="s">
        <v>267</v>
      </c>
      <c r="AT35" s="96" t="s">
        <v>267</v>
      </c>
      <c r="AU35" s="96" t="s">
        <v>267</v>
      </c>
      <c r="AV35" s="96" t="s">
        <v>267</v>
      </c>
      <c r="AW35" s="96" t="s">
        <v>267</v>
      </c>
      <c r="AX35" s="96" t="s">
        <v>267</v>
      </c>
      <c r="AY35" s="96" t="s">
        <v>267</v>
      </c>
      <c r="AZ35" s="96" t="s">
        <v>267</v>
      </c>
      <c r="BA35" s="96" t="s">
        <v>267</v>
      </c>
      <c r="BB35" s="96" t="s">
        <v>267</v>
      </c>
      <c r="BC35" s="96"/>
      <c r="BD35" s="96"/>
      <c r="BE35" s="96" t="s">
        <v>267</v>
      </c>
      <c r="BF35" s="96" t="s">
        <v>267</v>
      </c>
      <c r="BG35" s="96" t="s">
        <v>267</v>
      </c>
      <c r="BH35" s="96" t="s">
        <v>267</v>
      </c>
      <c r="BI35" s="96" t="s">
        <v>267</v>
      </c>
      <c r="BJ35" s="96" t="s">
        <v>267</v>
      </c>
      <c r="BK35" s="96" t="s">
        <v>267</v>
      </c>
      <c r="BL35" s="96" t="s">
        <v>267</v>
      </c>
      <c r="BM35" s="96" t="s">
        <v>267</v>
      </c>
      <c r="BN35" s="96" t="s">
        <v>267</v>
      </c>
      <c r="BO35" s="96" t="s">
        <v>267</v>
      </c>
      <c r="BP35" s="96" t="s">
        <v>267</v>
      </c>
      <c r="BQ35" s="96" t="s">
        <v>267</v>
      </c>
      <c r="BR35" s="96" t="s">
        <v>267</v>
      </c>
      <c r="BS35" s="96" t="s">
        <v>267</v>
      </c>
      <c r="BT35" s="96" t="s">
        <v>267</v>
      </c>
      <c r="BU35" s="96"/>
      <c r="BV35" s="96"/>
      <c r="BW35" s="96" t="s">
        <v>267</v>
      </c>
      <c r="BX35" s="96" t="s">
        <v>267</v>
      </c>
      <c r="BY35" s="96" t="s">
        <v>267</v>
      </c>
      <c r="BZ35" s="96" t="s">
        <v>267</v>
      </c>
      <c r="CA35" s="96" t="s">
        <v>267</v>
      </c>
      <c r="CB35" s="96" t="s">
        <v>267</v>
      </c>
      <c r="CC35" s="96"/>
      <c r="CD35" s="96"/>
      <c r="CE35" s="96" t="s">
        <v>304</v>
      </c>
      <c r="CF35" s="96" t="s">
        <v>304</v>
      </c>
      <c r="CG35" s="96" t="s">
        <v>304</v>
      </c>
      <c r="CH35" s="96" t="s">
        <v>304</v>
      </c>
      <c r="CI35" s="96"/>
      <c r="CJ35" s="96"/>
      <c r="CK35" s="96" t="s">
        <v>267</v>
      </c>
      <c r="CL35" s="96"/>
      <c r="CM35" s="96"/>
      <c r="CN35" s="96" t="s">
        <v>328</v>
      </c>
      <c r="CO35" s="96" t="s">
        <v>328</v>
      </c>
      <c r="CP35" s="96" t="s">
        <v>267</v>
      </c>
      <c r="CQ35" s="96" t="s">
        <v>267</v>
      </c>
      <c r="CR35" s="96" t="s">
        <v>267</v>
      </c>
      <c r="CS35" s="96" t="s">
        <v>267</v>
      </c>
      <c r="CT35" s="96" t="s">
        <v>267</v>
      </c>
      <c r="CU35" s="96" t="s">
        <v>267</v>
      </c>
      <c r="CV35" s="96" t="s">
        <v>267</v>
      </c>
      <c r="CW35" s="96" t="s">
        <v>267</v>
      </c>
      <c r="CX35" s="96" t="s">
        <v>267</v>
      </c>
      <c r="CY35" s="96"/>
      <c r="CZ35" s="96"/>
      <c r="DA35" s="96" t="s">
        <v>267</v>
      </c>
      <c r="DB35" s="96" t="s">
        <v>267</v>
      </c>
      <c r="DC35" s="96"/>
      <c r="DD35" s="96"/>
      <c r="DE35" s="96" t="s">
        <v>267</v>
      </c>
      <c r="DF35" s="96"/>
      <c r="DG35" s="96"/>
      <c r="DH35" s="96" t="s">
        <v>267</v>
      </c>
      <c r="DI35" s="96" t="s">
        <v>267</v>
      </c>
      <c r="DJ35" s="96" t="s">
        <v>267</v>
      </c>
      <c r="DK35" s="96" t="s">
        <v>267</v>
      </c>
      <c r="DL35" s="96" t="s">
        <v>267</v>
      </c>
      <c r="DM35" s="96" t="s">
        <v>267</v>
      </c>
      <c r="DN35" s="96" t="s">
        <v>267</v>
      </c>
      <c r="DO35" s="96" t="s">
        <v>267</v>
      </c>
      <c r="DP35" s="96" t="s">
        <v>254</v>
      </c>
      <c r="DQ35" s="96"/>
      <c r="DR35" s="96"/>
      <c r="DS35" s="96" t="s">
        <v>334</v>
      </c>
      <c r="DT35" s="96" t="s">
        <v>334</v>
      </c>
      <c r="DU35" s="96" t="s">
        <v>334</v>
      </c>
      <c r="DV35" s="96"/>
      <c r="DW35" s="96"/>
      <c r="DX35" s="96" t="s">
        <v>352</v>
      </c>
      <c r="DY35" s="96"/>
      <c r="DZ35" s="96" t="s">
        <v>267</v>
      </c>
      <c r="EA35" s="96" t="s">
        <v>267</v>
      </c>
      <c r="EB35" s="96" t="s">
        <v>267</v>
      </c>
      <c r="EC35" s="96"/>
      <c r="ED35" s="96"/>
      <c r="EE35" s="96" t="s">
        <v>267</v>
      </c>
      <c r="EF35" s="96" t="s">
        <v>267</v>
      </c>
      <c r="EG35" s="96" t="s">
        <v>267</v>
      </c>
      <c r="EH35" s="96"/>
      <c r="EI35" s="96"/>
      <c r="EJ35" s="96" t="s">
        <v>267</v>
      </c>
      <c r="EK35" s="96" t="s">
        <v>267</v>
      </c>
      <c r="EL35" s="96" t="s">
        <v>267</v>
      </c>
      <c r="EM35" s="96" t="s">
        <v>267</v>
      </c>
      <c r="EN35" s="96" t="s">
        <v>336</v>
      </c>
      <c r="EO35" s="96"/>
      <c r="EP35" s="96" t="s">
        <v>267</v>
      </c>
      <c r="EQ35" s="96" t="s">
        <v>267</v>
      </c>
      <c r="ER35" s="96" t="s">
        <v>267</v>
      </c>
      <c r="ES35" s="96" t="s">
        <v>316</v>
      </c>
      <c r="ET35" s="96"/>
      <c r="EU35" s="96"/>
      <c r="EV35" s="96" t="s">
        <v>320</v>
      </c>
      <c r="EW35" s="96" t="s">
        <v>320</v>
      </c>
      <c r="EX35" s="96"/>
      <c r="EY35" s="96"/>
      <c r="EZ35" s="96" t="s">
        <v>267</v>
      </c>
      <c r="FA35" s="96"/>
      <c r="FB35" s="96"/>
      <c r="FC35" s="96" t="s">
        <v>322</v>
      </c>
      <c r="FD35" s="96" t="s">
        <v>267</v>
      </c>
      <c r="FE35" s="96" t="s">
        <v>267</v>
      </c>
      <c r="FF35" s="96"/>
      <c r="FG35" s="96"/>
      <c r="FH35" s="96" t="s">
        <v>267</v>
      </c>
      <c r="FI35" s="96" t="s">
        <v>267</v>
      </c>
      <c r="FJ35" s="96" t="s">
        <v>267</v>
      </c>
      <c r="FK35" s="96" t="s">
        <v>267</v>
      </c>
      <c r="FL35" s="96" t="s">
        <v>267</v>
      </c>
      <c r="FM35" s="96" t="s">
        <v>267</v>
      </c>
      <c r="FN35" s="96" t="s">
        <v>267</v>
      </c>
      <c r="FO35" s="96" t="s">
        <v>267</v>
      </c>
      <c r="FP35" s="96"/>
      <c r="FQ35" s="96" t="s">
        <v>359</v>
      </c>
      <c r="FR35" s="96" t="s">
        <v>359</v>
      </c>
      <c r="FS35" s="96" t="s">
        <v>359</v>
      </c>
      <c r="FT35" s="96" t="s">
        <v>359</v>
      </c>
      <c r="FU35" s="96"/>
      <c r="FV35" s="96"/>
      <c r="FW35" s="96" t="s">
        <v>255</v>
      </c>
      <c r="FX35" s="96" t="s">
        <v>339</v>
      </c>
      <c r="FY35" s="96" t="s">
        <v>256</v>
      </c>
      <c r="FZ35" s="96" t="s">
        <v>257</v>
      </c>
      <c r="GA35" s="96" t="s">
        <v>339</v>
      </c>
      <c r="GB35" s="96" t="s">
        <v>257</v>
      </c>
      <c r="GC35" s="96"/>
      <c r="GD35" s="96"/>
      <c r="GE35" s="96" t="s">
        <v>339</v>
      </c>
      <c r="GF35" s="96" t="s">
        <v>255</v>
      </c>
      <c r="GG35" s="96" t="s">
        <v>258</v>
      </c>
      <c r="GH35" s="96" t="s">
        <v>257</v>
      </c>
      <c r="GI35" s="96" t="s">
        <v>259</v>
      </c>
      <c r="GJ35" s="96"/>
      <c r="GK35" s="96"/>
      <c r="GL35" s="96" t="s">
        <v>339</v>
      </c>
      <c r="GM35" s="96" t="s">
        <v>339</v>
      </c>
      <c r="GN35" s="96" t="s">
        <v>339</v>
      </c>
      <c r="GO35" s="96" t="s">
        <v>339</v>
      </c>
      <c r="GP35" s="96" t="s">
        <v>260</v>
      </c>
      <c r="GQ35" s="96"/>
      <c r="GR35" s="96"/>
      <c r="GS35" s="96" t="s">
        <v>339</v>
      </c>
      <c r="GT35" s="96" t="s">
        <v>339</v>
      </c>
      <c r="GU35" s="96" t="s">
        <v>339</v>
      </c>
      <c r="GV35" s="96"/>
      <c r="GW35" s="96"/>
      <c r="GX35" s="96"/>
      <c r="GY35" s="96" t="s">
        <v>339</v>
      </c>
      <c r="GZ35" s="96" t="s">
        <v>339</v>
      </c>
      <c r="HA35" s="96" t="s">
        <v>255</v>
      </c>
      <c r="HB35" s="96" t="s">
        <v>257</v>
      </c>
      <c r="HC35" s="96" t="s">
        <v>256</v>
      </c>
      <c r="HD35" s="96" t="s">
        <v>256</v>
      </c>
      <c r="HE35" s="96"/>
      <c r="HF35" s="96"/>
      <c r="HG35" s="96"/>
      <c r="HH35" s="96" t="s">
        <v>261</v>
      </c>
      <c r="HI35" s="96"/>
      <c r="HJ35" s="96"/>
      <c r="HK35" s="96" t="s">
        <v>262</v>
      </c>
      <c r="HL35" s="96" t="s">
        <v>254</v>
      </c>
      <c r="HM35" s="96" t="s">
        <v>263</v>
      </c>
      <c r="HN35" s="96" t="s">
        <v>254</v>
      </c>
      <c r="HO35" s="96" t="s">
        <v>254</v>
      </c>
      <c r="HP35" s="96" t="s">
        <v>254</v>
      </c>
      <c r="HQ35" s="96"/>
      <c r="HR35" s="96"/>
      <c r="HS35" s="96" t="s">
        <v>255</v>
      </c>
      <c r="HT35" s="96" t="s">
        <v>264</v>
      </c>
      <c r="HU35" s="96" t="s">
        <v>265</v>
      </c>
      <c r="HV35" s="96" t="s">
        <v>265</v>
      </c>
      <c r="HW35" s="96" t="s">
        <v>255</v>
      </c>
      <c r="HX35" s="96"/>
      <c r="HY35" s="96"/>
      <c r="HZ35" s="96" t="s">
        <v>262</v>
      </c>
      <c r="IA35" s="96" t="s">
        <v>262</v>
      </c>
      <c r="IB35" s="96" t="s">
        <v>262</v>
      </c>
      <c r="IC35" s="96" t="s">
        <v>262</v>
      </c>
      <c r="ID35" s="96"/>
      <c r="IE35" s="96"/>
      <c r="IF35" s="96" t="s">
        <v>258</v>
      </c>
      <c r="IG35" s="96" t="s">
        <v>257</v>
      </c>
      <c r="IH35" s="96" t="s">
        <v>257</v>
      </c>
      <c r="II35" s="96"/>
      <c r="IJ35" s="96"/>
      <c r="IK35" s="96" t="s">
        <v>265</v>
      </c>
      <c r="IL35" s="96" t="s">
        <v>265</v>
      </c>
      <c r="IM35" s="96" t="s">
        <v>266</v>
      </c>
      <c r="IN35" s="96"/>
      <c r="IO35" s="96" t="s">
        <v>339</v>
      </c>
      <c r="IP35" s="96" t="s">
        <v>339</v>
      </c>
      <c r="IQ35" s="96" t="s">
        <v>339</v>
      </c>
      <c r="IR35" s="96" t="s">
        <v>339</v>
      </c>
      <c r="IS35" s="96" t="s">
        <v>256</v>
      </c>
      <c r="IT35" s="96" t="s">
        <v>256</v>
      </c>
      <c r="IU35" s="96" t="s">
        <v>339</v>
      </c>
      <c r="IV35" s="96" t="s">
        <v>256</v>
      </c>
    </row>
    <row r="36" spans="1:151" ht="12.75">
      <c r="A36" s="104" t="str">
        <f>AL3</f>
        <v>Per cent of population from Iraq (2016 Census)</v>
      </c>
      <c r="B36" s="107"/>
      <c r="C36" s="107"/>
      <c r="D36" s="107"/>
      <c r="E36" s="76"/>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60"/>
      <c r="AI36" s="60"/>
      <c r="AJ36" s="60"/>
      <c r="AK36" s="60"/>
      <c r="AL36" s="60"/>
      <c r="AM36" s="60"/>
      <c r="AN36" s="60"/>
      <c r="AO36" s="60"/>
      <c r="AP36" s="60"/>
      <c r="AQ36" s="60"/>
      <c r="AR36" s="51"/>
      <c r="AS36" s="51"/>
      <c r="AT36" s="51"/>
      <c r="AU36" s="51"/>
      <c r="AV36" s="51"/>
      <c r="AW36" s="51"/>
      <c r="AX36" s="60"/>
      <c r="AY36" s="60"/>
      <c r="AZ36" s="60"/>
      <c r="BA36" s="60"/>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row>
    <row r="37" spans="1:151" ht="12.75">
      <c r="A37" s="104" t="str">
        <f>AM3</f>
        <v>Per cent of population from Indonesia (2016 Census)</v>
      </c>
      <c r="B37" s="107"/>
      <c r="C37" s="107"/>
      <c r="D37" s="107"/>
      <c r="E37" s="76"/>
      <c r="F37" s="23"/>
      <c r="G37" s="24"/>
      <c r="H37" s="25" t="s">
        <v>89</v>
      </c>
      <c r="I37" s="25" t="s">
        <v>90</v>
      </c>
      <c r="J37" s="25" t="s">
        <v>91</v>
      </c>
      <c r="K37" s="25" t="s">
        <v>92</v>
      </c>
      <c r="L37" s="25" t="s">
        <v>93</v>
      </c>
      <c r="M37" s="23"/>
      <c r="N37" s="26" t="s">
        <v>94</v>
      </c>
      <c r="O37" s="51"/>
      <c r="P37" s="51"/>
      <c r="Q37" s="51"/>
      <c r="R37" s="51"/>
      <c r="S37" s="51"/>
      <c r="T37" s="51"/>
      <c r="U37" s="51"/>
      <c r="V37" s="51"/>
      <c r="W37" s="51"/>
      <c r="X37" s="51"/>
      <c r="Y37" s="51"/>
      <c r="Z37" s="51"/>
      <c r="AA37" s="51"/>
      <c r="AB37" s="51"/>
      <c r="AC37" s="51"/>
      <c r="AD37" s="51"/>
      <c r="AE37" s="51"/>
      <c r="AF37" s="51"/>
      <c r="AG37" s="51"/>
      <c r="AH37" s="60"/>
      <c r="AI37" s="60"/>
      <c r="AJ37" s="60"/>
      <c r="AK37" s="60"/>
      <c r="AL37" s="60"/>
      <c r="AM37" s="60"/>
      <c r="AN37" s="60"/>
      <c r="AO37" s="60"/>
      <c r="AP37" s="60"/>
      <c r="AQ37" s="60"/>
      <c r="AR37" s="51"/>
      <c r="AS37" s="51"/>
      <c r="AT37" s="51"/>
      <c r="AU37" s="51"/>
      <c r="AV37" s="51"/>
      <c r="AW37" s="51"/>
      <c r="AX37" s="60"/>
      <c r="AY37" s="60"/>
      <c r="AZ37" s="60"/>
      <c r="BA37" s="60"/>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row>
    <row r="38" spans="1:151" ht="12.75">
      <c r="A38" s="104" t="str">
        <f>AN3</f>
        <v>Per cent of population from Macedonia (2016 Census)</v>
      </c>
      <c r="B38" s="107"/>
      <c r="C38" s="107"/>
      <c r="D38" s="107"/>
      <c r="E38" s="76"/>
      <c r="F38" s="25">
        <v>1</v>
      </c>
      <c r="G38" s="28" t="s">
        <v>58</v>
      </c>
      <c r="H38" s="29">
        <f>C4</f>
        <v>11.49</v>
      </c>
      <c r="I38" s="29">
        <f>H38+0.000001*F38</f>
        <v>11.490001</v>
      </c>
      <c r="J38" s="25">
        <f>RANK(I38,I$38:I$68)</f>
        <v>24</v>
      </c>
      <c r="K38" s="30" t="str">
        <f>VLOOKUP(MATCH(F38,J$38:J$68,0),F$38:L$68,2)</f>
        <v>Hume </v>
      </c>
      <c r="L38" s="29">
        <f>VLOOKUP(MATCH(F38,J$38:J$68,0),F$38:L$68,4)</f>
        <v>22.370012000000003</v>
      </c>
      <c r="M38" s="23"/>
      <c r="N38" s="25"/>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c r="DJ38" s="51"/>
      <c r="DK38" s="51"/>
      <c r="DL38" s="51"/>
      <c r="DM38" s="51"/>
      <c r="DN38" s="51"/>
      <c r="DO38" s="51"/>
      <c r="DP38" s="51"/>
      <c r="DQ38" s="51"/>
      <c r="DR38" s="51"/>
      <c r="DS38" s="51"/>
      <c r="DT38" s="51"/>
      <c r="DU38" s="51"/>
      <c r="DV38" s="51"/>
      <c r="DW38" s="51"/>
      <c r="DX38" s="51"/>
      <c r="DY38" s="51"/>
      <c r="DZ38" s="51"/>
      <c r="EA38" s="51"/>
      <c r="EB38" s="51"/>
      <c r="EC38" s="51"/>
      <c r="ED38" s="51"/>
      <c r="EE38" s="51"/>
      <c r="EF38" s="51"/>
      <c r="EG38" s="51"/>
      <c r="EH38" s="51"/>
      <c r="EI38" s="51"/>
      <c r="EJ38" s="51"/>
      <c r="EK38" s="51"/>
      <c r="EL38" s="51"/>
      <c r="EM38" s="51"/>
      <c r="EN38" s="51"/>
      <c r="EO38" s="51"/>
      <c r="EP38" s="51"/>
      <c r="EQ38" s="51"/>
      <c r="ER38" s="51"/>
      <c r="ES38" s="51"/>
      <c r="ET38" s="51"/>
      <c r="EU38" s="51"/>
    </row>
    <row r="39" spans="1:212" ht="12.75">
      <c r="A39" s="104" t="str">
        <f>AO3</f>
        <v>Per cent of population from Lebanon (2016 Census)</v>
      </c>
      <c r="B39" s="107"/>
      <c r="C39" s="107"/>
      <c r="D39" s="107"/>
      <c r="E39" s="76"/>
      <c r="F39" s="25">
        <v>2</v>
      </c>
      <c r="G39" s="28" t="s">
        <v>59</v>
      </c>
      <c r="H39" s="29">
        <f aca="true" t="shared" si="1" ref="H39:H68">C5</f>
        <v>10.22</v>
      </c>
      <c r="I39" s="29">
        <f aca="true" t="shared" si="2" ref="I39:I68">H39+0.000001*F39</f>
        <v>10.220002000000001</v>
      </c>
      <c r="J39" s="25">
        <f aca="true" t="shared" si="3" ref="J39:J68">RANK(I39,I$38:I$68)</f>
        <v>28</v>
      </c>
      <c r="K39" s="30" t="str">
        <f aca="true" t="shared" si="4" ref="K39:K68">VLOOKUP(MATCH(F39,J$38:J$68,0),F$38:L$68,2)</f>
        <v>Greater Dandenong </v>
      </c>
      <c r="L39" s="29">
        <f aca="true" t="shared" si="5" ref="L39:L68">VLOOKUP(MATCH(F39,J$38:J$68,0),F$38:L$68,4)</f>
        <v>22.11001</v>
      </c>
      <c r="M39" s="23"/>
      <c r="N39" s="29">
        <f>L62</f>
        <v>11.330015</v>
      </c>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GJ39" s="99"/>
      <c r="GK39" s="99"/>
      <c r="GL39" s="99"/>
      <c r="GM39" s="99"/>
      <c r="GN39" s="99"/>
      <c r="GO39" s="99"/>
      <c r="GP39" s="99"/>
      <c r="GQ39" s="99"/>
      <c r="GR39" s="99"/>
      <c r="GS39" s="99"/>
      <c r="GT39" s="99"/>
      <c r="GU39" s="99"/>
      <c r="GV39" s="99"/>
      <c r="GW39" s="99"/>
      <c r="GX39" s="99"/>
      <c r="GY39" s="99"/>
      <c r="GZ39" s="99"/>
      <c r="HA39" s="99"/>
      <c r="HB39" s="99"/>
      <c r="HC39" s="99"/>
      <c r="HD39" s="99"/>
    </row>
    <row r="40" spans="1:212" ht="12.75">
      <c r="A40" s="104" t="str">
        <f>AP3</f>
        <v>Per cent of population from Afghanistan (2016 Census)</v>
      </c>
      <c r="B40" s="107"/>
      <c r="C40" s="107"/>
      <c r="D40" s="107"/>
      <c r="E40" s="76"/>
      <c r="F40" s="25">
        <v>3</v>
      </c>
      <c r="G40" s="28" t="s">
        <v>60</v>
      </c>
      <c r="H40" s="29">
        <f t="shared" si="1"/>
        <v>8.85</v>
      </c>
      <c r="I40" s="29">
        <f t="shared" si="2"/>
        <v>8.850003</v>
      </c>
      <c r="J40" s="25">
        <f t="shared" si="3"/>
        <v>31</v>
      </c>
      <c r="K40" s="30" t="str">
        <f t="shared" si="4"/>
        <v>Frankston </v>
      </c>
      <c r="L40" s="29">
        <f t="shared" si="5"/>
        <v>20.950008</v>
      </c>
      <c r="M40" s="23"/>
      <c r="N40" s="29">
        <f>L56</f>
        <v>13.070017</v>
      </c>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GJ40" s="99"/>
      <c r="GK40" s="99"/>
      <c r="GL40" s="99"/>
      <c r="GM40" s="99"/>
      <c r="GN40" s="99"/>
      <c r="GO40" s="99"/>
      <c r="GP40" s="99"/>
      <c r="GQ40" s="99"/>
      <c r="GR40" s="99"/>
      <c r="GS40" s="99"/>
      <c r="GT40" s="99"/>
      <c r="GU40" s="99"/>
      <c r="GV40" s="99"/>
      <c r="GW40" s="99"/>
      <c r="GX40" s="99"/>
      <c r="GY40" s="99"/>
      <c r="GZ40" s="99"/>
      <c r="HA40" s="99"/>
      <c r="HB40" s="99"/>
      <c r="HC40" s="99"/>
      <c r="HD40" s="99"/>
    </row>
    <row r="41" spans="1:212" ht="12.75">
      <c r="A41" s="104" t="str">
        <f>AQ3</f>
        <v>Per cent of population from Malta (2016 Census)</v>
      </c>
      <c r="B41" s="107"/>
      <c r="C41" s="107"/>
      <c r="D41" s="107"/>
      <c r="E41" s="76"/>
      <c r="F41" s="25">
        <v>4</v>
      </c>
      <c r="G41" s="28" t="s">
        <v>61</v>
      </c>
      <c r="H41" s="29">
        <f t="shared" si="1"/>
        <v>19.82</v>
      </c>
      <c r="I41" s="29">
        <f t="shared" si="2"/>
        <v>19.820004</v>
      </c>
      <c r="J41" s="25">
        <f>RANK(I41,I$38:I$68)</f>
        <v>5</v>
      </c>
      <c r="K41" s="30" t="str">
        <f t="shared" si="4"/>
        <v>Melton </v>
      </c>
      <c r="L41" s="29">
        <f t="shared" si="5"/>
        <v>20.180019</v>
      </c>
      <c r="M41" s="23"/>
      <c r="N41" s="29">
        <f>L50</f>
        <v>15.890005</v>
      </c>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GJ41" s="99"/>
      <c r="GK41" s="99"/>
      <c r="GL41" s="99"/>
      <c r="GM41" s="99"/>
      <c r="GN41" s="99"/>
      <c r="GO41" s="99"/>
      <c r="GP41" s="99"/>
      <c r="GQ41" s="99"/>
      <c r="GR41" s="99"/>
      <c r="GS41" s="99"/>
      <c r="GT41" s="99"/>
      <c r="GU41" s="99"/>
      <c r="GV41" s="99"/>
      <c r="GW41" s="99"/>
      <c r="GX41" s="99"/>
      <c r="GY41" s="99"/>
      <c r="GZ41" s="99"/>
      <c r="HA41" s="99"/>
      <c r="HB41" s="99"/>
      <c r="HC41" s="99"/>
      <c r="HD41" s="99"/>
    </row>
    <row r="42" spans="1:212" ht="12.75">
      <c r="A42" s="104" t="str">
        <f>AR3</f>
        <v>Per cent of population from Iran (2016 Census)</v>
      </c>
      <c r="B42" s="107"/>
      <c r="C42" s="107"/>
      <c r="D42" s="107"/>
      <c r="E42" s="76"/>
      <c r="F42" s="25">
        <v>5</v>
      </c>
      <c r="G42" s="28" t="s">
        <v>62</v>
      </c>
      <c r="H42" s="29">
        <f t="shared" si="1"/>
        <v>15.89</v>
      </c>
      <c r="I42" s="29">
        <f t="shared" si="2"/>
        <v>15.890005</v>
      </c>
      <c r="J42" s="25">
        <f t="shared" si="3"/>
        <v>13</v>
      </c>
      <c r="K42" s="30" t="str">
        <f t="shared" si="4"/>
        <v>Brimbank </v>
      </c>
      <c r="L42" s="29">
        <f t="shared" si="5"/>
        <v>19.820004</v>
      </c>
      <c r="M42" s="23"/>
      <c r="N42" s="29">
        <f>L44</f>
        <v>18.840006</v>
      </c>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GJ42" s="99"/>
      <c r="GK42" s="99"/>
      <c r="GL42" s="99"/>
      <c r="GM42" s="99"/>
      <c r="GN42" s="99"/>
      <c r="GO42" s="99"/>
      <c r="GP42" s="99"/>
      <c r="GQ42" s="99"/>
      <c r="GR42" s="99"/>
      <c r="GS42" s="99"/>
      <c r="GT42" s="99"/>
      <c r="GU42" s="99"/>
      <c r="GV42" s="99"/>
      <c r="GW42" s="99"/>
      <c r="GX42" s="99"/>
      <c r="GY42" s="99"/>
      <c r="GZ42" s="99"/>
      <c r="HA42" s="99"/>
      <c r="HB42" s="99"/>
      <c r="HC42" s="99"/>
      <c r="HD42" s="99"/>
    </row>
    <row r="43" spans="1:212" ht="12.75">
      <c r="A43" s="104" t="str">
        <f>AS3</f>
        <v>Per cent of population from Turkey (2016 Census)</v>
      </c>
      <c r="B43" s="107"/>
      <c r="C43" s="107"/>
      <c r="D43" s="107"/>
      <c r="E43" s="76"/>
      <c r="F43" s="25">
        <v>6</v>
      </c>
      <c r="G43" s="28" t="s">
        <v>63</v>
      </c>
      <c r="H43" s="29">
        <f t="shared" si="1"/>
        <v>18.84</v>
      </c>
      <c r="I43" s="29">
        <f t="shared" si="2"/>
        <v>18.840006</v>
      </c>
      <c r="J43" s="25">
        <f t="shared" si="3"/>
        <v>7</v>
      </c>
      <c r="K43" s="30" t="str">
        <f t="shared" si="4"/>
        <v>Darebin </v>
      </c>
      <c r="L43" s="29">
        <f t="shared" si="5"/>
        <v>19.760007</v>
      </c>
      <c r="M43" s="23"/>
      <c r="N43" s="23"/>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c r="DL43" s="51"/>
      <c r="DM43" s="51"/>
      <c r="DN43" s="51"/>
      <c r="DO43" s="51"/>
      <c r="DP43" s="51"/>
      <c r="DQ43" s="51"/>
      <c r="DR43" s="51"/>
      <c r="DS43" s="51"/>
      <c r="DT43" s="51"/>
      <c r="DU43" s="51"/>
      <c r="DV43" s="51"/>
      <c r="DW43" s="51"/>
      <c r="DX43" s="51"/>
      <c r="DY43" s="51"/>
      <c r="DZ43" s="51"/>
      <c r="EA43" s="51"/>
      <c r="EB43" s="51"/>
      <c r="EC43" s="51"/>
      <c r="ED43" s="51"/>
      <c r="EE43" s="51"/>
      <c r="EF43" s="51"/>
      <c r="EG43" s="51"/>
      <c r="EH43" s="51"/>
      <c r="EI43" s="51"/>
      <c r="EJ43" s="51"/>
      <c r="EK43" s="51"/>
      <c r="EL43" s="51"/>
      <c r="EM43" s="51"/>
      <c r="EN43" s="51"/>
      <c r="EO43" s="51"/>
      <c r="EP43" s="51"/>
      <c r="EQ43" s="51"/>
      <c r="ER43" s="51"/>
      <c r="ES43" s="51"/>
      <c r="ET43" s="51"/>
      <c r="EU43" s="51"/>
      <c r="GJ43" s="99"/>
      <c r="GK43" s="99"/>
      <c r="GL43" s="99"/>
      <c r="GM43" s="99"/>
      <c r="GN43" s="99"/>
      <c r="GO43" s="99"/>
      <c r="GP43" s="99"/>
      <c r="GQ43" s="99"/>
      <c r="GR43" s="99"/>
      <c r="GS43" s="99"/>
      <c r="GT43" s="99"/>
      <c r="GU43" s="99"/>
      <c r="GV43" s="99"/>
      <c r="GW43" s="99"/>
      <c r="GX43" s="99"/>
      <c r="GY43" s="99"/>
      <c r="GZ43" s="99"/>
      <c r="HA43" s="99"/>
      <c r="HB43" s="99"/>
      <c r="HC43" s="99"/>
      <c r="HD43" s="99"/>
    </row>
    <row r="44" spans="1:212" ht="12.75">
      <c r="A44" s="104" t="str">
        <f>AT3</f>
        <v>Per cent of population from South Korea (2016 Census)</v>
      </c>
      <c r="B44" s="107"/>
      <c r="C44" s="107"/>
      <c r="D44" s="107"/>
      <c r="E44" s="76"/>
      <c r="F44" s="25">
        <v>7</v>
      </c>
      <c r="G44" s="28" t="s">
        <v>64</v>
      </c>
      <c r="H44" s="29">
        <f t="shared" si="1"/>
        <v>19.76</v>
      </c>
      <c r="I44" s="29">
        <f t="shared" si="2"/>
        <v>19.760007</v>
      </c>
      <c r="J44" s="25">
        <f t="shared" si="3"/>
        <v>6</v>
      </c>
      <c r="K44" s="30" t="str">
        <f t="shared" si="4"/>
        <v>Casey </v>
      </c>
      <c r="L44" s="29">
        <f t="shared" si="5"/>
        <v>18.840006</v>
      </c>
      <c r="M44" s="23"/>
      <c r="N44" s="23"/>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c r="CS44" s="51"/>
      <c r="CT44" s="51"/>
      <c r="CU44" s="51"/>
      <c r="CV44" s="51"/>
      <c r="CW44" s="51"/>
      <c r="CX44" s="51"/>
      <c r="CY44" s="51"/>
      <c r="CZ44" s="51"/>
      <c r="DA44" s="51"/>
      <c r="DB44" s="51"/>
      <c r="DC44" s="51"/>
      <c r="DD44" s="51"/>
      <c r="DE44" s="51"/>
      <c r="DF44" s="51"/>
      <c r="DG44" s="51"/>
      <c r="DH44" s="51"/>
      <c r="DI44" s="51"/>
      <c r="DJ44" s="51"/>
      <c r="DK44" s="51"/>
      <c r="DL44" s="51"/>
      <c r="DM44" s="51"/>
      <c r="DN44" s="51"/>
      <c r="DO44" s="51"/>
      <c r="DP44" s="51"/>
      <c r="DQ44" s="51"/>
      <c r="DR44" s="51"/>
      <c r="DS44" s="51"/>
      <c r="DT44" s="51"/>
      <c r="DU44" s="51"/>
      <c r="DV44" s="51"/>
      <c r="DW44" s="51"/>
      <c r="DX44" s="51"/>
      <c r="DY44" s="51"/>
      <c r="DZ44" s="51"/>
      <c r="EA44" s="51"/>
      <c r="EB44" s="51"/>
      <c r="EC44" s="51"/>
      <c r="ED44" s="51"/>
      <c r="EE44" s="51"/>
      <c r="EF44" s="51"/>
      <c r="EG44" s="51"/>
      <c r="EH44" s="51"/>
      <c r="EI44" s="51"/>
      <c r="EJ44" s="51"/>
      <c r="EK44" s="51"/>
      <c r="EL44" s="51"/>
      <c r="EM44" s="51"/>
      <c r="EN44" s="51"/>
      <c r="EO44" s="51"/>
      <c r="EP44" s="51"/>
      <c r="EQ44" s="51"/>
      <c r="ER44" s="51"/>
      <c r="ES44" s="51"/>
      <c r="ET44" s="51"/>
      <c r="EU44" s="51"/>
      <c r="GJ44" s="99"/>
      <c r="GK44" s="99"/>
      <c r="GL44" s="99"/>
      <c r="GM44" s="99"/>
      <c r="GN44" s="99"/>
      <c r="GO44" s="99"/>
      <c r="GP44" s="99"/>
      <c r="GQ44" s="99"/>
      <c r="GR44" s="99"/>
      <c r="GS44" s="99"/>
      <c r="GT44" s="99"/>
      <c r="GU44" s="99"/>
      <c r="GV44" s="99"/>
      <c r="GW44" s="99"/>
      <c r="GX44" s="99"/>
      <c r="GY44" s="99"/>
      <c r="GZ44" s="99"/>
      <c r="HA44" s="99"/>
      <c r="HB44" s="99"/>
      <c r="HC44" s="99"/>
      <c r="HD44" s="99"/>
    </row>
    <row r="45" spans="1:212" ht="12.75">
      <c r="A45" s="104" t="str">
        <f>AU3</f>
        <v>Per cent of population from Thailand (2016 Census)</v>
      </c>
      <c r="B45" s="107"/>
      <c r="C45" s="107"/>
      <c r="D45" s="107"/>
      <c r="E45" s="76"/>
      <c r="F45" s="25">
        <v>8</v>
      </c>
      <c r="G45" s="28" t="s">
        <v>65</v>
      </c>
      <c r="H45" s="29">
        <f t="shared" si="1"/>
        <v>20.95</v>
      </c>
      <c r="I45" s="29">
        <f t="shared" si="2"/>
        <v>20.950008</v>
      </c>
      <c r="J45" s="25">
        <f t="shared" si="3"/>
        <v>3</v>
      </c>
      <c r="K45" s="30" t="str">
        <f t="shared" si="4"/>
        <v>Knox </v>
      </c>
      <c r="L45" s="29">
        <f t="shared" si="5"/>
        <v>18.250014</v>
      </c>
      <c r="M45" s="23"/>
      <c r="N45" s="23"/>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c r="CS45" s="51"/>
      <c r="CT45" s="51"/>
      <c r="CU45" s="51"/>
      <c r="CV45" s="51"/>
      <c r="CW45" s="51"/>
      <c r="CX45" s="51"/>
      <c r="CY45" s="51"/>
      <c r="CZ45" s="51"/>
      <c r="DA45" s="51"/>
      <c r="DB45" s="51"/>
      <c r="DC45" s="51"/>
      <c r="DD45" s="51"/>
      <c r="DE45" s="51"/>
      <c r="DF45" s="51"/>
      <c r="DG45" s="51"/>
      <c r="DH45" s="51"/>
      <c r="DI45" s="51"/>
      <c r="DJ45" s="51"/>
      <c r="DK45" s="51"/>
      <c r="DL45" s="51"/>
      <c r="DM45" s="51"/>
      <c r="DN45" s="51"/>
      <c r="DO45" s="51"/>
      <c r="DP45" s="51"/>
      <c r="DQ45" s="51"/>
      <c r="DR45" s="51"/>
      <c r="DS45" s="51"/>
      <c r="DT45" s="51"/>
      <c r="DU45" s="51"/>
      <c r="DV45" s="51"/>
      <c r="DW45" s="51"/>
      <c r="DX45" s="51"/>
      <c r="DY45" s="51"/>
      <c r="DZ45" s="51"/>
      <c r="EA45" s="51"/>
      <c r="EB45" s="51"/>
      <c r="EC45" s="51"/>
      <c r="ED45" s="51"/>
      <c r="EE45" s="51"/>
      <c r="EF45" s="51"/>
      <c r="EG45" s="51"/>
      <c r="EH45" s="51"/>
      <c r="EI45" s="51"/>
      <c r="EJ45" s="51"/>
      <c r="EK45" s="51"/>
      <c r="EL45" s="51"/>
      <c r="EM45" s="51"/>
      <c r="EN45" s="51"/>
      <c r="EO45" s="51"/>
      <c r="EP45" s="51"/>
      <c r="EQ45" s="51"/>
      <c r="ER45" s="51"/>
      <c r="ES45" s="51"/>
      <c r="ET45" s="51"/>
      <c r="EU45" s="51"/>
      <c r="GJ45" s="99"/>
      <c r="GK45" s="99"/>
      <c r="GL45" s="99"/>
      <c r="GM45" s="99"/>
      <c r="GN45" s="99"/>
      <c r="GO45" s="99"/>
      <c r="GP45" s="99"/>
      <c r="GQ45" s="99"/>
      <c r="GR45" s="99"/>
      <c r="GS45" s="99"/>
      <c r="GT45" s="99"/>
      <c r="GU45" s="99"/>
      <c r="GV45" s="99"/>
      <c r="GW45" s="99"/>
      <c r="GX45" s="99"/>
      <c r="GY45" s="99"/>
      <c r="GZ45" s="99"/>
      <c r="HA45" s="99"/>
      <c r="HB45" s="99"/>
      <c r="HC45" s="99"/>
      <c r="HD45" s="99"/>
    </row>
    <row r="46" spans="1:212" ht="12.75">
      <c r="A46" s="104" t="str">
        <f>AV3</f>
        <v>Per cent of population from Cambodia (2016 Census)</v>
      </c>
      <c r="B46" s="107"/>
      <c r="C46" s="107"/>
      <c r="D46" s="107"/>
      <c r="E46" s="76"/>
      <c r="F46" s="25">
        <v>9</v>
      </c>
      <c r="G46" s="28" t="s">
        <v>66</v>
      </c>
      <c r="H46" s="29">
        <f t="shared" si="1"/>
        <v>9.37</v>
      </c>
      <c r="I46" s="29">
        <f t="shared" si="2"/>
        <v>9.370009</v>
      </c>
      <c r="J46" s="25">
        <f t="shared" si="3"/>
        <v>30</v>
      </c>
      <c r="K46" s="30" t="str">
        <f t="shared" si="4"/>
        <v>Maribyrnong </v>
      </c>
      <c r="L46" s="29">
        <f t="shared" si="5"/>
        <v>18.060015999999997</v>
      </c>
      <c r="M46" s="23"/>
      <c r="N46" s="23"/>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GJ46" s="99"/>
      <c r="GK46" s="99"/>
      <c r="GL46" s="99"/>
      <c r="GM46" s="99"/>
      <c r="GN46" s="99"/>
      <c r="GO46" s="99"/>
      <c r="GP46" s="99"/>
      <c r="GQ46" s="99"/>
      <c r="GR46" s="99"/>
      <c r="GS46" s="99"/>
      <c r="GT46" s="99"/>
      <c r="GU46" s="99"/>
      <c r="GV46" s="99"/>
      <c r="GW46" s="99"/>
      <c r="GX46" s="99"/>
      <c r="GY46" s="99"/>
      <c r="GZ46" s="99"/>
      <c r="HA46" s="99"/>
      <c r="HB46" s="99"/>
      <c r="HC46" s="99"/>
      <c r="HD46" s="99"/>
    </row>
    <row r="47" spans="1:212" ht="12.75">
      <c r="A47" s="104" t="str">
        <f>AW3</f>
        <v>Per cent of population from Burma (2016 Census)</v>
      </c>
      <c r="B47" s="107"/>
      <c r="C47" s="107"/>
      <c r="D47" s="107"/>
      <c r="E47" s="76"/>
      <c r="F47" s="25">
        <v>10</v>
      </c>
      <c r="G47" s="28" t="s">
        <v>67</v>
      </c>
      <c r="H47" s="29">
        <f t="shared" si="1"/>
        <v>22.11</v>
      </c>
      <c r="I47" s="29">
        <f t="shared" si="2"/>
        <v>22.11001</v>
      </c>
      <c r="J47" s="25">
        <f t="shared" si="3"/>
        <v>2</v>
      </c>
      <c r="K47" s="30" t="str">
        <f t="shared" si="4"/>
        <v>Melbourne </v>
      </c>
      <c r="L47" s="29">
        <f t="shared" si="5"/>
        <v>17.760018000000002</v>
      </c>
      <c r="M47" s="23"/>
      <c r="N47" s="23"/>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GJ47" s="99"/>
      <c r="GK47" s="99"/>
      <c r="GL47" s="99"/>
      <c r="GM47" s="99"/>
      <c r="GN47" s="99"/>
      <c r="GO47" s="99"/>
      <c r="GP47" s="99"/>
      <c r="GQ47" s="99"/>
      <c r="GR47" s="99"/>
      <c r="GS47" s="99"/>
      <c r="GT47" s="99"/>
      <c r="GU47" s="99"/>
      <c r="GV47" s="99"/>
      <c r="GW47" s="99"/>
      <c r="GX47" s="99"/>
      <c r="GY47" s="99"/>
      <c r="GZ47" s="99"/>
      <c r="HA47" s="99"/>
      <c r="HB47" s="99"/>
      <c r="HC47" s="99"/>
      <c r="HD47" s="99"/>
    </row>
    <row r="48" spans="1:212" ht="12.75">
      <c r="A48" s="104" t="str">
        <f>AX3</f>
        <v>Per cent of population from Nepal (2016 Census)</v>
      </c>
      <c r="B48" s="107"/>
      <c r="C48" s="107"/>
      <c r="D48" s="107"/>
      <c r="E48" s="76"/>
      <c r="F48" s="25">
        <v>11</v>
      </c>
      <c r="G48" s="28" t="s">
        <v>68</v>
      </c>
      <c r="H48" s="29">
        <f t="shared" si="1"/>
        <v>12.1</v>
      </c>
      <c r="I48" s="29">
        <f t="shared" si="2"/>
        <v>12.100011</v>
      </c>
      <c r="J48" s="25">
        <f t="shared" si="3"/>
        <v>23</v>
      </c>
      <c r="K48" s="30" t="str">
        <f t="shared" si="4"/>
        <v>Whittlesea </v>
      </c>
      <c r="L48" s="29">
        <f t="shared" si="5"/>
        <v>16.500028</v>
      </c>
      <c r="M48" s="23"/>
      <c r="N48" s="23"/>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GJ48" s="99"/>
      <c r="GK48" s="99"/>
      <c r="GL48" s="99"/>
      <c r="GM48" s="99"/>
      <c r="GN48" s="99"/>
      <c r="GO48" s="99"/>
      <c r="GP48" s="99"/>
      <c r="GQ48" s="99"/>
      <c r="GR48" s="99"/>
      <c r="GS48" s="99"/>
      <c r="GT48" s="99"/>
      <c r="GU48" s="99"/>
      <c r="GV48" s="99"/>
      <c r="GW48" s="99"/>
      <c r="GX48" s="99"/>
      <c r="GY48" s="99"/>
      <c r="GZ48" s="99"/>
      <c r="HA48" s="99"/>
      <c r="HB48" s="99"/>
      <c r="HC48" s="99"/>
      <c r="HD48" s="99"/>
    </row>
    <row r="49" spans="1:212" ht="12.75">
      <c r="A49" s="104" t="str">
        <f>AZ3</f>
        <v>Per cent of population from Bangladesh (2016 Census)</v>
      </c>
      <c r="B49" s="107"/>
      <c r="C49" s="107"/>
      <c r="D49" s="107"/>
      <c r="E49" s="76"/>
      <c r="F49" s="25">
        <v>12</v>
      </c>
      <c r="G49" s="28" t="s">
        <v>69</v>
      </c>
      <c r="H49" s="29">
        <f t="shared" si="1"/>
        <v>22.37</v>
      </c>
      <c r="I49" s="29">
        <f t="shared" si="2"/>
        <v>22.370012000000003</v>
      </c>
      <c r="J49" s="25">
        <f t="shared" si="3"/>
        <v>1</v>
      </c>
      <c r="K49" s="30" t="str">
        <f t="shared" si="4"/>
        <v>Wyndham </v>
      </c>
      <c r="L49" s="29">
        <f t="shared" si="5"/>
        <v>15.890029</v>
      </c>
      <c r="M49" s="23"/>
      <c r="N49" s="23"/>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GJ49" s="99"/>
      <c r="GK49" s="99"/>
      <c r="GL49" s="99"/>
      <c r="GM49" s="99"/>
      <c r="GN49" s="99"/>
      <c r="GO49" s="99"/>
      <c r="GP49" s="99"/>
      <c r="GQ49" s="99"/>
      <c r="GR49" s="99"/>
      <c r="GS49" s="99"/>
      <c r="GT49" s="99"/>
      <c r="GU49" s="99"/>
      <c r="GV49" s="99"/>
      <c r="GW49" s="99"/>
      <c r="GX49" s="99"/>
      <c r="GY49" s="99"/>
      <c r="GZ49" s="99"/>
      <c r="HA49" s="99"/>
      <c r="HB49" s="99"/>
      <c r="HC49" s="99"/>
      <c r="HD49" s="99"/>
    </row>
    <row r="50" spans="1:212" ht="12.75">
      <c r="A50" s="104" t="str">
        <f>AZ3</f>
        <v>Per cent of population from Bangladesh (2016 Census)</v>
      </c>
      <c r="B50" s="107"/>
      <c r="C50" s="107"/>
      <c r="D50" s="107"/>
      <c r="E50" s="76"/>
      <c r="F50" s="25">
        <v>13</v>
      </c>
      <c r="G50" s="28" t="s">
        <v>70</v>
      </c>
      <c r="H50" s="29">
        <f t="shared" si="1"/>
        <v>10.26</v>
      </c>
      <c r="I50" s="29">
        <f t="shared" si="2"/>
        <v>10.260012999999999</v>
      </c>
      <c r="J50" s="25">
        <f t="shared" si="3"/>
        <v>27</v>
      </c>
      <c r="K50" s="30" t="str">
        <f t="shared" si="4"/>
        <v>Cardinia </v>
      </c>
      <c r="L50" s="29">
        <f t="shared" si="5"/>
        <v>15.890005</v>
      </c>
      <c r="M50" s="23"/>
      <c r="N50" s="23"/>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c r="CS50" s="51"/>
      <c r="CT50" s="51"/>
      <c r="CU50" s="51"/>
      <c r="CV50" s="51"/>
      <c r="CW50" s="51"/>
      <c r="CX50" s="51"/>
      <c r="CY50" s="51"/>
      <c r="CZ50" s="51"/>
      <c r="DA50" s="51"/>
      <c r="DB50" s="51"/>
      <c r="DC50" s="51"/>
      <c r="DD50" s="51"/>
      <c r="DE50" s="51"/>
      <c r="DF50" s="51"/>
      <c r="DG50" s="51"/>
      <c r="DH50" s="51"/>
      <c r="DI50" s="51"/>
      <c r="DJ50" s="51"/>
      <c r="DK50" s="51"/>
      <c r="DL50" s="51"/>
      <c r="DM50" s="51"/>
      <c r="DN50" s="51"/>
      <c r="DO50" s="51"/>
      <c r="DP50" s="51"/>
      <c r="DQ50" s="51"/>
      <c r="DR50" s="51"/>
      <c r="DS50" s="51"/>
      <c r="DT50" s="51"/>
      <c r="DU50" s="51"/>
      <c r="DV50" s="51"/>
      <c r="DW50" s="51"/>
      <c r="DX50" s="51"/>
      <c r="DY50" s="51"/>
      <c r="DZ50" s="51"/>
      <c r="EA50" s="51"/>
      <c r="EB50" s="51"/>
      <c r="EC50" s="51"/>
      <c r="ED50" s="51"/>
      <c r="EE50" s="51"/>
      <c r="EF50" s="51"/>
      <c r="EG50" s="51"/>
      <c r="EH50" s="51"/>
      <c r="EI50" s="51"/>
      <c r="EJ50" s="51"/>
      <c r="EK50" s="51"/>
      <c r="EL50" s="51"/>
      <c r="EM50" s="51"/>
      <c r="EN50" s="51"/>
      <c r="EO50" s="51"/>
      <c r="EP50" s="51"/>
      <c r="EQ50" s="51"/>
      <c r="ER50" s="51"/>
      <c r="ES50" s="51"/>
      <c r="ET50" s="51"/>
      <c r="EU50" s="51"/>
      <c r="GJ50" s="99"/>
      <c r="GK50" s="99"/>
      <c r="GL50" s="99"/>
      <c r="GM50" s="99"/>
      <c r="GN50" s="99"/>
      <c r="GO50" s="99"/>
      <c r="GP50" s="99"/>
      <c r="GQ50" s="99"/>
      <c r="GR50" s="99"/>
      <c r="GS50" s="99"/>
      <c r="GT50" s="99"/>
      <c r="GU50" s="99"/>
      <c r="GV50" s="99"/>
      <c r="GW50" s="99"/>
      <c r="GX50" s="99"/>
      <c r="GY50" s="99"/>
      <c r="GZ50" s="99"/>
      <c r="HA50" s="99"/>
      <c r="HB50" s="99"/>
      <c r="HC50" s="99"/>
      <c r="HD50" s="99"/>
    </row>
    <row r="51" spans="1:212" ht="12.75">
      <c r="A51" s="104" t="str">
        <f>BA3</f>
        <v>Per cent of population from Sudan (2016 Census)</v>
      </c>
      <c r="B51" s="107"/>
      <c r="C51" s="107"/>
      <c r="D51" s="107"/>
      <c r="E51" s="76"/>
      <c r="F51" s="25">
        <v>14</v>
      </c>
      <c r="G51" s="28" t="s">
        <v>71</v>
      </c>
      <c r="H51" s="29">
        <f t="shared" si="1"/>
        <v>18.25</v>
      </c>
      <c r="I51" s="29">
        <f t="shared" si="2"/>
        <v>18.250014</v>
      </c>
      <c r="J51" s="25">
        <f t="shared" si="3"/>
        <v>8</v>
      </c>
      <c r="K51" s="30" t="str">
        <f t="shared" si="4"/>
        <v>Moreland </v>
      </c>
      <c r="L51" s="29">
        <f t="shared" si="5"/>
        <v>15.640022</v>
      </c>
      <c r="M51" s="23"/>
      <c r="N51" s="23"/>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c r="CS51" s="51"/>
      <c r="CT51" s="51"/>
      <c r="CU51" s="51"/>
      <c r="CV51" s="51"/>
      <c r="CW51" s="51"/>
      <c r="CX51" s="51"/>
      <c r="CY51" s="51"/>
      <c r="CZ51" s="51"/>
      <c r="DA51" s="51"/>
      <c r="DB51" s="51"/>
      <c r="DC51" s="51"/>
      <c r="DD51" s="51"/>
      <c r="DE51" s="51"/>
      <c r="DF51" s="51"/>
      <c r="DG51" s="51"/>
      <c r="DH51" s="51"/>
      <c r="DI51" s="51"/>
      <c r="DJ51" s="51"/>
      <c r="DK51" s="51"/>
      <c r="DL51" s="51"/>
      <c r="DM51" s="51"/>
      <c r="DN51" s="51"/>
      <c r="DO51" s="51"/>
      <c r="DP51" s="51"/>
      <c r="DQ51" s="51"/>
      <c r="DR51" s="51"/>
      <c r="DS51" s="51"/>
      <c r="DT51" s="51"/>
      <c r="DU51" s="51"/>
      <c r="DV51" s="51"/>
      <c r="DW51" s="51"/>
      <c r="DX51" s="51"/>
      <c r="DY51" s="51"/>
      <c r="DZ51" s="51"/>
      <c r="EA51" s="51"/>
      <c r="EB51" s="51"/>
      <c r="EC51" s="51"/>
      <c r="ED51" s="51"/>
      <c r="EE51" s="51"/>
      <c r="EF51" s="51"/>
      <c r="EG51" s="51"/>
      <c r="EH51" s="51"/>
      <c r="EI51" s="51"/>
      <c r="EJ51" s="51"/>
      <c r="EK51" s="51"/>
      <c r="EL51" s="51"/>
      <c r="EM51" s="51"/>
      <c r="EN51" s="51"/>
      <c r="EO51" s="51"/>
      <c r="EP51" s="51"/>
      <c r="EQ51" s="51"/>
      <c r="ER51" s="51"/>
      <c r="ES51" s="51"/>
      <c r="ET51" s="51"/>
      <c r="EU51" s="51"/>
      <c r="GJ51" s="99"/>
      <c r="GK51" s="99"/>
      <c r="GL51" s="99"/>
      <c r="GM51" s="99"/>
      <c r="GN51" s="99"/>
      <c r="GO51" s="99"/>
      <c r="GP51" s="99"/>
      <c r="GQ51" s="99"/>
      <c r="GR51" s="99"/>
      <c r="GS51" s="99"/>
      <c r="GT51" s="99"/>
      <c r="GU51" s="99"/>
      <c r="GV51" s="99"/>
      <c r="GW51" s="99"/>
      <c r="GX51" s="99"/>
      <c r="GY51" s="99"/>
      <c r="GZ51" s="99"/>
      <c r="HA51" s="99"/>
      <c r="HB51" s="99"/>
      <c r="HC51" s="99"/>
      <c r="HD51" s="99"/>
    </row>
    <row r="52" spans="1:212" ht="12.75">
      <c r="A52" s="104" t="str">
        <f>BB3</f>
        <v>Per cent of population from Laos (2016 Census)</v>
      </c>
      <c r="B52" s="107"/>
      <c r="C52" s="107"/>
      <c r="D52" s="107"/>
      <c r="E52" s="76"/>
      <c r="F52" s="25">
        <v>15</v>
      </c>
      <c r="G52" s="28" t="s">
        <v>72</v>
      </c>
      <c r="H52" s="29">
        <f t="shared" si="1"/>
        <v>11.33</v>
      </c>
      <c r="I52" s="29">
        <f t="shared" si="2"/>
        <v>11.330015</v>
      </c>
      <c r="J52" s="25">
        <f t="shared" si="3"/>
        <v>25</v>
      </c>
      <c r="K52" s="30" t="str">
        <f t="shared" si="4"/>
        <v>Monash </v>
      </c>
      <c r="L52" s="29">
        <f t="shared" si="5"/>
        <v>15.24002</v>
      </c>
      <c r="M52" s="23"/>
      <c r="N52" s="23"/>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c r="CS52" s="51"/>
      <c r="CT52" s="51"/>
      <c r="CU52" s="51"/>
      <c r="CV52" s="51"/>
      <c r="CW52" s="51"/>
      <c r="CX52" s="51"/>
      <c r="CY52" s="51"/>
      <c r="CZ52" s="51"/>
      <c r="DA52" s="51"/>
      <c r="DB52" s="51"/>
      <c r="DC52" s="51"/>
      <c r="DD52" s="51"/>
      <c r="DE52" s="51"/>
      <c r="DF52" s="51"/>
      <c r="DG52" s="51"/>
      <c r="DH52" s="51"/>
      <c r="DI52" s="51"/>
      <c r="DJ52" s="51"/>
      <c r="DK52" s="51"/>
      <c r="DL52" s="51"/>
      <c r="DM52" s="51"/>
      <c r="DN52" s="51"/>
      <c r="DO52" s="51"/>
      <c r="DP52" s="51"/>
      <c r="DQ52" s="51"/>
      <c r="DR52" s="51"/>
      <c r="DS52" s="51"/>
      <c r="DT52" s="51"/>
      <c r="DU52" s="51"/>
      <c r="DV52" s="51"/>
      <c r="DW52" s="51"/>
      <c r="DX52" s="51"/>
      <c r="DY52" s="51"/>
      <c r="DZ52" s="51"/>
      <c r="EA52" s="51"/>
      <c r="EB52" s="51"/>
      <c r="EC52" s="51"/>
      <c r="ED52" s="51"/>
      <c r="EE52" s="51"/>
      <c r="EF52" s="51"/>
      <c r="EG52" s="51"/>
      <c r="EH52" s="51"/>
      <c r="EI52" s="51"/>
      <c r="EJ52" s="51"/>
      <c r="EK52" s="51"/>
      <c r="EL52" s="51"/>
      <c r="EM52" s="51"/>
      <c r="EN52" s="51"/>
      <c r="EO52" s="51"/>
      <c r="EP52" s="51"/>
      <c r="EQ52" s="51"/>
      <c r="ER52" s="51"/>
      <c r="ES52" s="51"/>
      <c r="ET52" s="51"/>
      <c r="EU52" s="51"/>
      <c r="GJ52" s="99"/>
      <c r="GK52" s="99"/>
      <c r="GL52" s="99"/>
      <c r="GM52" s="99"/>
      <c r="GN52" s="99"/>
      <c r="GO52" s="99"/>
      <c r="GP52" s="99"/>
      <c r="GQ52" s="99"/>
      <c r="GR52" s="99"/>
      <c r="GS52" s="99"/>
      <c r="GT52" s="99"/>
      <c r="GU52" s="99"/>
      <c r="GV52" s="99"/>
      <c r="GW52" s="99"/>
      <c r="GX52" s="99"/>
      <c r="GY52" s="99"/>
      <c r="GZ52" s="99"/>
      <c r="HA52" s="99"/>
      <c r="HB52" s="99"/>
      <c r="HC52" s="99"/>
      <c r="HD52" s="99"/>
    </row>
    <row r="53" spans="1:212" ht="12.75">
      <c r="A53" s="104"/>
      <c r="B53" s="107"/>
      <c r="C53" s="107"/>
      <c r="D53" s="107"/>
      <c r="E53" s="76"/>
      <c r="F53" s="25">
        <v>16</v>
      </c>
      <c r="G53" s="28" t="s">
        <v>73</v>
      </c>
      <c r="H53" s="29">
        <f t="shared" si="1"/>
        <v>18.06</v>
      </c>
      <c r="I53" s="29">
        <f t="shared" si="2"/>
        <v>18.060015999999997</v>
      </c>
      <c r="J53" s="25">
        <f t="shared" si="3"/>
        <v>9</v>
      </c>
      <c r="K53" s="30" t="str">
        <f t="shared" si="4"/>
        <v>Mornington Peninsula </v>
      </c>
      <c r="L53" s="29">
        <f t="shared" si="5"/>
        <v>14.790023</v>
      </c>
      <c r="M53" s="23"/>
      <c r="N53" s="23"/>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51"/>
      <c r="DV53" s="51"/>
      <c r="DW53" s="51"/>
      <c r="DX53" s="51"/>
      <c r="DY53" s="51"/>
      <c r="DZ53" s="51"/>
      <c r="EA53" s="51"/>
      <c r="EB53" s="51"/>
      <c r="EC53" s="51"/>
      <c r="ED53" s="51"/>
      <c r="EE53" s="51"/>
      <c r="EF53" s="51"/>
      <c r="EG53" s="51"/>
      <c r="EH53" s="51"/>
      <c r="EI53" s="51"/>
      <c r="EJ53" s="51"/>
      <c r="EK53" s="51"/>
      <c r="EL53" s="51"/>
      <c r="EM53" s="51"/>
      <c r="EN53" s="51"/>
      <c r="EO53" s="51"/>
      <c r="EP53" s="51"/>
      <c r="EQ53" s="51"/>
      <c r="ER53" s="51"/>
      <c r="ES53" s="51"/>
      <c r="ET53" s="51"/>
      <c r="EU53" s="51"/>
      <c r="GJ53" s="99"/>
      <c r="GK53" s="99"/>
      <c r="GL53" s="99"/>
      <c r="GM53" s="99"/>
      <c r="GN53" s="99"/>
      <c r="GO53" s="99"/>
      <c r="GP53" s="99"/>
      <c r="GQ53" s="99"/>
      <c r="GR53" s="99"/>
      <c r="GS53" s="99"/>
      <c r="GT53" s="99"/>
      <c r="GU53" s="99"/>
      <c r="GV53" s="99"/>
      <c r="GW53" s="99"/>
      <c r="GX53" s="99"/>
      <c r="GY53" s="99"/>
      <c r="GZ53" s="99"/>
      <c r="HA53" s="99"/>
      <c r="HB53" s="99"/>
      <c r="HC53" s="99"/>
      <c r="HD53" s="99"/>
    </row>
    <row r="54" spans="1:212" ht="12.75">
      <c r="A54" s="104" t="str">
        <f>BD3</f>
        <v>LANGUAGES</v>
      </c>
      <c r="B54" s="107"/>
      <c r="C54" s="107"/>
      <c r="D54" s="107"/>
      <c r="E54" s="76"/>
      <c r="F54" s="25">
        <v>17</v>
      </c>
      <c r="G54" s="28" t="s">
        <v>74</v>
      </c>
      <c r="H54" s="29">
        <f t="shared" si="1"/>
        <v>13.07</v>
      </c>
      <c r="I54" s="29">
        <f t="shared" si="2"/>
        <v>13.070017</v>
      </c>
      <c r="J54" s="25">
        <f t="shared" si="3"/>
        <v>19</v>
      </c>
      <c r="K54" s="30" t="str">
        <f t="shared" si="4"/>
        <v>Yarra Ranges </v>
      </c>
      <c r="L54" s="29">
        <f t="shared" si="5"/>
        <v>14.610031</v>
      </c>
      <c r="M54" s="23"/>
      <c r="N54" s="23"/>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c r="CS54" s="51"/>
      <c r="CT54" s="51"/>
      <c r="CU54" s="51"/>
      <c r="CV54" s="51"/>
      <c r="CW54" s="51"/>
      <c r="CX54" s="51"/>
      <c r="CY54" s="51"/>
      <c r="CZ54" s="51"/>
      <c r="DA54" s="51"/>
      <c r="DB54" s="51"/>
      <c r="DC54" s="51"/>
      <c r="DD54" s="51"/>
      <c r="DE54" s="51"/>
      <c r="DF54" s="51"/>
      <c r="DG54" s="51"/>
      <c r="DH54" s="51"/>
      <c r="DI54" s="51"/>
      <c r="DJ54" s="51"/>
      <c r="DK54" s="51"/>
      <c r="DL54" s="51"/>
      <c r="DM54" s="51"/>
      <c r="DN54" s="51"/>
      <c r="DO54" s="51"/>
      <c r="DP54" s="51"/>
      <c r="DQ54" s="51"/>
      <c r="DR54" s="51"/>
      <c r="DS54" s="51"/>
      <c r="DT54" s="51"/>
      <c r="DU54" s="51"/>
      <c r="DV54" s="51"/>
      <c r="DW54" s="51"/>
      <c r="DX54" s="51"/>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GJ54" s="99"/>
      <c r="GK54" s="99"/>
      <c r="GL54" s="99"/>
      <c r="GM54" s="99"/>
      <c r="GN54" s="99"/>
      <c r="GO54" s="99"/>
      <c r="GP54" s="99"/>
      <c r="GQ54" s="99"/>
      <c r="GR54" s="99"/>
      <c r="GS54" s="99"/>
      <c r="GT54" s="99"/>
      <c r="GU54" s="99"/>
      <c r="GV54" s="99"/>
      <c r="GW54" s="99"/>
      <c r="GX54" s="99"/>
      <c r="GY54" s="99"/>
      <c r="GZ54" s="99"/>
      <c r="HA54" s="99"/>
      <c r="HB54" s="99"/>
      <c r="HC54" s="99"/>
      <c r="HD54" s="99"/>
    </row>
    <row r="55" spans="1:212" ht="12.75">
      <c r="A55" s="104" t="str">
        <f>BE3</f>
        <v>Per cent persons with limited English fluency (2016 Census)</v>
      </c>
      <c r="B55" s="107"/>
      <c r="C55" s="107"/>
      <c r="D55" s="107"/>
      <c r="E55" s="76"/>
      <c r="F55" s="25">
        <v>18</v>
      </c>
      <c r="G55" s="28" t="s">
        <v>75</v>
      </c>
      <c r="H55" s="29">
        <f t="shared" si="1"/>
        <v>17.76</v>
      </c>
      <c r="I55" s="29">
        <f t="shared" si="2"/>
        <v>17.760018000000002</v>
      </c>
      <c r="J55" s="25">
        <f>RANK(I55,I$38:I$68)</f>
        <v>10</v>
      </c>
      <c r="K55" s="30" t="str">
        <f t="shared" si="4"/>
        <v>Nillumbik </v>
      </c>
      <c r="L55" s="29">
        <f t="shared" si="5"/>
        <v>13.480024</v>
      </c>
      <c r="M55" s="23"/>
      <c r="N55" s="23"/>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51"/>
      <c r="BP55" s="51"/>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c r="CS55" s="51"/>
      <c r="CT55" s="51"/>
      <c r="CU55" s="51"/>
      <c r="CV55" s="51"/>
      <c r="CW55" s="51"/>
      <c r="CX55" s="51"/>
      <c r="CY55" s="51"/>
      <c r="CZ55" s="51"/>
      <c r="DA55" s="51"/>
      <c r="DB55" s="51"/>
      <c r="DC55" s="51"/>
      <c r="DD55" s="51"/>
      <c r="DE55" s="51"/>
      <c r="DF55" s="51"/>
      <c r="DG55" s="51"/>
      <c r="DH55" s="51"/>
      <c r="DI55" s="51"/>
      <c r="DJ55" s="51"/>
      <c r="DK55" s="51"/>
      <c r="DL55" s="51"/>
      <c r="DM55" s="51"/>
      <c r="DN55" s="51"/>
      <c r="DO55" s="51"/>
      <c r="DP55" s="51"/>
      <c r="DQ55" s="51"/>
      <c r="DR55" s="51"/>
      <c r="DS55" s="51"/>
      <c r="DT55" s="51"/>
      <c r="DU55" s="51"/>
      <c r="DV55" s="51"/>
      <c r="DW55" s="51"/>
      <c r="DX55" s="51"/>
      <c r="DY55" s="51"/>
      <c r="DZ55" s="51"/>
      <c r="EA55" s="51"/>
      <c r="EB55" s="51"/>
      <c r="EC55" s="51"/>
      <c r="ED55" s="51"/>
      <c r="EE55" s="51"/>
      <c r="EF55" s="51"/>
      <c r="EG55" s="51"/>
      <c r="EH55" s="51"/>
      <c r="EI55" s="51"/>
      <c r="EJ55" s="51"/>
      <c r="EK55" s="51"/>
      <c r="EL55" s="51"/>
      <c r="EM55" s="51"/>
      <c r="EN55" s="51"/>
      <c r="EO55" s="51"/>
      <c r="EP55" s="51"/>
      <c r="EQ55" s="51"/>
      <c r="ER55" s="51"/>
      <c r="ES55" s="51"/>
      <c r="ET55" s="51"/>
      <c r="EU55" s="51"/>
      <c r="GJ55" s="99"/>
      <c r="GK55" s="99"/>
      <c r="GL55" s="99"/>
      <c r="GM55" s="99"/>
      <c r="GN55" s="99"/>
      <c r="GO55" s="99"/>
      <c r="GP55" s="99"/>
      <c r="GQ55" s="99"/>
      <c r="GR55" s="99"/>
      <c r="GS55" s="99"/>
      <c r="GT55" s="99"/>
      <c r="GU55" s="99"/>
      <c r="GV55" s="99"/>
      <c r="GW55" s="99"/>
      <c r="GX55" s="99"/>
      <c r="GY55" s="99"/>
      <c r="GZ55" s="99"/>
      <c r="HA55" s="99"/>
      <c r="HB55" s="99"/>
      <c r="HC55" s="99"/>
      <c r="HD55" s="99"/>
    </row>
    <row r="56" spans="1:212" ht="12.75">
      <c r="A56" s="104" t="str">
        <f>BF3</f>
        <v>Per cent of persons who speak languages other than English at home (2016 Census)</v>
      </c>
      <c r="B56" s="107"/>
      <c r="C56" s="107"/>
      <c r="D56" s="107"/>
      <c r="E56" s="76"/>
      <c r="F56" s="25">
        <v>19</v>
      </c>
      <c r="G56" s="28" t="s">
        <v>76</v>
      </c>
      <c r="H56" s="29">
        <f t="shared" si="1"/>
        <v>20.18</v>
      </c>
      <c r="I56" s="29">
        <f t="shared" si="2"/>
        <v>20.180019</v>
      </c>
      <c r="J56" s="25">
        <f t="shared" si="3"/>
        <v>4</v>
      </c>
      <c r="K56" s="30" t="str">
        <f t="shared" si="4"/>
        <v>Maroondah </v>
      </c>
      <c r="L56" s="29">
        <f t="shared" si="5"/>
        <v>13.070017</v>
      </c>
      <c r="M56" s="23"/>
      <c r="N56" s="23"/>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c r="CS56" s="51"/>
      <c r="CT56" s="51"/>
      <c r="CU56" s="51"/>
      <c r="CV56" s="51"/>
      <c r="CW56" s="51"/>
      <c r="CX56" s="51"/>
      <c r="CY56" s="51"/>
      <c r="CZ56" s="51"/>
      <c r="DA56" s="51"/>
      <c r="DB56" s="51"/>
      <c r="DC56" s="51"/>
      <c r="DD56" s="51"/>
      <c r="DE56" s="51"/>
      <c r="DF56" s="51"/>
      <c r="DG56" s="51"/>
      <c r="DH56" s="51"/>
      <c r="DI56" s="51"/>
      <c r="DJ56" s="51"/>
      <c r="DK56" s="51"/>
      <c r="DL56" s="51"/>
      <c r="DM56" s="51"/>
      <c r="DN56" s="51"/>
      <c r="DO56" s="51"/>
      <c r="DP56" s="51"/>
      <c r="DQ56" s="51"/>
      <c r="DR56" s="51"/>
      <c r="DS56" s="51"/>
      <c r="DT56" s="51"/>
      <c r="DU56" s="51"/>
      <c r="DV56" s="51"/>
      <c r="DW56" s="51"/>
      <c r="DX56" s="51"/>
      <c r="DY56" s="51"/>
      <c r="DZ56" s="51"/>
      <c r="EA56" s="51"/>
      <c r="EB56" s="51"/>
      <c r="EC56" s="51"/>
      <c r="ED56" s="51"/>
      <c r="EE56" s="51"/>
      <c r="EF56" s="51"/>
      <c r="EG56" s="51"/>
      <c r="EH56" s="51"/>
      <c r="EI56" s="51"/>
      <c r="EJ56" s="51"/>
      <c r="EK56" s="51"/>
      <c r="EL56" s="51"/>
      <c r="EM56" s="51"/>
      <c r="EN56" s="51"/>
      <c r="EO56" s="51"/>
      <c r="EP56" s="51"/>
      <c r="EQ56" s="51"/>
      <c r="ER56" s="51"/>
      <c r="ES56" s="51"/>
      <c r="ET56" s="51"/>
      <c r="EU56" s="51"/>
      <c r="GJ56" s="99"/>
      <c r="GK56" s="99"/>
      <c r="GL56" s="99"/>
      <c r="GM56" s="99"/>
      <c r="GN56" s="99"/>
      <c r="GO56" s="99"/>
      <c r="GP56" s="99"/>
      <c r="GQ56" s="99"/>
      <c r="GR56" s="99"/>
      <c r="GS56" s="99"/>
      <c r="GT56" s="99"/>
      <c r="GU56" s="99"/>
      <c r="GV56" s="99"/>
      <c r="GW56" s="99"/>
      <c r="GX56" s="99"/>
      <c r="GY56" s="99"/>
      <c r="GZ56" s="99"/>
      <c r="HA56" s="99"/>
      <c r="HB56" s="99"/>
      <c r="HC56" s="99"/>
      <c r="HD56" s="99"/>
    </row>
    <row r="57" spans="1:212" ht="12.75">
      <c r="A57" s="104" t="str">
        <f>BG3</f>
        <v>Per cent population who speak Greek, 2016</v>
      </c>
      <c r="B57" s="107"/>
      <c r="C57" s="107"/>
      <c r="D57" s="107"/>
      <c r="E57" s="76"/>
      <c r="F57" s="25">
        <v>20</v>
      </c>
      <c r="G57" s="28" t="s">
        <v>77</v>
      </c>
      <c r="H57" s="29">
        <f t="shared" si="1"/>
        <v>15.24</v>
      </c>
      <c r="I57" s="29">
        <f t="shared" si="2"/>
        <v>15.24002</v>
      </c>
      <c r="J57" s="25">
        <f t="shared" si="3"/>
        <v>15</v>
      </c>
      <c r="K57" s="30" t="str">
        <f t="shared" si="4"/>
        <v>Stonnington </v>
      </c>
      <c r="L57" s="29">
        <f t="shared" si="5"/>
        <v>13.020026</v>
      </c>
      <c r="M57" s="23"/>
      <c r="N57" s="23"/>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c r="CS57" s="51"/>
      <c r="CT57" s="51"/>
      <c r="CU57" s="51"/>
      <c r="CV57" s="51"/>
      <c r="CW57" s="51"/>
      <c r="CX57" s="51"/>
      <c r="CY57" s="51"/>
      <c r="CZ57" s="51"/>
      <c r="DA57" s="51"/>
      <c r="DB57" s="51"/>
      <c r="DC57" s="51"/>
      <c r="DD57" s="51"/>
      <c r="DE57" s="51"/>
      <c r="DF57" s="51"/>
      <c r="DG57" s="51"/>
      <c r="DH57" s="51"/>
      <c r="DI57" s="51"/>
      <c r="DJ57" s="51"/>
      <c r="DK57" s="51"/>
      <c r="DL57" s="51"/>
      <c r="DM57" s="51"/>
      <c r="DN57" s="51"/>
      <c r="DO57" s="51"/>
      <c r="DP57" s="51"/>
      <c r="DQ57" s="51"/>
      <c r="DR57" s="51"/>
      <c r="DS57" s="51"/>
      <c r="DT57" s="51"/>
      <c r="DU57" s="51"/>
      <c r="DV57" s="51"/>
      <c r="DW57" s="51"/>
      <c r="DX57" s="51"/>
      <c r="DY57" s="51"/>
      <c r="DZ57" s="51"/>
      <c r="EA57" s="51"/>
      <c r="EB57" s="51"/>
      <c r="EC57" s="51"/>
      <c r="ED57" s="51"/>
      <c r="EE57" s="51"/>
      <c r="EF57" s="51"/>
      <c r="EG57" s="51"/>
      <c r="EH57" s="51"/>
      <c r="EI57" s="51"/>
      <c r="EJ57" s="51"/>
      <c r="EK57" s="51"/>
      <c r="EL57" s="51"/>
      <c r="EM57" s="51"/>
      <c r="EN57" s="51"/>
      <c r="EO57" s="51"/>
      <c r="EP57" s="51"/>
      <c r="EQ57" s="51"/>
      <c r="ER57" s="51"/>
      <c r="ES57" s="51"/>
      <c r="ET57" s="51"/>
      <c r="EU57" s="51"/>
      <c r="GJ57" s="99"/>
      <c r="GK57" s="99"/>
      <c r="GL57" s="99"/>
      <c r="GM57" s="99"/>
      <c r="GN57" s="99"/>
      <c r="GO57" s="99"/>
      <c r="GP57" s="99"/>
      <c r="GQ57" s="99"/>
      <c r="GR57" s="99"/>
      <c r="GS57" s="99"/>
      <c r="GT57" s="99"/>
      <c r="GU57" s="99"/>
      <c r="GV57" s="99"/>
      <c r="GW57" s="99"/>
      <c r="GX57" s="99"/>
      <c r="GY57" s="99"/>
      <c r="GZ57" s="99"/>
      <c r="HA57" s="99"/>
      <c r="HB57" s="99"/>
      <c r="HC57" s="99"/>
      <c r="HD57" s="99"/>
    </row>
    <row r="58" spans="1:212" ht="12.75">
      <c r="A58" s="104" t="str">
        <f>BH3</f>
        <v>Per cent population who speak Italian, 2016</v>
      </c>
      <c r="B58" s="107"/>
      <c r="C58" s="107"/>
      <c r="D58" s="107"/>
      <c r="E58" s="76"/>
      <c r="F58" s="25">
        <v>21</v>
      </c>
      <c r="G58" s="28" t="s">
        <v>78</v>
      </c>
      <c r="H58" s="29">
        <f t="shared" si="1"/>
        <v>12.45</v>
      </c>
      <c r="I58" s="29">
        <f t="shared" si="2"/>
        <v>12.450021</v>
      </c>
      <c r="J58" s="25">
        <f t="shared" si="3"/>
        <v>21</v>
      </c>
      <c r="K58" s="30" t="str">
        <f t="shared" si="4"/>
        <v>Moonee Valley </v>
      </c>
      <c r="L58" s="29">
        <f t="shared" si="5"/>
        <v>12.450021</v>
      </c>
      <c r="M58" s="23"/>
      <c r="N58" s="23"/>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51"/>
      <c r="BP58" s="51"/>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c r="CS58" s="51"/>
      <c r="CT58" s="51"/>
      <c r="CU58" s="51"/>
      <c r="CV58" s="51"/>
      <c r="CW58" s="51"/>
      <c r="CX58" s="51"/>
      <c r="CY58" s="51"/>
      <c r="CZ58" s="51"/>
      <c r="DA58" s="51"/>
      <c r="DB58" s="51"/>
      <c r="DC58" s="51"/>
      <c r="DD58" s="51"/>
      <c r="DE58" s="51"/>
      <c r="DF58" s="51"/>
      <c r="DG58" s="51"/>
      <c r="DH58" s="51"/>
      <c r="DI58" s="51"/>
      <c r="DJ58" s="51"/>
      <c r="DK58" s="51"/>
      <c r="DL58" s="51"/>
      <c r="DM58" s="51"/>
      <c r="DN58" s="51"/>
      <c r="DO58" s="51"/>
      <c r="DP58" s="51"/>
      <c r="DQ58" s="51"/>
      <c r="DR58" s="51"/>
      <c r="DS58" s="51"/>
      <c r="DT58" s="51"/>
      <c r="DU58" s="51"/>
      <c r="DV58" s="51"/>
      <c r="DW58" s="51"/>
      <c r="DX58" s="51"/>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GJ58" s="99"/>
      <c r="GK58" s="99"/>
      <c r="GL58" s="99"/>
      <c r="GM58" s="99"/>
      <c r="GN58" s="99"/>
      <c r="GO58" s="99"/>
      <c r="GP58" s="99"/>
      <c r="GQ58" s="99"/>
      <c r="GR58" s="99"/>
      <c r="GS58" s="99"/>
      <c r="GT58" s="99"/>
      <c r="GU58" s="99"/>
      <c r="GV58" s="99"/>
      <c r="GW58" s="99"/>
      <c r="GX58" s="99"/>
      <c r="GY58" s="99"/>
      <c r="GZ58" s="99"/>
      <c r="HA58" s="99"/>
      <c r="HB58" s="99"/>
      <c r="HC58" s="99"/>
      <c r="HD58" s="99"/>
    </row>
    <row r="59" spans="1:212" ht="12.75">
      <c r="A59" s="104" t="str">
        <f>BI3</f>
        <v>Per cent population who speak Dari, 2016</v>
      </c>
      <c r="B59" s="107"/>
      <c r="C59" s="107"/>
      <c r="D59" s="107"/>
      <c r="E59" s="76"/>
      <c r="F59" s="25">
        <v>22</v>
      </c>
      <c r="G59" s="28" t="s">
        <v>79</v>
      </c>
      <c r="H59" s="29">
        <f t="shared" si="1"/>
        <v>15.64</v>
      </c>
      <c r="I59" s="29">
        <f t="shared" si="2"/>
        <v>15.640022</v>
      </c>
      <c r="J59" s="25">
        <f t="shared" si="3"/>
        <v>14</v>
      </c>
      <c r="K59" s="30" t="str">
        <f t="shared" si="4"/>
        <v>Yarra </v>
      </c>
      <c r="L59" s="29">
        <f t="shared" si="5"/>
        <v>12.20003</v>
      </c>
      <c r="M59" s="23"/>
      <c r="N59" s="23"/>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51"/>
      <c r="BP59" s="51"/>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c r="CS59" s="51"/>
      <c r="CT59" s="51"/>
      <c r="CU59" s="51"/>
      <c r="CV59" s="51"/>
      <c r="CW59" s="51"/>
      <c r="CX59" s="51"/>
      <c r="CY59" s="51"/>
      <c r="CZ59" s="51"/>
      <c r="DA59" s="51"/>
      <c r="DB59" s="51"/>
      <c r="DC59" s="51"/>
      <c r="DD59" s="51"/>
      <c r="DE59" s="51"/>
      <c r="DF59" s="51"/>
      <c r="DG59" s="51"/>
      <c r="DH59" s="51"/>
      <c r="DI59" s="51"/>
      <c r="DJ59" s="51"/>
      <c r="DK59" s="51"/>
      <c r="DL59" s="51"/>
      <c r="DM59" s="51"/>
      <c r="DN59" s="51"/>
      <c r="DO59" s="51"/>
      <c r="DP59" s="51"/>
      <c r="DQ59" s="51"/>
      <c r="DR59" s="51"/>
      <c r="DS59" s="51"/>
      <c r="DT59" s="51"/>
      <c r="DU59" s="51"/>
      <c r="DV59" s="51"/>
      <c r="DW59" s="51"/>
      <c r="DX59" s="51"/>
      <c r="DY59" s="51"/>
      <c r="DZ59" s="51"/>
      <c r="EA59" s="51"/>
      <c r="EB59" s="51"/>
      <c r="EC59" s="51"/>
      <c r="ED59" s="51"/>
      <c r="EE59" s="51"/>
      <c r="EF59" s="51"/>
      <c r="EG59" s="51"/>
      <c r="EH59" s="51"/>
      <c r="EI59" s="51"/>
      <c r="EJ59" s="51"/>
      <c r="EK59" s="51"/>
      <c r="EL59" s="51"/>
      <c r="EM59" s="51"/>
      <c r="EN59" s="51"/>
      <c r="EO59" s="51"/>
      <c r="EP59" s="51"/>
      <c r="EQ59" s="51"/>
      <c r="ER59" s="51"/>
      <c r="ES59" s="51"/>
      <c r="ET59" s="51"/>
      <c r="EU59" s="51"/>
      <c r="GJ59" s="99"/>
      <c r="GK59" s="99"/>
      <c r="GL59" s="99"/>
      <c r="GM59" s="99"/>
      <c r="GN59" s="99"/>
      <c r="GO59" s="99"/>
      <c r="GP59" s="99"/>
      <c r="GQ59" s="99"/>
      <c r="GR59" s="99"/>
      <c r="GS59" s="99"/>
      <c r="GT59" s="99"/>
      <c r="GU59" s="99"/>
      <c r="GV59" s="99"/>
      <c r="GW59" s="99"/>
      <c r="GX59" s="99"/>
      <c r="GY59" s="99"/>
      <c r="GZ59" s="99"/>
      <c r="HA59" s="99"/>
      <c r="HB59" s="99"/>
      <c r="HC59" s="99"/>
      <c r="HD59" s="99"/>
    </row>
    <row r="60" spans="1:151" ht="12.75">
      <c r="A60" s="104" t="str">
        <f>BJ3</f>
        <v>Per cent population who speak Arabic, 2016</v>
      </c>
      <c r="B60" s="107"/>
      <c r="C60" s="107"/>
      <c r="D60" s="107"/>
      <c r="E60" s="76"/>
      <c r="F60" s="25">
        <v>23</v>
      </c>
      <c r="G60" s="28" t="s">
        <v>80</v>
      </c>
      <c r="H60" s="29">
        <f t="shared" si="1"/>
        <v>14.79</v>
      </c>
      <c r="I60" s="29">
        <f t="shared" si="2"/>
        <v>14.790023</v>
      </c>
      <c r="J60" s="25">
        <f t="shared" si="3"/>
        <v>16</v>
      </c>
      <c r="K60" s="30" t="str">
        <f t="shared" si="4"/>
        <v>Hobsons Bay </v>
      </c>
      <c r="L60" s="29">
        <f t="shared" si="5"/>
        <v>12.100011</v>
      </c>
      <c r="M60" s="23"/>
      <c r="N60" s="23"/>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c r="CS60" s="51"/>
      <c r="CT60" s="51"/>
      <c r="CU60" s="51"/>
      <c r="CV60" s="51"/>
      <c r="CW60" s="51"/>
      <c r="CX60" s="51"/>
      <c r="CY60" s="51"/>
      <c r="CZ60" s="51"/>
      <c r="DA60" s="51"/>
      <c r="DB60" s="51"/>
      <c r="DC60" s="51"/>
      <c r="DD60" s="51"/>
      <c r="DE60" s="51"/>
      <c r="DF60" s="51"/>
      <c r="DG60" s="51"/>
      <c r="DH60" s="51"/>
      <c r="DI60" s="51"/>
      <c r="DJ60" s="51"/>
      <c r="DK60" s="51"/>
      <c r="DL60" s="51"/>
      <c r="DM60" s="51"/>
      <c r="DN60" s="51"/>
      <c r="DO60" s="51"/>
      <c r="DP60" s="51"/>
      <c r="DQ60" s="51"/>
      <c r="DR60" s="51"/>
      <c r="DS60" s="51"/>
      <c r="DT60" s="51"/>
      <c r="DU60" s="51"/>
      <c r="DV60" s="51"/>
      <c r="DW60" s="51"/>
      <c r="DX60" s="51"/>
      <c r="DY60" s="51"/>
      <c r="DZ60" s="51"/>
      <c r="EA60" s="51"/>
      <c r="EB60" s="51"/>
      <c r="EC60" s="51"/>
      <c r="ED60" s="51"/>
      <c r="EE60" s="51"/>
      <c r="EF60" s="51"/>
      <c r="EG60" s="51"/>
      <c r="EH60" s="51"/>
      <c r="EI60" s="51"/>
      <c r="EJ60" s="51"/>
      <c r="EK60" s="51"/>
      <c r="EL60" s="51"/>
      <c r="EM60" s="51"/>
      <c r="EN60" s="51"/>
      <c r="EO60" s="51"/>
      <c r="EP60" s="51"/>
      <c r="EQ60" s="51"/>
      <c r="ER60" s="51"/>
      <c r="ES60" s="51"/>
      <c r="ET60" s="51"/>
      <c r="EU60" s="51"/>
    </row>
    <row r="61" spans="1:151" ht="12.75">
      <c r="A61" s="104" t="str">
        <f>BK3</f>
        <v>Per cent population who speak Turkish, 2016</v>
      </c>
      <c r="B61" s="107"/>
      <c r="C61" s="107"/>
      <c r="D61" s="107"/>
      <c r="E61" s="76"/>
      <c r="F61" s="25">
        <v>24</v>
      </c>
      <c r="G61" s="28" t="s">
        <v>81</v>
      </c>
      <c r="H61" s="29">
        <f t="shared" si="1"/>
        <v>13.48</v>
      </c>
      <c r="I61" s="29">
        <f t="shared" si="2"/>
        <v>13.480024</v>
      </c>
      <c r="J61" s="25">
        <f t="shared" si="3"/>
        <v>18</v>
      </c>
      <c r="K61" s="30" t="str">
        <f t="shared" si="4"/>
        <v>Banyule </v>
      </c>
      <c r="L61" s="29">
        <f t="shared" si="5"/>
        <v>11.490001</v>
      </c>
      <c r="M61" s="23"/>
      <c r="N61" s="23"/>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row>
    <row r="62" spans="1:151" ht="12.75">
      <c r="A62" s="104" t="str">
        <f>BL3</f>
        <v>Per cent population who speak Hindi, 2016</v>
      </c>
      <c r="B62" s="107"/>
      <c r="C62" s="107"/>
      <c r="D62" s="107"/>
      <c r="E62" s="76"/>
      <c r="F62" s="25">
        <v>25</v>
      </c>
      <c r="G62" s="28" t="s">
        <v>82</v>
      </c>
      <c r="H62" s="29">
        <f t="shared" si="1"/>
        <v>10.86</v>
      </c>
      <c r="I62" s="29">
        <f t="shared" si="2"/>
        <v>10.860025</v>
      </c>
      <c r="J62" s="25">
        <f t="shared" si="3"/>
        <v>26</v>
      </c>
      <c r="K62" s="30" t="str">
        <f t="shared" si="4"/>
        <v>Manningham </v>
      </c>
      <c r="L62" s="29">
        <f t="shared" si="5"/>
        <v>11.330015</v>
      </c>
      <c r="M62" s="23"/>
      <c r="N62" s="23"/>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51"/>
      <c r="BP62" s="51"/>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c r="CS62" s="51"/>
      <c r="CT62" s="51"/>
      <c r="CU62" s="51"/>
      <c r="CV62" s="51"/>
      <c r="CW62" s="51"/>
      <c r="CX62" s="51"/>
      <c r="CY62" s="51"/>
      <c r="CZ62" s="51"/>
      <c r="DA62" s="51"/>
      <c r="DB62" s="51"/>
      <c r="DC62" s="51"/>
      <c r="DD62" s="51"/>
      <c r="DE62" s="51"/>
      <c r="DF62" s="51"/>
      <c r="DG62" s="51"/>
      <c r="DH62" s="51"/>
      <c r="DI62" s="51"/>
      <c r="DJ62" s="51"/>
      <c r="DK62" s="51"/>
      <c r="DL62" s="51"/>
      <c r="DM62" s="51"/>
      <c r="DN62" s="51"/>
      <c r="DO62" s="51"/>
      <c r="DP62" s="51"/>
      <c r="DQ62" s="51"/>
      <c r="DR62" s="51"/>
      <c r="DS62" s="51"/>
      <c r="DT62" s="51"/>
      <c r="DU62" s="51"/>
      <c r="DV62" s="51"/>
      <c r="DW62" s="51"/>
      <c r="DX62" s="51"/>
      <c r="DY62" s="51"/>
      <c r="DZ62" s="51"/>
      <c r="EA62" s="51"/>
      <c r="EB62" s="51"/>
      <c r="EC62" s="51"/>
      <c r="ED62" s="51"/>
      <c r="EE62" s="51"/>
      <c r="EF62" s="51"/>
      <c r="EG62" s="51"/>
      <c r="EH62" s="51"/>
      <c r="EI62" s="51"/>
      <c r="EJ62" s="51"/>
      <c r="EK62" s="51"/>
      <c r="EL62" s="51"/>
      <c r="EM62" s="51"/>
      <c r="EN62" s="51"/>
      <c r="EO62" s="51"/>
      <c r="EP62" s="51"/>
      <c r="EQ62" s="51"/>
      <c r="ER62" s="51"/>
      <c r="ES62" s="51"/>
      <c r="ET62" s="51"/>
      <c r="EU62" s="51"/>
    </row>
    <row r="63" spans="1:151" ht="12.75">
      <c r="A63" s="104" t="str">
        <f>BM3</f>
        <v>Per cent population who speak Punjabi, 2016</v>
      </c>
      <c r="B63" s="107"/>
      <c r="C63" s="107"/>
      <c r="D63" s="107"/>
      <c r="E63" s="76"/>
      <c r="F63" s="25">
        <v>26</v>
      </c>
      <c r="G63" s="28" t="s">
        <v>83</v>
      </c>
      <c r="H63" s="29">
        <f t="shared" si="1"/>
        <v>13.02</v>
      </c>
      <c r="I63" s="29">
        <f t="shared" si="2"/>
        <v>13.020026</v>
      </c>
      <c r="J63" s="25">
        <f t="shared" si="3"/>
        <v>20</v>
      </c>
      <c r="K63" s="30" t="str">
        <f t="shared" si="4"/>
        <v>Port Phillip </v>
      </c>
      <c r="L63" s="29">
        <f t="shared" si="5"/>
        <v>10.860025</v>
      </c>
      <c r="M63" s="23"/>
      <c r="N63" s="23"/>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51"/>
      <c r="BP63" s="51"/>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c r="CS63" s="51"/>
      <c r="CT63" s="51"/>
      <c r="CU63" s="51"/>
      <c r="CV63" s="51"/>
      <c r="CW63" s="51"/>
      <c r="CX63" s="51"/>
      <c r="CY63" s="51"/>
      <c r="CZ63" s="51"/>
      <c r="DA63" s="51"/>
      <c r="DB63" s="51"/>
      <c r="DC63" s="51"/>
      <c r="DD63" s="51"/>
      <c r="DE63" s="51"/>
      <c r="DF63" s="51"/>
      <c r="DG63" s="51"/>
      <c r="DH63" s="51"/>
      <c r="DI63" s="51"/>
      <c r="DJ63" s="51"/>
      <c r="DK63" s="51"/>
      <c r="DL63" s="51"/>
      <c r="DM63" s="51"/>
      <c r="DN63" s="51"/>
      <c r="DO63" s="51"/>
      <c r="DP63" s="51"/>
      <c r="DQ63" s="51"/>
      <c r="DR63" s="51"/>
      <c r="DS63" s="51"/>
      <c r="DT63" s="51"/>
      <c r="DU63" s="51"/>
      <c r="DV63" s="51"/>
      <c r="DW63" s="51"/>
      <c r="DX63" s="51"/>
      <c r="DY63" s="51"/>
      <c r="DZ63" s="51"/>
      <c r="EA63" s="51"/>
      <c r="EB63" s="51"/>
      <c r="EC63" s="51"/>
      <c r="ED63" s="51"/>
      <c r="EE63" s="51"/>
      <c r="EF63" s="51"/>
      <c r="EG63" s="51"/>
      <c r="EH63" s="51"/>
      <c r="EI63" s="51"/>
      <c r="EJ63" s="51"/>
      <c r="EK63" s="51"/>
      <c r="EL63" s="51"/>
      <c r="EM63" s="51"/>
      <c r="EN63" s="51"/>
      <c r="EO63" s="51"/>
      <c r="EP63" s="51"/>
      <c r="EQ63" s="51"/>
      <c r="ER63" s="51"/>
      <c r="ES63" s="51"/>
      <c r="ET63" s="51"/>
      <c r="EU63" s="51"/>
    </row>
    <row r="64" spans="1:151" ht="12.75">
      <c r="A64" s="104" t="str">
        <f>BN3</f>
        <v>Per cent population who speak Sinhalese, 2016</v>
      </c>
      <c r="B64" s="107"/>
      <c r="C64" s="107"/>
      <c r="D64" s="107"/>
      <c r="E64" s="76"/>
      <c r="F64" s="25">
        <v>27</v>
      </c>
      <c r="G64" s="28" t="s">
        <v>84</v>
      </c>
      <c r="H64" s="29">
        <f t="shared" si="1"/>
        <v>9.81</v>
      </c>
      <c r="I64" s="29">
        <f t="shared" si="2"/>
        <v>9.810027</v>
      </c>
      <c r="J64" s="25">
        <f t="shared" si="3"/>
        <v>29</v>
      </c>
      <c r="K64" s="30" t="str">
        <f t="shared" si="4"/>
        <v>Kingston </v>
      </c>
      <c r="L64" s="29">
        <f t="shared" si="5"/>
        <v>10.260012999999999</v>
      </c>
      <c r="M64" s="23"/>
      <c r="N64" s="23"/>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c r="BO64" s="51"/>
      <c r="BP64" s="51"/>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c r="CS64" s="51"/>
      <c r="CT64" s="51"/>
      <c r="CU64" s="51"/>
      <c r="CV64" s="51"/>
      <c r="CW64" s="51"/>
      <c r="CX64" s="51"/>
      <c r="CY64" s="51"/>
      <c r="CZ64" s="51"/>
      <c r="DA64" s="51"/>
      <c r="DB64" s="51"/>
      <c r="DC64" s="51"/>
      <c r="DD64" s="51"/>
      <c r="DE64" s="51"/>
      <c r="DF64" s="51"/>
      <c r="DG64" s="51"/>
      <c r="DH64" s="51"/>
      <c r="DI64" s="51"/>
      <c r="DJ64" s="51"/>
      <c r="DK64" s="51"/>
      <c r="DL64" s="51"/>
      <c r="DM64" s="51"/>
      <c r="DN64" s="51"/>
      <c r="DO64" s="51"/>
      <c r="DP64" s="51"/>
      <c r="DQ64" s="51"/>
      <c r="DR64" s="51"/>
      <c r="DS64" s="51"/>
      <c r="DT64" s="51"/>
      <c r="DU64" s="51"/>
      <c r="DV64" s="51"/>
      <c r="DW64" s="51"/>
      <c r="DX64" s="51"/>
      <c r="DY64" s="51"/>
      <c r="DZ64" s="51"/>
      <c r="EA64" s="51"/>
      <c r="EB64" s="51"/>
      <c r="EC64" s="51"/>
      <c r="ED64" s="51"/>
      <c r="EE64" s="51"/>
      <c r="EF64" s="51"/>
      <c r="EG64" s="51"/>
      <c r="EH64" s="51"/>
      <c r="EI64" s="51"/>
      <c r="EJ64" s="51"/>
      <c r="EK64" s="51"/>
      <c r="EL64" s="51"/>
      <c r="EM64" s="51"/>
      <c r="EN64" s="51"/>
      <c r="EO64" s="51"/>
      <c r="EP64" s="51"/>
      <c r="EQ64" s="51"/>
      <c r="ER64" s="51"/>
      <c r="ES64" s="51"/>
      <c r="ET64" s="51"/>
      <c r="EU64" s="51"/>
    </row>
    <row r="65" spans="1:151" ht="12.75">
      <c r="A65" s="104" t="str">
        <f>BO3</f>
        <v>Per cent population who speak Burmese, 2016</v>
      </c>
      <c r="B65" s="107"/>
      <c r="C65" s="107"/>
      <c r="D65" s="107"/>
      <c r="E65" s="76"/>
      <c r="F65" s="25">
        <v>28</v>
      </c>
      <c r="G65" s="28" t="s">
        <v>85</v>
      </c>
      <c r="H65" s="29">
        <f t="shared" si="1"/>
        <v>16.5</v>
      </c>
      <c r="I65" s="29">
        <f t="shared" si="2"/>
        <v>16.500028</v>
      </c>
      <c r="J65" s="25">
        <f t="shared" si="3"/>
        <v>11</v>
      </c>
      <c r="K65" s="30" t="str">
        <f t="shared" si="4"/>
        <v>Bayside </v>
      </c>
      <c r="L65" s="29">
        <f t="shared" si="5"/>
        <v>10.220002000000001</v>
      </c>
      <c r="M65" s="23"/>
      <c r="N65" s="23"/>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51"/>
      <c r="BP65" s="51"/>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c r="CS65" s="51"/>
      <c r="CT65" s="51"/>
      <c r="CU65" s="51"/>
      <c r="CV65" s="51"/>
      <c r="CW65" s="51"/>
      <c r="CX65" s="51"/>
      <c r="CY65" s="51"/>
      <c r="CZ65" s="51"/>
      <c r="DA65" s="51"/>
      <c r="DB65" s="51"/>
      <c r="DC65" s="51"/>
      <c r="DD65" s="51"/>
      <c r="DE65" s="51"/>
      <c r="DF65" s="51"/>
      <c r="DG65" s="51"/>
      <c r="DH65" s="51"/>
      <c r="DI65" s="51"/>
      <c r="DJ65" s="51"/>
      <c r="DK65" s="51"/>
      <c r="DL65" s="51"/>
      <c r="DM65" s="51"/>
      <c r="DN65" s="51"/>
      <c r="DO65" s="51"/>
      <c r="DP65" s="51"/>
      <c r="DQ65" s="51"/>
      <c r="DR65" s="51"/>
      <c r="DS65" s="51"/>
      <c r="DT65" s="51"/>
      <c r="DU65" s="51"/>
      <c r="DV65" s="51"/>
      <c r="DW65" s="51"/>
      <c r="DX65" s="51"/>
      <c r="DY65" s="51"/>
      <c r="DZ65" s="51"/>
      <c r="EA65" s="51"/>
      <c r="EB65" s="51"/>
      <c r="EC65" s="51"/>
      <c r="ED65" s="51"/>
      <c r="EE65" s="51"/>
      <c r="EF65" s="51"/>
      <c r="EG65" s="51"/>
      <c r="EH65" s="51"/>
      <c r="EI65" s="51"/>
      <c r="EJ65" s="51"/>
      <c r="EK65" s="51"/>
      <c r="EL65" s="51"/>
      <c r="EM65" s="51"/>
      <c r="EN65" s="51"/>
      <c r="EO65" s="51"/>
      <c r="EP65" s="51"/>
      <c r="EQ65" s="51"/>
      <c r="ER65" s="51"/>
      <c r="ES65" s="51"/>
      <c r="ET65" s="51"/>
      <c r="EU65" s="51"/>
    </row>
    <row r="66" spans="1:151" ht="12.75">
      <c r="A66" s="104" t="str">
        <f>BP3</f>
        <v>Per cent population who speak Khmer, 2016</v>
      </c>
      <c r="B66" s="107"/>
      <c r="C66" s="107"/>
      <c r="D66" s="107"/>
      <c r="E66" s="76"/>
      <c r="F66" s="25">
        <v>29</v>
      </c>
      <c r="G66" s="28" t="s">
        <v>86</v>
      </c>
      <c r="H66" s="29">
        <f t="shared" si="1"/>
        <v>15.89</v>
      </c>
      <c r="I66" s="29">
        <f t="shared" si="2"/>
        <v>15.890029</v>
      </c>
      <c r="J66" s="25">
        <f t="shared" si="3"/>
        <v>12</v>
      </c>
      <c r="K66" s="30" t="str">
        <f t="shared" si="4"/>
        <v>Whitehorse </v>
      </c>
      <c r="L66" s="29">
        <f t="shared" si="5"/>
        <v>9.810027</v>
      </c>
      <c r="M66" s="23"/>
      <c r="N66" s="23"/>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51"/>
      <c r="BP66" s="51"/>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c r="CS66" s="51"/>
      <c r="CT66" s="51"/>
      <c r="CU66" s="51"/>
      <c r="CV66" s="51"/>
      <c r="CW66" s="51"/>
      <c r="CX66" s="51"/>
      <c r="CY66" s="51"/>
      <c r="CZ66" s="51"/>
      <c r="DA66" s="51"/>
      <c r="DB66" s="51"/>
      <c r="DC66" s="51"/>
      <c r="DD66" s="51"/>
      <c r="DE66" s="51"/>
      <c r="DF66" s="51"/>
      <c r="DG66" s="51"/>
      <c r="DH66" s="51"/>
      <c r="DI66" s="51"/>
      <c r="DJ66" s="51"/>
      <c r="DK66" s="51"/>
      <c r="DL66" s="51"/>
      <c r="DM66" s="51"/>
      <c r="DN66" s="51"/>
      <c r="DO66" s="51"/>
      <c r="DP66" s="51"/>
      <c r="DQ66" s="51"/>
      <c r="DR66" s="51"/>
      <c r="DS66" s="51"/>
      <c r="DT66" s="51"/>
      <c r="DU66" s="51"/>
      <c r="DV66" s="51"/>
      <c r="DW66" s="51"/>
      <c r="DX66" s="51"/>
      <c r="DY66" s="51"/>
      <c r="DZ66" s="51"/>
      <c r="EA66" s="51"/>
      <c r="EB66" s="51"/>
      <c r="EC66" s="51"/>
      <c r="ED66" s="51"/>
      <c r="EE66" s="51"/>
      <c r="EF66" s="51"/>
      <c r="EG66" s="51"/>
      <c r="EH66" s="51"/>
      <c r="EI66" s="51"/>
      <c r="EJ66" s="51"/>
      <c r="EK66" s="51"/>
      <c r="EL66" s="51"/>
      <c r="EM66" s="51"/>
      <c r="EN66" s="51"/>
      <c r="EO66" s="51"/>
      <c r="EP66" s="51"/>
      <c r="EQ66" s="51"/>
      <c r="ER66" s="51"/>
      <c r="ES66" s="51"/>
      <c r="ET66" s="51"/>
      <c r="EU66" s="51"/>
    </row>
    <row r="67" spans="1:151" ht="12.75">
      <c r="A67" s="104" t="str">
        <f>BQ3</f>
        <v>Per cent population who speak Vietnamese, 2016</v>
      </c>
      <c r="B67" s="107"/>
      <c r="C67" s="107"/>
      <c r="D67" s="107"/>
      <c r="E67" s="76"/>
      <c r="F67" s="25">
        <v>30</v>
      </c>
      <c r="G67" s="28" t="s">
        <v>87</v>
      </c>
      <c r="H67" s="29">
        <f t="shared" si="1"/>
        <v>12.2</v>
      </c>
      <c r="I67" s="29">
        <f t="shared" si="2"/>
        <v>12.20003</v>
      </c>
      <c r="J67" s="25">
        <f t="shared" si="3"/>
        <v>22</v>
      </c>
      <c r="K67" s="30" t="str">
        <f t="shared" si="4"/>
        <v>Glen Eira </v>
      </c>
      <c r="L67" s="29">
        <f t="shared" si="5"/>
        <v>9.370009</v>
      </c>
      <c r="M67" s="23"/>
      <c r="N67" s="23"/>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c r="BO67" s="51"/>
      <c r="BP67" s="51"/>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c r="CS67" s="51"/>
      <c r="CT67" s="51"/>
      <c r="CU67" s="51"/>
      <c r="CV67" s="51"/>
      <c r="CW67" s="51"/>
      <c r="CX67" s="51"/>
      <c r="CY67" s="51"/>
      <c r="CZ67" s="51"/>
      <c r="DA67" s="51"/>
      <c r="DB67" s="51"/>
      <c r="DC67" s="51"/>
      <c r="DD67" s="51"/>
      <c r="DE67" s="51"/>
      <c r="DF67" s="51"/>
      <c r="DG67" s="51"/>
      <c r="DH67" s="51"/>
      <c r="DI67" s="51"/>
      <c r="DJ67" s="51"/>
      <c r="DK67" s="51"/>
      <c r="DL67" s="51"/>
      <c r="DM67" s="51"/>
      <c r="DN67" s="51"/>
      <c r="DO67" s="51"/>
      <c r="DP67" s="51"/>
      <c r="DQ67" s="51"/>
      <c r="DR67" s="51"/>
      <c r="DS67" s="51"/>
      <c r="DT67" s="51"/>
      <c r="DU67" s="51"/>
      <c r="DV67" s="51"/>
      <c r="DW67" s="51"/>
      <c r="DX67" s="51"/>
      <c r="DY67" s="51"/>
      <c r="DZ67" s="51"/>
      <c r="EA67" s="51"/>
      <c r="EB67" s="51"/>
      <c r="EC67" s="51"/>
      <c r="ED67" s="51"/>
      <c r="EE67" s="51"/>
      <c r="EF67" s="51"/>
      <c r="EG67" s="51"/>
      <c r="EH67" s="51"/>
      <c r="EI67" s="51"/>
      <c r="EJ67" s="51"/>
      <c r="EK67" s="51"/>
      <c r="EL67" s="51"/>
      <c r="EM67" s="51"/>
      <c r="EN67" s="51"/>
      <c r="EO67" s="51"/>
      <c r="EP67" s="51"/>
      <c r="EQ67" s="51"/>
      <c r="ER67" s="51"/>
      <c r="ES67" s="51"/>
      <c r="ET67" s="51"/>
      <c r="EU67" s="51"/>
    </row>
    <row r="68" spans="1:151" ht="12.75">
      <c r="A68" s="104" t="str">
        <f>BR3</f>
        <v>Per cent population who speak Thai, 2016</v>
      </c>
      <c r="B68" s="107"/>
      <c r="C68" s="107"/>
      <c r="D68" s="107"/>
      <c r="E68" s="76"/>
      <c r="F68" s="25">
        <v>31</v>
      </c>
      <c r="G68" s="28" t="s">
        <v>88</v>
      </c>
      <c r="H68" s="29">
        <f t="shared" si="1"/>
        <v>14.61</v>
      </c>
      <c r="I68" s="29">
        <f t="shared" si="2"/>
        <v>14.610031</v>
      </c>
      <c r="J68" s="25">
        <f t="shared" si="3"/>
        <v>17</v>
      </c>
      <c r="K68" s="30" t="str">
        <f t="shared" si="4"/>
        <v>Boroondara </v>
      </c>
      <c r="L68" s="29">
        <f t="shared" si="5"/>
        <v>8.850003</v>
      </c>
      <c r="M68" s="23"/>
      <c r="N68" s="23"/>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51"/>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1"/>
      <c r="CT68" s="51"/>
      <c r="CU68" s="51"/>
      <c r="CV68" s="51"/>
      <c r="CW68" s="51"/>
      <c r="CX68" s="51"/>
      <c r="CY68" s="51"/>
      <c r="CZ68" s="51"/>
      <c r="DA68" s="51"/>
      <c r="DB68" s="51"/>
      <c r="DC68" s="51"/>
      <c r="DD68" s="51"/>
      <c r="DE68" s="51"/>
      <c r="DF68" s="51"/>
      <c r="DG68" s="51"/>
      <c r="DH68" s="51"/>
      <c r="DI68" s="51"/>
      <c r="DJ68" s="51"/>
      <c r="DK68" s="51"/>
      <c r="DL68" s="51"/>
      <c r="DM68" s="51"/>
      <c r="DN68" s="51"/>
      <c r="DO68" s="51"/>
      <c r="DP68" s="51"/>
      <c r="DQ68" s="51"/>
      <c r="DR68" s="51"/>
      <c r="DS68" s="51"/>
      <c r="DT68" s="51"/>
      <c r="DU68" s="51"/>
      <c r="DV68" s="51"/>
      <c r="DW68" s="51"/>
      <c r="DX68" s="51"/>
      <c r="DY68" s="51"/>
      <c r="DZ68" s="51"/>
      <c r="EA68" s="51"/>
      <c r="EB68" s="51"/>
      <c r="EC68" s="51"/>
      <c r="ED68" s="51"/>
      <c r="EE68" s="51"/>
      <c r="EF68" s="51"/>
      <c r="EG68" s="51"/>
      <c r="EH68" s="51"/>
      <c r="EI68" s="51"/>
      <c r="EJ68" s="51"/>
      <c r="EK68" s="51"/>
      <c r="EL68" s="51"/>
      <c r="EM68" s="51"/>
      <c r="EN68" s="51"/>
      <c r="EO68" s="51"/>
      <c r="EP68" s="51"/>
      <c r="EQ68" s="51"/>
      <c r="ER68" s="51"/>
      <c r="ES68" s="51"/>
      <c r="ET68" s="51"/>
      <c r="EU68" s="51"/>
    </row>
    <row r="69" spans="1:151" ht="12.75">
      <c r="A69" s="104" t="str">
        <f>BS3</f>
        <v>Per cent population who speak Cantonese, 2016</v>
      </c>
      <c r="B69" s="107"/>
      <c r="C69" s="107"/>
      <c r="D69" s="107"/>
      <c r="E69" s="76"/>
      <c r="F69" s="27"/>
      <c r="G69" s="27"/>
      <c r="H69" s="27"/>
      <c r="I69" s="27"/>
      <c r="J69" s="27"/>
      <c r="K69" s="27"/>
      <c r="L69" s="27"/>
      <c r="M69" s="27"/>
      <c r="N69" s="27"/>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c r="BO69" s="51"/>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1"/>
      <c r="CT69" s="51"/>
      <c r="CU69" s="51"/>
      <c r="CV69" s="51"/>
      <c r="CW69" s="51"/>
      <c r="CX69" s="51"/>
      <c r="CY69" s="51"/>
      <c r="CZ69" s="51"/>
      <c r="DA69" s="51"/>
      <c r="DB69" s="51"/>
      <c r="DC69" s="51"/>
      <c r="DD69" s="51"/>
      <c r="DE69" s="51"/>
      <c r="DF69" s="51"/>
      <c r="DG69" s="51"/>
      <c r="DH69" s="51"/>
      <c r="DI69" s="51"/>
      <c r="DJ69" s="51"/>
      <c r="DK69" s="51"/>
      <c r="DL69" s="51"/>
      <c r="DM69" s="51"/>
      <c r="DN69" s="51"/>
      <c r="DO69" s="51"/>
      <c r="DP69" s="51"/>
      <c r="DQ69" s="51"/>
      <c r="DR69" s="51"/>
      <c r="DS69" s="51"/>
      <c r="DT69" s="51"/>
      <c r="DU69" s="51"/>
      <c r="DV69" s="51"/>
      <c r="DW69" s="51"/>
      <c r="DX69" s="51"/>
      <c r="DY69" s="51"/>
      <c r="DZ69" s="51"/>
      <c r="EA69" s="51"/>
      <c r="EB69" s="51"/>
      <c r="EC69" s="51"/>
      <c r="ED69" s="51"/>
      <c r="EE69" s="51"/>
      <c r="EF69" s="51"/>
      <c r="EG69" s="51"/>
      <c r="EH69" s="51"/>
      <c r="EI69" s="51"/>
      <c r="EJ69" s="51"/>
      <c r="EK69" s="51"/>
      <c r="EL69" s="51"/>
      <c r="EM69" s="51"/>
      <c r="EN69" s="51"/>
      <c r="EO69" s="51"/>
      <c r="EP69" s="51"/>
      <c r="EQ69" s="51"/>
      <c r="ER69" s="51"/>
      <c r="ES69" s="51"/>
      <c r="ET69" s="51"/>
      <c r="EU69" s="51"/>
    </row>
    <row r="70" spans="1:151" ht="12.75">
      <c r="A70" s="104" t="str">
        <f>BT3</f>
        <v>Per cent population who speak Mandarin, 2016</v>
      </c>
      <c r="B70" s="107"/>
      <c r="C70" s="107"/>
      <c r="D70" s="107"/>
      <c r="E70" s="76"/>
      <c r="F70" s="27"/>
      <c r="G70" s="27"/>
      <c r="H70" s="27"/>
      <c r="I70" s="27"/>
      <c r="J70" s="27"/>
      <c r="K70" s="27"/>
      <c r="L70" s="27"/>
      <c r="M70" s="27"/>
      <c r="N70" s="27"/>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c r="BO70" s="51"/>
      <c r="BP70" s="51"/>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c r="CS70" s="51"/>
      <c r="CT70" s="51"/>
      <c r="CU70" s="51"/>
      <c r="CV70" s="51"/>
      <c r="CW70" s="51"/>
      <c r="CX70" s="51"/>
      <c r="CY70" s="51"/>
      <c r="CZ70" s="51"/>
      <c r="DA70" s="51"/>
      <c r="DB70" s="51"/>
      <c r="DC70" s="51"/>
      <c r="DD70" s="51"/>
      <c r="DE70" s="51"/>
      <c r="DF70" s="51"/>
      <c r="DG70" s="51"/>
      <c r="DH70" s="51"/>
      <c r="DI70" s="51"/>
      <c r="DJ70" s="51"/>
      <c r="DK70" s="51"/>
      <c r="DL70" s="51"/>
      <c r="DM70" s="51"/>
      <c r="DN70" s="51"/>
      <c r="DO70" s="51"/>
      <c r="DP70" s="51"/>
      <c r="DQ70" s="51"/>
      <c r="DR70" s="51"/>
      <c r="DS70" s="51"/>
      <c r="DT70" s="51"/>
      <c r="DU70" s="51"/>
      <c r="DV70" s="51"/>
      <c r="DW70" s="51"/>
      <c r="DX70" s="51"/>
      <c r="DY70" s="51"/>
      <c r="DZ70" s="51"/>
      <c r="EA70" s="51"/>
      <c r="EB70" s="51"/>
      <c r="EC70" s="51"/>
      <c r="ED70" s="51"/>
      <c r="EE70" s="51"/>
      <c r="EF70" s="51"/>
      <c r="EG70" s="51"/>
      <c r="EH70" s="51"/>
      <c r="EI70" s="51"/>
      <c r="EJ70" s="51"/>
      <c r="EK70" s="51"/>
      <c r="EL70" s="51"/>
      <c r="EM70" s="51"/>
      <c r="EN70" s="51"/>
      <c r="EO70" s="51"/>
      <c r="EP70" s="51"/>
      <c r="EQ70" s="51"/>
      <c r="ER70" s="51"/>
      <c r="ES70" s="51"/>
      <c r="ET70" s="51"/>
      <c r="EU70" s="51"/>
    </row>
    <row r="71" spans="1:151" ht="12.75">
      <c r="A71" s="104"/>
      <c r="B71" s="107"/>
      <c r="C71" s="107"/>
      <c r="D71" s="107"/>
      <c r="E71" s="76"/>
      <c r="F71" s="27"/>
      <c r="G71" s="27"/>
      <c r="H71" s="27"/>
      <c r="I71" s="27"/>
      <c r="J71" s="27"/>
      <c r="K71" s="27"/>
      <c r="L71" s="27"/>
      <c r="M71" s="27"/>
      <c r="N71" s="27"/>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51"/>
      <c r="BP71" s="51"/>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c r="CS71" s="51"/>
      <c r="CT71" s="51"/>
      <c r="CU71" s="51"/>
      <c r="CV71" s="51"/>
      <c r="CW71" s="51"/>
      <c r="CX71" s="51"/>
      <c r="CY71" s="51"/>
      <c r="CZ71" s="51"/>
      <c r="DA71" s="51"/>
      <c r="DB71" s="51"/>
      <c r="DC71" s="51"/>
      <c r="DD71" s="51"/>
      <c r="DE71" s="51"/>
      <c r="DF71" s="51"/>
      <c r="DG71" s="51"/>
      <c r="DH71" s="51"/>
      <c r="DI71" s="51"/>
      <c r="DJ71" s="51"/>
      <c r="DK71" s="51"/>
      <c r="DL71" s="51"/>
      <c r="DM71" s="51"/>
      <c r="DN71" s="51"/>
      <c r="DO71" s="51"/>
      <c r="DP71" s="51"/>
      <c r="DQ71" s="51"/>
      <c r="DR71" s="51"/>
      <c r="DS71" s="51"/>
      <c r="DT71" s="51"/>
      <c r="DU71" s="51"/>
      <c r="DV71" s="51"/>
      <c r="DW71" s="51"/>
      <c r="DX71" s="51"/>
      <c r="DY71" s="51"/>
      <c r="DZ71" s="51"/>
      <c r="EA71" s="51"/>
      <c r="EB71" s="51"/>
      <c r="EC71" s="51"/>
      <c r="ED71" s="51"/>
      <c r="EE71" s="51"/>
      <c r="EF71" s="51"/>
      <c r="EG71" s="51"/>
      <c r="EH71" s="51"/>
      <c r="EI71" s="51"/>
      <c r="EJ71" s="51"/>
      <c r="EK71" s="51"/>
      <c r="EL71" s="51"/>
      <c r="EM71" s="51"/>
      <c r="EN71" s="51"/>
      <c r="EO71" s="51"/>
      <c r="EP71" s="51"/>
      <c r="EQ71" s="51"/>
      <c r="ER71" s="51"/>
      <c r="ES71" s="51"/>
      <c r="ET71" s="51"/>
      <c r="EU71" s="51"/>
    </row>
    <row r="72" spans="1:151" ht="12.75">
      <c r="A72" s="104" t="str">
        <f>BV3</f>
        <v>RELIGION</v>
      </c>
      <c r="B72" s="107"/>
      <c r="C72" s="107"/>
      <c r="D72" s="107"/>
      <c r="E72" s="76"/>
      <c r="F72" s="27"/>
      <c r="G72" s="27"/>
      <c r="H72" s="27"/>
      <c r="I72" s="27"/>
      <c r="J72" s="27"/>
      <c r="K72" s="27"/>
      <c r="L72" s="27"/>
      <c r="M72" s="27"/>
      <c r="N72" s="27"/>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c r="BO72" s="51"/>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1"/>
      <c r="CT72" s="51"/>
      <c r="CU72" s="51"/>
      <c r="CV72" s="51"/>
      <c r="CW72" s="51"/>
      <c r="CX72" s="51"/>
      <c r="CY72" s="51"/>
      <c r="CZ72" s="51"/>
      <c r="DA72" s="51"/>
      <c r="DB72" s="51"/>
      <c r="DC72" s="51"/>
      <c r="DD72" s="51"/>
      <c r="DE72" s="51"/>
      <c r="DF72" s="51"/>
      <c r="DG72" s="51"/>
      <c r="DH72" s="51"/>
      <c r="DI72" s="51"/>
      <c r="DJ72" s="51"/>
      <c r="DK72" s="51"/>
      <c r="DL72" s="51"/>
      <c r="DM72" s="51"/>
      <c r="DN72" s="51"/>
      <c r="DO72" s="51"/>
      <c r="DP72" s="51"/>
      <c r="DQ72" s="51"/>
      <c r="DR72" s="51"/>
      <c r="DS72" s="51"/>
      <c r="DT72" s="51"/>
      <c r="DU72" s="51"/>
      <c r="DV72" s="51"/>
      <c r="DW72" s="51"/>
      <c r="DX72" s="51"/>
      <c r="DY72" s="51"/>
      <c r="DZ72" s="51"/>
      <c r="EA72" s="51"/>
      <c r="EB72" s="51"/>
      <c r="EC72" s="51"/>
      <c r="ED72" s="51"/>
      <c r="EE72" s="51"/>
      <c r="EF72" s="51"/>
      <c r="EG72" s="51"/>
      <c r="EH72" s="51"/>
      <c r="EI72" s="51"/>
      <c r="EJ72" s="51"/>
      <c r="EK72" s="51"/>
      <c r="EL72" s="51"/>
      <c r="EM72" s="51"/>
      <c r="EN72" s="51"/>
      <c r="EO72" s="51"/>
      <c r="EP72" s="51"/>
      <c r="EQ72" s="51"/>
      <c r="ER72" s="51"/>
      <c r="ES72" s="51"/>
      <c r="ET72" s="51"/>
      <c r="EU72" s="51"/>
    </row>
    <row r="73" spans="1:151" ht="12.75">
      <c r="A73" s="104" t="str">
        <f>BW3</f>
        <v>Per cent of residents who adhere to Buddhism (2016 Census)</v>
      </c>
      <c r="B73" s="107"/>
      <c r="C73" s="107"/>
      <c r="D73" s="107"/>
      <c r="E73" s="76"/>
      <c r="F73" s="27"/>
      <c r="G73" s="27"/>
      <c r="H73" s="27"/>
      <c r="I73" s="27"/>
      <c r="J73" s="27"/>
      <c r="K73" s="27"/>
      <c r="L73" s="27"/>
      <c r="M73" s="27"/>
      <c r="N73" s="27"/>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c r="BO73" s="51"/>
      <c r="BP73" s="51"/>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c r="CS73" s="51"/>
      <c r="CT73" s="51"/>
      <c r="CU73" s="51"/>
      <c r="CV73" s="51"/>
      <c r="CW73" s="51"/>
      <c r="CX73" s="51"/>
      <c r="CY73" s="51"/>
      <c r="CZ73" s="51"/>
      <c r="DA73" s="51"/>
      <c r="DB73" s="51"/>
      <c r="DC73" s="51"/>
      <c r="DD73" s="51"/>
      <c r="DE73" s="51"/>
      <c r="DF73" s="51"/>
      <c r="DG73" s="51"/>
      <c r="DH73" s="51"/>
      <c r="DI73" s="51"/>
      <c r="DJ73" s="51"/>
      <c r="DK73" s="51"/>
      <c r="DL73" s="51"/>
      <c r="DM73" s="51"/>
      <c r="DN73" s="51"/>
      <c r="DO73" s="51"/>
      <c r="DP73" s="51"/>
      <c r="DQ73" s="51"/>
      <c r="DR73" s="51"/>
      <c r="DS73" s="51"/>
      <c r="DT73" s="51"/>
      <c r="DU73" s="51"/>
      <c r="DV73" s="51"/>
      <c r="DW73" s="51"/>
      <c r="DX73" s="51"/>
      <c r="DY73" s="51"/>
      <c r="DZ73" s="51"/>
      <c r="EA73" s="51"/>
      <c r="EB73" s="51"/>
      <c r="EC73" s="51"/>
      <c r="ED73" s="51"/>
      <c r="EE73" s="51"/>
      <c r="EF73" s="51"/>
      <c r="EG73" s="51"/>
      <c r="EH73" s="51"/>
      <c r="EI73" s="51"/>
      <c r="EJ73" s="51"/>
      <c r="EK73" s="51"/>
      <c r="EL73" s="51"/>
      <c r="EM73" s="51"/>
      <c r="EN73" s="51"/>
      <c r="EO73" s="51"/>
      <c r="EP73" s="51"/>
      <c r="EQ73" s="51"/>
      <c r="ER73" s="51"/>
      <c r="ES73" s="51"/>
      <c r="ET73" s="51"/>
      <c r="EU73" s="51"/>
    </row>
    <row r="74" spans="1:151" ht="12.75">
      <c r="A74" s="104" t="str">
        <f>BX3</f>
        <v>Per cent of residents who adhere to Christianity (2016 Census)</v>
      </c>
      <c r="B74" s="107"/>
      <c r="C74" s="107"/>
      <c r="D74" s="107"/>
      <c r="E74" s="76"/>
      <c r="F74" s="27"/>
      <c r="G74" s="27"/>
      <c r="H74" s="27"/>
      <c r="I74" s="27"/>
      <c r="J74" s="27"/>
      <c r="K74" s="27"/>
      <c r="L74" s="27"/>
      <c r="M74" s="27"/>
      <c r="N74" s="27"/>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c r="CS74" s="51"/>
      <c r="CT74" s="51"/>
      <c r="CU74" s="51"/>
      <c r="CV74" s="51"/>
      <c r="CW74" s="51"/>
      <c r="CX74" s="51"/>
      <c r="CY74" s="51"/>
      <c r="CZ74" s="51"/>
      <c r="DA74" s="51"/>
      <c r="DB74" s="51"/>
      <c r="DC74" s="51"/>
      <c r="DD74" s="51"/>
      <c r="DE74" s="51"/>
      <c r="DF74" s="51"/>
      <c r="DG74" s="51"/>
      <c r="DH74" s="51"/>
      <c r="DI74" s="51"/>
      <c r="DJ74" s="51"/>
      <c r="DK74" s="51"/>
      <c r="DL74" s="51"/>
      <c r="DM74" s="51"/>
      <c r="DN74" s="51"/>
      <c r="DO74" s="51"/>
      <c r="DP74" s="51"/>
      <c r="DQ74" s="51"/>
      <c r="DR74" s="51"/>
      <c r="DS74" s="51"/>
      <c r="DT74" s="51"/>
      <c r="DU74" s="51"/>
      <c r="DV74" s="51"/>
      <c r="DW74" s="51"/>
      <c r="DX74" s="51"/>
      <c r="DY74" s="51"/>
      <c r="DZ74" s="51"/>
      <c r="EA74" s="51"/>
      <c r="EB74" s="51"/>
      <c r="EC74" s="51"/>
      <c r="ED74" s="51"/>
      <c r="EE74" s="51"/>
      <c r="EF74" s="51"/>
      <c r="EG74" s="51"/>
      <c r="EH74" s="51"/>
      <c r="EI74" s="51"/>
      <c r="EJ74" s="51"/>
      <c r="EK74" s="51"/>
      <c r="EL74" s="51"/>
      <c r="EM74" s="51"/>
      <c r="EN74" s="51"/>
      <c r="EO74" s="51"/>
      <c r="EP74" s="51"/>
      <c r="EQ74" s="51"/>
      <c r="ER74" s="51"/>
      <c r="ES74" s="51"/>
      <c r="ET74" s="51"/>
      <c r="EU74" s="51"/>
    </row>
    <row r="75" spans="1:151" ht="12.75">
      <c r="A75" s="104" t="str">
        <f>BY3</f>
        <v>Per cent of residents who adhere to Hinduism (2016 Census)</v>
      </c>
      <c r="B75" s="107"/>
      <c r="C75" s="107"/>
      <c r="D75" s="107"/>
      <c r="E75" s="76"/>
      <c r="F75" s="27"/>
      <c r="G75" s="27"/>
      <c r="H75" s="27"/>
      <c r="I75" s="27"/>
      <c r="J75" s="27"/>
      <c r="K75" s="27"/>
      <c r="L75" s="27"/>
      <c r="M75" s="27"/>
      <c r="N75" s="27"/>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51"/>
      <c r="BP75" s="51"/>
      <c r="BQ75" s="51"/>
      <c r="BR75" s="51"/>
      <c r="BS75" s="51"/>
      <c r="BT75" s="51"/>
      <c r="BU75" s="51"/>
      <c r="BV75" s="51"/>
      <c r="BW75" s="51"/>
      <c r="BX75" s="51"/>
      <c r="BY75" s="51"/>
      <c r="BZ75" s="51"/>
      <c r="CA75" s="51"/>
      <c r="CB75" s="51"/>
      <c r="CC75" s="51"/>
      <c r="CD75" s="51"/>
      <c r="CE75" s="51"/>
      <c r="CF75" s="51"/>
      <c r="CG75" s="51"/>
      <c r="CH75" s="51"/>
      <c r="CI75" s="51"/>
      <c r="CJ75" s="51"/>
      <c r="CK75" s="51"/>
      <c r="CL75" s="51"/>
      <c r="CM75" s="51"/>
      <c r="CN75" s="51"/>
      <c r="CO75" s="51"/>
      <c r="CP75" s="51"/>
      <c r="CQ75" s="51"/>
      <c r="CR75" s="51"/>
      <c r="CS75" s="51"/>
      <c r="CT75" s="51"/>
      <c r="CU75" s="51"/>
      <c r="CV75" s="51"/>
      <c r="CW75" s="51"/>
      <c r="CX75" s="51"/>
      <c r="CY75" s="51"/>
      <c r="CZ75" s="51"/>
      <c r="DA75" s="51"/>
      <c r="DB75" s="51"/>
      <c r="DC75" s="51"/>
      <c r="DD75" s="51"/>
      <c r="DE75" s="51"/>
      <c r="DF75" s="51"/>
      <c r="DG75" s="51"/>
      <c r="DH75" s="51"/>
      <c r="DI75" s="51"/>
      <c r="DJ75" s="51"/>
      <c r="DK75" s="51"/>
      <c r="DL75" s="51"/>
      <c r="DM75" s="51"/>
      <c r="DN75" s="51"/>
      <c r="DO75" s="51"/>
      <c r="DP75" s="51"/>
      <c r="DQ75" s="51"/>
      <c r="DR75" s="51"/>
      <c r="DS75" s="51"/>
      <c r="DT75" s="51"/>
      <c r="DU75" s="51"/>
      <c r="DV75" s="51"/>
      <c r="DW75" s="51"/>
      <c r="DX75" s="51"/>
      <c r="DY75" s="51"/>
      <c r="DZ75" s="51"/>
      <c r="EA75" s="51"/>
      <c r="EB75" s="51"/>
      <c r="EC75" s="51"/>
      <c r="ED75" s="51"/>
      <c r="EE75" s="51"/>
      <c r="EF75" s="51"/>
      <c r="EG75" s="51"/>
      <c r="EH75" s="51"/>
      <c r="EI75" s="51"/>
      <c r="EJ75" s="51"/>
      <c r="EK75" s="51"/>
      <c r="EL75" s="51"/>
      <c r="EM75" s="51"/>
      <c r="EN75" s="51"/>
      <c r="EO75" s="51"/>
      <c r="EP75" s="51"/>
      <c r="EQ75" s="51"/>
      <c r="ER75" s="51"/>
      <c r="ES75" s="51"/>
      <c r="ET75" s="51"/>
      <c r="EU75" s="51"/>
    </row>
    <row r="76" spans="1:151" ht="12.75">
      <c r="A76" s="104" t="str">
        <f>BZ3</f>
        <v>Per cent of residents who adhere to Islam (2016 Census)</v>
      </c>
      <c r="B76" s="107"/>
      <c r="C76" s="107"/>
      <c r="D76" s="107"/>
      <c r="E76" s="76"/>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c r="BO76" s="51"/>
      <c r="BP76" s="51"/>
      <c r="BQ76" s="51"/>
      <c r="BR76" s="51"/>
      <c r="BS76" s="51"/>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c r="CZ76" s="51"/>
      <c r="DA76" s="51"/>
      <c r="DB76" s="51"/>
      <c r="DC76" s="51"/>
      <c r="DD76" s="51"/>
      <c r="DE76" s="51"/>
      <c r="DF76" s="51"/>
      <c r="DG76" s="51"/>
      <c r="DH76" s="51"/>
      <c r="DI76" s="51"/>
      <c r="DJ76" s="51"/>
      <c r="DK76" s="51"/>
      <c r="DL76" s="51"/>
      <c r="DM76" s="51"/>
      <c r="DN76" s="51"/>
      <c r="DO76" s="51"/>
      <c r="DP76" s="51"/>
      <c r="DQ76" s="51"/>
      <c r="DR76" s="51"/>
      <c r="DS76" s="51"/>
      <c r="DT76" s="51"/>
      <c r="DU76" s="51"/>
      <c r="DV76" s="51"/>
      <c r="DW76" s="51"/>
      <c r="DX76" s="51"/>
      <c r="DY76" s="51"/>
      <c r="DZ76" s="51"/>
      <c r="EA76" s="51"/>
      <c r="EB76" s="51"/>
      <c r="EC76" s="51"/>
      <c r="ED76" s="51"/>
      <c r="EE76" s="51"/>
      <c r="EF76" s="51"/>
      <c r="EG76" s="51"/>
      <c r="EH76" s="51"/>
      <c r="EI76" s="51"/>
      <c r="EJ76" s="51"/>
      <c r="EK76" s="51"/>
      <c r="EL76" s="51"/>
      <c r="EM76" s="51"/>
      <c r="EN76" s="51"/>
      <c r="EO76" s="51"/>
      <c r="EP76" s="51"/>
      <c r="EQ76" s="51"/>
      <c r="ER76" s="51"/>
      <c r="ES76" s="51"/>
      <c r="ET76" s="51"/>
      <c r="EU76" s="51"/>
    </row>
    <row r="77" spans="1:151" ht="12.75">
      <c r="A77" s="104" t="str">
        <f>CA3</f>
        <v>Per cent of residents who adhere to Judaism (2016 Census)</v>
      </c>
      <c r="B77" s="107"/>
      <c r="C77" s="107"/>
      <c r="D77" s="107"/>
      <c r="E77" s="76"/>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row>
    <row r="78" spans="1:151" ht="12.75">
      <c r="A78" s="104" t="str">
        <f>CB3</f>
        <v>Per cent of residents who are not religious (2016 Census)</v>
      </c>
      <c r="B78" s="107"/>
      <c r="C78" s="107"/>
      <c r="D78" s="107"/>
      <c r="E78" s="76"/>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c r="CZ78" s="51"/>
      <c r="DA78" s="51"/>
      <c r="DB78" s="51"/>
      <c r="DC78" s="51"/>
      <c r="DD78" s="51"/>
      <c r="DE78" s="51"/>
      <c r="DF78" s="51"/>
      <c r="DG78" s="51"/>
      <c r="DH78" s="51"/>
      <c r="DI78" s="51"/>
      <c r="DJ78" s="51"/>
      <c r="DK78" s="51"/>
      <c r="DL78" s="51"/>
      <c r="DM78" s="51"/>
      <c r="DN78" s="51"/>
      <c r="DO78" s="51"/>
      <c r="DP78" s="51"/>
      <c r="DQ78" s="51"/>
      <c r="DR78" s="51"/>
      <c r="DS78" s="51"/>
      <c r="DT78" s="51"/>
      <c r="DU78" s="51"/>
      <c r="DV78" s="51"/>
      <c r="DW78" s="51"/>
      <c r="DX78" s="51"/>
      <c r="DY78" s="51"/>
      <c r="DZ78" s="51"/>
      <c r="EA78" s="51"/>
      <c r="EB78" s="51"/>
      <c r="EC78" s="51"/>
      <c r="ED78" s="51"/>
      <c r="EE78" s="51"/>
      <c r="EF78" s="51"/>
      <c r="EG78" s="51"/>
      <c r="EH78" s="51"/>
      <c r="EI78" s="51"/>
      <c r="EJ78" s="51"/>
      <c r="EK78" s="51"/>
      <c r="EL78" s="51"/>
      <c r="EM78" s="51"/>
      <c r="EN78" s="51"/>
      <c r="EO78" s="51"/>
      <c r="EP78" s="51"/>
      <c r="EQ78" s="51"/>
      <c r="ER78" s="51"/>
      <c r="ES78" s="51"/>
      <c r="ET78" s="51"/>
      <c r="EU78" s="51"/>
    </row>
    <row r="79" spans="1:151" ht="12.75">
      <c r="A79" s="104"/>
      <c r="B79" s="107"/>
      <c r="C79" s="107"/>
      <c r="D79" s="107"/>
      <c r="E79" s="76"/>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51"/>
      <c r="DK79" s="51"/>
      <c r="DL79" s="51"/>
      <c r="DM79" s="51"/>
      <c r="DN79" s="51"/>
      <c r="DO79" s="51"/>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51"/>
      <c r="ES79" s="51"/>
      <c r="ET79" s="51"/>
      <c r="EU79" s="51"/>
    </row>
    <row r="80" spans="1:151" ht="12.75">
      <c r="A80" s="104" t="str">
        <f>CD3</f>
        <v>IMMIGRATION</v>
      </c>
      <c r="B80" s="107"/>
      <c r="C80" s="107"/>
      <c r="D80" s="107"/>
      <c r="E80" s="76"/>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51"/>
      <c r="DQ80" s="51"/>
      <c r="DR80" s="51"/>
      <c r="DS80" s="51"/>
      <c r="DT80" s="51"/>
      <c r="DU80" s="51"/>
      <c r="DV80" s="51"/>
      <c r="DW80" s="51"/>
      <c r="DX80" s="51"/>
      <c r="DY80" s="51"/>
      <c r="DZ80" s="51"/>
      <c r="EA80" s="51"/>
      <c r="EB80" s="51"/>
      <c r="EC80" s="51"/>
      <c r="ED80" s="51"/>
      <c r="EE80" s="51"/>
      <c r="EF80" s="51"/>
      <c r="EG80" s="51"/>
      <c r="EH80" s="51"/>
      <c r="EI80" s="51"/>
      <c r="EJ80" s="51"/>
      <c r="EK80" s="51"/>
      <c r="EL80" s="51"/>
      <c r="EM80" s="51"/>
      <c r="EN80" s="51"/>
      <c r="EO80" s="51"/>
      <c r="EP80" s="51"/>
      <c r="EQ80" s="51"/>
      <c r="ER80" s="51"/>
      <c r="ES80" s="51"/>
      <c r="ET80" s="51"/>
      <c r="EU80" s="51"/>
    </row>
    <row r="81" spans="1:151" ht="12.75">
      <c r="A81" s="104" t="str">
        <f>CE3</f>
        <v>All settlement 2016/17</v>
      </c>
      <c r="B81" s="107"/>
      <c r="C81" s="107"/>
      <c r="D81" s="107"/>
      <c r="E81" s="76"/>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c r="CS81" s="51"/>
      <c r="CT81" s="51"/>
      <c r="CU81" s="51"/>
      <c r="CV81" s="51"/>
      <c r="CW81" s="51"/>
      <c r="CX81" s="51"/>
      <c r="CY81" s="51"/>
      <c r="CZ81" s="51"/>
      <c r="DA81" s="51"/>
      <c r="DB81" s="51"/>
      <c r="DC81" s="51"/>
      <c r="DD81" s="51"/>
      <c r="DE81" s="51"/>
      <c r="DF81" s="51"/>
      <c r="DG81" s="51"/>
      <c r="DH81" s="51"/>
      <c r="DI81" s="51"/>
      <c r="DJ81" s="51"/>
      <c r="DK81" s="51"/>
      <c r="DL81" s="51"/>
      <c r="DM81" s="51"/>
      <c r="DN81" s="51"/>
      <c r="DO81" s="51"/>
      <c r="DP81" s="51"/>
      <c r="DQ81" s="51"/>
      <c r="DR81" s="51"/>
      <c r="DS81" s="51"/>
      <c r="DT81" s="51"/>
      <c r="DU81" s="51"/>
      <c r="DV81" s="51"/>
      <c r="DW81" s="51"/>
      <c r="DX81" s="51"/>
      <c r="DY81" s="51"/>
      <c r="DZ81" s="51"/>
      <c r="EA81" s="51"/>
      <c r="EB81" s="51"/>
      <c r="EC81" s="51"/>
      <c r="ED81" s="51"/>
      <c r="EE81" s="51"/>
      <c r="EF81" s="51"/>
      <c r="EG81" s="51"/>
      <c r="EH81" s="51"/>
      <c r="EI81" s="51"/>
      <c r="EJ81" s="51"/>
      <c r="EK81" s="51"/>
      <c r="EL81" s="51"/>
      <c r="EM81" s="51"/>
      <c r="EN81" s="51"/>
      <c r="EO81" s="51"/>
      <c r="EP81" s="51"/>
      <c r="EQ81" s="51"/>
      <c r="ER81" s="51"/>
      <c r="ES81" s="51"/>
      <c r="ET81" s="51"/>
      <c r="EU81" s="51"/>
    </row>
    <row r="82" spans="1:151" ht="12.75">
      <c r="A82" s="104" t="str">
        <f>CF3</f>
        <v>Family settlement 2016/17</v>
      </c>
      <c r="B82" s="107"/>
      <c r="C82" s="107"/>
      <c r="D82" s="107"/>
      <c r="E82" s="76"/>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1"/>
      <c r="CT82" s="51"/>
      <c r="CU82" s="51"/>
      <c r="CV82" s="51"/>
      <c r="CW82" s="51"/>
      <c r="CX82" s="51"/>
      <c r="CY82" s="51"/>
      <c r="CZ82" s="51"/>
      <c r="DA82" s="51"/>
      <c r="DB82" s="51"/>
      <c r="DC82" s="51"/>
      <c r="DD82" s="51"/>
      <c r="DE82" s="51"/>
      <c r="DF82" s="51"/>
      <c r="DG82" s="51"/>
      <c r="DH82" s="51"/>
      <c r="DI82" s="51"/>
      <c r="DJ82" s="51"/>
      <c r="DK82" s="51"/>
      <c r="DL82" s="51"/>
      <c r="DM82" s="51"/>
      <c r="DN82" s="51"/>
      <c r="DO82" s="51"/>
      <c r="DP82" s="51"/>
      <c r="DQ82" s="51"/>
      <c r="DR82" s="51"/>
      <c r="DS82" s="51"/>
      <c r="DT82" s="51"/>
      <c r="DU82" s="51"/>
      <c r="DV82" s="51"/>
      <c r="DW82" s="51"/>
      <c r="DX82" s="51"/>
      <c r="DY82" s="51"/>
      <c r="DZ82" s="51"/>
      <c r="EA82" s="51"/>
      <c r="EB82" s="51"/>
      <c r="EC82" s="51"/>
      <c r="ED82" s="51"/>
      <c r="EE82" s="51"/>
      <c r="EF82" s="51"/>
      <c r="EG82" s="51"/>
      <c r="EH82" s="51"/>
      <c r="EI82" s="51"/>
      <c r="EJ82" s="51"/>
      <c r="EK82" s="51"/>
      <c r="EL82" s="51"/>
      <c r="EM82" s="51"/>
      <c r="EN82" s="51"/>
      <c r="EO82" s="51"/>
      <c r="EP82" s="51"/>
      <c r="EQ82" s="51"/>
      <c r="ER82" s="51"/>
      <c r="ES82" s="51"/>
      <c r="ET82" s="51"/>
      <c r="EU82" s="51"/>
    </row>
    <row r="83" spans="1:151" ht="12.75">
      <c r="A83" s="104" t="str">
        <f>CG3</f>
        <v>Humanitarian settlement 2016/17</v>
      </c>
      <c r="B83" s="107"/>
      <c r="C83" s="107"/>
      <c r="D83" s="107"/>
      <c r="E83" s="76"/>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51"/>
      <c r="BP83" s="51"/>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c r="CS83" s="51"/>
      <c r="CT83" s="51"/>
      <c r="CU83" s="51"/>
      <c r="CV83" s="51"/>
      <c r="CW83" s="51"/>
      <c r="CX83" s="51"/>
      <c r="CY83" s="51"/>
      <c r="CZ83" s="51"/>
      <c r="DA83" s="51"/>
      <c r="DB83" s="51"/>
      <c r="DC83" s="51"/>
      <c r="DD83" s="51"/>
      <c r="DE83" s="51"/>
      <c r="DF83" s="51"/>
      <c r="DG83" s="51"/>
      <c r="DH83" s="51"/>
      <c r="DI83" s="51"/>
      <c r="DJ83" s="51"/>
      <c r="DK83" s="51"/>
      <c r="DL83" s="51"/>
      <c r="DM83" s="51"/>
      <c r="DN83" s="51"/>
      <c r="DO83" s="51"/>
      <c r="DP83" s="51"/>
      <c r="DQ83" s="51"/>
      <c r="DR83" s="51"/>
      <c r="DS83" s="51"/>
      <c r="DT83" s="51"/>
      <c r="DU83" s="51"/>
      <c r="DV83" s="51"/>
      <c r="DW83" s="51"/>
      <c r="DX83" s="51"/>
      <c r="DY83" s="51"/>
      <c r="DZ83" s="51"/>
      <c r="EA83" s="51"/>
      <c r="EB83" s="51"/>
      <c r="EC83" s="51"/>
      <c r="ED83" s="51"/>
      <c r="EE83" s="51"/>
      <c r="EF83" s="51"/>
      <c r="EG83" s="51"/>
      <c r="EH83" s="51"/>
      <c r="EI83" s="51"/>
      <c r="EJ83" s="51"/>
      <c r="EK83" s="51"/>
      <c r="EL83" s="51"/>
      <c r="EM83" s="51"/>
      <c r="EN83" s="51"/>
      <c r="EO83" s="51"/>
      <c r="EP83" s="51"/>
      <c r="EQ83" s="51"/>
      <c r="ER83" s="51"/>
      <c r="ES83" s="51"/>
      <c r="ET83" s="51"/>
      <c r="EU83" s="51"/>
    </row>
    <row r="84" spans="1:151" ht="12.75">
      <c r="A84" s="104" t="str">
        <f>CH3</f>
        <v>Skilled settlement 2016/17</v>
      </c>
      <c r="B84" s="107"/>
      <c r="C84" s="107"/>
      <c r="D84" s="107"/>
      <c r="E84" s="76"/>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51"/>
      <c r="BP84" s="51"/>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c r="CS84" s="51"/>
      <c r="CT84" s="51"/>
      <c r="CU84" s="51"/>
      <c r="CV84" s="51"/>
      <c r="CW84" s="51"/>
      <c r="CX84" s="51"/>
      <c r="CY84" s="51"/>
      <c r="CZ84" s="51"/>
      <c r="DA84" s="51"/>
      <c r="DB84" s="51"/>
      <c r="DC84" s="51"/>
      <c r="DD84" s="51"/>
      <c r="DE84" s="51"/>
      <c r="DF84" s="51"/>
      <c r="DG84" s="51"/>
      <c r="DH84" s="51"/>
      <c r="DI84" s="51"/>
      <c r="DJ84" s="51"/>
      <c r="DK84" s="51"/>
      <c r="DL84" s="51"/>
      <c r="DM84" s="51"/>
      <c r="DN84" s="51"/>
      <c r="DO84" s="51"/>
      <c r="DP84" s="51"/>
      <c r="DQ84" s="51"/>
      <c r="DR84" s="51"/>
      <c r="DS84" s="51"/>
      <c r="DT84" s="51"/>
      <c r="DU84" s="51"/>
      <c r="DV84" s="51"/>
      <c r="DW84" s="51"/>
      <c r="DX84" s="51"/>
      <c r="DY84" s="51"/>
      <c r="DZ84" s="51"/>
      <c r="EA84" s="51"/>
      <c r="EB84" s="51"/>
      <c r="EC84" s="51"/>
      <c r="ED84" s="51"/>
      <c r="EE84" s="51"/>
      <c r="EF84" s="51"/>
      <c r="EG84" s="51"/>
      <c r="EH84" s="51"/>
      <c r="EI84" s="51"/>
      <c r="EJ84" s="51"/>
      <c r="EK84" s="51"/>
      <c r="EL84" s="51"/>
      <c r="EM84" s="51"/>
      <c r="EN84" s="51"/>
      <c r="EO84" s="51"/>
      <c r="EP84" s="51"/>
      <c r="EQ84" s="51"/>
      <c r="ER84" s="51"/>
      <c r="ES84" s="51"/>
      <c r="ET84" s="51"/>
      <c r="EU84" s="51"/>
    </row>
    <row r="85" spans="1:151" ht="12.75">
      <c r="A85" s="104"/>
      <c r="B85" s="107"/>
      <c r="C85" s="107"/>
      <c r="D85" s="107"/>
      <c r="E85" s="76"/>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51"/>
      <c r="BP85" s="51"/>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c r="CS85" s="51"/>
      <c r="CT85" s="51"/>
      <c r="CU85" s="51"/>
      <c r="CV85" s="51"/>
      <c r="CW85" s="51"/>
      <c r="CX85" s="51"/>
      <c r="CY85" s="51"/>
      <c r="CZ85" s="51"/>
      <c r="DA85" s="51"/>
      <c r="DB85" s="51"/>
      <c r="DC85" s="51"/>
      <c r="DD85" s="51"/>
      <c r="DE85" s="51"/>
      <c r="DF85" s="51"/>
      <c r="DG85" s="51"/>
      <c r="DH85" s="51"/>
      <c r="DI85" s="51"/>
      <c r="DJ85" s="51"/>
      <c r="DK85" s="51"/>
      <c r="DL85" s="51"/>
      <c r="DM85" s="51"/>
      <c r="DN85" s="51"/>
      <c r="DO85" s="51"/>
      <c r="DP85" s="51"/>
      <c r="DQ85" s="51"/>
      <c r="DR85" s="51"/>
      <c r="DS85" s="51"/>
      <c r="DT85" s="51"/>
      <c r="DU85" s="51"/>
      <c r="DV85" s="51"/>
      <c r="DW85" s="51"/>
      <c r="DX85" s="51"/>
      <c r="DY85" s="51"/>
      <c r="DZ85" s="51"/>
      <c r="EA85" s="51"/>
      <c r="EB85" s="51"/>
      <c r="EC85" s="51"/>
      <c r="ED85" s="51"/>
      <c r="EE85" s="51"/>
      <c r="EF85" s="51"/>
      <c r="EG85" s="51"/>
      <c r="EH85" s="51"/>
      <c r="EI85" s="51"/>
      <c r="EJ85" s="51"/>
      <c r="EK85" s="51"/>
      <c r="EL85" s="51"/>
      <c r="EM85" s="51"/>
      <c r="EN85" s="51"/>
      <c r="EO85" s="51"/>
      <c r="EP85" s="51"/>
      <c r="EQ85" s="51"/>
      <c r="ER85" s="51"/>
      <c r="ES85" s="51"/>
      <c r="ET85" s="51"/>
      <c r="EU85" s="51"/>
    </row>
    <row r="86" spans="1:151" ht="12.75">
      <c r="A86" s="103" t="str">
        <f>CJ3</f>
        <v>INDIGENOUS</v>
      </c>
      <c r="B86" s="107"/>
      <c r="C86" s="107"/>
      <c r="D86" s="107"/>
      <c r="E86" s="76"/>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c r="CS86" s="51"/>
      <c r="CT86" s="51"/>
      <c r="CU86" s="51"/>
      <c r="CV86" s="51"/>
      <c r="CW86" s="51"/>
      <c r="CX86" s="51"/>
      <c r="CY86" s="51"/>
      <c r="CZ86" s="51"/>
      <c r="DA86" s="51"/>
      <c r="DB86" s="51"/>
      <c r="DC86" s="51"/>
      <c r="DD86" s="51"/>
      <c r="DE86" s="51"/>
      <c r="DF86" s="51"/>
      <c r="DG86" s="51"/>
      <c r="DH86" s="51"/>
      <c r="DI86" s="51"/>
      <c r="DJ86" s="51"/>
      <c r="DK86" s="51"/>
      <c r="DL86" s="51"/>
      <c r="DM86" s="51"/>
      <c r="DN86" s="51"/>
      <c r="DO86" s="51"/>
      <c r="DP86" s="51"/>
      <c r="DQ86" s="51"/>
      <c r="DR86" s="51"/>
      <c r="DS86" s="51"/>
      <c r="DT86" s="51"/>
      <c r="DU86" s="51"/>
      <c r="DV86" s="51"/>
      <c r="DW86" s="51"/>
      <c r="DX86" s="51"/>
      <c r="DY86" s="51"/>
      <c r="DZ86" s="51"/>
      <c r="EA86" s="51"/>
      <c r="EB86" s="51"/>
      <c r="EC86" s="51"/>
      <c r="ED86" s="51"/>
      <c r="EE86" s="51"/>
      <c r="EF86" s="51"/>
      <c r="EG86" s="51"/>
      <c r="EH86" s="51"/>
      <c r="EI86" s="51"/>
      <c r="EJ86" s="51"/>
      <c r="EK86" s="51"/>
      <c r="EL86" s="51"/>
      <c r="EM86" s="51"/>
      <c r="EN86" s="51"/>
      <c r="EO86" s="51"/>
      <c r="EP86" s="51"/>
      <c r="EQ86" s="51"/>
      <c r="ER86" s="51"/>
      <c r="ES86" s="51"/>
      <c r="ET86" s="51"/>
      <c r="EU86" s="51"/>
    </row>
    <row r="87" spans="1:151" ht="12.75">
      <c r="A87" s="104" t="str">
        <f>CK3</f>
        <v>Per cent of population indigenous (2016 Census)</v>
      </c>
      <c r="B87" s="107"/>
      <c r="C87" s="107"/>
      <c r="D87" s="107"/>
      <c r="E87" s="76"/>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51"/>
      <c r="BP87" s="51"/>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c r="CS87" s="51"/>
      <c r="CT87" s="51"/>
      <c r="CU87" s="51"/>
      <c r="CV87" s="51"/>
      <c r="CW87" s="51"/>
      <c r="CX87" s="51"/>
      <c r="CY87" s="51"/>
      <c r="CZ87" s="51"/>
      <c r="DA87" s="51"/>
      <c r="DB87" s="51"/>
      <c r="DC87" s="51"/>
      <c r="DD87" s="51"/>
      <c r="DE87" s="51"/>
      <c r="DF87" s="51"/>
      <c r="DG87" s="51"/>
      <c r="DH87" s="51"/>
      <c r="DI87" s="51"/>
      <c r="DJ87" s="51"/>
      <c r="DK87" s="51"/>
      <c r="DL87" s="51"/>
      <c r="DM87" s="51"/>
      <c r="DN87" s="51"/>
      <c r="DO87" s="51"/>
      <c r="DP87" s="51"/>
      <c r="DQ87" s="51"/>
      <c r="DR87" s="51"/>
      <c r="DS87" s="51"/>
      <c r="DT87" s="51"/>
      <c r="DU87" s="51"/>
      <c r="DV87" s="51"/>
      <c r="DW87" s="51"/>
      <c r="DX87" s="51"/>
      <c r="DY87" s="51"/>
      <c r="DZ87" s="51"/>
      <c r="EA87" s="51"/>
      <c r="EB87" s="51"/>
      <c r="EC87" s="51"/>
      <c r="ED87" s="51"/>
      <c r="EE87" s="51"/>
      <c r="EF87" s="51"/>
      <c r="EG87" s="51"/>
      <c r="EH87" s="51"/>
      <c r="EI87" s="51"/>
      <c r="EJ87" s="51"/>
      <c r="EK87" s="51"/>
      <c r="EL87" s="51"/>
      <c r="EM87" s="51"/>
      <c r="EN87" s="51"/>
      <c r="EO87" s="51"/>
      <c r="EP87" s="51"/>
      <c r="EQ87" s="51"/>
      <c r="ER87" s="51"/>
      <c r="ES87" s="51"/>
      <c r="ET87" s="51"/>
      <c r="EU87" s="51"/>
    </row>
    <row r="88" spans="1:151" ht="12.75">
      <c r="A88" s="104"/>
      <c r="B88" s="107"/>
      <c r="C88" s="107"/>
      <c r="D88" s="107"/>
      <c r="E88" s="76"/>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c r="CS88" s="51"/>
      <c r="CT88" s="51"/>
      <c r="CU88" s="51"/>
      <c r="CV88" s="51"/>
      <c r="CW88" s="51"/>
      <c r="CX88" s="51"/>
      <c r="CY88" s="51"/>
      <c r="CZ88" s="51"/>
      <c r="DA88" s="51"/>
      <c r="DB88" s="51"/>
      <c r="DC88" s="51"/>
      <c r="DD88" s="51"/>
      <c r="DE88" s="51"/>
      <c r="DF88" s="51"/>
      <c r="DG88" s="51"/>
      <c r="DH88" s="51"/>
      <c r="DI88" s="51"/>
      <c r="DJ88" s="51"/>
      <c r="DK88" s="51"/>
      <c r="DL88" s="51"/>
      <c r="DM88" s="51"/>
      <c r="DN88" s="51"/>
      <c r="DO88" s="51"/>
      <c r="DP88" s="51"/>
      <c r="DQ88" s="51"/>
      <c r="DR88" s="51"/>
      <c r="DS88" s="51"/>
      <c r="DT88" s="51"/>
      <c r="DU88" s="51"/>
      <c r="DV88" s="51"/>
      <c r="DW88" s="51"/>
      <c r="DX88" s="51"/>
      <c r="DY88" s="51"/>
      <c r="DZ88" s="51"/>
      <c r="EA88" s="51"/>
      <c r="EB88" s="51"/>
      <c r="EC88" s="51"/>
      <c r="ED88" s="51"/>
      <c r="EE88" s="51"/>
      <c r="EF88" s="51"/>
      <c r="EG88" s="51"/>
      <c r="EH88" s="51"/>
      <c r="EI88" s="51"/>
      <c r="EJ88" s="51"/>
      <c r="EK88" s="51"/>
      <c r="EL88" s="51"/>
      <c r="EM88" s="51"/>
      <c r="EN88" s="51"/>
      <c r="EO88" s="51"/>
      <c r="EP88" s="51"/>
      <c r="EQ88" s="51"/>
      <c r="ER88" s="51"/>
      <c r="ES88" s="51"/>
      <c r="ET88" s="51"/>
      <c r="EU88" s="51"/>
    </row>
    <row r="89" spans="1:212" ht="12.75">
      <c r="A89" s="104" t="str">
        <f>CM3</f>
        <v>EDUCATION</v>
      </c>
      <c r="B89" s="107"/>
      <c r="C89" s="107"/>
      <c r="D89" s="107"/>
      <c r="E89" s="76"/>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c r="CS89" s="51"/>
      <c r="CT89" s="51"/>
      <c r="CU89" s="51"/>
      <c r="CV89" s="51"/>
      <c r="CW89" s="51"/>
      <c r="CX89" s="51"/>
      <c r="CY89" s="51"/>
      <c r="CZ89" s="51"/>
      <c r="DA89" s="51"/>
      <c r="DB89" s="51"/>
      <c r="DC89" s="51"/>
      <c r="DD89" s="51"/>
      <c r="DE89" s="51"/>
      <c r="DF89" s="51"/>
      <c r="DG89" s="51"/>
      <c r="DH89" s="51"/>
      <c r="DI89" s="51"/>
      <c r="DJ89" s="51"/>
      <c r="DK89" s="51"/>
      <c r="DL89" s="51"/>
      <c r="DM89" s="51"/>
      <c r="DN89" s="51"/>
      <c r="DO89" s="51"/>
      <c r="DP89" s="51"/>
      <c r="DQ89" s="51"/>
      <c r="DR89" s="51"/>
      <c r="DS89" s="51"/>
      <c r="DT89" s="51"/>
      <c r="DU89" s="51"/>
      <c r="DV89" s="51"/>
      <c r="DW89" s="51"/>
      <c r="DX89" s="51"/>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GJ89" s="100"/>
      <c r="GK89" s="100"/>
      <c r="GL89" s="100"/>
      <c r="GM89" s="100">
        <v>0.6</v>
      </c>
      <c r="GN89" s="100"/>
      <c r="GO89" s="100">
        <v>0.3</v>
      </c>
      <c r="GP89" s="100"/>
      <c r="GQ89" s="100">
        <v>0.5</v>
      </c>
      <c r="GR89" s="100">
        <v>0.4</v>
      </c>
      <c r="GS89" s="101">
        <v>0.7</v>
      </c>
      <c r="GT89" s="100">
        <v>0.7</v>
      </c>
      <c r="GU89" s="101">
        <v>0.4</v>
      </c>
      <c r="GV89" s="101">
        <v>0.4</v>
      </c>
      <c r="GW89" s="101">
        <v>0.7</v>
      </c>
      <c r="GX89" s="101">
        <v>0.6</v>
      </c>
      <c r="GY89" s="101">
        <v>1</v>
      </c>
      <c r="GZ89" s="101"/>
      <c r="HA89" s="101"/>
      <c r="HB89" s="101"/>
      <c r="HC89" s="101">
        <v>0.8</v>
      </c>
      <c r="HD89" s="101">
        <v>0.7</v>
      </c>
    </row>
    <row r="90" spans="1:212" ht="12.75">
      <c r="A90" s="104" t="str">
        <f>CN3</f>
        <v>Per cent of Prep pupils Vulnerable on 1 or more Domains of Development, 2018</v>
      </c>
      <c r="B90" s="107"/>
      <c r="C90" s="107"/>
      <c r="D90" s="107"/>
      <c r="E90" s="76"/>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c r="CS90" s="51"/>
      <c r="CT90" s="51"/>
      <c r="CU90" s="51"/>
      <c r="CV90" s="51"/>
      <c r="CW90" s="51"/>
      <c r="CX90" s="51"/>
      <c r="CY90" s="51"/>
      <c r="CZ90" s="51"/>
      <c r="DA90" s="51"/>
      <c r="DB90" s="51"/>
      <c r="DC90" s="51"/>
      <c r="DD90" s="51"/>
      <c r="DE90" s="51"/>
      <c r="DF90" s="51"/>
      <c r="DG90" s="51"/>
      <c r="DH90" s="51"/>
      <c r="DI90" s="51"/>
      <c r="DJ90" s="51"/>
      <c r="DK90" s="51"/>
      <c r="DL90" s="51"/>
      <c r="DM90" s="51"/>
      <c r="DN90" s="51"/>
      <c r="DO90" s="51"/>
      <c r="DP90" s="51"/>
      <c r="DQ90" s="51"/>
      <c r="DR90" s="51"/>
      <c r="DS90" s="51"/>
      <c r="DT90" s="51"/>
      <c r="DU90" s="51"/>
      <c r="DV90" s="51"/>
      <c r="DW90" s="51"/>
      <c r="DX90" s="51"/>
      <c r="DY90" s="51"/>
      <c r="DZ90" s="51"/>
      <c r="EA90" s="51"/>
      <c r="EB90" s="51"/>
      <c r="EC90" s="51"/>
      <c r="ED90" s="51"/>
      <c r="EE90" s="51"/>
      <c r="EF90" s="51"/>
      <c r="EG90" s="51"/>
      <c r="EH90" s="51"/>
      <c r="EI90" s="51"/>
      <c r="EJ90" s="51"/>
      <c r="EK90" s="51"/>
      <c r="EL90" s="51"/>
      <c r="EM90" s="51"/>
      <c r="EN90" s="51"/>
      <c r="EO90" s="51"/>
      <c r="EP90" s="51"/>
      <c r="EQ90" s="51"/>
      <c r="ER90" s="51"/>
      <c r="ES90" s="51"/>
      <c r="ET90" s="51"/>
      <c r="EU90" s="51"/>
      <c r="GJ90" s="100">
        <v>8.5</v>
      </c>
      <c r="GK90" s="100"/>
      <c r="GL90" s="100">
        <v>16.7</v>
      </c>
      <c r="GM90" s="100">
        <v>10.7</v>
      </c>
      <c r="GN90" s="100">
        <v>8.3</v>
      </c>
      <c r="GO90" s="100">
        <v>14.1</v>
      </c>
      <c r="GP90" s="100">
        <v>14.4</v>
      </c>
      <c r="GQ90" s="100">
        <v>16.2</v>
      </c>
      <c r="GR90" s="100">
        <v>14.9</v>
      </c>
      <c r="GS90" s="101">
        <v>14.9</v>
      </c>
      <c r="GT90" s="100">
        <v>19.9</v>
      </c>
      <c r="GU90" s="101">
        <v>10.8</v>
      </c>
      <c r="GV90" s="101">
        <v>9.4</v>
      </c>
      <c r="GW90" s="101">
        <v>13.9</v>
      </c>
      <c r="GX90" s="101">
        <v>9.7</v>
      </c>
      <c r="GY90" s="101">
        <v>12.2</v>
      </c>
      <c r="GZ90" s="101">
        <v>13.1</v>
      </c>
      <c r="HA90" s="101">
        <v>9.8</v>
      </c>
      <c r="HB90" s="101">
        <v>12.1</v>
      </c>
      <c r="HC90" s="101">
        <v>14</v>
      </c>
      <c r="HD90" s="101">
        <v>19.5</v>
      </c>
    </row>
    <row r="91" spans="1:212" ht="12.75">
      <c r="A91" s="104" t="str">
        <f>CO3</f>
        <v>Per cent prep. Pupils who had attended pre-school 2018</v>
      </c>
      <c r="B91" s="107"/>
      <c r="C91" s="107"/>
      <c r="D91" s="107"/>
      <c r="E91" s="76"/>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c r="CS91" s="51"/>
      <c r="CT91" s="51"/>
      <c r="CU91" s="51"/>
      <c r="CV91" s="51"/>
      <c r="CW91" s="51"/>
      <c r="CX91" s="51"/>
      <c r="CY91" s="51"/>
      <c r="CZ91" s="51"/>
      <c r="DA91" s="51"/>
      <c r="DB91" s="51"/>
      <c r="DC91" s="51"/>
      <c r="DD91" s="51"/>
      <c r="DE91" s="51"/>
      <c r="DF91" s="51"/>
      <c r="DG91" s="51"/>
      <c r="DH91" s="51"/>
      <c r="DI91" s="51"/>
      <c r="DJ91" s="51"/>
      <c r="DK91" s="51"/>
      <c r="DL91" s="51"/>
      <c r="DM91" s="51"/>
      <c r="DN91" s="51"/>
      <c r="DO91" s="51"/>
      <c r="DP91" s="51"/>
      <c r="DQ91" s="51"/>
      <c r="DR91" s="51"/>
      <c r="DS91" s="51"/>
      <c r="DT91" s="51"/>
      <c r="DU91" s="51"/>
      <c r="DV91" s="51"/>
      <c r="DW91" s="51"/>
      <c r="DX91" s="51"/>
      <c r="DY91" s="51"/>
      <c r="DZ91" s="51"/>
      <c r="EA91" s="51"/>
      <c r="EB91" s="51"/>
      <c r="EC91" s="51"/>
      <c r="ED91" s="51"/>
      <c r="EE91" s="51"/>
      <c r="EF91" s="51"/>
      <c r="EG91" s="51"/>
      <c r="EH91" s="51"/>
      <c r="EI91" s="51"/>
      <c r="EJ91" s="51"/>
      <c r="EK91" s="51"/>
      <c r="EL91" s="51"/>
      <c r="EM91" s="51"/>
      <c r="EN91" s="51"/>
      <c r="EO91" s="51"/>
      <c r="EP91" s="51"/>
      <c r="EQ91" s="51"/>
      <c r="ER91" s="51"/>
      <c r="ES91" s="51"/>
      <c r="ET91" s="51"/>
      <c r="EU91" s="51"/>
      <c r="GJ91" s="100">
        <v>63.2</v>
      </c>
      <c r="GK91" s="100">
        <v>6.6</v>
      </c>
      <c r="GL91" s="100">
        <v>62</v>
      </c>
      <c r="GM91" s="100">
        <v>59.3</v>
      </c>
      <c r="GN91" s="100">
        <v>56.8</v>
      </c>
      <c r="GO91" s="100">
        <v>58.9</v>
      </c>
      <c r="GP91" s="100">
        <v>60.8</v>
      </c>
      <c r="GQ91" s="100">
        <v>55.4</v>
      </c>
      <c r="GR91" s="100">
        <v>55.7</v>
      </c>
      <c r="GS91" s="101">
        <v>46.7</v>
      </c>
      <c r="GT91" s="100">
        <v>57</v>
      </c>
      <c r="GU91" s="101">
        <v>58.1</v>
      </c>
      <c r="GV91" s="101">
        <v>57.3</v>
      </c>
      <c r="GW91" s="101">
        <v>60.7</v>
      </c>
      <c r="GX91" s="101">
        <v>63.8</v>
      </c>
      <c r="GY91" s="101">
        <v>61.2</v>
      </c>
      <c r="GZ91" s="101">
        <v>71.5</v>
      </c>
      <c r="HA91" s="101">
        <v>66.2</v>
      </c>
      <c r="HB91" s="101">
        <v>54.6</v>
      </c>
      <c r="HC91" s="101">
        <v>64.1</v>
      </c>
      <c r="HD91" s="101">
        <v>50.1</v>
      </c>
    </row>
    <row r="92" spans="1:212" ht="12.75">
      <c r="A92" s="104" t="str">
        <f>CP3</f>
        <v>Per cent males aged 20-24 who left school before completing year 11 (2016 Census)</v>
      </c>
      <c r="B92" s="107"/>
      <c r="C92" s="107"/>
      <c r="D92" s="107"/>
      <c r="E92" s="76"/>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c r="BO92" s="51"/>
      <c r="BP92" s="51"/>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c r="CV92" s="51"/>
      <c r="CW92" s="51"/>
      <c r="CX92" s="51"/>
      <c r="CY92" s="51"/>
      <c r="CZ92" s="51"/>
      <c r="DA92" s="51"/>
      <c r="DB92" s="51"/>
      <c r="DC92" s="51"/>
      <c r="DD92" s="51"/>
      <c r="DE92" s="51"/>
      <c r="DF92" s="51"/>
      <c r="DG92" s="51"/>
      <c r="DH92" s="51"/>
      <c r="DI92" s="51"/>
      <c r="DJ92" s="51"/>
      <c r="DK92" s="51"/>
      <c r="DL92" s="51"/>
      <c r="DM92" s="51"/>
      <c r="DN92" s="51"/>
      <c r="DO92" s="51"/>
      <c r="DP92" s="51"/>
      <c r="DQ92" s="51"/>
      <c r="DR92" s="51"/>
      <c r="DS92" s="51"/>
      <c r="DT92" s="51"/>
      <c r="DU92" s="51"/>
      <c r="DV92" s="51"/>
      <c r="DW92" s="51"/>
      <c r="DX92" s="51"/>
      <c r="DY92" s="51"/>
      <c r="DZ92" s="51"/>
      <c r="EA92" s="51"/>
      <c r="EB92" s="51"/>
      <c r="EC92" s="51"/>
      <c r="ED92" s="51"/>
      <c r="EE92" s="51"/>
      <c r="EF92" s="51"/>
      <c r="EG92" s="51"/>
      <c r="EH92" s="51"/>
      <c r="EI92" s="51"/>
      <c r="EJ92" s="51"/>
      <c r="EK92" s="51"/>
      <c r="EL92" s="51"/>
      <c r="EM92" s="51"/>
      <c r="EN92" s="51"/>
      <c r="EO92" s="51"/>
      <c r="EP92" s="51"/>
      <c r="EQ92" s="51"/>
      <c r="ER92" s="51"/>
      <c r="ES92" s="51"/>
      <c r="ET92" s="51"/>
      <c r="EU92" s="51"/>
      <c r="GJ92" s="100">
        <v>91.9</v>
      </c>
      <c r="GK92" s="100">
        <v>80.4</v>
      </c>
      <c r="GL92" s="100">
        <v>97.5</v>
      </c>
      <c r="GM92" s="100">
        <v>86.8</v>
      </c>
      <c r="GN92" s="100">
        <v>83.5</v>
      </c>
      <c r="GO92" s="100">
        <v>87.7</v>
      </c>
      <c r="GP92" s="100">
        <v>86.4</v>
      </c>
      <c r="GQ92" s="100">
        <v>87.6</v>
      </c>
      <c r="GR92" s="100">
        <v>95.3</v>
      </c>
      <c r="GS92" s="101">
        <v>84.7</v>
      </c>
      <c r="GT92" s="100">
        <v>91.4</v>
      </c>
      <c r="GU92" s="101">
        <v>85.1</v>
      </c>
      <c r="GV92" s="101">
        <v>94.4</v>
      </c>
      <c r="GW92" s="101">
        <v>89.3</v>
      </c>
      <c r="GX92" s="101">
        <v>89</v>
      </c>
      <c r="GY92" s="101">
        <v>84</v>
      </c>
      <c r="GZ92" s="101">
        <v>93.7</v>
      </c>
      <c r="HA92" s="101">
        <v>96.9</v>
      </c>
      <c r="HB92" s="101">
        <v>88.8</v>
      </c>
      <c r="HC92" s="101">
        <v>93.5</v>
      </c>
      <c r="HD92" s="101">
        <v>94.2</v>
      </c>
    </row>
    <row r="93" spans="1:212" ht="12.75">
      <c r="A93" s="104" t="str">
        <f>CQ3</f>
        <v>Per cent females aged 20-24 who left school before completing year 11 (2016 Census)</v>
      </c>
      <c r="B93" s="107"/>
      <c r="C93" s="107"/>
      <c r="D93" s="107"/>
      <c r="E93" s="76"/>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c r="CS93" s="51"/>
      <c r="CT93" s="51"/>
      <c r="CU93" s="51"/>
      <c r="CV93" s="51"/>
      <c r="CW93" s="51"/>
      <c r="CX93" s="51"/>
      <c r="CY93" s="51"/>
      <c r="CZ93" s="51"/>
      <c r="DA93" s="51"/>
      <c r="DB93" s="51"/>
      <c r="DC93" s="51"/>
      <c r="DD93" s="51"/>
      <c r="DE93" s="51"/>
      <c r="DF93" s="51"/>
      <c r="DG93" s="51"/>
      <c r="DH93" s="51"/>
      <c r="DI93" s="51"/>
      <c r="DJ93" s="51"/>
      <c r="DK93" s="51"/>
      <c r="DL93" s="51"/>
      <c r="DM93" s="51"/>
      <c r="DN93" s="51"/>
      <c r="DO93" s="51"/>
      <c r="DP93" s="51"/>
      <c r="DQ93" s="51"/>
      <c r="DR93" s="51"/>
      <c r="DS93" s="51"/>
      <c r="DT93" s="51"/>
      <c r="DU93" s="51"/>
      <c r="DV93" s="51"/>
      <c r="DW93" s="51"/>
      <c r="DX93" s="51"/>
      <c r="DY93" s="51"/>
      <c r="DZ93" s="51"/>
      <c r="EA93" s="51"/>
      <c r="EB93" s="51"/>
      <c r="EC93" s="51"/>
      <c r="ED93" s="51"/>
      <c r="EE93" s="51"/>
      <c r="EF93" s="51"/>
      <c r="EG93" s="51"/>
      <c r="EH93" s="51"/>
      <c r="EI93" s="51"/>
      <c r="EJ93" s="51"/>
      <c r="EK93" s="51"/>
      <c r="EL93" s="51"/>
      <c r="EM93" s="51"/>
      <c r="EN93" s="51"/>
      <c r="EO93" s="51"/>
      <c r="EP93" s="51"/>
      <c r="EQ93" s="51"/>
      <c r="ER93" s="51"/>
      <c r="ES93" s="51"/>
      <c r="ET93" s="51"/>
      <c r="EU93" s="51"/>
      <c r="GJ93" s="100">
        <v>8.5</v>
      </c>
      <c r="GK93" s="100">
        <v>94.6</v>
      </c>
      <c r="GL93" s="100">
        <v>6.4</v>
      </c>
      <c r="GM93" s="100">
        <v>7.7</v>
      </c>
      <c r="GN93" s="100">
        <v>10.1</v>
      </c>
      <c r="GO93" s="100">
        <v>7.1</v>
      </c>
      <c r="GP93" s="100">
        <v>7</v>
      </c>
      <c r="GQ93" s="100">
        <v>10.5</v>
      </c>
      <c r="GR93" s="100">
        <v>7.1</v>
      </c>
      <c r="GS93" s="101">
        <v>5.8</v>
      </c>
      <c r="GT93" s="100">
        <v>6.8</v>
      </c>
      <c r="GU93" s="101">
        <v>8.5</v>
      </c>
      <c r="GV93" s="101">
        <v>7.3</v>
      </c>
      <c r="GW93" s="101">
        <v>7.2</v>
      </c>
      <c r="GX93" s="101">
        <v>7.7</v>
      </c>
      <c r="GY93" s="101">
        <v>8.2</v>
      </c>
      <c r="GZ93" s="101">
        <v>8.8</v>
      </c>
      <c r="HA93" s="101">
        <v>7.9</v>
      </c>
      <c r="HB93" s="101">
        <v>8.9</v>
      </c>
      <c r="HC93" s="101">
        <v>4</v>
      </c>
      <c r="HD93" s="101">
        <v>8.2</v>
      </c>
    </row>
    <row r="94" spans="1:212" ht="12.75">
      <c r="A94" s="104" t="str">
        <f>CR3</f>
        <v>Per cent persons aged 20-24 who left school before completing year 11 (2016 Census)</v>
      </c>
      <c r="B94" s="107"/>
      <c r="C94" s="107"/>
      <c r="D94" s="107"/>
      <c r="E94" s="76"/>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c r="CS94" s="51"/>
      <c r="CT94" s="51"/>
      <c r="CU94" s="51"/>
      <c r="CV94" s="51"/>
      <c r="CW94" s="51"/>
      <c r="CX94" s="51"/>
      <c r="CY94" s="51"/>
      <c r="CZ94" s="51"/>
      <c r="DA94" s="51"/>
      <c r="DB94" s="51"/>
      <c r="DC94" s="51"/>
      <c r="DD94" s="51"/>
      <c r="DE94" s="51"/>
      <c r="DF94" s="51"/>
      <c r="DG94" s="51"/>
      <c r="DH94" s="51"/>
      <c r="DI94" s="51"/>
      <c r="DJ94" s="51"/>
      <c r="DK94" s="51"/>
      <c r="DL94" s="51"/>
      <c r="DM94" s="51"/>
      <c r="DN94" s="51"/>
      <c r="DO94" s="51"/>
      <c r="DP94" s="51"/>
      <c r="DQ94" s="51"/>
      <c r="DR94" s="51"/>
      <c r="DS94" s="51"/>
      <c r="DT94" s="51"/>
      <c r="DU94" s="51"/>
      <c r="DV94" s="51"/>
      <c r="DW94" s="51"/>
      <c r="DX94" s="51"/>
      <c r="DY94" s="51"/>
      <c r="DZ94" s="51"/>
      <c r="EA94" s="51"/>
      <c r="EB94" s="51"/>
      <c r="EC94" s="51"/>
      <c r="ED94" s="51"/>
      <c r="EE94" s="51"/>
      <c r="EF94" s="51"/>
      <c r="EG94" s="51"/>
      <c r="EH94" s="51"/>
      <c r="EI94" s="51"/>
      <c r="EJ94" s="51"/>
      <c r="EK94" s="51"/>
      <c r="EL94" s="51"/>
      <c r="EM94" s="51"/>
      <c r="EN94" s="51"/>
      <c r="EO94" s="51"/>
      <c r="EP94" s="51"/>
      <c r="EQ94" s="51"/>
      <c r="ER94" s="51"/>
      <c r="ES94" s="51"/>
      <c r="ET94" s="51"/>
      <c r="EU94" s="51"/>
      <c r="GJ94" s="100">
        <v>11.1</v>
      </c>
      <c r="GK94" s="100">
        <v>7.2</v>
      </c>
      <c r="GL94" s="100">
        <v>3.1</v>
      </c>
      <c r="GM94" s="100">
        <v>9.3</v>
      </c>
      <c r="GN94" s="100">
        <v>15.7</v>
      </c>
      <c r="GO94" s="100">
        <v>12.5</v>
      </c>
      <c r="GP94" s="100">
        <v>13</v>
      </c>
      <c r="GQ94" s="100">
        <v>16.2</v>
      </c>
      <c r="GR94" s="100">
        <v>6.4</v>
      </c>
      <c r="GS94" s="101">
        <v>16.2</v>
      </c>
      <c r="GT94" s="100">
        <v>11.2</v>
      </c>
      <c r="GU94" s="101">
        <v>14.3</v>
      </c>
      <c r="GV94" s="101">
        <v>11.3</v>
      </c>
      <c r="GW94" s="101">
        <v>7.5</v>
      </c>
      <c r="GX94" s="101">
        <v>4.5</v>
      </c>
      <c r="GY94" s="101">
        <v>16.7</v>
      </c>
      <c r="GZ94" s="101">
        <v>10.7</v>
      </c>
      <c r="HA94" s="101">
        <v>46.3</v>
      </c>
      <c r="HB94" s="101">
        <v>9.7</v>
      </c>
      <c r="HC94" s="101">
        <v>7</v>
      </c>
      <c r="HD94" s="101">
        <v>8.4</v>
      </c>
    </row>
    <row r="95" spans="1:212" ht="12.75">
      <c r="A95" s="104" t="str">
        <f>CS3</f>
        <v>Per cent males who left school before completing year 11 (2016 Census)</v>
      </c>
      <c r="B95" s="107"/>
      <c r="C95" s="107"/>
      <c r="D95" s="107"/>
      <c r="E95" s="76"/>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51"/>
      <c r="BP95" s="51"/>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c r="CS95" s="51"/>
      <c r="CT95" s="51"/>
      <c r="CU95" s="51"/>
      <c r="CV95" s="51"/>
      <c r="CW95" s="51"/>
      <c r="CX95" s="51"/>
      <c r="CY95" s="51"/>
      <c r="CZ95" s="51"/>
      <c r="DA95" s="51"/>
      <c r="DB95" s="51"/>
      <c r="DC95" s="51"/>
      <c r="DD95" s="51"/>
      <c r="DE95" s="51"/>
      <c r="DF95" s="51"/>
      <c r="DG95" s="51"/>
      <c r="DH95" s="51"/>
      <c r="DI95" s="51"/>
      <c r="DJ95" s="51"/>
      <c r="DK95" s="51"/>
      <c r="DL95" s="51"/>
      <c r="DM95" s="51"/>
      <c r="DN95" s="51"/>
      <c r="DO95" s="51"/>
      <c r="DP95" s="51"/>
      <c r="DQ95" s="51"/>
      <c r="DR95" s="51"/>
      <c r="DS95" s="51"/>
      <c r="DT95" s="51"/>
      <c r="DU95" s="51"/>
      <c r="DV95" s="51"/>
      <c r="DW95" s="51"/>
      <c r="DX95" s="51"/>
      <c r="DY95" s="51"/>
      <c r="DZ95" s="51"/>
      <c r="EA95" s="51"/>
      <c r="EB95" s="51"/>
      <c r="EC95" s="51"/>
      <c r="ED95" s="51"/>
      <c r="EE95" s="51"/>
      <c r="EF95" s="51"/>
      <c r="EG95" s="51"/>
      <c r="EH95" s="51"/>
      <c r="EI95" s="51"/>
      <c r="EJ95" s="51"/>
      <c r="EK95" s="51"/>
      <c r="EL95" s="51"/>
      <c r="EM95" s="51"/>
      <c r="EN95" s="51"/>
      <c r="EO95" s="51"/>
      <c r="EP95" s="51"/>
      <c r="EQ95" s="51"/>
      <c r="ER95" s="51"/>
      <c r="ES95" s="51"/>
      <c r="ET95" s="51"/>
      <c r="EU95" s="51"/>
      <c r="GJ95" s="100">
        <v>15</v>
      </c>
      <c r="GK95" s="100">
        <v>4.9</v>
      </c>
      <c r="GL95" s="100">
        <v>3.4</v>
      </c>
      <c r="GM95" s="100">
        <v>12.2</v>
      </c>
      <c r="GN95" s="100">
        <v>16</v>
      </c>
      <c r="GO95" s="100">
        <v>11.5</v>
      </c>
      <c r="GP95" s="100">
        <v>19.8</v>
      </c>
      <c r="GQ95" s="100">
        <v>15.3</v>
      </c>
      <c r="GR95" s="100">
        <v>8.5</v>
      </c>
      <c r="GS95" s="101">
        <v>21.6</v>
      </c>
      <c r="GT95" s="100">
        <v>15.3</v>
      </c>
      <c r="GU95" s="101">
        <v>10.7</v>
      </c>
      <c r="GV95" s="101">
        <v>13.6</v>
      </c>
      <c r="GW95" s="101">
        <v>8.3</v>
      </c>
      <c r="GX95" s="101">
        <v>3.6</v>
      </c>
      <c r="GY95" s="101">
        <v>27.4</v>
      </c>
      <c r="GZ95" s="101">
        <v>10.9</v>
      </c>
      <c r="HA95" s="101">
        <v>155.9</v>
      </c>
      <c r="HB95" s="101">
        <v>11.4</v>
      </c>
      <c r="HC95" s="101">
        <v>8</v>
      </c>
      <c r="HD95" s="101">
        <v>11.3</v>
      </c>
    </row>
    <row r="96" spans="1:212" ht="12.75">
      <c r="A96" s="104" t="str">
        <f>CT3</f>
        <v>Per cent females who left school before completing year 11 (2016 Census)</v>
      </c>
      <c r="B96" s="107"/>
      <c r="C96" s="107"/>
      <c r="D96" s="107"/>
      <c r="E96" s="76"/>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51"/>
      <c r="BP96" s="51"/>
      <c r="BQ96" s="51"/>
      <c r="BR96" s="51"/>
      <c r="BS96" s="51"/>
      <c r="BT96" s="51"/>
      <c r="BU96" s="51"/>
      <c r="BV96" s="51"/>
      <c r="BW96" s="51"/>
      <c r="BX96" s="51"/>
      <c r="BY96" s="51"/>
      <c r="BZ96" s="51"/>
      <c r="CA96" s="51"/>
      <c r="CB96" s="51"/>
      <c r="CC96" s="51"/>
      <c r="CD96" s="51"/>
      <c r="CE96" s="51"/>
      <c r="CF96" s="51"/>
      <c r="CG96" s="51"/>
      <c r="CH96" s="51"/>
      <c r="CI96" s="51"/>
      <c r="CJ96" s="51"/>
      <c r="CK96" s="51"/>
      <c r="CL96" s="51"/>
      <c r="CM96" s="51"/>
      <c r="CN96" s="51"/>
      <c r="CO96" s="51"/>
      <c r="CP96" s="51"/>
      <c r="CQ96" s="51"/>
      <c r="CR96" s="51"/>
      <c r="CS96" s="51"/>
      <c r="CT96" s="51"/>
      <c r="CU96" s="51"/>
      <c r="CV96" s="51"/>
      <c r="CW96" s="51"/>
      <c r="CX96" s="51"/>
      <c r="CY96" s="51"/>
      <c r="CZ96" s="51"/>
      <c r="DA96" s="51"/>
      <c r="DB96" s="51"/>
      <c r="DC96" s="51"/>
      <c r="DD96" s="51"/>
      <c r="DE96" s="51"/>
      <c r="DF96" s="51"/>
      <c r="DG96" s="51"/>
      <c r="DH96" s="51"/>
      <c r="DI96" s="51"/>
      <c r="DJ96" s="51"/>
      <c r="DK96" s="51"/>
      <c r="DL96" s="51"/>
      <c r="DM96" s="51"/>
      <c r="DN96" s="51"/>
      <c r="DO96" s="51"/>
      <c r="DP96" s="51"/>
      <c r="DQ96" s="51"/>
      <c r="DR96" s="51"/>
      <c r="DS96" s="51"/>
      <c r="DT96" s="51"/>
      <c r="DU96" s="51"/>
      <c r="DV96" s="51"/>
      <c r="DW96" s="51"/>
      <c r="DX96" s="51"/>
      <c r="DY96" s="51"/>
      <c r="DZ96" s="51"/>
      <c r="EA96" s="51"/>
      <c r="EB96" s="51"/>
      <c r="EC96" s="51"/>
      <c r="ED96" s="51"/>
      <c r="EE96" s="51"/>
      <c r="EF96" s="51"/>
      <c r="EG96" s="51"/>
      <c r="EH96" s="51"/>
      <c r="EI96" s="51"/>
      <c r="EJ96" s="51"/>
      <c r="EK96" s="51"/>
      <c r="EL96" s="51"/>
      <c r="EM96" s="51"/>
      <c r="EN96" s="51"/>
      <c r="EO96" s="51"/>
      <c r="EP96" s="51"/>
      <c r="EQ96" s="51"/>
      <c r="ER96" s="51"/>
      <c r="ES96" s="51"/>
      <c r="ET96" s="51"/>
      <c r="EU96" s="51"/>
      <c r="GJ96" s="100">
        <v>1.5</v>
      </c>
      <c r="GK96" s="100">
        <v>5.4</v>
      </c>
      <c r="GL96" s="100">
        <v>0.5</v>
      </c>
      <c r="GM96" s="100">
        <v>2.1</v>
      </c>
      <c r="GN96" s="100">
        <v>2</v>
      </c>
      <c r="GO96" s="100">
        <v>1.4</v>
      </c>
      <c r="GP96" s="100">
        <v>1.8</v>
      </c>
      <c r="GQ96" s="100">
        <v>2.3</v>
      </c>
      <c r="GR96" s="100">
        <v>1.3</v>
      </c>
      <c r="GS96" s="101">
        <v>2.3</v>
      </c>
      <c r="GT96" s="100">
        <v>1.6</v>
      </c>
      <c r="GU96" s="101">
        <v>1.2</v>
      </c>
      <c r="GV96" s="101">
        <v>0.8</v>
      </c>
      <c r="GW96" s="101">
        <v>1.6</v>
      </c>
      <c r="GX96" s="101">
        <v>0.9</v>
      </c>
      <c r="GY96" s="101"/>
      <c r="GZ96" s="101">
        <v>0.8</v>
      </c>
      <c r="HA96" s="101">
        <v>1.6</v>
      </c>
      <c r="HB96" s="101">
        <v>1.1</v>
      </c>
      <c r="HC96" s="101">
        <v>1.1</v>
      </c>
      <c r="HD96" s="101">
        <v>1.2</v>
      </c>
    </row>
    <row r="97" spans="1:212" ht="12.75">
      <c r="A97" s="104" t="str">
        <f>CU3</f>
        <v>Per cent persons who left school before completing year 11 (2016 Census)</v>
      </c>
      <c r="B97" s="107"/>
      <c r="C97" s="107"/>
      <c r="D97" s="107"/>
      <c r="E97" s="76"/>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c r="BO97" s="51"/>
      <c r="BP97" s="51"/>
      <c r="BQ97" s="51"/>
      <c r="BR97" s="51"/>
      <c r="BS97" s="51"/>
      <c r="BT97" s="51"/>
      <c r="BU97" s="51"/>
      <c r="BV97" s="51"/>
      <c r="BW97" s="51"/>
      <c r="BX97" s="51"/>
      <c r="BY97" s="51"/>
      <c r="BZ97" s="51"/>
      <c r="CA97" s="51"/>
      <c r="CB97" s="51"/>
      <c r="CC97" s="51"/>
      <c r="CD97" s="51"/>
      <c r="CE97" s="51"/>
      <c r="CF97" s="51"/>
      <c r="CG97" s="51"/>
      <c r="CH97" s="51"/>
      <c r="CI97" s="51"/>
      <c r="CJ97" s="51"/>
      <c r="CK97" s="51"/>
      <c r="CL97" s="51"/>
      <c r="CM97" s="51"/>
      <c r="CN97" s="51"/>
      <c r="CO97" s="51"/>
      <c r="CP97" s="51"/>
      <c r="CQ97" s="51"/>
      <c r="CR97" s="51"/>
      <c r="CS97" s="51"/>
      <c r="CT97" s="51"/>
      <c r="CU97" s="51"/>
      <c r="CV97" s="51"/>
      <c r="CW97" s="51"/>
      <c r="CX97" s="51"/>
      <c r="CY97" s="51"/>
      <c r="CZ97" s="51"/>
      <c r="DA97" s="51"/>
      <c r="DB97" s="51"/>
      <c r="DC97" s="51"/>
      <c r="DD97" s="51"/>
      <c r="DE97" s="51"/>
      <c r="DF97" s="51"/>
      <c r="DG97" s="51"/>
      <c r="DH97" s="51"/>
      <c r="DI97" s="51"/>
      <c r="DJ97" s="51"/>
      <c r="DK97" s="51"/>
      <c r="DL97" s="51"/>
      <c r="DM97" s="51"/>
      <c r="DN97" s="51"/>
      <c r="DO97" s="51"/>
      <c r="DP97" s="51"/>
      <c r="DQ97" s="51"/>
      <c r="DR97" s="51"/>
      <c r="DS97" s="51"/>
      <c r="DT97" s="51"/>
      <c r="DU97" s="51"/>
      <c r="DV97" s="51"/>
      <c r="DW97" s="51"/>
      <c r="DX97" s="51"/>
      <c r="DY97" s="51"/>
      <c r="DZ97" s="51"/>
      <c r="EA97" s="51"/>
      <c r="EB97" s="51"/>
      <c r="EC97" s="51"/>
      <c r="ED97" s="51"/>
      <c r="EE97" s="51"/>
      <c r="EF97" s="51"/>
      <c r="EG97" s="51"/>
      <c r="EH97" s="51"/>
      <c r="EI97" s="51"/>
      <c r="EJ97" s="51"/>
      <c r="EK97" s="51"/>
      <c r="EL97" s="51"/>
      <c r="EM97" s="51"/>
      <c r="EN97" s="51"/>
      <c r="EO97" s="51"/>
      <c r="EP97" s="51"/>
      <c r="EQ97" s="51"/>
      <c r="ER97" s="51"/>
      <c r="ES97" s="51"/>
      <c r="ET97" s="51"/>
      <c r="EU97" s="51"/>
      <c r="GJ97" s="100">
        <v>46.4</v>
      </c>
      <c r="GK97" s="100">
        <v>60</v>
      </c>
      <c r="GL97" s="100">
        <v>53.5</v>
      </c>
      <c r="GM97" s="100">
        <v>50.6</v>
      </c>
      <c r="GN97" s="100">
        <v>56.5</v>
      </c>
      <c r="GO97" s="100">
        <v>42.1</v>
      </c>
      <c r="GP97" s="100">
        <v>52.9</v>
      </c>
      <c r="GQ97" s="100">
        <v>50.1</v>
      </c>
      <c r="GR97" s="100">
        <v>50.4</v>
      </c>
      <c r="GS97" s="101">
        <v>24.7</v>
      </c>
      <c r="GT97" s="100">
        <v>56.5</v>
      </c>
      <c r="GU97" s="101">
        <v>46.5</v>
      </c>
      <c r="GV97" s="101">
        <v>47.1</v>
      </c>
      <c r="GW97" s="101">
        <v>54.2</v>
      </c>
      <c r="GX97" s="101">
        <v>53.3</v>
      </c>
      <c r="GY97" s="101">
        <v>46.9</v>
      </c>
      <c r="GZ97" s="101">
        <v>58.3</v>
      </c>
      <c r="HA97" s="101">
        <v>55.6</v>
      </c>
      <c r="HB97" s="101">
        <v>58.7</v>
      </c>
      <c r="HC97" s="101">
        <v>34.8</v>
      </c>
      <c r="HD97" s="101">
        <v>42.6</v>
      </c>
    </row>
    <row r="98" spans="1:212" ht="12.75">
      <c r="A98" s="104" t="str">
        <f>CV3</f>
        <v>Per cent of 20-24 year-olds attending TAFE, 2016</v>
      </c>
      <c r="B98" s="107"/>
      <c r="C98" s="107"/>
      <c r="D98" s="107"/>
      <c r="E98" s="76"/>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c r="BO98" s="51"/>
      <c r="BP98" s="51"/>
      <c r="BQ98" s="51"/>
      <c r="BR98" s="51"/>
      <c r="BS98" s="51"/>
      <c r="BT98" s="51"/>
      <c r="BU98" s="51"/>
      <c r="BV98" s="51"/>
      <c r="BW98" s="51"/>
      <c r="BX98" s="51"/>
      <c r="BY98" s="51"/>
      <c r="BZ98" s="51"/>
      <c r="CA98" s="51"/>
      <c r="CB98" s="51"/>
      <c r="CC98" s="51"/>
      <c r="CD98" s="51"/>
      <c r="CE98" s="51"/>
      <c r="CF98" s="51"/>
      <c r="CG98" s="51"/>
      <c r="CH98" s="51"/>
      <c r="CI98" s="51"/>
      <c r="CJ98" s="51"/>
      <c r="CK98" s="51"/>
      <c r="CL98" s="51"/>
      <c r="CM98" s="51"/>
      <c r="CN98" s="51"/>
      <c r="CO98" s="51"/>
      <c r="CP98" s="51"/>
      <c r="CQ98" s="51"/>
      <c r="CR98" s="51"/>
      <c r="CS98" s="51"/>
      <c r="CT98" s="51"/>
      <c r="CU98" s="51"/>
      <c r="CV98" s="51"/>
      <c r="CW98" s="51"/>
      <c r="CX98" s="51"/>
      <c r="CY98" s="51"/>
      <c r="CZ98" s="51"/>
      <c r="DA98" s="51"/>
      <c r="DB98" s="51"/>
      <c r="DC98" s="51"/>
      <c r="DD98" s="51"/>
      <c r="DE98" s="51"/>
      <c r="DF98" s="51"/>
      <c r="DG98" s="51"/>
      <c r="DH98" s="51"/>
      <c r="DI98" s="51"/>
      <c r="DJ98" s="51"/>
      <c r="DK98" s="51"/>
      <c r="DL98" s="51"/>
      <c r="DM98" s="51"/>
      <c r="DN98" s="51"/>
      <c r="DO98" s="51"/>
      <c r="DP98" s="51"/>
      <c r="DQ98" s="51"/>
      <c r="DR98" s="51"/>
      <c r="DS98" s="51"/>
      <c r="DT98" s="51"/>
      <c r="DU98" s="51"/>
      <c r="DV98" s="51"/>
      <c r="DW98" s="51"/>
      <c r="DX98" s="51"/>
      <c r="DY98" s="51"/>
      <c r="DZ98" s="51"/>
      <c r="EA98" s="51"/>
      <c r="EB98" s="51"/>
      <c r="EC98" s="51"/>
      <c r="ED98" s="51"/>
      <c r="EE98" s="51"/>
      <c r="EF98" s="51"/>
      <c r="EG98" s="51"/>
      <c r="EH98" s="51"/>
      <c r="EI98" s="51"/>
      <c r="EJ98" s="51"/>
      <c r="EK98" s="51"/>
      <c r="EL98" s="51"/>
      <c r="EM98" s="51"/>
      <c r="EN98" s="51"/>
      <c r="EO98" s="51"/>
      <c r="EP98" s="51"/>
      <c r="EQ98" s="51"/>
      <c r="ER98" s="51"/>
      <c r="ES98" s="51"/>
      <c r="ET98" s="51"/>
      <c r="EU98" s="51"/>
      <c r="GJ98" s="100">
        <v>17.8</v>
      </c>
      <c r="GK98" s="100">
        <v>12.4</v>
      </c>
      <c r="GL98" s="100">
        <v>23.8</v>
      </c>
      <c r="GM98" s="100">
        <v>26.6</v>
      </c>
      <c r="GN98" s="100">
        <v>18.8</v>
      </c>
      <c r="GO98" s="100">
        <v>15.5</v>
      </c>
      <c r="GP98" s="100">
        <v>14.2</v>
      </c>
      <c r="GQ98" s="100">
        <v>19.2</v>
      </c>
      <c r="GR98" s="100">
        <v>12.9</v>
      </c>
      <c r="GS98" s="101">
        <v>12.9</v>
      </c>
      <c r="GT98" s="100">
        <v>29.1</v>
      </c>
      <c r="GU98" s="101">
        <v>52.2</v>
      </c>
      <c r="GV98" s="101">
        <v>21.3</v>
      </c>
      <c r="GW98" s="101">
        <v>17.1</v>
      </c>
      <c r="GX98" s="101">
        <v>20.6</v>
      </c>
      <c r="GY98" s="101">
        <v>24.9</v>
      </c>
      <c r="GZ98" s="101">
        <v>25.5</v>
      </c>
      <c r="HA98" s="101">
        <v>15.8</v>
      </c>
      <c r="HB98" s="101">
        <v>19</v>
      </c>
      <c r="HC98" s="101">
        <v>9.4</v>
      </c>
      <c r="HD98" s="101">
        <v>37.4</v>
      </c>
    </row>
    <row r="99" spans="1:212" ht="12.75">
      <c r="A99" s="104" t="str">
        <f>CW3</f>
        <v>Per cent of 20-24 year-olds attending University/other tertiary, 2016</v>
      </c>
      <c r="B99" s="107"/>
      <c r="C99" s="107"/>
      <c r="D99" s="107"/>
      <c r="E99" s="76"/>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c r="BO99" s="51"/>
      <c r="BP99" s="51"/>
      <c r="BQ99" s="51"/>
      <c r="BR99" s="51"/>
      <c r="BS99" s="51"/>
      <c r="BT99" s="51"/>
      <c r="BU99" s="51"/>
      <c r="BV99" s="51"/>
      <c r="BW99" s="51"/>
      <c r="BX99" s="51"/>
      <c r="BY99" s="51"/>
      <c r="BZ99" s="51"/>
      <c r="CA99" s="51"/>
      <c r="CB99" s="51"/>
      <c r="CC99" s="51"/>
      <c r="CD99" s="51"/>
      <c r="CE99" s="51"/>
      <c r="CF99" s="51"/>
      <c r="CG99" s="51"/>
      <c r="CH99" s="51"/>
      <c r="CI99" s="51"/>
      <c r="CJ99" s="51"/>
      <c r="CK99" s="51"/>
      <c r="CL99" s="51"/>
      <c r="CM99" s="51"/>
      <c r="CN99" s="51"/>
      <c r="CO99" s="51"/>
      <c r="CP99" s="51"/>
      <c r="CQ99" s="51"/>
      <c r="CR99" s="51"/>
      <c r="CS99" s="51"/>
      <c r="CT99" s="51"/>
      <c r="CU99" s="51"/>
      <c r="CV99" s="51"/>
      <c r="CW99" s="51"/>
      <c r="CX99" s="51"/>
      <c r="CY99" s="51"/>
      <c r="CZ99" s="51"/>
      <c r="DA99" s="51"/>
      <c r="DB99" s="51"/>
      <c r="DC99" s="51"/>
      <c r="DD99" s="51"/>
      <c r="DE99" s="51"/>
      <c r="DF99" s="51"/>
      <c r="DG99" s="51"/>
      <c r="DH99" s="51"/>
      <c r="DI99" s="51"/>
      <c r="DJ99" s="51"/>
      <c r="DK99" s="51"/>
      <c r="DL99" s="51"/>
      <c r="DM99" s="51"/>
      <c r="DN99" s="51"/>
      <c r="DO99" s="51"/>
      <c r="DP99" s="51"/>
      <c r="DQ99" s="51"/>
      <c r="DR99" s="51"/>
      <c r="DS99" s="51"/>
      <c r="DT99" s="51"/>
      <c r="DU99" s="51"/>
      <c r="DV99" s="51"/>
      <c r="DW99" s="51"/>
      <c r="DX99" s="51"/>
      <c r="DY99" s="51"/>
      <c r="DZ99" s="51"/>
      <c r="EA99" s="51"/>
      <c r="EB99" s="51"/>
      <c r="EC99" s="51"/>
      <c r="ED99" s="51"/>
      <c r="EE99" s="51"/>
      <c r="EF99" s="51"/>
      <c r="EG99" s="51"/>
      <c r="EH99" s="51"/>
      <c r="EI99" s="51"/>
      <c r="EJ99" s="51"/>
      <c r="EK99" s="51"/>
      <c r="EL99" s="51"/>
      <c r="EM99" s="51"/>
      <c r="EN99" s="51"/>
      <c r="EO99" s="51"/>
      <c r="EP99" s="51"/>
      <c r="EQ99" s="51"/>
      <c r="ER99" s="51"/>
      <c r="ES99" s="51"/>
      <c r="ET99" s="51"/>
      <c r="EU99" s="51"/>
      <c r="GJ99" s="100">
        <v>15.2</v>
      </c>
      <c r="GK99" s="100">
        <v>9.1</v>
      </c>
      <c r="GL99" s="100">
        <v>19</v>
      </c>
      <c r="GM99" s="100">
        <v>22.8</v>
      </c>
      <c r="GN99" s="100">
        <v>13.9</v>
      </c>
      <c r="GO99" s="100">
        <v>12.2</v>
      </c>
      <c r="GP99" s="100">
        <v>15.4</v>
      </c>
      <c r="GQ99" s="100">
        <v>19.4</v>
      </c>
      <c r="GR99" s="100">
        <v>16.6</v>
      </c>
      <c r="GS99" s="101">
        <v>10.9</v>
      </c>
      <c r="GT99" s="100">
        <v>29.3</v>
      </c>
      <c r="GU99" s="101">
        <v>9.5</v>
      </c>
      <c r="GV99" s="101">
        <v>19.2</v>
      </c>
      <c r="GW99" s="101">
        <v>17.1</v>
      </c>
      <c r="GX99" s="101">
        <v>13.6</v>
      </c>
      <c r="GY99" s="101">
        <v>23.5</v>
      </c>
      <c r="GZ99" s="101">
        <v>26.3</v>
      </c>
      <c r="HA99" s="101">
        <v>15.2</v>
      </c>
      <c r="HB99" s="101">
        <v>13.8</v>
      </c>
      <c r="HC99" s="101">
        <v>11.3</v>
      </c>
      <c r="HD99" s="101">
        <v>22.7</v>
      </c>
    </row>
    <row r="100" spans="1:212" ht="12.75">
      <c r="A100" s="104" t="str">
        <f>CX3</f>
        <v>Per cent of 25-44 year-olds with a degree, 2011</v>
      </c>
      <c r="B100" s="107"/>
      <c r="C100" s="107"/>
      <c r="D100" s="107"/>
      <c r="E100" s="76"/>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c r="BO100" s="51"/>
      <c r="BP100" s="51"/>
      <c r="BQ100" s="51"/>
      <c r="BR100" s="51"/>
      <c r="BS100" s="51"/>
      <c r="BT100" s="51"/>
      <c r="BU100" s="51"/>
      <c r="BV100" s="51"/>
      <c r="BW100" s="51"/>
      <c r="BX100" s="51"/>
      <c r="BY100" s="51"/>
      <c r="BZ100" s="51"/>
      <c r="CA100" s="51"/>
      <c r="CB100" s="51"/>
      <c r="CC100" s="51"/>
      <c r="CD100" s="51"/>
      <c r="CE100" s="51"/>
      <c r="CF100" s="51"/>
      <c r="CG100" s="51"/>
      <c r="CH100" s="51"/>
      <c r="CI100" s="51"/>
      <c r="CJ100" s="51"/>
      <c r="CK100" s="51"/>
      <c r="CL100" s="51"/>
      <c r="CM100" s="51"/>
      <c r="CN100" s="51"/>
      <c r="CO100" s="51"/>
      <c r="CP100" s="51"/>
      <c r="CQ100" s="51"/>
      <c r="CR100" s="51"/>
      <c r="CS100" s="51"/>
      <c r="CT100" s="51"/>
      <c r="CU100" s="51"/>
      <c r="CV100" s="51"/>
      <c r="CW100" s="51"/>
      <c r="CX100" s="51"/>
      <c r="CY100" s="51"/>
      <c r="CZ100" s="51"/>
      <c r="DA100" s="51"/>
      <c r="DB100" s="51"/>
      <c r="DC100" s="51"/>
      <c r="DD100" s="51"/>
      <c r="DE100" s="51"/>
      <c r="DF100" s="51"/>
      <c r="DG100" s="51"/>
      <c r="DH100" s="51"/>
      <c r="DI100" s="51"/>
      <c r="DJ100" s="51"/>
      <c r="DK100" s="51"/>
      <c r="DL100" s="51"/>
      <c r="DM100" s="51"/>
      <c r="DN100" s="51"/>
      <c r="DO100" s="51"/>
      <c r="DP100" s="51"/>
      <c r="DQ100" s="51"/>
      <c r="DR100" s="51"/>
      <c r="DS100" s="51"/>
      <c r="DT100" s="51"/>
      <c r="DU100" s="51"/>
      <c r="DV100" s="51"/>
      <c r="DW100" s="51"/>
      <c r="DX100" s="51"/>
      <c r="DY100" s="51"/>
      <c r="DZ100" s="51"/>
      <c r="EA100" s="51"/>
      <c r="EB100" s="51"/>
      <c r="EC100" s="51"/>
      <c r="ED100" s="51"/>
      <c r="EE100" s="51"/>
      <c r="EF100" s="51"/>
      <c r="EG100" s="51"/>
      <c r="EH100" s="51"/>
      <c r="EI100" s="51"/>
      <c r="EJ100" s="51"/>
      <c r="EK100" s="51"/>
      <c r="EL100" s="51"/>
      <c r="EM100" s="51"/>
      <c r="EN100" s="51"/>
      <c r="EO100" s="51"/>
      <c r="EP100" s="51"/>
      <c r="EQ100" s="51"/>
      <c r="ER100" s="51"/>
      <c r="ES100" s="51"/>
      <c r="ET100" s="51"/>
      <c r="EU100" s="51"/>
      <c r="GJ100" s="100">
        <v>7.3</v>
      </c>
      <c r="GK100" s="100">
        <v>0</v>
      </c>
      <c r="GL100" s="100">
        <v>9.2</v>
      </c>
      <c r="GM100" s="100">
        <v>8.1</v>
      </c>
      <c r="GN100" s="100">
        <v>3.4</v>
      </c>
      <c r="GO100" s="100">
        <v>7.9</v>
      </c>
      <c r="GP100" s="100">
        <v>9.8</v>
      </c>
      <c r="GQ100" s="100">
        <v>5.3</v>
      </c>
      <c r="GR100" s="100">
        <v>1.9</v>
      </c>
      <c r="GS100" s="101">
        <v>7.8</v>
      </c>
      <c r="GT100" s="100">
        <v>12.3</v>
      </c>
      <c r="GU100" s="101">
        <v>8.3</v>
      </c>
      <c r="GV100" s="101">
        <v>4.6</v>
      </c>
      <c r="GW100" s="101">
        <v>6.6</v>
      </c>
      <c r="GX100" s="101">
        <v>5.8</v>
      </c>
      <c r="GY100" s="101">
        <v>4.9</v>
      </c>
      <c r="GZ100" s="101">
        <v>4.9</v>
      </c>
      <c r="HA100" s="101">
        <v>5.2</v>
      </c>
      <c r="HB100" s="101">
        <v>5.7</v>
      </c>
      <c r="HC100" s="101">
        <v>3.9</v>
      </c>
      <c r="HD100" s="101">
        <v>5.4</v>
      </c>
    </row>
    <row r="101" spans="1:212" ht="12.75">
      <c r="A101" s="104"/>
      <c r="B101" s="107"/>
      <c r="C101" s="107"/>
      <c r="D101" s="107"/>
      <c r="E101" s="76"/>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c r="CC101" s="51"/>
      <c r="CD101" s="51"/>
      <c r="CE101" s="51"/>
      <c r="CF101" s="51"/>
      <c r="CG101" s="51"/>
      <c r="CH101" s="51"/>
      <c r="CI101" s="51"/>
      <c r="CJ101" s="51"/>
      <c r="CK101" s="51"/>
      <c r="CL101" s="51"/>
      <c r="CM101" s="51"/>
      <c r="CN101" s="51"/>
      <c r="CO101" s="51"/>
      <c r="CP101" s="51"/>
      <c r="CQ101" s="51"/>
      <c r="CR101" s="51"/>
      <c r="CS101" s="51"/>
      <c r="CT101" s="51"/>
      <c r="CU101" s="51"/>
      <c r="CV101" s="51"/>
      <c r="CW101" s="51"/>
      <c r="CX101" s="51"/>
      <c r="CY101" s="51"/>
      <c r="CZ101" s="51"/>
      <c r="DA101" s="51"/>
      <c r="DB101" s="51"/>
      <c r="DC101" s="51"/>
      <c r="DD101" s="51"/>
      <c r="DE101" s="51"/>
      <c r="DF101" s="51"/>
      <c r="DG101" s="51"/>
      <c r="DH101" s="51"/>
      <c r="DI101" s="51"/>
      <c r="DJ101" s="51"/>
      <c r="DK101" s="51"/>
      <c r="DL101" s="51"/>
      <c r="DM101" s="51"/>
      <c r="DN101" s="51"/>
      <c r="DO101" s="51"/>
      <c r="DP101" s="51"/>
      <c r="DQ101" s="51"/>
      <c r="DR101" s="51"/>
      <c r="DS101" s="51"/>
      <c r="DT101" s="51"/>
      <c r="DU101" s="51"/>
      <c r="DV101" s="51"/>
      <c r="DW101" s="51"/>
      <c r="DX101" s="51"/>
      <c r="DY101" s="51"/>
      <c r="DZ101" s="51"/>
      <c r="EA101" s="51"/>
      <c r="EB101" s="51"/>
      <c r="EC101" s="51"/>
      <c r="ED101" s="51"/>
      <c r="EE101" s="51"/>
      <c r="EF101" s="51"/>
      <c r="EG101" s="51"/>
      <c r="EH101" s="51"/>
      <c r="EI101" s="51"/>
      <c r="EJ101" s="51"/>
      <c r="EK101" s="51"/>
      <c r="EL101" s="51"/>
      <c r="EM101" s="51"/>
      <c r="EN101" s="51"/>
      <c r="EO101" s="51"/>
      <c r="EP101" s="51"/>
      <c r="EQ101" s="51"/>
      <c r="ER101" s="51"/>
      <c r="ES101" s="51"/>
      <c r="ET101" s="51"/>
      <c r="EU101" s="51"/>
      <c r="GJ101" s="100">
        <v>5</v>
      </c>
      <c r="GK101" s="100">
        <v>0</v>
      </c>
      <c r="GL101" s="100">
        <v>6.9</v>
      </c>
      <c r="GM101" s="100">
        <v>1.1</v>
      </c>
      <c r="GN101" s="100">
        <v>6.9</v>
      </c>
      <c r="GO101" s="100">
        <v>3.8</v>
      </c>
      <c r="GP101" s="100">
        <v>2.8</v>
      </c>
      <c r="GQ101" s="100">
        <v>3.6</v>
      </c>
      <c r="GR101" s="100">
        <v>1.9</v>
      </c>
      <c r="GS101" s="101">
        <v>3</v>
      </c>
      <c r="GT101" s="100">
        <v>9.4</v>
      </c>
      <c r="GU101" s="101">
        <v>3.4</v>
      </c>
      <c r="GV101" s="101">
        <v>5.1</v>
      </c>
      <c r="GW101" s="101">
        <v>877.1</v>
      </c>
      <c r="GX101" s="101">
        <v>2.8</v>
      </c>
      <c r="GY101" s="101">
        <v>4</v>
      </c>
      <c r="GZ101" s="101">
        <v>7.9</v>
      </c>
      <c r="HA101" s="101">
        <v>6.1</v>
      </c>
      <c r="HB101" s="101">
        <v>1.6</v>
      </c>
      <c r="HC101" s="101">
        <v>0.8</v>
      </c>
      <c r="HD101" s="101">
        <v>6.8</v>
      </c>
    </row>
    <row r="102" spans="1:212" ht="12.75">
      <c r="A102" s="104" t="str">
        <f>CZ3</f>
        <v>DISABILITY</v>
      </c>
      <c r="B102" s="107"/>
      <c r="C102" s="107"/>
      <c r="D102" s="107"/>
      <c r="E102" s="76"/>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c r="CC102" s="51"/>
      <c r="CD102" s="51"/>
      <c r="CE102" s="51"/>
      <c r="CF102" s="51"/>
      <c r="CG102" s="51"/>
      <c r="CH102" s="51"/>
      <c r="CI102" s="51"/>
      <c r="CJ102" s="51"/>
      <c r="CK102" s="51"/>
      <c r="CL102" s="51"/>
      <c r="CM102" s="51"/>
      <c r="CN102" s="51"/>
      <c r="CO102" s="51"/>
      <c r="CP102" s="51"/>
      <c r="CQ102" s="51"/>
      <c r="CR102" s="51"/>
      <c r="CS102" s="51"/>
      <c r="CT102" s="51"/>
      <c r="CU102" s="51"/>
      <c r="CV102" s="51"/>
      <c r="CW102" s="51"/>
      <c r="CX102" s="51"/>
      <c r="CY102" s="51"/>
      <c r="CZ102" s="51"/>
      <c r="DA102" s="51"/>
      <c r="DB102" s="51"/>
      <c r="DC102" s="51"/>
      <c r="DD102" s="51"/>
      <c r="DE102" s="51"/>
      <c r="DF102" s="51"/>
      <c r="DG102" s="51"/>
      <c r="DH102" s="51"/>
      <c r="DI102" s="51"/>
      <c r="DJ102" s="51"/>
      <c r="DK102" s="51"/>
      <c r="DL102" s="51"/>
      <c r="DM102" s="51"/>
      <c r="DN102" s="51"/>
      <c r="DO102" s="51"/>
      <c r="DP102" s="51"/>
      <c r="DQ102" s="51"/>
      <c r="DR102" s="51"/>
      <c r="DS102" s="51"/>
      <c r="DT102" s="51"/>
      <c r="DU102" s="51"/>
      <c r="DV102" s="51"/>
      <c r="DW102" s="51"/>
      <c r="DX102" s="51"/>
      <c r="DY102" s="51"/>
      <c r="DZ102" s="51"/>
      <c r="EA102" s="51"/>
      <c r="EB102" s="51"/>
      <c r="EC102" s="51"/>
      <c r="ED102" s="51"/>
      <c r="EE102" s="51"/>
      <c r="EF102" s="51"/>
      <c r="EG102" s="51"/>
      <c r="EH102" s="51"/>
      <c r="EI102" s="51"/>
      <c r="EJ102" s="51"/>
      <c r="EK102" s="51"/>
      <c r="EL102" s="51"/>
      <c r="EM102" s="51"/>
      <c r="EN102" s="51"/>
      <c r="EO102" s="51"/>
      <c r="EP102" s="51"/>
      <c r="EQ102" s="51"/>
      <c r="ER102" s="51"/>
      <c r="ES102" s="51"/>
      <c r="ET102" s="51"/>
      <c r="EU102" s="51"/>
      <c r="GJ102" s="100">
        <v>5.6</v>
      </c>
      <c r="GK102" s="100">
        <v>86.2</v>
      </c>
      <c r="GL102" s="100">
        <v>40.5</v>
      </c>
      <c r="GM102" s="100">
        <v>45.8</v>
      </c>
      <c r="GN102" s="100">
        <v>60.5</v>
      </c>
      <c r="GO102" s="100">
        <v>60.4</v>
      </c>
      <c r="GP102" s="100">
        <v>59.9</v>
      </c>
      <c r="GQ102" s="100">
        <v>56.7</v>
      </c>
      <c r="GR102" s="100">
        <v>61.9</v>
      </c>
      <c r="GS102" s="101">
        <v>49</v>
      </c>
      <c r="GT102" s="100">
        <v>38.5</v>
      </c>
      <c r="GU102" s="101">
        <v>71.4</v>
      </c>
      <c r="GV102" s="101">
        <v>51.1</v>
      </c>
      <c r="GW102" s="101">
        <v>54.8</v>
      </c>
      <c r="GX102" s="101">
        <v>31.4</v>
      </c>
      <c r="GY102" s="101">
        <v>61.7</v>
      </c>
      <c r="GZ102" s="101">
        <v>63.7</v>
      </c>
      <c r="HA102" s="101">
        <v>72.6</v>
      </c>
      <c r="HB102" s="101">
        <v>73.3</v>
      </c>
      <c r="HC102" s="101">
        <v>61.1</v>
      </c>
      <c r="HD102" s="101">
        <v>47.6</v>
      </c>
    </row>
    <row r="103" spans="1:212" ht="12.75">
      <c r="A103" s="104" t="str">
        <f>DA3</f>
        <v>Per cent persons with a severe or profound disability (2016 Census)</v>
      </c>
      <c r="B103" s="107"/>
      <c r="C103" s="107"/>
      <c r="D103" s="107"/>
      <c r="E103" s="76"/>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c r="CC103" s="51"/>
      <c r="CD103" s="51"/>
      <c r="CE103" s="51"/>
      <c r="CF103" s="51"/>
      <c r="CG103" s="51"/>
      <c r="CH103" s="51"/>
      <c r="CI103" s="51"/>
      <c r="CJ103" s="51"/>
      <c r="CK103" s="51"/>
      <c r="CL103" s="51"/>
      <c r="CM103" s="51"/>
      <c r="CN103" s="51"/>
      <c r="CO103" s="51"/>
      <c r="CP103" s="51"/>
      <c r="CQ103" s="51"/>
      <c r="CR103" s="51"/>
      <c r="CS103" s="51"/>
      <c r="CT103" s="51"/>
      <c r="CU103" s="51"/>
      <c r="CV103" s="51"/>
      <c r="CW103" s="51"/>
      <c r="CX103" s="51"/>
      <c r="CY103" s="51"/>
      <c r="CZ103" s="51"/>
      <c r="DA103" s="51"/>
      <c r="DB103" s="51"/>
      <c r="DC103" s="51"/>
      <c r="DD103" s="51"/>
      <c r="DE103" s="51"/>
      <c r="DF103" s="51"/>
      <c r="DG103" s="51"/>
      <c r="DH103" s="51"/>
      <c r="DI103" s="51"/>
      <c r="DJ103" s="51"/>
      <c r="DK103" s="51"/>
      <c r="DL103" s="51"/>
      <c r="DM103" s="51"/>
      <c r="DN103" s="51"/>
      <c r="DO103" s="51"/>
      <c r="DP103" s="51"/>
      <c r="DQ103" s="51"/>
      <c r="DR103" s="51"/>
      <c r="DS103" s="51"/>
      <c r="DT103" s="51"/>
      <c r="DU103" s="51"/>
      <c r="DV103" s="51"/>
      <c r="DW103" s="51"/>
      <c r="DX103" s="51"/>
      <c r="DY103" s="51"/>
      <c r="DZ103" s="51"/>
      <c r="EA103" s="51"/>
      <c r="EB103" s="51"/>
      <c r="EC103" s="51"/>
      <c r="ED103" s="51"/>
      <c r="EE103" s="51"/>
      <c r="EF103" s="51"/>
      <c r="EG103" s="51"/>
      <c r="EH103" s="51"/>
      <c r="EI103" s="51"/>
      <c r="EJ103" s="51"/>
      <c r="EK103" s="51"/>
      <c r="EL103" s="51"/>
      <c r="EM103" s="51"/>
      <c r="EN103" s="51"/>
      <c r="EO103" s="51"/>
      <c r="EP103" s="51"/>
      <c r="EQ103" s="51"/>
      <c r="ER103" s="51"/>
      <c r="ES103" s="51"/>
      <c r="ET103" s="51"/>
      <c r="EU103" s="51"/>
      <c r="GJ103" s="100">
        <v>86</v>
      </c>
      <c r="GK103" s="100">
        <v>64.7</v>
      </c>
      <c r="GL103" s="100">
        <v>79.4</v>
      </c>
      <c r="GM103" s="100">
        <v>53.3</v>
      </c>
      <c r="GN103" s="100">
        <v>87.8</v>
      </c>
      <c r="GO103" s="100">
        <v>83.7</v>
      </c>
      <c r="GP103" s="100">
        <v>81.9</v>
      </c>
      <c r="GQ103" s="100">
        <v>88.1</v>
      </c>
      <c r="GR103" s="100">
        <v>77.5</v>
      </c>
      <c r="GS103" s="101">
        <v>72.9</v>
      </c>
      <c r="GT103" s="100">
        <v>76.6</v>
      </c>
      <c r="GU103" s="101">
        <v>76.9</v>
      </c>
      <c r="GV103" s="101">
        <v>62.1</v>
      </c>
      <c r="GW103" s="101">
        <v>72.1</v>
      </c>
      <c r="GX103" s="101">
        <v>60.8</v>
      </c>
      <c r="GY103" s="101">
        <v>70.4</v>
      </c>
      <c r="GZ103" s="101">
        <v>83.6</v>
      </c>
      <c r="HA103" s="101">
        <v>95.8</v>
      </c>
      <c r="HB103" s="101">
        <v>76.6</v>
      </c>
      <c r="HC103" s="101">
        <v>66.7</v>
      </c>
      <c r="HD103" s="101">
        <v>66.2</v>
      </c>
    </row>
    <row r="104" spans="1:212" ht="12.75">
      <c r="A104" s="104" t="str">
        <f>DB3</f>
        <v>Per cent persons aged 70 or more with a severe or profound disability (2016 Census)</v>
      </c>
      <c r="B104" s="107"/>
      <c r="C104" s="107"/>
      <c r="D104" s="107"/>
      <c r="E104" s="76"/>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c r="CC104" s="51"/>
      <c r="CD104" s="51"/>
      <c r="CE104" s="51"/>
      <c r="CF104" s="51"/>
      <c r="CG104" s="51"/>
      <c r="CH104" s="51"/>
      <c r="CI104" s="51"/>
      <c r="CJ104" s="51"/>
      <c r="CK104" s="51"/>
      <c r="CL104" s="51"/>
      <c r="CM104" s="51"/>
      <c r="CN104" s="51"/>
      <c r="CO104" s="51"/>
      <c r="CP104" s="51"/>
      <c r="CQ104" s="51"/>
      <c r="CR104" s="51"/>
      <c r="CS104" s="51"/>
      <c r="CT104" s="51"/>
      <c r="CU104" s="51"/>
      <c r="CV104" s="51"/>
      <c r="CW104" s="51"/>
      <c r="CX104" s="51"/>
      <c r="CY104" s="51"/>
      <c r="CZ104" s="51"/>
      <c r="DA104" s="51"/>
      <c r="DB104" s="51"/>
      <c r="DC104" s="51"/>
      <c r="DD104" s="51"/>
      <c r="DE104" s="51"/>
      <c r="DF104" s="51"/>
      <c r="DG104" s="51"/>
      <c r="DH104" s="51"/>
      <c r="DI104" s="51"/>
      <c r="DJ104" s="51"/>
      <c r="DK104" s="51"/>
      <c r="DL104" s="51"/>
      <c r="DM104" s="51"/>
      <c r="DN104" s="51"/>
      <c r="DO104" s="51"/>
      <c r="DP104" s="51"/>
      <c r="DQ104" s="51"/>
      <c r="DR104" s="51"/>
      <c r="DS104" s="51"/>
      <c r="DT104" s="51"/>
      <c r="DU104" s="51"/>
      <c r="DV104" s="51"/>
      <c r="DW104" s="51"/>
      <c r="DX104" s="51"/>
      <c r="DY104" s="51"/>
      <c r="DZ104" s="51"/>
      <c r="EA104" s="51"/>
      <c r="EB104" s="51"/>
      <c r="EC104" s="51"/>
      <c r="ED104" s="51"/>
      <c r="EE104" s="51"/>
      <c r="EF104" s="51"/>
      <c r="EG104" s="51"/>
      <c r="EH104" s="51"/>
      <c r="EI104" s="51"/>
      <c r="EJ104" s="51"/>
      <c r="EK104" s="51"/>
      <c r="EL104" s="51"/>
      <c r="EM104" s="51"/>
      <c r="EN104" s="51"/>
      <c r="EO104" s="51"/>
      <c r="EP104" s="51"/>
      <c r="EQ104" s="51"/>
      <c r="ER104" s="51"/>
      <c r="ES104" s="51"/>
      <c r="ET104" s="51"/>
      <c r="EU104" s="51"/>
      <c r="GJ104" s="100">
        <v>0.7</v>
      </c>
      <c r="GK104" s="100">
        <v>0.6</v>
      </c>
      <c r="GL104" s="100">
        <v>0.5</v>
      </c>
      <c r="GM104" s="100">
        <v>0.5</v>
      </c>
      <c r="GN104" s="100">
        <v>2</v>
      </c>
      <c r="GO104" s="100">
        <v>2.1</v>
      </c>
      <c r="GP104" s="100">
        <v>1.5</v>
      </c>
      <c r="GQ104" s="100">
        <v>2.9</v>
      </c>
      <c r="GR104" s="100">
        <v>0.7</v>
      </c>
      <c r="GS104" s="101">
        <v>1.5</v>
      </c>
      <c r="GT104" s="100">
        <v>1.5</v>
      </c>
      <c r="GU104" s="101">
        <v>1.5</v>
      </c>
      <c r="GV104" s="101">
        <v>1.2</v>
      </c>
      <c r="GW104" s="101">
        <v>1.2</v>
      </c>
      <c r="GX104" s="101">
        <v>1</v>
      </c>
      <c r="GY104" s="101">
        <v>1.7</v>
      </c>
      <c r="GZ104" s="101">
        <v>1.3</v>
      </c>
      <c r="HA104" s="101">
        <v>5</v>
      </c>
      <c r="HB104" s="101">
        <v>2.3</v>
      </c>
      <c r="HC104" s="101">
        <v>0.6</v>
      </c>
      <c r="HD104" s="101">
        <v>2.2</v>
      </c>
    </row>
    <row r="105" spans="1:212" ht="12.75">
      <c r="A105" s="104"/>
      <c r="B105" s="107"/>
      <c r="C105" s="107"/>
      <c r="D105" s="107"/>
      <c r="E105" s="76"/>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c r="BO105" s="51"/>
      <c r="BP105" s="51"/>
      <c r="BQ105" s="51"/>
      <c r="BR105" s="51"/>
      <c r="BS105" s="51"/>
      <c r="BT105" s="51"/>
      <c r="BU105" s="51"/>
      <c r="BV105" s="51"/>
      <c r="BW105" s="51"/>
      <c r="BX105" s="51"/>
      <c r="BY105" s="51"/>
      <c r="BZ105" s="51"/>
      <c r="CA105" s="51"/>
      <c r="CB105" s="51"/>
      <c r="CC105" s="51"/>
      <c r="CD105" s="51"/>
      <c r="CE105" s="51"/>
      <c r="CF105" s="51"/>
      <c r="CG105" s="51"/>
      <c r="CH105" s="51"/>
      <c r="CI105" s="51"/>
      <c r="CJ105" s="51"/>
      <c r="CK105" s="51"/>
      <c r="CL105" s="51"/>
      <c r="CM105" s="51"/>
      <c r="CN105" s="51"/>
      <c r="CO105" s="51"/>
      <c r="CP105" s="51"/>
      <c r="CQ105" s="51"/>
      <c r="CR105" s="51"/>
      <c r="CS105" s="51"/>
      <c r="CT105" s="51"/>
      <c r="CU105" s="51"/>
      <c r="CV105" s="51"/>
      <c r="CW105" s="51"/>
      <c r="CX105" s="51"/>
      <c r="CY105" s="51"/>
      <c r="CZ105" s="51"/>
      <c r="DA105" s="51"/>
      <c r="DB105" s="51"/>
      <c r="DC105" s="51"/>
      <c r="DD105" s="51"/>
      <c r="DE105" s="51"/>
      <c r="DF105" s="51"/>
      <c r="DG105" s="51"/>
      <c r="DH105" s="51"/>
      <c r="DI105" s="51"/>
      <c r="DJ105" s="51"/>
      <c r="DK105" s="51"/>
      <c r="DL105" s="51"/>
      <c r="DM105" s="51"/>
      <c r="DN105" s="51"/>
      <c r="DO105" s="51"/>
      <c r="DP105" s="51"/>
      <c r="DQ105" s="51"/>
      <c r="DR105" s="51"/>
      <c r="DS105" s="51"/>
      <c r="DT105" s="51"/>
      <c r="DU105" s="51"/>
      <c r="DV105" s="51"/>
      <c r="DW105" s="51"/>
      <c r="DX105" s="51"/>
      <c r="DY105" s="51"/>
      <c r="DZ105" s="51"/>
      <c r="EA105" s="51"/>
      <c r="EB105" s="51"/>
      <c r="EC105" s="51"/>
      <c r="ED105" s="51"/>
      <c r="EE105" s="51"/>
      <c r="EF105" s="51"/>
      <c r="EG105" s="51"/>
      <c r="EH105" s="51"/>
      <c r="EI105" s="51"/>
      <c r="EJ105" s="51"/>
      <c r="EK105" s="51"/>
      <c r="EL105" s="51"/>
      <c r="EM105" s="51"/>
      <c r="EN105" s="51"/>
      <c r="EO105" s="51"/>
      <c r="EP105" s="51"/>
      <c r="EQ105" s="51"/>
      <c r="ER105" s="51"/>
      <c r="ES105" s="51"/>
      <c r="ET105" s="51"/>
      <c r="EU105" s="51"/>
      <c r="GJ105" s="100">
        <v>68.7</v>
      </c>
      <c r="GK105" s="100">
        <v>81.1</v>
      </c>
      <c r="GL105" s="100">
        <v>72.4</v>
      </c>
      <c r="GM105" s="100">
        <v>68.8</v>
      </c>
      <c r="GN105" s="100">
        <v>71.2</v>
      </c>
      <c r="GO105" s="100">
        <v>70.1</v>
      </c>
      <c r="GP105" s="100">
        <v>66.9</v>
      </c>
      <c r="GQ105" s="100">
        <v>63.6</v>
      </c>
      <c r="GR105" s="100">
        <v>70.7</v>
      </c>
      <c r="GS105" s="101">
        <v>59.7</v>
      </c>
      <c r="GT105" s="100">
        <v>64.5</v>
      </c>
      <c r="GU105" s="101">
        <v>67.7</v>
      </c>
      <c r="GV105" s="101">
        <v>58.3</v>
      </c>
      <c r="GW105" s="101">
        <v>69.3</v>
      </c>
      <c r="GX105" s="101">
        <v>66.3</v>
      </c>
      <c r="GY105" s="101">
        <v>65.7</v>
      </c>
      <c r="GZ105" s="101">
        <v>73.8</v>
      </c>
      <c r="HA105" s="101">
        <v>77.2</v>
      </c>
      <c r="HB105" s="101">
        <v>62.5</v>
      </c>
      <c r="HC105" s="101">
        <v>70.6</v>
      </c>
      <c r="HD105" s="101">
        <v>59</v>
      </c>
    </row>
    <row r="106" spans="1:212" ht="12.75">
      <c r="A106" s="104" t="str">
        <f>DD3</f>
        <v>VOLUTEERS</v>
      </c>
      <c r="B106" s="107"/>
      <c r="C106" s="107"/>
      <c r="D106" s="107"/>
      <c r="E106" s="76"/>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c r="BO106" s="51"/>
      <c r="BP106" s="51"/>
      <c r="BQ106" s="51"/>
      <c r="BR106" s="51"/>
      <c r="BS106" s="51"/>
      <c r="BT106" s="51"/>
      <c r="BU106" s="51"/>
      <c r="BV106" s="51"/>
      <c r="BW106" s="51"/>
      <c r="BX106" s="51"/>
      <c r="BY106" s="51"/>
      <c r="BZ106" s="51"/>
      <c r="CA106" s="51"/>
      <c r="CB106" s="51"/>
      <c r="CC106" s="51"/>
      <c r="CD106" s="51"/>
      <c r="CE106" s="51"/>
      <c r="CF106" s="51"/>
      <c r="CG106" s="51"/>
      <c r="CH106" s="51"/>
      <c r="CI106" s="51"/>
      <c r="CJ106" s="51"/>
      <c r="CK106" s="51"/>
      <c r="CL106" s="51"/>
      <c r="CM106" s="51"/>
      <c r="CN106" s="51"/>
      <c r="CO106" s="51"/>
      <c r="CP106" s="51"/>
      <c r="CQ106" s="51"/>
      <c r="CR106" s="51"/>
      <c r="CS106" s="51"/>
      <c r="CT106" s="51"/>
      <c r="CU106" s="51"/>
      <c r="CV106" s="51"/>
      <c r="CW106" s="51"/>
      <c r="CX106" s="51"/>
      <c r="CY106" s="51"/>
      <c r="CZ106" s="51"/>
      <c r="DA106" s="51"/>
      <c r="DB106" s="51"/>
      <c r="DC106" s="51"/>
      <c r="DD106" s="51"/>
      <c r="DE106" s="51"/>
      <c r="DF106" s="51"/>
      <c r="DG106" s="51"/>
      <c r="DH106" s="51"/>
      <c r="DI106" s="51"/>
      <c r="DJ106" s="51"/>
      <c r="DK106" s="51"/>
      <c r="DL106" s="51"/>
      <c r="DM106" s="51"/>
      <c r="DN106" s="51"/>
      <c r="DO106" s="51"/>
      <c r="DP106" s="51"/>
      <c r="DQ106" s="51"/>
      <c r="DR106" s="51"/>
      <c r="DS106" s="51"/>
      <c r="DT106" s="51"/>
      <c r="DU106" s="51"/>
      <c r="DV106" s="51"/>
      <c r="DW106" s="51"/>
      <c r="DX106" s="51"/>
      <c r="DY106" s="51"/>
      <c r="DZ106" s="51"/>
      <c r="EA106" s="51"/>
      <c r="EB106" s="51"/>
      <c r="EC106" s="51"/>
      <c r="ED106" s="51"/>
      <c r="EE106" s="51"/>
      <c r="EF106" s="51"/>
      <c r="EG106" s="51"/>
      <c r="EH106" s="51"/>
      <c r="EI106" s="51"/>
      <c r="EJ106" s="51"/>
      <c r="EK106" s="51"/>
      <c r="EL106" s="51"/>
      <c r="EM106" s="51"/>
      <c r="EN106" s="51"/>
      <c r="EO106" s="51"/>
      <c r="EP106" s="51"/>
      <c r="EQ106" s="51"/>
      <c r="ER106" s="51"/>
      <c r="ES106" s="51"/>
      <c r="ET106" s="51"/>
      <c r="EU106" s="51"/>
      <c r="GJ106" s="100">
        <v>3.3</v>
      </c>
      <c r="GK106" s="100">
        <v>1.1</v>
      </c>
      <c r="GL106" s="100">
        <v>1.4</v>
      </c>
      <c r="GM106" s="100">
        <v>4.4</v>
      </c>
      <c r="GN106" s="100">
        <v>6.4</v>
      </c>
      <c r="GO106" s="100">
        <v>5.3</v>
      </c>
      <c r="GP106" s="100">
        <v>5.2</v>
      </c>
      <c r="GQ106" s="100">
        <v>6.9</v>
      </c>
      <c r="GR106" s="100">
        <v>1.1</v>
      </c>
      <c r="GS106" s="101">
        <v>6.8</v>
      </c>
      <c r="GT106" s="100">
        <v>3</v>
      </c>
      <c r="GU106" s="101">
        <v>4.6</v>
      </c>
      <c r="GV106" s="101">
        <v>2</v>
      </c>
      <c r="GW106" s="101">
        <v>4.4</v>
      </c>
      <c r="GX106" s="101">
        <v>2.1</v>
      </c>
      <c r="GY106" s="101">
        <v>5.8</v>
      </c>
      <c r="GZ106" s="101">
        <v>5.3</v>
      </c>
      <c r="HA106" s="101">
        <v>2.8</v>
      </c>
      <c r="HB106" s="101">
        <v>6</v>
      </c>
      <c r="HC106" s="101">
        <v>2</v>
      </c>
      <c r="HD106" s="101">
        <v>1.8</v>
      </c>
    </row>
    <row r="107" spans="1:212" ht="12.75">
      <c r="A107" s="104" t="str">
        <f>DE3</f>
        <v>Per cent of residents who Volunteer (2016 Census)</v>
      </c>
      <c r="B107" s="107"/>
      <c r="C107" s="107"/>
      <c r="D107" s="107"/>
      <c r="E107" s="76"/>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c r="BO107" s="51"/>
      <c r="BP107" s="51"/>
      <c r="BQ107" s="51"/>
      <c r="BR107" s="51"/>
      <c r="BS107" s="51"/>
      <c r="BT107" s="51"/>
      <c r="BU107" s="51"/>
      <c r="BV107" s="51"/>
      <c r="BW107" s="51"/>
      <c r="BX107" s="51"/>
      <c r="BY107" s="51"/>
      <c r="BZ107" s="51"/>
      <c r="CA107" s="51"/>
      <c r="CB107" s="51"/>
      <c r="CC107" s="51"/>
      <c r="CD107" s="51"/>
      <c r="CE107" s="51"/>
      <c r="CF107" s="51"/>
      <c r="CG107" s="51"/>
      <c r="CH107" s="51"/>
      <c r="CI107" s="51"/>
      <c r="CJ107" s="51"/>
      <c r="CK107" s="51"/>
      <c r="CL107" s="51"/>
      <c r="CM107" s="51"/>
      <c r="CN107" s="51"/>
      <c r="CO107" s="51"/>
      <c r="CP107" s="51"/>
      <c r="CQ107" s="51"/>
      <c r="CR107" s="51"/>
      <c r="CS107" s="51"/>
      <c r="CT107" s="51"/>
      <c r="CU107" s="51"/>
      <c r="CV107" s="51"/>
      <c r="CW107" s="51"/>
      <c r="CX107" s="51"/>
      <c r="CY107" s="51"/>
      <c r="CZ107" s="51"/>
      <c r="DA107" s="51"/>
      <c r="DB107" s="51"/>
      <c r="DC107" s="51"/>
      <c r="DD107" s="51"/>
      <c r="DE107" s="51"/>
      <c r="DF107" s="51"/>
      <c r="DG107" s="51"/>
      <c r="DH107" s="51"/>
      <c r="DI107" s="51"/>
      <c r="DJ107" s="51"/>
      <c r="DK107" s="51"/>
      <c r="DL107" s="51"/>
      <c r="DM107" s="51"/>
      <c r="DN107" s="51"/>
      <c r="DO107" s="51"/>
      <c r="DP107" s="51"/>
      <c r="DQ107" s="51"/>
      <c r="DR107" s="51"/>
      <c r="DS107" s="51"/>
      <c r="DT107" s="51"/>
      <c r="DU107" s="51"/>
      <c r="DV107" s="51"/>
      <c r="DW107" s="51"/>
      <c r="DX107" s="51"/>
      <c r="DY107" s="51"/>
      <c r="DZ107" s="51"/>
      <c r="EA107" s="51"/>
      <c r="EB107" s="51"/>
      <c r="EC107" s="51"/>
      <c r="ED107" s="51"/>
      <c r="EE107" s="51"/>
      <c r="EF107" s="51"/>
      <c r="EG107" s="51"/>
      <c r="EH107" s="51"/>
      <c r="EI107" s="51"/>
      <c r="EJ107" s="51"/>
      <c r="EK107" s="51"/>
      <c r="EL107" s="51"/>
      <c r="EM107" s="51"/>
      <c r="EN107" s="51"/>
      <c r="EO107" s="51"/>
      <c r="EP107" s="51"/>
      <c r="EQ107" s="51"/>
      <c r="ER107" s="51"/>
      <c r="ES107" s="51"/>
      <c r="ET107" s="51"/>
      <c r="EU107" s="51"/>
      <c r="GJ107" s="100">
        <v>85.7</v>
      </c>
      <c r="GK107" s="100">
        <v>92.7</v>
      </c>
      <c r="GL107" s="100">
        <v>86.7</v>
      </c>
      <c r="GM107" s="100">
        <v>84.9</v>
      </c>
      <c r="GN107" s="100">
        <v>82.8</v>
      </c>
      <c r="GO107" s="100">
        <v>87.1</v>
      </c>
      <c r="GP107" s="100">
        <v>83.6</v>
      </c>
      <c r="GQ107" s="100">
        <v>81.4</v>
      </c>
      <c r="GR107" s="100">
        <v>86.1</v>
      </c>
      <c r="GS107" s="101">
        <v>73.7</v>
      </c>
      <c r="GT107" s="100">
        <v>82.3</v>
      </c>
      <c r="GU107" s="101">
        <v>80.9</v>
      </c>
      <c r="GV107" s="101">
        <v>75.2</v>
      </c>
      <c r="GW107" s="101">
        <v>84.2</v>
      </c>
      <c r="GX107" s="101">
        <v>83.5</v>
      </c>
      <c r="GY107" s="101">
        <v>83</v>
      </c>
      <c r="GZ107" s="101">
        <v>88.9</v>
      </c>
      <c r="HA107" s="101">
        <v>94.4</v>
      </c>
      <c r="HB107" s="101">
        <v>81</v>
      </c>
      <c r="HC107" s="101">
        <v>89.1</v>
      </c>
      <c r="HD107" s="101">
        <v>78.6</v>
      </c>
    </row>
    <row r="108" spans="1:212" ht="12.75">
      <c r="A108" s="104"/>
      <c r="B108" s="107"/>
      <c r="C108" s="107"/>
      <c r="D108" s="107"/>
      <c r="E108" s="76"/>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c r="BO108" s="51"/>
      <c r="BP108" s="51"/>
      <c r="BQ108" s="51"/>
      <c r="BR108" s="51"/>
      <c r="BS108" s="51"/>
      <c r="BT108" s="51"/>
      <c r="BU108" s="51"/>
      <c r="BV108" s="51"/>
      <c r="BW108" s="51"/>
      <c r="BX108" s="51"/>
      <c r="BY108" s="51"/>
      <c r="BZ108" s="51"/>
      <c r="CA108" s="51"/>
      <c r="CB108" s="51"/>
      <c r="CC108" s="51"/>
      <c r="CD108" s="51"/>
      <c r="CE108" s="51"/>
      <c r="CF108" s="51"/>
      <c r="CG108" s="51"/>
      <c r="CH108" s="51"/>
      <c r="CI108" s="51"/>
      <c r="CJ108" s="51"/>
      <c r="CK108" s="51"/>
      <c r="CL108" s="51"/>
      <c r="CM108" s="51"/>
      <c r="CN108" s="51"/>
      <c r="CO108" s="51"/>
      <c r="CP108" s="51"/>
      <c r="CQ108" s="51"/>
      <c r="CR108" s="51"/>
      <c r="CS108" s="51"/>
      <c r="CT108" s="51"/>
      <c r="CU108" s="51"/>
      <c r="CV108" s="51"/>
      <c r="CW108" s="51"/>
      <c r="CX108" s="51"/>
      <c r="CY108" s="51"/>
      <c r="CZ108" s="51"/>
      <c r="DA108" s="51"/>
      <c r="DB108" s="51"/>
      <c r="DC108" s="51"/>
      <c r="DD108" s="51"/>
      <c r="DE108" s="51"/>
      <c r="DF108" s="51"/>
      <c r="DG108" s="51"/>
      <c r="DH108" s="51"/>
      <c r="DI108" s="51"/>
      <c r="DJ108" s="51"/>
      <c r="DK108" s="51"/>
      <c r="DL108" s="51"/>
      <c r="DM108" s="51"/>
      <c r="DN108" s="51"/>
      <c r="DO108" s="51"/>
      <c r="DP108" s="51"/>
      <c r="DQ108" s="51"/>
      <c r="DR108" s="51"/>
      <c r="DS108" s="51"/>
      <c r="DT108" s="51"/>
      <c r="DU108" s="51"/>
      <c r="DV108" s="51"/>
      <c r="DW108" s="51"/>
      <c r="DX108" s="51"/>
      <c r="DY108" s="51"/>
      <c r="DZ108" s="51"/>
      <c r="EA108" s="51"/>
      <c r="EB108" s="51"/>
      <c r="EC108" s="51"/>
      <c r="ED108" s="51"/>
      <c r="EE108" s="51"/>
      <c r="EF108" s="51"/>
      <c r="EG108" s="51"/>
      <c r="EH108" s="51"/>
      <c r="EI108" s="51"/>
      <c r="EJ108" s="51"/>
      <c r="EK108" s="51"/>
      <c r="EL108" s="51"/>
      <c r="EM108" s="51"/>
      <c r="EN108" s="51"/>
      <c r="EO108" s="51"/>
      <c r="EP108" s="51"/>
      <c r="EQ108" s="51"/>
      <c r="ER108" s="51"/>
      <c r="ES108" s="51"/>
      <c r="ET108" s="51"/>
      <c r="EU108" s="51"/>
      <c r="GJ108" s="100">
        <v>77</v>
      </c>
      <c r="GK108" s="100">
        <v>84.4</v>
      </c>
      <c r="GL108" s="100">
        <v>84.5</v>
      </c>
      <c r="GM108" s="100">
        <v>77.7</v>
      </c>
      <c r="GN108" s="100">
        <v>74.1</v>
      </c>
      <c r="GO108" s="100">
        <v>75.8</v>
      </c>
      <c r="GP108" s="100">
        <v>78</v>
      </c>
      <c r="GQ108" s="100">
        <v>73.6</v>
      </c>
      <c r="GR108" s="100">
        <v>74.5</v>
      </c>
      <c r="GS108" s="101">
        <v>69.4</v>
      </c>
      <c r="GT108" s="100">
        <v>72.1</v>
      </c>
      <c r="GU108" s="101">
        <v>74.8</v>
      </c>
      <c r="GV108" s="101">
        <v>71.6</v>
      </c>
      <c r="GW108" s="101">
        <v>74.5</v>
      </c>
      <c r="GX108" s="101">
        <v>78.6</v>
      </c>
      <c r="GY108" s="101">
        <v>76.1</v>
      </c>
      <c r="GZ108" s="101">
        <v>84.7</v>
      </c>
      <c r="HA108" s="101">
        <v>83.2</v>
      </c>
      <c r="HB108" s="101">
        <v>74.3</v>
      </c>
      <c r="HC108" s="101">
        <v>79.4</v>
      </c>
      <c r="HD108" s="101">
        <v>73.1</v>
      </c>
    </row>
    <row r="109" spans="1:212" ht="12.75">
      <c r="A109" s="104" t="str">
        <f>DG3</f>
        <v>FAMILIES</v>
      </c>
      <c r="B109" s="107"/>
      <c r="C109" s="107"/>
      <c r="D109" s="107"/>
      <c r="E109" s="76"/>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c r="BO109" s="51"/>
      <c r="BP109" s="51"/>
      <c r="BQ109" s="51"/>
      <c r="BR109" s="51"/>
      <c r="BS109" s="51"/>
      <c r="BT109" s="51"/>
      <c r="BU109" s="51"/>
      <c r="BV109" s="51"/>
      <c r="BW109" s="51"/>
      <c r="BX109" s="51"/>
      <c r="BY109" s="51"/>
      <c r="BZ109" s="51"/>
      <c r="CA109" s="51"/>
      <c r="CB109" s="51"/>
      <c r="CC109" s="51"/>
      <c r="CD109" s="51"/>
      <c r="CE109" s="51"/>
      <c r="CF109" s="51"/>
      <c r="CG109" s="51"/>
      <c r="CH109" s="51"/>
      <c r="CI109" s="51"/>
      <c r="CJ109" s="51"/>
      <c r="CK109" s="51"/>
      <c r="CL109" s="51"/>
      <c r="CM109" s="51"/>
      <c r="CN109" s="51"/>
      <c r="CO109" s="51"/>
      <c r="CP109" s="51"/>
      <c r="CQ109" s="51"/>
      <c r="CR109" s="51"/>
      <c r="CS109" s="51"/>
      <c r="CT109" s="51"/>
      <c r="CU109" s="51"/>
      <c r="CV109" s="51"/>
      <c r="CW109" s="51"/>
      <c r="CX109" s="51"/>
      <c r="CY109" s="51"/>
      <c r="CZ109" s="51"/>
      <c r="DA109" s="51"/>
      <c r="DB109" s="51"/>
      <c r="DC109" s="51"/>
      <c r="DD109" s="51"/>
      <c r="DE109" s="51"/>
      <c r="DF109" s="51"/>
      <c r="DG109" s="51"/>
      <c r="DH109" s="51"/>
      <c r="DI109" s="51"/>
      <c r="DJ109" s="51"/>
      <c r="DK109" s="51"/>
      <c r="DL109" s="51"/>
      <c r="DM109" s="51"/>
      <c r="DN109" s="51"/>
      <c r="DO109" s="51"/>
      <c r="DP109" s="51"/>
      <c r="DQ109" s="51"/>
      <c r="DR109" s="51"/>
      <c r="DS109" s="51"/>
      <c r="DT109" s="51"/>
      <c r="DU109" s="51"/>
      <c r="DV109" s="51"/>
      <c r="DW109" s="51"/>
      <c r="DX109" s="51"/>
      <c r="DY109" s="51"/>
      <c r="DZ109" s="51"/>
      <c r="EA109" s="51"/>
      <c r="EB109" s="51"/>
      <c r="EC109" s="51"/>
      <c r="ED109" s="51"/>
      <c r="EE109" s="51"/>
      <c r="EF109" s="51"/>
      <c r="EG109" s="51"/>
      <c r="EH109" s="51"/>
      <c r="EI109" s="51"/>
      <c r="EJ109" s="51"/>
      <c r="EK109" s="51"/>
      <c r="EL109" s="51"/>
      <c r="EM109" s="51"/>
      <c r="EN109" s="51"/>
      <c r="EO109" s="51"/>
      <c r="EP109" s="51"/>
      <c r="EQ109" s="51"/>
      <c r="ER109" s="51"/>
      <c r="ES109" s="51"/>
      <c r="ET109" s="51"/>
      <c r="EU109" s="51"/>
      <c r="GJ109" s="100">
        <v>2.4</v>
      </c>
      <c r="GK109" s="100">
        <v>6.6</v>
      </c>
      <c r="GL109" s="100">
        <v>16.7</v>
      </c>
      <c r="GM109" s="100">
        <v>10.7</v>
      </c>
      <c r="GN109" s="100">
        <v>8.3</v>
      </c>
      <c r="GO109" s="100">
        <v>14.1</v>
      </c>
      <c r="GP109" s="100">
        <v>14.4</v>
      </c>
      <c r="GQ109" s="100">
        <v>16.2</v>
      </c>
      <c r="GR109" s="100">
        <v>14.9</v>
      </c>
      <c r="GS109" s="101">
        <v>1.6</v>
      </c>
      <c r="GT109" s="100">
        <v>2</v>
      </c>
      <c r="GU109" s="101">
        <v>1.2</v>
      </c>
      <c r="GV109" s="101">
        <v>1.2</v>
      </c>
      <c r="GW109" s="101">
        <v>2.9</v>
      </c>
      <c r="GX109" s="101">
        <v>1.9</v>
      </c>
      <c r="GY109" s="101">
        <v>0.6</v>
      </c>
      <c r="GZ109" s="101">
        <v>4.2</v>
      </c>
      <c r="HA109" s="101">
        <v>5.6</v>
      </c>
      <c r="HB109" s="101">
        <v>1.8</v>
      </c>
      <c r="HC109" s="101">
        <v>2.1</v>
      </c>
      <c r="HD109" s="101">
        <v>2.6</v>
      </c>
    </row>
    <row r="110" spans="1:151" ht="12.75">
      <c r="A110" s="104" t="str">
        <f>DH3</f>
        <v>Total children born to 45-54 year-olds (2016 Census)</v>
      </c>
      <c r="B110" s="107"/>
      <c r="C110" s="107"/>
      <c r="D110" s="107"/>
      <c r="E110" s="76"/>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c r="BO110" s="51"/>
      <c r="BP110" s="51"/>
      <c r="BQ110" s="51"/>
      <c r="BR110" s="51"/>
      <c r="BS110" s="51"/>
      <c r="BT110" s="51"/>
      <c r="BU110" s="51"/>
      <c r="BV110" s="51"/>
      <c r="BW110" s="51"/>
      <c r="BX110" s="51"/>
      <c r="BY110" s="51"/>
      <c r="BZ110" s="51"/>
      <c r="CA110" s="51"/>
      <c r="CB110" s="51"/>
      <c r="CC110" s="51"/>
      <c r="CD110" s="51"/>
      <c r="CE110" s="51"/>
      <c r="CF110" s="51"/>
      <c r="CG110" s="51"/>
      <c r="CH110" s="51"/>
      <c r="CI110" s="51"/>
      <c r="CJ110" s="51"/>
      <c r="CK110" s="51"/>
      <c r="CL110" s="51"/>
      <c r="CM110" s="51"/>
      <c r="CN110" s="51"/>
      <c r="CO110" s="51"/>
      <c r="CP110" s="51"/>
      <c r="CQ110" s="51"/>
      <c r="CR110" s="51"/>
      <c r="CS110" s="51"/>
      <c r="CT110" s="51"/>
      <c r="CU110" s="51"/>
      <c r="CV110" s="51"/>
      <c r="CW110" s="51"/>
      <c r="CX110" s="51"/>
      <c r="CY110" s="51"/>
      <c r="CZ110" s="51"/>
      <c r="DA110" s="51"/>
      <c r="DB110" s="51"/>
      <c r="DC110" s="51"/>
      <c r="DD110" s="51"/>
      <c r="DE110" s="51"/>
      <c r="DF110" s="51"/>
      <c r="DG110" s="51"/>
      <c r="DH110" s="51"/>
      <c r="DI110" s="51"/>
      <c r="DJ110" s="51"/>
      <c r="DK110" s="51"/>
      <c r="DL110" s="51"/>
      <c r="DM110" s="51"/>
      <c r="DN110" s="51"/>
      <c r="DO110" s="51"/>
      <c r="DP110" s="51"/>
      <c r="DQ110" s="51"/>
      <c r="DR110" s="51"/>
      <c r="DS110" s="51"/>
      <c r="DT110" s="51"/>
      <c r="DU110" s="51"/>
      <c r="DV110" s="51"/>
      <c r="DW110" s="51"/>
      <c r="DX110" s="51"/>
      <c r="DY110" s="51"/>
      <c r="DZ110" s="51"/>
      <c r="EA110" s="51"/>
      <c r="EB110" s="51"/>
      <c r="EC110" s="51"/>
      <c r="ED110" s="51"/>
      <c r="EE110" s="51"/>
      <c r="EF110" s="51"/>
      <c r="EG110" s="51"/>
      <c r="EH110" s="51"/>
      <c r="EI110" s="51"/>
      <c r="EJ110" s="51"/>
      <c r="EK110" s="51"/>
      <c r="EL110" s="51"/>
      <c r="EM110" s="51"/>
      <c r="EN110" s="51"/>
      <c r="EO110" s="51"/>
      <c r="EP110" s="51"/>
      <c r="EQ110" s="51"/>
      <c r="ER110" s="51"/>
      <c r="ES110" s="51"/>
      <c r="ET110" s="51"/>
      <c r="EU110" s="51"/>
    </row>
    <row r="111" spans="1:151" ht="12.75">
      <c r="A111" s="104" t="str">
        <f>DI3</f>
        <v>Total children born to20-24 year-olds (2016 Census)</v>
      </c>
      <c r="B111" s="107"/>
      <c r="C111" s="107"/>
      <c r="D111" s="107"/>
      <c r="E111" s="76"/>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c r="BO111" s="51"/>
      <c r="BP111" s="51"/>
      <c r="BQ111" s="51"/>
      <c r="BR111" s="51"/>
      <c r="BS111" s="51"/>
      <c r="BT111" s="51"/>
      <c r="BU111" s="51"/>
      <c r="BV111" s="51"/>
      <c r="BW111" s="51"/>
      <c r="BX111" s="51"/>
      <c r="BY111" s="51"/>
      <c r="BZ111" s="51"/>
      <c r="CA111" s="51"/>
      <c r="CB111" s="51"/>
      <c r="CC111" s="51"/>
      <c r="CD111" s="51"/>
      <c r="CE111" s="51"/>
      <c r="CF111" s="51"/>
      <c r="CG111" s="51"/>
      <c r="CH111" s="51"/>
      <c r="CI111" s="51"/>
      <c r="CJ111" s="51"/>
      <c r="CK111" s="51"/>
      <c r="CL111" s="51"/>
      <c r="CM111" s="51"/>
      <c r="CN111" s="51"/>
      <c r="CO111" s="51"/>
      <c r="CP111" s="51"/>
      <c r="CQ111" s="51"/>
      <c r="CR111" s="51"/>
      <c r="CS111" s="51"/>
      <c r="CT111" s="51"/>
      <c r="CU111" s="51"/>
      <c r="CV111" s="51"/>
      <c r="CW111" s="51"/>
      <c r="CX111" s="51"/>
      <c r="CY111" s="51"/>
      <c r="CZ111" s="51"/>
      <c r="DA111" s="51"/>
      <c r="DB111" s="51"/>
      <c r="DC111" s="51"/>
      <c r="DD111" s="51"/>
      <c r="DE111" s="51"/>
      <c r="DF111" s="51"/>
      <c r="DG111" s="51"/>
      <c r="DH111" s="51"/>
      <c r="DI111" s="51"/>
      <c r="DJ111" s="51"/>
      <c r="DK111" s="51"/>
      <c r="DL111" s="51"/>
      <c r="DM111" s="51"/>
      <c r="DN111" s="51"/>
      <c r="DO111" s="51"/>
      <c r="DP111" s="51"/>
      <c r="DQ111" s="51"/>
      <c r="DR111" s="51"/>
      <c r="DS111" s="51"/>
      <c r="DT111" s="51"/>
      <c r="DU111" s="51"/>
      <c r="DV111" s="51"/>
      <c r="DW111" s="51"/>
      <c r="DX111" s="51"/>
      <c r="DY111" s="51"/>
      <c r="DZ111" s="51"/>
      <c r="EA111" s="51"/>
      <c r="EB111" s="51"/>
      <c r="EC111" s="51"/>
      <c r="ED111" s="51"/>
      <c r="EE111" s="51"/>
      <c r="EF111" s="51"/>
      <c r="EG111" s="51"/>
      <c r="EH111" s="51"/>
      <c r="EI111" s="51"/>
      <c r="EJ111" s="51"/>
      <c r="EK111" s="51"/>
      <c r="EL111" s="51"/>
      <c r="EM111" s="51"/>
      <c r="EN111" s="51"/>
      <c r="EO111" s="51"/>
      <c r="EP111" s="51"/>
      <c r="EQ111" s="51"/>
      <c r="ER111" s="51"/>
      <c r="ES111" s="51"/>
      <c r="ET111" s="51"/>
      <c r="EU111" s="51"/>
    </row>
    <row r="112" spans="1:151" ht="12.75">
      <c r="A112" s="104" t="str">
        <f>DJ3</f>
        <v>Persons in two-parent families as a percentage of all people in families (2016 Census)</v>
      </c>
      <c r="B112" s="107"/>
      <c r="C112" s="107"/>
      <c r="D112" s="107"/>
      <c r="E112" s="76"/>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c r="BO112" s="51"/>
      <c r="BP112" s="51"/>
      <c r="BQ112" s="51"/>
      <c r="BR112" s="51"/>
      <c r="BS112" s="51"/>
      <c r="BT112" s="51"/>
      <c r="BU112" s="51"/>
      <c r="BV112" s="51"/>
      <c r="BW112" s="51"/>
      <c r="BX112" s="51"/>
      <c r="BY112" s="51"/>
      <c r="BZ112" s="51"/>
      <c r="CA112" s="51"/>
      <c r="CB112" s="51"/>
      <c r="CC112" s="51"/>
      <c r="CD112" s="51"/>
      <c r="CE112" s="51"/>
      <c r="CF112" s="51"/>
      <c r="CG112" s="51"/>
      <c r="CH112" s="51"/>
      <c r="CI112" s="51"/>
      <c r="CJ112" s="51"/>
      <c r="CK112" s="51"/>
      <c r="CL112" s="51"/>
      <c r="CM112" s="51"/>
      <c r="CN112" s="51"/>
      <c r="CO112" s="51"/>
      <c r="CP112" s="51"/>
      <c r="CQ112" s="51"/>
      <c r="CR112" s="51"/>
      <c r="CS112" s="51"/>
      <c r="CT112" s="51"/>
      <c r="CU112" s="51"/>
      <c r="CV112" s="51"/>
      <c r="CW112" s="51"/>
      <c r="CX112" s="51"/>
      <c r="CY112" s="51"/>
      <c r="CZ112" s="51"/>
      <c r="DA112" s="51"/>
      <c r="DB112" s="51"/>
      <c r="DC112" s="51"/>
      <c r="DD112" s="51"/>
      <c r="DE112" s="51"/>
      <c r="DF112" s="51"/>
      <c r="DG112" s="51"/>
      <c r="DH112" s="51"/>
      <c r="DI112" s="51"/>
      <c r="DJ112" s="51"/>
      <c r="DK112" s="51"/>
      <c r="DL112" s="51"/>
      <c r="DM112" s="51"/>
      <c r="DN112" s="51"/>
      <c r="DO112" s="51"/>
      <c r="DP112" s="51"/>
      <c r="DQ112" s="51"/>
      <c r="DR112" s="51"/>
      <c r="DS112" s="51"/>
      <c r="DT112" s="51"/>
      <c r="DU112" s="51"/>
      <c r="DV112" s="51"/>
      <c r="DW112" s="51"/>
      <c r="DX112" s="51"/>
      <c r="DY112" s="51"/>
      <c r="DZ112" s="51"/>
      <c r="EA112" s="51"/>
      <c r="EB112" s="51"/>
      <c r="EC112" s="51"/>
      <c r="ED112" s="51"/>
      <c r="EE112" s="51"/>
      <c r="EF112" s="51"/>
      <c r="EG112" s="51"/>
      <c r="EH112" s="51"/>
      <c r="EI112" s="51"/>
      <c r="EJ112" s="51"/>
      <c r="EK112" s="51"/>
      <c r="EL112" s="51"/>
      <c r="EM112" s="51"/>
      <c r="EN112" s="51"/>
      <c r="EO112" s="51"/>
      <c r="EP112" s="51"/>
      <c r="EQ112" s="51"/>
      <c r="ER112" s="51"/>
      <c r="ES112" s="51"/>
      <c r="ET112" s="51"/>
      <c r="EU112" s="51"/>
    </row>
    <row r="113" spans="1:151" ht="12.75">
      <c r="A113" s="104" t="str">
        <f>DK3</f>
        <v>Persons in couple families as a percentage of all people in families (2016 Census)</v>
      </c>
      <c r="B113" s="107"/>
      <c r="C113" s="107"/>
      <c r="D113" s="107"/>
      <c r="E113" s="76"/>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c r="BO113" s="51"/>
      <c r="BP113" s="51"/>
      <c r="BQ113" s="51"/>
      <c r="BR113" s="51"/>
      <c r="BS113" s="51"/>
      <c r="BT113" s="51"/>
      <c r="BU113" s="51"/>
      <c r="BV113" s="51"/>
      <c r="BW113" s="51"/>
      <c r="BX113" s="51"/>
      <c r="BY113" s="51"/>
      <c r="BZ113" s="51"/>
      <c r="CA113" s="51"/>
      <c r="CB113" s="51"/>
      <c r="CC113" s="51"/>
      <c r="CD113" s="51"/>
      <c r="CE113" s="51"/>
      <c r="CF113" s="51"/>
      <c r="CG113" s="51"/>
      <c r="CH113" s="51"/>
      <c r="CI113" s="51"/>
      <c r="CJ113" s="51"/>
      <c r="CK113" s="51"/>
      <c r="CL113" s="51"/>
      <c r="CM113" s="51"/>
      <c r="CN113" s="51"/>
      <c r="CO113" s="51"/>
      <c r="CP113" s="51"/>
      <c r="CQ113" s="51"/>
      <c r="CR113" s="51"/>
      <c r="CS113" s="51"/>
      <c r="CT113" s="51"/>
      <c r="CU113" s="51"/>
      <c r="CV113" s="51"/>
      <c r="CW113" s="51"/>
      <c r="CX113" s="51"/>
      <c r="CY113" s="51"/>
      <c r="CZ113" s="51"/>
      <c r="DA113" s="51"/>
      <c r="DB113" s="51"/>
      <c r="DC113" s="51"/>
      <c r="DD113" s="51"/>
      <c r="DE113" s="51"/>
      <c r="DF113" s="51"/>
      <c r="DG113" s="51"/>
      <c r="DH113" s="51"/>
      <c r="DI113" s="51"/>
      <c r="DJ113" s="51"/>
      <c r="DK113" s="51"/>
      <c r="DL113" s="51"/>
      <c r="DM113" s="51"/>
      <c r="DN113" s="51"/>
      <c r="DO113" s="51"/>
      <c r="DP113" s="51"/>
      <c r="DQ113" s="51"/>
      <c r="DR113" s="51"/>
      <c r="DS113" s="51"/>
      <c r="DT113" s="51"/>
      <c r="DU113" s="51"/>
      <c r="DV113" s="51"/>
      <c r="DW113" s="51"/>
      <c r="DX113" s="51"/>
      <c r="DY113" s="51"/>
      <c r="DZ113" s="51"/>
      <c r="EA113" s="51"/>
      <c r="EB113" s="51"/>
      <c r="EC113" s="51"/>
      <c r="ED113" s="51"/>
      <c r="EE113" s="51"/>
      <c r="EF113" s="51"/>
      <c r="EG113" s="51"/>
      <c r="EH113" s="51"/>
      <c r="EI113" s="51"/>
      <c r="EJ113" s="51"/>
      <c r="EK113" s="51"/>
      <c r="EL113" s="51"/>
      <c r="EM113" s="51"/>
      <c r="EN113" s="51"/>
      <c r="EO113" s="51"/>
      <c r="EP113" s="51"/>
      <c r="EQ113" s="51"/>
      <c r="ER113" s="51"/>
      <c r="ES113" s="51"/>
      <c r="ET113" s="51"/>
      <c r="EU113" s="51"/>
    </row>
    <row r="114" spans="1:151" ht="12.75">
      <c r="A114" s="104" t="str">
        <f>DL3</f>
        <v>Persons in one-parent families as a percentage of all people in families (2016 Census)</v>
      </c>
      <c r="B114" s="107"/>
      <c r="C114" s="107"/>
      <c r="D114" s="107"/>
      <c r="E114" s="76"/>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c r="BO114" s="51"/>
      <c r="BP114" s="51"/>
      <c r="BQ114" s="51"/>
      <c r="BR114" s="51"/>
      <c r="BS114" s="51"/>
      <c r="BT114" s="51"/>
      <c r="BU114" s="51"/>
      <c r="BV114" s="51"/>
      <c r="BW114" s="51"/>
      <c r="BX114" s="51"/>
      <c r="BY114" s="51"/>
      <c r="BZ114" s="51"/>
      <c r="CA114" s="51"/>
      <c r="CB114" s="51"/>
      <c r="CC114" s="51"/>
      <c r="CD114" s="51"/>
      <c r="CE114" s="51"/>
      <c r="CF114" s="51"/>
      <c r="CG114" s="51"/>
      <c r="CH114" s="51"/>
      <c r="CI114" s="51"/>
      <c r="CJ114" s="51"/>
      <c r="CK114" s="51"/>
      <c r="CL114" s="51"/>
      <c r="CM114" s="51"/>
      <c r="CN114" s="51"/>
      <c r="CO114" s="51"/>
      <c r="CP114" s="51"/>
      <c r="CQ114" s="51"/>
      <c r="CR114" s="51"/>
      <c r="CS114" s="51"/>
      <c r="CT114" s="51"/>
      <c r="CU114" s="51"/>
      <c r="CV114" s="51"/>
      <c r="CW114" s="51"/>
      <c r="CX114" s="51"/>
      <c r="CY114" s="51"/>
      <c r="CZ114" s="51"/>
      <c r="DA114" s="51"/>
      <c r="DB114" s="51"/>
      <c r="DC114" s="51"/>
      <c r="DD114" s="51"/>
      <c r="DE114" s="51"/>
      <c r="DF114" s="51"/>
      <c r="DG114" s="51"/>
      <c r="DH114" s="51"/>
      <c r="DI114" s="51"/>
      <c r="DJ114" s="51"/>
      <c r="DK114" s="51"/>
      <c r="DL114" s="51"/>
      <c r="DM114" s="51"/>
      <c r="DN114" s="51"/>
      <c r="DO114" s="51"/>
      <c r="DP114" s="51"/>
      <c r="DQ114" s="51"/>
      <c r="DR114" s="51"/>
      <c r="DS114" s="51"/>
      <c r="DT114" s="51"/>
      <c r="DU114" s="51"/>
      <c r="DV114" s="51"/>
      <c r="DW114" s="51"/>
      <c r="DX114" s="51"/>
      <c r="DY114" s="51"/>
      <c r="DZ114" s="51"/>
      <c r="EA114" s="51"/>
      <c r="EB114" s="51"/>
      <c r="EC114" s="51"/>
      <c r="ED114" s="51"/>
      <c r="EE114" s="51"/>
      <c r="EF114" s="51"/>
      <c r="EG114" s="51"/>
      <c r="EH114" s="51"/>
      <c r="EI114" s="51"/>
      <c r="EJ114" s="51"/>
      <c r="EK114" s="51"/>
      <c r="EL114" s="51"/>
      <c r="EM114" s="51"/>
      <c r="EN114" s="51"/>
      <c r="EO114" s="51"/>
      <c r="EP114" s="51"/>
      <c r="EQ114" s="51"/>
      <c r="ER114" s="51"/>
      <c r="ES114" s="51"/>
      <c r="ET114" s="51"/>
      <c r="EU114" s="51"/>
    </row>
    <row r="115" spans="1:151" ht="12.75">
      <c r="A115" s="104" t="str">
        <f>DM3</f>
        <v>Members of same-sex couples as a percentage of all cohabiting couples (2016 Census)</v>
      </c>
      <c r="B115" s="107"/>
      <c r="C115" s="107"/>
      <c r="D115" s="107"/>
      <c r="E115" s="76"/>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c r="BO115" s="51"/>
      <c r="BP115" s="51"/>
      <c r="BQ115" s="51"/>
      <c r="BR115" s="51"/>
      <c r="BS115" s="51"/>
      <c r="BT115" s="51"/>
      <c r="BU115" s="51"/>
      <c r="BV115" s="51"/>
      <c r="BW115" s="51"/>
      <c r="BX115" s="51"/>
      <c r="BY115" s="51"/>
      <c r="BZ115" s="51"/>
      <c r="CA115" s="51"/>
      <c r="CB115" s="51"/>
      <c r="CC115" s="51"/>
      <c r="CD115" s="51"/>
      <c r="CE115" s="51"/>
      <c r="CF115" s="51"/>
      <c r="CG115" s="51"/>
      <c r="CH115" s="51"/>
      <c r="CI115" s="51"/>
      <c r="CJ115" s="51"/>
      <c r="CK115" s="51"/>
      <c r="CL115" s="51"/>
      <c r="CM115" s="51"/>
      <c r="CN115" s="51"/>
      <c r="CO115" s="51"/>
      <c r="CP115" s="51"/>
      <c r="CQ115" s="51"/>
      <c r="CR115" s="51"/>
      <c r="CS115" s="51"/>
      <c r="CT115" s="51"/>
      <c r="CU115" s="51"/>
      <c r="CV115" s="51"/>
      <c r="CW115" s="51"/>
      <c r="CX115" s="51"/>
      <c r="CY115" s="51"/>
      <c r="CZ115" s="51"/>
      <c r="DA115" s="51"/>
      <c r="DB115" s="51"/>
      <c r="DC115" s="51"/>
      <c r="DD115" s="51"/>
      <c r="DE115" s="51"/>
      <c r="DF115" s="51"/>
      <c r="DG115" s="51"/>
      <c r="DH115" s="51"/>
      <c r="DI115" s="51"/>
      <c r="DJ115" s="51"/>
      <c r="DK115" s="51"/>
      <c r="DL115" s="51"/>
      <c r="DM115" s="51"/>
      <c r="DN115" s="51"/>
      <c r="DO115" s="51"/>
      <c r="DP115" s="51"/>
      <c r="DQ115" s="51"/>
      <c r="DR115" s="51"/>
      <c r="DS115" s="51"/>
      <c r="DT115" s="51"/>
      <c r="DU115" s="51"/>
      <c r="DV115" s="51"/>
      <c r="DW115" s="51"/>
      <c r="DX115" s="51"/>
      <c r="DY115" s="51"/>
      <c r="DZ115" s="51"/>
      <c r="EA115" s="51"/>
      <c r="EB115" s="51"/>
      <c r="EC115" s="51"/>
      <c r="ED115" s="51"/>
      <c r="EE115" s="51"/>
      <c r="EF115" s="51"/>
      <c r="EG115" s="51"/>
      <c r="EH115" s="51"/>
      <c r="EI115" s="51"/>
      <c r="EJ115" s="51"/>
      <c r="EK115" s="51"/>
      <c r="EL115" s="51"/>
      <c r="EM115" s="51"/>
      <c r="EN115" s="51"/>
      <c r="EO115" s="51"/>
      <c r="EP115" s="51"/>
      <c r="EQ115" s="51"/>
      <c r="ER115" s="51"/>
      <c r="ES115" s="51"/>
      <c r="ET115" s="51"/>
      <c r="EU115" s="51"/>
    </row>
    <row r="116" spans="1:151" ht="12.75">
      <c r="A116" s="104" t="str">
        <f>DN3</f>
        <v>Per cent of 15-24 year-olds who are married (2016 Census)</v>
      </c>
      <c r="B116" s="107"/>
      <c r="C116" s="107"/>
      <c r="D116" s="107"/>
      <c r="E116" s="76"/>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c r="BO116" s="51"/>
      <c r="BP116" s="51"/>
      <c r="BQ116" s="51"/>
      <c r="BR116" s="51"/>
      <c r="BS116" s="51"/>
      <c r="BT116" s="51"/>
      <c r="BU116" s="51"/>
      <c r="BV116" s="51"/>
      <c r="BW116" s="51"/>
      <c r="BX116" s="51"/>
      <c r="BY116" s="51"/>
      <c r="BZ116" s="51"/>
      <c r="CA116" s="51"/>
      <c r="CB116" s="51"/>
      <c r="CC116" s="51"/>
      <c r="CD116" s="51"/>
      <c r="CE116" s="51"/>
      <c r="CF116" s="51"/>
      <c r="CG116" s="51"/>
      <c r="CH116" s="51"/>
      <c r="CI116" s="51"/>
      <c r="CJ116" s="51"/>
      <c r="CK116" s="51"/>
      <c r="CL116" s="51"/>
      <c r="CM116" s="51"/>
      <c r="CN116" s="51"/>
      <c r="CO116" s="51"/>
      <c r="CP116" s="51"/>
      <c r="CQ116" s="51"/>
      <c r="CR116" s="51"/>
      <c r="CS116" s="51"/>
      <c r="CT116" s="51"/>
      <c r="CU116" s="51"/>
      <c r="CV116" s="51"/>
      <c r="CW116" s="51"/>
      <c r="CX116" s="51"/>
      <c r="CY116" s="51"/>
      <c r="CZ116" s="51"/>
      <c r="DA116" s="51"/>
      <c r="DB116" s="51"/>
      <c r="DC116" s="51"/>
      <c r="DD116" s="51"/>
      <c r="DE116" s="51"/>
      <c r="DF116" s="51"/>
      <c r="DG116" s="51"/>
      <c r="DH116" s="51"/>
      <c r="DI116" s="51"/>
      <c r="DJ116" s="51"/>
      <c r="DK116" s="51"/>
      <c r="DL116" s="51"/>
      <c r="DM116" s="51"/>
      <c r="DN116" s="51"/>
      <c r="DO116" s="51"/>
      <c r="DP116" s="51"/>
      <c r="DQ116" s="51"/>
      <c r="DR116" s="51"/>
      <c r="DS116" s="51"/>
      <c r="DT116" s="51"/>
      <c r="DU116" s="51"/>
      <c r="DV116" s="51"/>
      <c r="DW116" s="51"/>
      <c r="DX116" s="51"/>
      <c r="DY116" s="51"/>
      <c r="DZ116" s="51"/>
      <c r="EA116" s="51"/>
      <c r="EB116" s="51"/>
      <c r="EC116" s="51"/>
      <c r="ED116" s="51"/>
      <c r="EE116" s="51"/>
      <c r="EF116" s="51"/>
      <c r="EG116" s="51"/>
      <c r="EH116" s="51"/>
      <c r="EI116" s="51"/>
      <c r="EJ116" s="51"/>
      <c r="EK116" s="51"/>
      <c r="EL116" s="51"/>
      <c r="EM116" s="51"/>
      <c r="EN116" s="51"/>
      <c r="EO116" s="51"/>
      <c r="EP116" s="51"/>
      <c r="EQ116" s="51"/>
      <c r="ER116" s="51"/>
      <c r="ES116" s="51"/>
      <c r="ET116" s="51"/>
      <c r="EU116" s="51"/>
    </row>
    <row r="117" spans="1:151" ht="12.75">
      <c r="A117" s="104" t="str">
        <f>DO3</f>
        <v>Per cent two parent families with children under 15 with fewer than 2 cars (2016 Census)</v>
      </c>
      <c r="B117" s="107"/>
      <c r="C117" s="107"/>
      <c r="D117" s="107"/>
      <c r="E117" s="76"/>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c r="BO117" s="51"/>
      <c r="BP117" s="51"/>
      <c r="BQ117" s="51"/>
      <c r="BR117" s="51"/>
      <c r="BS117" s="51"/>
      <c r="BT117" s="51"/>
      <c r="BU117" s="51"/>
      <c r="BV117" s="51"/>
      <c r="BW117" s="51"/>
      <c r="BX117" s="51"/>
      <c r="BY117" s="51"/>
      <c r="BZ117" s="51"/>
      <c r="CA117" s="51"/>
      <c r="CB117" s="51"/>
      <c r="CC117" s="51"/>
      <c r="CD117" s="51"/>
      <c r="CE117" s="51"/>
      <c r="CF117" s="51"/>
      <c r="CG117" s="51"/>
      <c r="CH117" s="51"/>
      <c r="CI117" s="51"/>
      <c r="CJ117" s="51"/>
      <c r="CK117" s="51"/>
      <c r="CL117" s="51"/>
      <c r="CM117" s="51"/>
      <c r="CN117" s="51"/>
      <c r="CO117" s="51"/>
      <c r="CP117" s="51"/>
      <c r="CQ117" s="51"/>
      <c r="CR117" s="51"/>
      <c r="CS117" s="51"/>
      <c r="CT117" s="51"/>
      <c r="CU117" s="51"/>
      <c r="CV117" s="51"/>
      <c r="CW117" s="51"/>
      <c r="CX117" s="51"/>
      <c r="CY117" s="51"/>
      <c r="CZ117" s="51"/>
      <c r="DA117" s="51"/>
      <c r="DB117" s="51"/>
      <c r="DC117" s="51"/>
      <c r="DD117" s="51"/>
      <c r="DE117" s="51"/>
      <c r="DF117" s="51"/>
      <c r="DG117" s="51"/>
      <c r="DH117" s="51"/>
      <c r="DI117" s="51"/>
      <c r="DJ117" s="51"/>
      <c r="DK117" s="51"/>
      <c r="DL117" s="51"/>
      <c r="DM117" s="51"/>
      <c r="DN117" s="51"/>
      <c r="DO117" s="51"/>
      <c r="DP117" s="51"/>
      <c r="DQ117" s="51"/>
      <c r="DR117" s="51"/>
      <c r="DS117" s="51"/>
      <c r="DT117" s="51"/>
      <c r="DU117" s="51"/>
      <c r="DV117" s="51"/>
      <c r="DW117" s="51"/>
      <c r="DX117" s="51"/>
      <c r="DY117" s="51"/>
      <c r="DZ117" s="51"/>
      <c r="EA117" s="51"/>
      <c r="EB117" s="51"/>
      <c r="EC117" s="51"/>
      <c r="ED117" s="51"/>
      <c r="EE117" s="51"/>
      <c r="EF117" s="51"/>
      <c r="EG117" s="51"/>
      <c r="EH117" s="51"/>
      <c r="EI117" s="51"/>
      <c r="EJ117" s="51"/>
      <c r="EK117" s="51"/>
      <c r="EL117" s="51"/>
      <c r="EM117" s="51"/>
      <c r="EN117" s="51"/>
      <c r="EO117" s="51"/>
      <c r="EP117" s="51"/>
      <c r="EQ117" s="51"/>
      <c r="ER117" s="51"/>
      <c r="ES117" s="51"/>
      <c r="ET117" s="51"/>
      <c r="EU117" s="51"/>
    </row>
    <row r="118" spans="1:151" ht="12.75">
      <c r="A118" s="104" t="str">
        <f>DP3</f>
        <v>% Children whose parents are receiving the kinder fee subsidy 2012</v>
      </c>
      <c r="B118" s="107"/>
      <c r="C118" s="107"/>
      <c r="D118" s="107"/>
      <c r="E118" s="76"/>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c r="BO118" s="51"/>
      <c r="BP118" s="51"/>
      <c r="BQ118" s="51"/>
      <c r="BR118" s="51"/>
      <c r="BS118" s="51"/>
      <c r="BT118" s="51"/>
      <c r="BU118" s="51"/>
      <c r="BV118" s="51"/>
      <c r="BW118" s="51"/>
      <c r="BX118" s="51"/>
      <c r="BY118" s="51"/>
      <c r="BZ118" s="51"/>
      <c r="CA118" s="51"/>
      <c r="CB118" s="51"/>
      <c r="CC118" s="51"/>
      <c r="CD118" s="51"/>
      <c r="CE118" s="51"/>
      <c r="CF118" s="51"/>
      <c r="CG118" s="51"/>
      <c r="CH118" s="51"/>
      <c r="CI118" s="51"/>
      <c r="CJ118" s="51"/>
      <c r="CK118" s="51"/>
      <c r="CL118" s="51"/>
      <c r="CM118" s="51"/>
      <c r="CN118" s="51"/>
      <c r="CO118" s="51"/>
      <c r="CP118" s="51"/>
      <c r="CQ118" s="51"/>
      <c r="CR118" s="51"/>
      <c r="CS118" s="51"/>
      <c r="CT118" s="51"/>
      <c r="CU118" s="51"/>
      <c r="CV118" s="51"/>
      <c r="CW118" s="51"/>
      <c r="CX118" s="51"/>
      <c r="CY118" s="51"/>
      <c r="CZ118" s="51"/>
      <c r="DA118" s="51"/>
      <c r="DB118" s="51"/>
      <c r="DC118" s="51"/>
      <c r="DD118" s="51"/>
      <c r="DE118" s="51"/>
      <c r="DF118" s="51"/>
      <c r="DG118" s="51"/>
      <c r="DH118" s="51"/>
      <c r="DI118" s="51"/>
      <c r="DJ118" s="51"/>
      <c r="DK118" s="51"/>
      <c r="DL118" s="51"/>
      <c r="DM118" s="51"/>
      <c r="DN118" s="51"/>
      <c r="DO118" s="51"/>
      <c r="DP118" s="51"/>
      <c r="DQ118" s="51"/>
      <c r="DR118" s="51"/>
      <c r="DS118" s="51"/>
      <c r="DT118" s="51"/>
      <c r="DU118" s="51"/>
      <c r="DV118" s="51"/>
      <c r="DW118" s="51"/>
      <c r="DX118" s="51"/>
      <c r="DY118" s="51"/>
      <c r="DZ118" s="51"/>
      <c r="EA118" s="51"/>
      <c r="EB118" s="51"/>
      <c r="EC118" s="51"/>
      <c r="ED118" s="51"/>
      <c r="EE118" s="51"/>
      <c r="EF118" s="51"/>
      <c r="EG118" s="51"/>
      <c r="EH118" s="51"/>
      <c r="EI118" s="51"/>
      <c r="EJ118" s="51"/>
      <c r="EK118" s="51"/>
      <c r="EL118" s="51"/>
      <c r="EM118" s="51"/>
      <c r="EN118" s="51"/>
      <c r="EO118" s="51"/>
      <c r="EP118" s="51"/>
      <c r="EQ118" s="51"/>
      <c r="ER118" s="51"/>
      <c r="ES118" s="51"/>
      <c r="ET118" s="51"/>
      <c r="EU118" s="51"/>
    </row>
    <row r="119" spans="1:151" ht="12.75">
      <c r="A119" s="104"/>
      <c r="B119" s="107"/>
      <c r="C119" s="107"/>
      <c r="D119" s="107"/>
      <c r="E119" s="76"/>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c r="BO119" s="51"/>
      <c r="BP119" s="51"/>
      <c r="BQ119" s="51"/>
      <c r="BR119" s="51"/>
      <c r="BS119" s="51"/>
      <c r="BT119" s="51"/>
      <c r="BU119" s="51"/>
      <c r="BV119" s="51"/>
      <c r="BW119" s="51"/>
      <c r="BX119" s="51"/>
      <c r="BY119" s="51"/>
      <c r="BZ119" s="51"/>
      <c r="CA119" s="51"/>
      <c r="CB119" s="51"/>
      <c r="CC119" s="51"/>
      <c r="CD119" s="51"/>
      <c r="CE119" s="51"/>
      <c r="CF119" s="51"/>
      <c r="CG119" s="51"/>
      <c r="CH119" s="51"/>
      <c r="CI119" s="51"/>
      <c r="CJ119" s="51"/>
      <c r="CK119" s="51"/>
      <c r="CL119" s="51"/>
      <c r="CM119" s="51"/>
      <c r="CN119" s="51"/>
      <c r="CO119" s="51"/>
      <c r="CP119" s="51"/>
      <c r="CQ119" s="51"/>
      <c r="CR119" s="51"/>
      <c r="CS119" s="51"/>
      <c r="CT119" s="51"/>
      <c r="CU119" s="51"/>
      <c r="CV119" s="51"/>
      <c r="CW119" s="51"/>
      <c r="CX119" s="51"/>
      <c r="CY119" s="51"/>
      <c r="CZ119" s="51"/>
      <c r="DA119" s="51"/>
      <c r="DB119" s="51"/>
      <c r="DC119" s="51"/>
      <c r="DD119" s="51"/>
      <c r="DE119" s="51"/>
      <c r="DF119" s="51"/>
      <c r="DG119" s="51"/>
      <c r="DH119" s="51"/>
      <c r="DI119" s="51"/>
      <c r="DJ119" s="51"/>
      <c r="DK119" s="51"/>
      <c r="DL119" s="51"/>
      <c r="DM119" s="51"/>
      <c r="DN119" s="51"/>
      <c r="DO119" s="51"/>
      <c r="DP119" s="51"/>
      <c r="DQ119" s="51"/>
      <c r="DR119" s="51"/>
      <c r="DS119" s="51"/>
      <c r="DT119" s="51"/>
      <c r="DU119" s="51"/>
      <c r="DV119" s="51"/>
      <c r="DW119" s="51"/>
      <c r="DX119" s="51"/>
      <c r="DY119" s="51"/>
      <c r="DZ119" s="51"/>
      <c r="EA119" s="51"/>
      <c r="EB119" s="51"/>
      <c r="EC119" s="51"/>
      <c r="ED119" s="51"/>
      <c r="EE119" s="51"/>
      <c r="EF119" s="51"/>
      <c r="EG119" s="51"/>
      <c r="EH119" s="51"/>
      <c r="EI119" s="51"/>
      <c r="EJ119" s="51"/>
      <c r="EK119" s="51"/>
      <c r="EL119" s="51"/>
      <c r="EM119" s="51"/>
      <c r="EN119" s="51"/>
      <c r="EO119" s="51"/>
      <c r="EP119" s="51"/>
      <c r="EQ119" s="51"/>
      <c r="ER119" s="51"/>
      <c r="ES119" s="51"/>
      <c r="ET119" s="51"/>
      <c r="EU119" s="51"/>
    </row>
    <row r="120" spans="1:151" ht="12.75">
      <c r="A120" s="104" t="str">
        <f>DR3</f>
        <v>EARLY YEARS</v>
      </c>
      <c r="B120" s="107"/>
      <c r="C120" s="107"/>
      <c r="D120" s="107"/>
      <c r="E120" s="76"/>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c r="BO120" s="51"/>
      <c r="BP120" s="51"/>
      <c r="BQ120" s="51"/>
      <c r="BR120" s="51"/>
      <c r="BS120" s="51"/>
      <c r="BT120" s="51"/>
      <c r="BU120" s="51"/>
      <c r="BV120" s="51"/>
      <c r="BW120" s="51"/>
      <c r="BX120" s="51"/>
      <c r="BY120" s="51"/>
      <c r="BZ120" s="51"/>
      <c r="CA120" s="51"/>
      <c r="CB120" s="51"/>
      <c r="CC120" s="51"/>
      <c r="CD120" s="51"/>
      <c r="CE120" s="51"/>
      <c r="CF120" s="51"/>
      <c r="CG120" s="51"/>
      <c r="CH120" s="51"/>
      <c r="CI120" s="51"/>
      <c r="CJ120" s="51"/>
      <c r="CK120" s="51"/>
      <c r="CL120" s="51"/>
      <c r="CM120" s="51"/>
      <c r="CN120" s="51"/>
      <c r="CO120" s="51"/>
      <c r="CP120" s="51"/>
      <c r="CQ120" s="51"/>
      <c r="CR120" s="51"/>
      <c r="CS120" s="51"/>
      <c r="CT120" s="51"/>
      <c r="CU120" s="51"/>
      <c r="CV120" s="51"/>
      <c r="CW120" s="51"/>
      <c r="CX120" s="51"/>
      <c r="CY120" s="51"/>
      <c r="CZ120" s="51"/>
      <c r="DA120" s="51"/>
      <c r="DB120" s="51"/>
      <c r="DC120" s="51"/>
      <c r="DD120" s="51"/>
      <c r="DE120" s="51"/>
      <c r="DF120" s="51"/>
      <c r="DG120" s="51"/>
      <c r="DH120" s="51"/>
      <c r="DI120" s="51"/>
      <c r="DJ120" s="51"/>
      <c r="DK120" s="51"/>
      <c r="DL120" s="51"/>
      <c r="DM120" s="51"/>
      <c r="DN120" s="51"/>
      <c r="DO120" s="51"/>
      <c r="DP120" s="51"/>
      <c r="DQ120" s="51"/>
      <c r="DR120" s="51"/>
      <c r="DS120" s="51"/>
      <c r="DT120" s="51"/>
      <c r="DU120" s="51"/>
      <c r="DV120" s="51"/>
      <c r="DW120" s="51"/>
      <c r="DX120" s="51"/>
      <c r="DY120" s="51"/>
      <c r="DZ120" s="51"/>
      <c r="EA120" s="51"/>
      <c r="EB120" s="51"/>
      <c r="EC120" s="51"/>
      <c r="ED120" s="51"/>
      <c r="EE120" s="51"/>
      <c r="EF120" s="51"/>
      <c r="EG120" s="51"/>
      <c r="EH120" s="51"/>
      <c r="EI120" s="51"/>
      <c r="EJ120" s="51"/>
      <c r="EK120" s="51"/>
      <c r="EL120" s="51"/>
      <c r="EM120" s="51"/>
      <c r="EN120" s="51"/>
      <c r="EO120" s="51"/>
      <c r="EP120" s="51"/>
      <c r="EQ120" s="51"/>
      <c r="ER120" s="51"/>
      <c r="ES120" s="51"/>
      <c r="ET120" s="51"/>
      <c r="EU120" s="51"/>
    </row>
    <row r="121" spans="1:151" ht="12.75">
      <c r="A121" s="104" t="str">
        <f>DS3</f>
        <v>20-24 (2017)</v>
      </c>
      <c r="B121" s="107"/>
      <c r="C121" s="107"/>
      <c r="D121" s="107"/>
      <c r="E121" s="76"/>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1"/>
      <c r="BS121" s="51"/>
      <c r="BT121" s="51"/>
      <c r="BU121" s="51"/>
      <c r="BV121" s="51"/>
      <c r="BW121" s="51"/>
      <c r="BX121" s="51"/>
      <c r="BY121" s="51"/>
      <c r="BZ121" s="51"/>
      <c r="CA121" s="51"/>
      <c r="CB121" s="51"/>
      <c r="CC121" s="51"/>
      <c r="CD121" s="51"/>
      <c r="CE121" s="51"/>
      <c r="CF121" s="51"/>
      <c r="CG121" s="51"/>
      <c r="CH121" s="51"/>
      <c r="CI121" s="51"/>
      <c r="CJ121" s="51"/>
      <c r="CK121" s="51"/>
      <c r="CL121" s="51"/>
      <c r="CM121" s="51"/>
      <c r="CN121" s="51"/>
      <c r="CO121" s="51"/>
      <c r="CP121" s="51"/>
      <c r="CQ121" s="51"/>
      <c r="CR121" s="51"/>
      <c r="CS121" s="51"/>
      <c r="CT121" s="51"/>
      <c r="CU121" s="51"/>
      <c r="CV121" s="51"/>
      <c r="CW121" s="51"/>
      <c r="CX121" s="51"/>
      <c r="CY121" s="51"/>
      <c r="CZ121" s="51"/>
      <c r="DA121" s="51"/>
      <c r="DB121" s="51"/>
      <c r="DC121" s="51"/>
      <c r="DD121" s="51"/>
      <c r="DE121" s="51"/>
      <c r="DF121" s="51"/>
      <c r="DG121" s="51"/>
      <c r="DH121" s="51"/>
      <c r="DI121" s="51"/>
      <c r="DJ121" s="51"/>
      <c r="DK121" s="51"/>
      <c r="DL121" s="51"/>
      <c r="DM121" s="51"/>
      <c r="DN121" s="51"/>
      <c r="DO121" s="51"/>
      <c r="DP121" s="51"/>
      <c r="DQ121" s="51"/>
      <c r="DR121" s="51"/>
      <c r="DS121" s="51"/>
      <c r="DT121" s="51"/>
      <c r="DU121" s="51"/>
      <c r="DV121" s="51"/>
      <c r="DW121" s="51"/>
      <c r="DX121" s="51"/>
      <c r="DY121" s="51"/>
      <c r="DZ121" s="51"/>
      <c r="EA121" s="51"/>
      <c r="EB121" s="51"/>
      <c r="EC121" s="51"/>
      <c r="ED121" s="51"/>
      <c r="EE121" s="51"/>
      <c r="EF121" s="51"/>
      <c r="EG121" s="51"/>
      <c r="EH121" s="51"/>
      <c r="EI121" s="51"/>
      <c r="EJ121" s="51"/>
      <c r="EK121" s="51"/>
      <c r="EL121" s="51"/>
      <c r="EM121" s="51"/>
      <c r="EN121" s="51"/>
      <c r="EO121" s="51"/>
      <c r="EP121" s="51"/>
      <c r="EQ121" s="51"/>
      <c r="ER121" s="51"/>
      <c r="ES121" s="51"/>
      <c r="ET121" s="51"/>
      <c r="EU121" s="51"/>
    </row>
    <row r="122" spans="1:151" ht="12.75">
      <c r="A122" s="104" t="str">
        <f>DT3</f>
        <v>35-39  (2017)</v>
      </c>
      <c r="B122" s="107"/>
      <c r="C122" s="107"/>
      <c r="D122" s="107"/>
      <c r="E122" s="76"/>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c r="BO122" s="51"/>
      <c r="BP122" s="51"/>
      <c r="BQ122" s="51"/>
      <c r="BR122" s="51"/>
      <c r="BS122" s="51"/>
      <c r="BT122" s="51"/>
      <c r="BU122" s="51"/>
      <c r="BV122" s="51"/>
      <c r="BW122" s="51"/>
      <c r="BX122" s="51"/>
      <c r="BY122" s="51"/>
      <c r="BZ122" s="51"/>
      <c r="CA122" s="51"/>
      <c r="CB122" s="51"/>
      <c r="CC122" s="51"/>
      <c r="CD122" s="51"/>
      <c r="CE122" s="51"/>
      <c r="CF122" s="51"/>
      <c r="CG122" s="51"/>
      <c r="CH122" s="51"/>
      <c r="CI122" s="51"/>
      <c r="CJ122" s="51"/>
      <c r="CK122" s="51"/>
      <c r="CL122" s="51"/>
      <c r="CM122" s="51"/>
      <c r="CN122" s="51"/>
      <c r="CO122" s="51"/>
      <c r="CP122" s="51"/>
      <c r="CQ122" s="51"/>
      <c r="CR122" s="51"/>
      <c r="CS122" s="51"/>
      <c r="CT122" s="51"/>
      <c r="CU122" s="51"/>
      <c r="CV122" s="51"/>
      <c r="CW122" s="51"/>
      <c r="CX122" s="51"/>
      <c r="CY122" s="51"/>
      <c r="CZ122" s="51"/>
      <c r="DA122" s="51"/>
      <c r="DB122" s="51"/>
      <c r="DC122" s="51"/>
      <c r="DD122" s="51"/>
      <c r="DE122" s="51"/>
      <c r="DF122" s="51"/>
      <c r="DG122" s="51"/>
      <c r="DH122" s="51"/>
      <c r="DI122" s="51"/>
      <c r="DJ122" s="51"/>
      <c r="DK122" s="51"/>
      <c r="DL122" s="51"/>
      <c r="DM122" s="51"/>
      <c r="DN122" s="51"/>
      <c r="DO122" s="51"/>
      <c r="DP122" s="51"/>
      <c r="DQ122" s="51"/>
      <c r="DR122" s="51"/>
      <c r="DS122" s="51"/>
      <c r="DT122" s="51"/>
      <c r="DU122" s="51"/>
      <c r="DV122" s="51"/>
      <c r="DW122" s="51"/>
      <c r="DX122" s="51"/>
      <c r="DY122" s="51"/>
      <c r="DZ122" s="51"/>
      <c r="EA122" s="51"/>
      <c r="EB122" s="51"/>
      <c r="EC122" s="51"/>
      <c r="ED122" s="51"/>
      <c r="EE122" s="51"/>
      <c r="EF122" s="51"/>
      <c r="EG122" s="51"/>
      <c r="EH122" s="51"/>
      <c r="EI122" s="51"/>
      <c r="EJ122" s="51"/>
      <c r="EK122" s="51"/>
      <c r="EL122" s="51"/>
      <c r="EM122" s="51"/>
      <c r="EN122" s="51"/>
      <c r="EO122" s="51"/>
      <c r="EP122" s="51"/>
      <c r="EQ122" s="51"/>
      <c r="ER122" s="51"/>
      <c r="ES122" s="51"/>
      <c r="ET122" s="51"/>
      <c r="EU122" s="51"/>
    </row>
    <row r="123" spans="1:151" ht="12.75">
      <c r="A123" s="104" t="str">
        <f>DU3</f>
        <v>Total births  (2017)</v>
      </c>
      <c r="B123" s="107"/>
      <c r="C123" s="107"/>
      <c r="D123" s="107"/>
      <c r="E123" s="76"/>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row>
    <row r="124" spans="1:151" ht="12.75">
      <c r="A124" s="104" t="str">
        <f>DV3</f>
        <v>Fully breast feeding at 6 months, 2014/15</v>
      </c>
      <c r="B124" s="107"/>
      <c r="C124" s="107"/>
      <c r="D124" s="107"/>
      <c r="E124" s="76"/>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row>
    <row r="125" spans="1:151" ht="12.75">
      <c r="A125" s="104" t="str">
        <f>DW3</f>
        <v>Attendance at 2 year visit, 2014/15</v>
      </c>
      <c r="B125" s="107"/>
      <c r="C125" s="107"/>
      <c r="D125" s="107"/>
      <c r="E125" s="76"/>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row>
    <row r="126" spans="1:151" ht="12.75">
      <c r="A126" s="104"/>
      <c r="B126" s="107"/>
      <c r="C126" s="107"/>
      <c r="D126" s="107"/>
      <c r="E126" s="76"/>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row>
    <row r="127" spans="1:151" ht="12.75">
      <c r="A127" s="104" t="str">
        <f>DY3</f>
        <v>HOUSING STRUCTURE</v>
      </c>
      <c r="B127" s="107"/>
      <c r="C127" s="107"/>
      <c r="D127" s="107"/>
      <c r="E127" s="76"/>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row>
    <row r="128" spans="1:151" ht="12.75">
      <c r="A128" s="104" t="str">
        <f>DZ3</f>
        <v>Per cent of dwellings that are separate houses (2016 Census)</v>
      </c>
      <c r="B128" s="107"/>
      <c r="C128" s="107"/>
      <c r="D128" s="107"/>
      <c r="E128" s="76"/>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c r="BZ128" s="51"/>
      <c r="CA128" s="51"/>
      <c r="CB128" s="51"/>
      <c r="CC128" s="51"/>
      <c r="CD128" s="51"/>
      <c r="CE128" s="51"/>
      <c r="CF128" s="51"/>
      <c r="CG128" s="51"/>
      <c r="CH128" s="51"/>
      <c r="CI128" s="51"/>
      <c r="CJ128" s="51"/>
      <c r="CK128" s="51"/>
      <c r="CL128" s="51"/>
      <c r="CM128" s="51"/>
      <c r="CN128" s="51"/>
      <c r="CO128" s="51"/>
      <c r="CP128" s="51"/>
      <c r="CQ128" s="51"/>
      <c r="CR128" s="51"/>
      <c r="CS128" s="51"/>
      <c r="CT128" s="51"/>
      <c r="CU128" s="51"/>
      <c r="CV128" s="51"/>
      <c r="CW128" s="51"/>
      <c r="CX128" s="51"/>
      <c r="CY128" s="51"/>
      <c r="CZ128" s="51"/>
      <c r="DA128" s="51"/>
      <c r="DB128" s="51"/>
      <c r="DC128" s="51"/>
      <c r="DD128" s="51"/>
      <c r="DE128" s="51"/>
      <c r="DF128" s="51"/>
      <c r="DG128" s="51"/>
      <c r="DH128" s="51"/>
      <c r="DI128" s="51"/>
      <c r="DJ128" s="51"/>
      <c r="DK128" s="51"/>
      <c r="DL128" s="51"/>
      <c r="DM128" s="51"/>
      <c r="DN128" s="51"/>
      <c r="DO128" s="51"/>
      <c r="DP128" s="51"/>
      <c r="DQ128" s="51"/>
      <c r="DR128" s="51"/>
      <c r="DS128" s="51"/>
      <c r="DT128" s="51"/>
      <c r="DU128" s="51"/>
      <c r="DV128" s="51"/>
      <c r="DW128" s="51"/>
      <c r="DX128" s="51"/>
      <c r="DY128" s="51"/>
      <c r="DZ128" s="51"/>
      <c r="EA128" s="51"/>
      <c r="EB128" s="51"/>
      <c r="EC128" s="51"/>
      <c r="ED128" s="51"/>
      <c r="EE128" s="51"/>
      <c r="EF128" s="51"/>
      <c r="EG128" s="51"/>
      <c r="EH128" s="51"/>
      <c r="EI128" s="51"/>
      <c r="EJ128" s="51"/>
      <c r="EK128" s="51"/>
      <c r="EL128" s="51"/>
      <c r="EM128" s="51"/>
      <c r="EN128" s="51"/>
      <c r="EO128" s="51"/>
      <c r="EP128" s="51"/>
      <c r="EQ128" s="51"/>
      <c r="ER128" s="51"/>
      <c r="ES128" s="51"/>
      <c r="ET128" s="51"/>
      <c r="EU128" s="51"/>
    </row>
    <row r="129" spans="1:151" ht="12.75">
      <c r="A129" s="104" t="str">
        <f>EA3</f>
        <v>Per cent of dwellings that are semi-detached (2016 Census)</v>
      </c>
      <c r="B129" s="107"/>
      <c r="C129" s="107"/>
      <c r="D129" s="107"/>
      <c r="E129" s="76"/>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c r="BO129" s="51"/>
      <c r="BP129" s="51"/>
      <c r="BQ129" s="51"/>
      <c r="BR129" s="51"/>
      <c r="BS129" s="51"/>
      <c r="BT129" s="51"/>
      <c r="BU129" s="51"/>
      <c r="BV129" s="51"/>
      <c r="BW129" s="51"/>
      <c r="BX129" s="51"/>
      <c r="BY129" s="51"/>
      <c r="BZ129" s="51"/>
      <c r="CA129" s="51"/>
      <c r="CB129" s="51"/>
      <c r="CC129" s="51"/>
      <c r="CD129" s="51"/>
      <c r="CE129" s="51"/>
      <c r="CF129" s="51"/>
      <c r="CG129" s="51"/>
      <c r="CH129" s="51"/>
      <c r="CI129" s="51"/>
      <c r="CJ129" s="51"/>
      <c r="CK129" s="51"/>
      <c r="CL129" s="51"/>
      <c r="CM129" s="51"/>
      <c r="CN129" s="51"/>
      <c r="CO129" s="51"/>
      <c r="CP129" s="51"/>
      <c r="CQ129" s="51"/>
      <c r="CR129" s="51"/>
      <c r="CS129" s="51"/>
      <c r="CT129" s="51"/>
      <c r="CU129" s="51"/>
      <c r="CV129" s="51"/>
      <c r="CW129" s="51"/>
      <c r="CX129" s="51"/>
      <c r="CY129" s="51"/>
      <c r="CZ129" s="51"/>
      <c r="DA129" s="51"/>
      <c r="DB129" s="51"/>
      <c r="DC129" s="51"/>
      <c r="DD129" s="51"/>
      <c r="DE129" s="51"/>
      <c r="DF129" s="51"/>
      <c r="DG129" s="51"/>
      <c r="DH129" s="51"/>
      <c r="DI129" s="51"/>
      <c r="DJ129" s="51"/>
      <c r="DK129" s="51"/>
      <c r="DL129" s="51"/>
      <c r="DM129" s="51"/>
      <c r="DN129" s="51"/>
      <c r="DO129" s="51"/>
      <c r="DP129" s="51"/>
      <c r="DQ129" s="51"/>
      <c r="DR129" s="51"/>
      <c r="DS129" s="51"/>
      <c r="DT129" s="51"/>
      <c r="DU129" s="51"/>
      <c r="DV129" s="51"/>
      <c r="DW129" s="51"/>
      <c r="DX129" s="51"/>
      <c r="DY129" s="51"/>
      <c r="DZ129" s="51"/>
      <c r="EA129" s="51"/>
      <c r="EB129" s="51"/>
      <c r="EC129" s="51"/>
      <c r="ED129" s="51"/>
      <c r="EE129" s="51"/>
      <c r="EF129" s="51"/>
      <c r="EG129" s="51"/>
      <c r="EH129" s="51"/>
      <c r="EI129" s="51"/>
      <c r="EJ129" s="51"/>
      <c r="EK129" s="51"/>
      <c r="EL129" s="51"/>
      <c r="EM129" s="51"/>
      <c r="EN129" s="51"/>
      <c r="EO129" s="51"/>
      <c r="EP129" s="51"/>
      <c r="EQ129" s="51"/>
      <c r="ER129" s="51"/>
      <c r="ES129" s="51"/>
      <c r="ET129" s="51"/>
      <c r="EU129" s="51"/>
    </row>
    <row r="130" spans="1:151" ht="12.75">
      <c r="A130" s="104" t="str">
        <f>EB3</f>
        <v>Per cent of dwellings that are flats (2016 Census)</v>
      </c>
      <c r="B130" s="107"/>
      <c r="C130" s="107"/>
      <c r="D130" s="107"/>
      <c r="E130" s="76"/>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row>
    <row r="131" spans="1:151" ht="12.75">
      <c r="A131" s="104"/>
      <c r="B131" s="107"/>
      <c r="C131" s="107"/>
      <c r="D131" s="107"/>
      <c r="E131" s="76"/>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row>
    <row r="132" spans="1:151" ht="12.75">
      <c r="A132" s="104" t="str">
        <f>ED3</f>
        <v>HOUSING TENURE</v>
      </c>
      <c r="B132" s="107"/>
      <c r="C132" s="107"/>
      <c r="D132" s="107"/>
      <c r="E132" s="76"/>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row>
    <row r="133" spans="1:151" ht="12.75">
      <c r="A133" s="104" t="str">
        <f>EE3</f>
        <v>Per cent of dwellings that are owned or being purchased (2016 Census)</v>
      </c>
      <c r="B133" s="107"/>
      <c r="C133" s="107"/>
      <c r="D133" s="107"/>
      <c r="E133" s="76"/>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row>
    <row r="134" spans="1:151" ht="12.75">
      <c r="A134" s="104" t="str">
        <f>EF3</f>
        <v>Per cent of dwellings that are rented (2016 Census)</v>
      </c>
      <c r="B134" s="107"/>
      <c r="C134" s="107"/>
      <c r="D134" s="107"/>
      <c r="E134" s="76"/>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c r="BO134" s="51"/>
      <c r="BP134" s="51"/>
      <c r="BQ134" s="51"/>
      <c r="BR134" s="51"/>
      <c r="BS134" s="51"/>
      <c r="BT134" s="51"/>
      <c r="BU134" s="51"/>
      <c r="BV134" s="51"/>
      <c r="BW134" s="51"/>
      <c r="BX134" s="51"/>
      <c r="BY134" s="51"/>
      <c r="BZ134" s="51"/>
      <c r="CA134" s="51"/>
      <c r="CB134" s="51"/>
      <c r="CC134" s="51"/>
      <c r="CD134" s="51"/>
      <c r="CE134" s="51"/>
      <c r="CF134" s="51"/>
      <c r="CG134" s="51"/>
      <c r="CH134" s="51"/>
      <c r="CI134" s="51"/>
      <c r="CJ134" s="51"/>
      <c r="CK134" s="51"/>
      <c r="CL134" s="51"/>
      <c r="CM134" s="51"/>
      <c r="CN134" s="51"/>
      <c r="CO134" s="51"/>
      <c r="CP134" s="51"/>
      <c r="CQ134" s="51"/>
      <c r="CR134" s="51"/>
      <c r="CS134" s="51"/>
      <c r="CT134" s="51"/>
      <c r="CU134" s="51"/>
      <c r="CV134" s="51"/>
      <c r="CW134" s="51"/>
      <c r="CX134" s="51"/>
      <c r="CY134" s="51"/>
      <c r="CZ134" s="51"/>
      <c r="DA134" s="51"/>
      <c r="DB134" s="51"/>
      <c r="DC134" s="51"/>
      <c r="DD134" s="51"/>
      <c r="DE134" s="51"/>
      <c r="DF134" s="51"/>
      <c r="DG134" s="51"/>
      <c r="DH134" s="51"/>
      <c r="DI134" s="51"/>
      <c r="DJ134" s="51"/>
      <c r="DK134" s="51"/>
      <c r="DL134" s="51"/>
      <c r="DM134" s="51"/>
      <c r="DN134" s="51"/>
      <c r="DO134" s="51"/>
      <c r="DP134" s="51"/>
      <c r="DQ134" s="51"/>
      <c r="DR134" s="51"/>
      <c r="DS134" s="51"/>
      <c r="DT134" s="51"/>
      <c r="DU134" s="51"/>
      <c r="DV134" s="51"/>
      <c r="DW134" s="51"/>
      <c r="DX134" s="51"/>
      <c r="DY134" s="51"/>
      <c r="DZ134" s="51"/>
      <c r="EA134" s="51"/>
      <c r="EB134" s="51"/>
      <c r="EC134" s="51"/>
      <c r="ED134" s="51"/>
      <c r="EE134" s="51"/>
      <c r="EF134" s="51"/>
      <c r="EG134" s="51"/>
      <c r="EH134" s="51"/>
      <c r="EI134" s="51"/>
      <c r="EJ134" s="51"/>
      <c r="EK134" s="51"/>
      <c r="EL134" s="51"/>
      <c r="EM134" s="51"/>
      <c r="EN134" s="51"/>
      <c r="EO134" s="51"/>
      <c r="EP134" s="51"/>
      <c r="EQ134" s="51"/>
      <c r="ER134" s="51"/>
      <c r="ES134" s="51"/>
      <c r="ET134" s="51"/>
      <c r="EU134" s="51"/>
    </row>
    <row r="135" spans="1:151" ht="12.75">
      <c r="A135" s="104" t="str">
        <f>EG3</f>
        <v>Per cent rented: Housing co-operative, community or church group (2016 Census)</v>
      </c>
      <c r="B135" s="107"/>
      <c r="C135" s="107"/>
      <c r="D135" s="107"/>
      <c r="E135" s="76"/>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c r="BO135" s="51"/>
      <c r="BP135" s="51"/>
      <c r="BQ135" s="51"/>
      <c r="BR135" s="51"/>
      <c r="BS135" s="51"/>
      <c r="BT135" s="51"/>
      <c r="BU135" s="51"/>
      <c r="BV135" s="51"/>
      <c r="BW135" s="51"/>
      <c r="BX135" s="51"/>
      <c r="BY135" s="51"/>
      <c r="BZ135" s="51"/>
      <c r="CA135" s="51"/>
      <c r="CB135" s="51"/>
      <c r="CC135" s="51"/>
      <c r="CD135" s="51"/>
      <c r="CE135" s="51"/>
      <c r="CF135" s="51"/>
      <c r="CG135" s="51"/>
      <c r="CH135" s="51"/>
      <c r="CI135" s="51"/>
      <c r="CJ135" s="51"/>
      <c r="CK135" s="51"/>
      <c r="CL135" s="51"/>
      <c r="CM135" s="51"/>
      <c r="CN135" s="51"/>
      <c r="CO135" s="51"/>
      <c r="CP135" s="51"/>
      <c r="CQ135" s="51"/>
      <c r="CR135" s="51"/>
      <c r="CS135" s="51"/>
      <c r="CT135" s="51"/>
      <c r="CU135" s="51"/>
      <c r="CV135" s="51"/>
      <c r="CW135" s="51"/>
      <c r="CX135" s="51"/>
      <c r="CY135" s="51"/>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1"/>
      <c r="EI135" s="51"/>
      <c r="EJ135" s="51"/>
      <c r="EK135" s="51"/>
      <c r="EL135" s="51"/>
      <c r="EM135" s="51"/>
      <c r="EN135" s="51"/>
      <c r="EO135" s="51"/>
      <c r="EP135" s="51"/>
      <c r="EQ135" s="51"/>
      <c r="ER135" s="51"/>
      <c r="ES135" s="51"/>
      <c r="ET135" s="51"/>
      <c r="EU135" s="51"/>
    </row>
    <row r="136" spans="1:151" ht="12.75">
      <c r="A136" s="104"/>
      <c r="B136" s="107"/>
      <c r="C136" s="107"/>
      <c r="D136" s="107"/>
      <c r="E136" s="76"/>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row>
    <row r="137" spans="1:151" ht="12.75">
      <c r="A137" s="104" t="str">
        <f>EI3</f>
        <v>HOUSING COST</v>
      </c>
      <c r="B137" s="107"/>
      <c r="C137" s="107"/>
      <c r="D137" s="107"/>
      <c r="E137" s="76"/>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row>
    <row r="138" spans="1:151" ht="12.75">
      <c r="A138" s="104" t="str">
        <f>EJ3</f>
        <v>House prices as years income 2016 (2016 Census)</v>
      </c>
      <c r="B138" s="107"/>
      <c r="C138" s="107"/>
      <c r="D138" s="107"/>
      <c r="E138" s="76"/>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row>
    <row r="139" spans="1:151" ht="12.75">
      <c r="A139" s="104" t="str">
        <f>EK3</f>
        <v>Unit prices as years income 2016 (2016 Census)</v>
      </c>
      <c r="B139" s="107"/>
      <c r="C139" s="107"/>
      <c r="D139" s="107"/>
      <c r="E139" s="76"/>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row>
    <row r="140" spans="1:4" ht="12.75">
      <c r="A140" s="104" t="str">
        <f>EL3</f>
        <v>Per cent renters living below the poverty line (2016 Census)</v>
      </c>
      <c r="B140" s="109"/>
      <c r="C140" s="109"/>
      <c r="D140" s="109"/>
    </row>
    <row r="141" spans="1:4" ht="12.75">
      <c r="A141" s="104" t="str">
        <f>EM3</f>
        <v>Per cent of dwellings that are overcrowded (2016 Census)</v>
      </c>
      <c r="B141" s="109"/>
      <c r="C141" s="109"/>
      <c r="D141" s="109"/>
    </row>
    <row r="142" spans="1:4" ht="12.75">
      <c r="A142" s="104" t="str">
        <f>EN3</f>
        <v>Median Rent, 3-bed house, June 2019</v>
      </c>
      <c r="B142" s="109"/>
      <c r="C142" s="109"/>
      <c r="D142" s="109"/>
    </row>
    <row r="143" spans="1:4" ht="12.75">
      <c r="A143" s="104" t="str">
        <f>EO3</f>
        <v>INCOMES</v>
      </c>
      <c r="B143" s="109"/>
      <c r="C143" s="109"/>
      <c r="D143" s="109"/>
    </row>
    <row r="144" spans="1:4" ht="12.75">
      <c r="A144" s="104" t="str">
        <f>EP3</f>
        <v>Median weekly income males (2016 Census)</v>
      </c>
      <c r="B144" s="109"/>
      <c r="C144" s="109"/>
      <c r="D144" s="109"/>
    </row>
    <row r="145" spans="1:4" ht="12.75">
      <c r="A145" s="104" t="str">
        <f>EQ3</f>
        <v>Per cent of incomes below $150 p.w. (2016 Census)</v>
      </c>
      <c r="B145" s="109"/>
      <c r="C145" s="109"/>
      <c r="D145" s="109"/>
    </row>
    <row r="146" spans="1:4" ht="12.75">
      <c r="A146" s="104" t="str">
        <f>ER3</f>
        <v>Gini Index of Income Distribution (2016 Census)</v>
      </c>
      <c r="B146" s="109"/>
      <c r="C146" s="109"/>
      <c r="D146" s="109"/>
    </row>
    <row r="147" spans="1:4" ht="12.75">
      <c r="A147" s="104" t="str">
        <f>ES3</f>
        <v>SEIFA INDEX 2016</v>
      </c>
      <c r="B147" s="109"/>
      <c r="C147" s="109"/>
      <c r="D147" s="109"/>
    </row>
    <row r="148" spans="1:4" ht="12.75">
      <c r="A148" s="104"/>
      <c r="B148" s="109"/>
      <c r="C148" s="109"/>
      <c r="D148" s="109"/>
    </row>
    <row r="149" spans="1:4" ht="12.75">
      <c r="A149" s="104" t="str">
        <f>EU3</f>
        <v>GAMBLING</v>
      </c>
      <c r="B149" s="109"/>
      <c r="C149" s="109"/>
      <c r="D149" s="109"/>
    </row>
    <row r="150" spans="1:4" ht="12.75">
      <c r="A150" s="104" t="str">
        <f>EV3</f>
        <v>EGMs per 1,000 adults:
 2019</v>
      </c>
      <c r="B150" s="109"/>
      <c r="C150" s="109"/>
      <c r="D150" s="109"/>
    </row>
    <row r="151" spans="1:4" ht="12.75">
      <c r="A151" s="104" t="str">
        <f>EW3</f>
        <v>Losses per adult: 2018/19</v>
      </c>
      <c r="B151" s="109"/>
      <c r="C151" s="109"/>
      <c r="D151" s="109"/>
    </row>
    <row r="152" spans="1:4" ht="12.75">
      <c r="A152" s="104"/>
      <c r="B152" s="109"/>
      <c r="C152" s="109"/>
      <c r="D152" s="109"/>
    </row>
    <row r="153" spans="1:4" ht="12.75">
      <c r="A153" s="104" t="str">
        <f>EY3</f>
        <v>INTERNET</v>
      </c>
      <c r="B153" s="109"/>
      <c r="C153" s="109"/>
      <c r="D153" s="109"/>
    </row>
    <row r="154" spans="1:4" ht="12.75">
      <c r="A154" s="104" t="str">
        <f>EZ3</f>
        <v>Per cent of dwellings with internet access (2016 Census)</v>
      </c>
      <c r="B154" s="109"/>
      <c r="C154" s="109"/>
      <c r="D154" s="109"/>
    </row>
    <row r="155" spans="1:4" ht="12.75">
      <c r="A155" s="104"/>
      <c r="B155" s="109"/>
      <c r="C155" s="109"/>
      <c r="D155" s="109"/>
    </row>
    <row r="156" spans="1:4" ht="12.75">
      <c r="A156" s="104" t="str">
        <f>FB3</f>
        <v>UNEMPLOYMENT &amp; DISENGAGEMENT</v>
      </c>
      <c r="B156" s="109"/>
      <c r="C156" s="109"/>
      <c r="D156" s="109"/>
    </row>
    <row r="157" spans="1:4" ht="12.75">
      <c r="A157" s="104" t="str">
        <f>FC3</f>
        <v>Unemployment Rate March 2019</v>
      </c>
      <c r="B157" s="109"/>
      <c r="C157" s="109"/>
      <c r="D157" s="109"/>
    </row>
    <row r="158" spans="1:4" ht="12.75">
      <c r="A158" s="105" t="str">
        <f>FD3</f>
        <v>Youth disengagement Rate 20-24 year-olds, 2016</v>
      </c>
      <c r="B158" s="109"/>
      <c r="C158" s="109"/>
      <c r="D158" s="109"/>
    </row>
    <row r="159" spans="1:4" ht="12.75">
      <c r="A159" s="105" t="str">
        <f>FE3</f>
        <v>Per cent of 2-Parent Families with no parent in paid work, 2016</v>
      </c>
      <c r="B159" s="109"/>
      <c r="C159" s="109"/>
      <c r="D159" s="109"/>
    </row>
    <row r="160" spans="1:4" ht="12.75">
      <c r="A160" s="105"/>
      <c r="B160" s="109"/>
      <c r="C160" s="109"/>
      <c r="D160" s="109"/>
    </row>
    <row r="161" spans="1:4" ht="12.75">
      <c r="A161" s="105" t="str">
        <f>FG3</f>
        <v>EMPLOYMENT</v>
      </c>
      <c r="B161" s="109"/>
      <c r="C161" s="109"/>
      <c r="D161" s="109"/>
    </row>
    <row r="162" spans="1:4" ht="12.75">
      <c r="A162" s="105" t="str">
        <f>FH3</f>
        <v>Manufacturing [% of employed residents], 2016</v>
      </c>
      <c r="B162" s="109"/>
      <c r="C162" s="109"/>
      <c r="D162" s="109"/>
    </row>
    <row r="163" spans="1:4" ht="12.75">
      <c r="A163" s="105" t="str">
        <f>FI3</f>
        <v>Electricity, gas, water &amp; waste [% of employed residents], 2016</v>
      </c>
      <c r="B163" s="109"/>
      <c r="C163" s="109"/>
      <c r="D163" s="109"/>
    </row>
    <row r="164" spans="1:4" ht="12.75">
      <c r="A164" s="105" t="str">
        <f>FJ3</f>
        <v>Wholesale trade [% of employed residents], 2016</v>
      </c>
      <c r="B164" s="109"/>
      <c r="C164" s="109"/>
      <c r="D164" s="109"/>
    </row>
    <row r="165" spans="1:4" ht="12.75">
      <c r="A165" s="105" t="str">
        <f>FK3</f>
        <v>Retail trade [% of employed residents], 2016</v>
      </c>
      <c r="B165" s="109"/>
      <c r="C165" s="109"/>
      <c r="D165" s="109"/>
    </row>
    <row r="166" spans="1:4" ht="12.75">
      <c r="A166" s="105" t="str">
        <f>FL3</f>
        <v>Professional, scientific, technical [% of employed residents], 2016</v>
      </c>
      <c r="B166" s="109"/>
      <c r="C166" s="109"/>
      <c r="D166" s="109"/>
    </row>
    <row r="167" spans="1:4" ht="12.75">
      <c r="A167" s="105" t="str">
        <f>FM3</f>
        <v>% Managers/Professionals [% of employed residents], 2016</v>
      </c>
      <c r="B167" s="109"/>
      <c r="C167" s="109"/>
      <c r="D167" s="109"/>
    </row>
    <row r="168" spans="1:4" ht="12.75">
      <c r="A168" s="105" t="str">
        <f>FN3</f>
        <v>% Trades/machinery/laborers [% of employed residents], 2016</v>
      </c>
      <c r="B168" s="109"/>
      <c r="C168" s="109"/>
      <c r="D168" s="109"/>
    </row>
    <row r="169" spans="1:4" ht="12.75">
      <c r="A169" s="105"/>
      <c r="B169" s="109"/>
      <c r="C169" s="109"/>
      <c r="D169" s="109"/>
    </row>
    <row r="170" spans="1:4" ht="12.75">
      <c r="A170" s="105" t="str">
        <f>FP3</f>
        <v>CRIME</v>
      </c>
      <c r="B170" s="109"/>
      <c r="C170" s="109"/>
      <c r="D170" s="109"/>
    </row>
    <row r="171" spans="1:4" ht="12.75">
      <c r="A171" s="105" t="str">
        <f>FQ3</f>
        <v>Rate of violent offences 2018/19</v>
      </c>
      <c r="B171" s="109"/>
      <c r="C171" s="109"/>
      <c r="D171" s="109"/>
    </row>
    <row r="172" spans="1:4" ht="12.75">
      <c r="A172" s="105" t="str">
        <f>FR3</f>
        <v>Rate of property offences 2018/19</v>
      </c>
      <c r="B172" s="109"/>
      <c r="C172" s="109"/>
      <c r="D172" s="109"/>
    </row>
    <row r="173" spans="1:4" ht="12.75">
      <c r="A173" s="106" t="str">
        <f>FS3</f>
        <v>Rate of drug offences 2018/19</v>
      </c>
      <c r="B173" s="109"/>
      <c r="C173" s="109"/>
      <c r="D173" s="109"/>
    </row>
    <row r="174" spans="1:4" ht="12.75">
      <c r="A174" s="106" t="str">
        <f>FT3</f>
        <v>Rate of Police Callouts to Family Incidents 2018/19</v>
      </c>
      <c r="B174" s="109"/>
      <c r="C174" s="109"/>
      <c r="D174" s="109"/>
    </row>
    <row r="175" spans="1:4" ht="12.75">
      <c r="A175" s="106"/>
      <c r="B175" s="109"/>
      <c r="C175" s="109"/>
      <c r="D175" s="109"/>
    </row>
    <row r="176" spans="1:4" ht="12.75">
      <c r="A176" s="106" t="str">
        <f>FV3</f>
        <v>PHYSICAL HEALTH</v>
      </c>
      <c r="B176" s="109"/>
      <c r="C176" s="109"/>
      <c r="D176" s="109"/>
    </row>
    <row r="177" spans="1:4" ht="12.75">
      <c r="A177" s="106" t="str">
        <f>FW3</f>
        <v>Subjective wellbeing [range 0–100]: 2015</v>
      </c>
      <c r="B177" s="109"/>
      <c r="C177" s="109"/>
      <c r="D177" s="109"/>
    </row>
    <row r="178" spans="1:4" ht="12.75">
      <c r="A178" s="105" t="str">
        <f>FX3</f>
        <v>Self reported Health 'fair' or 'poor' (2017)</v>
      </c>
      <c r="B178" s="109"/>
      <c r="C178" s="109"/>
      <c r="D178" s="109"/>
    </row>
    <row r="179" spans="1:4" ht="12.75">
      <c r="A179" s="106" t="str">
        <f>FY3</f>
        <v>% Adults reporting type 2 diabetes</v>
      </c>
      <c r="B179" s="109"/>
      <c r="C179" s="109"/>
      <c r="D179" s="109"/>
    </row>
    <row r="180" spans="1:4" ht="12.75">
      <c r="A180" s="106" t="str">
        <f>FZ3</f>
        <v>High Blood Pressure, adults: 2014</v>
      </c>
      <c r="B180" s="109"/>
      <c r="C180" s="109"/>
      <c r="D180" s="109"/>
    </row>
    <row r="181" spans="1:4" ht="12.75">
      <c r="A181" s="105" t="str">
        <f>GA3</f>
        <v>Obese (2017)</v>
      </c>
      <c r="B181" s="109"/>
      <c r="C181" s="109"/>
      <c r="D181" s="109"/>
    </row>
    <row r="182" spans="1:4" ht="12.75">
      <c r="A182" s="105">
        <f>GB3</f>
        <v>0</v>
      </c>
      <c r="B182" s="109"/>
      <c r="C182" s="109"/>
      <c r="D182" s="109"/>
    </row>
    <row r="183" spans="1:4" ht="12.75">
      <c r="A183" s="105" t="str">
        <f>GC3</f>
        <v>Crude Mortality Rate (deaths per 1,000 residents) 2015</v>
      </c>
      <c r="B183" s="109"/>
      <c r="C183" s="109"/>
      <c r="D183" s="109"/>
    </row>
    <row r="184" spans="1:4" ht="12.75">
      <c r="A184" s="105" t="str">
        <f>GD3</f>
        <v>PHYSICAL ACTIVITY</v>
      </c>
      <c r="B184" s="109"/>
      <c r="C184" s="109"/>
      <c r="D184" s="109"/>
    </row>
    <row r="185" spans="1:4" ht="12.75">
      <c r="A185" s="105" t="str">
        <f>GE3</f>
        <v>Level of activity 'sedentary' (2017)</v>
      </c>
      <c r="B185" s="109"/>
      <c r="C185" s="109"/>
      <c r="D185" s="109"/>
    </row>
    <row r="186" spans="1:4" ht="12.75">
      <c r="A186" s="105" t="str">
        <f>GF3</f>
        <v>Physical activity 4 or more days per week: 2015</v>
      </c>
      <c r="B186" s="109"/>
      <c r="C186" s="109"/>
      <c r="D186" s="109"/>
    </row>
    <row r="187" spans="1:4" ht="12.75">
      <c r="A187" s="105" t="str">
        <f>GG3</f>
        <v>% Adults who visit green space at least once per week</v>
      </c>
      <c r="B187" s="109"/>
      <c r="C187" s="109"/>
      <c r="D187" s="109"/>
    </row>
    <row r="188" spans="1:4" ht="12.75">
      <c r="A188" s="105" t="str">
        <f>GH3</f>
        <v>Days Cycled for Transport, for trips longer than 10 mins, in past week - NONE, adults: 2014</v>
      </c>
      <c r="B188" s="109"/>
      <c r="C188" s="109"/>
      <c r="D188" s="109"/>
    </row>
    <row r="189" spans="1:4" ht="12.75">
      <c r="A189" s="105" t="str">
        <f>GI3</f>
        <v>Sedentary behaviour</v>
      </c>
      <c r="B189" s="109"/>
      <c r="C189" s="109"/>
      <c r="D189" s="109"/>
    </row>
    <row r="190" spans="1:4" ht="12.75">
      <c r="A190" s="105"/>
      <c r="B190" s="109"/>
      <c r="C190" s="109"/>
      <c r="D190" s="109"/>
    </row>
    <row r="191" spans="1:4" ht="12.75">
      <c r="A191" s="105" t="str">
        <f>GK3</f>
        <v>NUTRITION</v>
      </c>
      <c r="B191" s="109"/>
      <c r="C191" s="109"/>
      <c r="D191" s="109"/>
    </row>
    <row r="192" spans="1:4" ht="12.75">
      <c r="A192" s="105" t="str">
        <f>GL3</f>
        <v>Consume sugar-sweetend drinks daily (2017)</v>
      </c>
      <c r="B192" s="109"/>
      <c r="C192" s="109"/>
      <c r="D192" s="109"/>
    </row>
    <row r="193" spans="1:4" ht="12.75">
      <c r="A193" s="105" t="str">
        <f>GM3</f>
        <v>Consume take away meals or snacks more than once per week (2017)</v>
      </c>
      <c r="B193" s="109"/>
      <c r="C193" s="109"/>
      <c r="D193" s="109"/>
    </row>
    <row r="194" spans="1:4" ht="12.75">
      <c r="A194" s="105" t="str">
        <f>GN3</f>
        <v>Met fruit consumption guidelines (2017)</v>
      </c>
      <c r="B194" s="109"/>
      <c r="C194" s="109"/>
      <c r="D194" s="109"/>
    </row>
    <row r="195" spans="1:4" ht="12.75">
      <c r="A195" s="105" t="str">
        <f>GO3</f>
        <v>Met vegetable consumption guidelines (2017)</v>
      </c>
      <c r="B195" s="109"/>
      <c r="C195" s="109"/>
      <c r="D195" s="109"/>
    </row>
    <row r="196" spans="1:4" ht="12.75">
      <c r="A196" s="105" t="str">
        <f>GP3</f>
        <v>% Adults who ran out of food in the last 12 months and could not afford to buy more</v>
      </c>
      <c r="B196" s="109"/>
      <c r="C196" s="109"/>
      <c r="D196" s="109"/>
    </row>
    <row r="197" spans="1:4" ht="12.75">
      <c r="A197" s="105"/>
      <c r="B197" s="109"/>
      <c r="C197" s="109"/>
      <c r="D197" s="109"/>
    </row>
    <row r="198" spans="1:4" ht="12.75">
      <c r="A198" s="105" t="str">
        <f>GR3</f>
        <v>ALCOHOL</v>
      </c>
      <c r="B198" s="109"/>
      <c r="C198" s="109"/>
      <c r="D198" s="109"/>
    </row>
    <row r="199" spans="1:4" ht="12.75">
      <c r="A199" s="105" t="str">
        <f>GS3</f>
        <v>Lifetime risk of alcohol-related harm (2017)</v>
      </c>
      <c r="B199" s="109"/>
      <c r="C199" s="109"/>
      <c r="D199" s="109"/>
    </row>
    <row r="200" spans="1:4" ht="12.75">
      <c r="A200" s="105" t="str">
        <f>GT3</f>
        <v>Increased risk of alcohol-related harm from single episodes of drinking (2017)</v>
      </c>
      <c r="B200" s="109"/>
      <c r="C200" s="109"/>
      <c r="D200" s="109"/>
    </row>
    <row r="201" spans="1:4" ht="12.75">
      <c r="A201" s="105" t="str">
        <f>GU3</f>
        <v>Current Smokers (2017)</v>
      </c>
      <c r="B201" s="109"/>
      <c r="C201" s="109"/>
      <c r="D201" s="109"/>
    </row>
    <row r="202" spans="1:4" ht="12.75">
      <c r="A202" s="105">
        <f>GV3</f>
        <v>0</v>
      </c>
      <c r="B202" s="109"/>
      <c r="C202" s="109"/>
      <c r="D202" s="109"/>
    </row>
    <row r="203" spans="1:4" ht="12.75">
      <c r="A203" s="105"/>
      <c r="B203" s="109"/>
      <c r="C203" s="109"/>
      <c r="D203" s="109"/>
    </row>
    <row r="204" spans="1:4" ht="12.75">
      <c r="A204" s="105" t="str">
        <f>GX3</f>
        <v>MENTAL HEALTH</v>
      </c>
      <c r="B204" s="109"/>
      <c r="C204" s="109"/>
      <c r="D204" s="109"/>
    </row>
    <row r="205" spans="1:4" ht="12.75">
      <c r="A205" s="105" t="str">
        <f>GY3</f>
        <v>High' or 'very high' levels of psychological distress  (2017)</v>
      </c>
      <c r="B205" s="109"/>
      <c r="C205" s="109"/>
      <c r="D205" s="109"/>
    </row>
    <row r="206" spans="1:4" ht="12.75">
      <c r="A206" s="105" t="str">
        <f>GZ3</f>
        <v>Safisfaction with life 'Low' or 'Medium' (2017)</v>
      </c>
      <c r="B206" s="109"/>
      <c r="C206" s="109"/>
      <c r="D206" s="109"/>
    </row>
    <row r="207" spans="1:4" ht="12.75">
      <c r="A207" s="105" t="str">
        <f>HA3</f>
        <v>Personal resilience [range 0–8]: 2015</v>
      </c>
      <c r="B207" s="109"/>
      <c r="C207" s="109"/>
      <c r="D207" s="109"/>
    </row>
    <row r="208" spans="1:4" ht="12.75">
      <c r="A208" s="105" t="str">
        <f>HB3</f>
        <v>Anxiety or depression</v>
      </c>
      <c r="B208" s="109"/>
      <c r="C208" s="109"/>
      <c r="D208" s="109"/>
    </row>
    <row r="209" spans="1:4" ht="12.75">
      <c r="A209" s="105" t="str">
        <f>HC3</f>
        <v>Experienced Depression or Anxiety in Lifetime</v>
      </c>
      <c r="B209" s="109"/>
      <c r="C209" s="109"/>
      <c r="D209" s="109"/>
    </row>
    <row r="210" spans="1:4" ht="12.75">
      <c r="A210" s="105" t="str">
        <f>HD3</f>
        <v>Sought help for a mental problem in past year</v>
      </c>
      <c r="B210" s="109"/>
      <c r="C210" s="109"/>
      <c r="D210" s="109"/>
    </row>
    <row r="211" spans="1:4" ht="12.75">
      <c r="A211" s="106">
        <f>HE3</f>
        <v>0</v>
      </c>
      <c r="B211" s="109"/>
      <c r="C211" s="109"/>
      <c r="D211" s="109"/>
    </row>
    <row r="212" spans="1:4" ht="12.75">
      <c r="A212" s="106"/>
      <c r="B212" s="109"/>
      <c r="C212" s="109"/>
      <c r="D212" s="109"/>
    </row>
    <row r="213" spans="1:4" ht="12.75">
      <c r="A213" s="106" t="str">
        <f>HG3</f>
        <v>SEXUAL DISEASES</v>
      </c>
      <c r="B213" s="109"/>
      <c r="C213" s="109"/>
      <c r="D213" s="109"/>
    </row>
    <row r="214" spans="1:4" ht="12.75">
      <c r="A214" s="106" t="str">
        <f>HH3</f>
        <v>Number of sexually transmissible infections in adolescents  aged 12 to 17 years per 100,000, 2012</v>
      </c>
      <c r="B214" s="109"/>
      <c r="C214" s="109"/>
      <c r="D214" s="109"/>
    </row>
    <row r="215" spans="1:4" ht="12.75">
      <c r="A215" s="106" t="str">
        <f>HI3</f>
        <v>EDUCATIONAL ADJUSTMENT</v>
      </c>
      <c r="B215" s="109"/>
      <c r="C215" s="109"/>
      <c r="D215" s="109"/>
    </row>
    <row r="216" spans="1:4" ht="12.75">
      <c r="A216" s="106" t="str">
        <f>HJ3</f>
        <v>Behavioural or developmental concerns</v>
      </c>
      <c r="B216" s="109"/>
      <c r="C216" s="109"/>
      <c r="D216" s="109"/>
    </row>
    <row r="217" spans="1:4" ht="12.75">
      <c r="A217" s="106" t="str">
        <f>HK3</f>
        <v>% of children with emotional or behavioural problems at school entry</v>
      </c>
      <c r="B217" s="109"/>
      <c r="C217" s="109"/>
      <c r="D217" s="109"/>
    </row>
    <row r="218" spans="1:4" ht="12.75">
      <c r="A218" s="106" t="str">
        <f>HL3</f>
        <v>% Children at school entry whose parents report concerns with their behaviour</v>
      </c>
      <c r="B218" s="109"/>
      <c r="C218" s="109"/>
      <c r="D218" s="109"/>
    </row>
    <row r="219" spans="1:4" ht="12.75">
      <c r="A219" s="106" t="str">
        <f>HM3</f>
        <v>Number of children who scored 17 or above on the total difficulties scale of the Strengths and Difficulties Questionnaire (SDQ) in School Entrant Health Questionnaire (SEHQ), 2015</v>
      </c>
      <c r="B219" s="109"/>
      <c r="C219" s="109"/>
      <c r="D219" s="109"/>
    </row>
    <row r="220" spans="1:4" ht="12.75">
      <c r="A220" s="106" t="str">
        <f>HN3</f>
        <v>% Children at entry to primary school who report high stress on the School Entrant Health Questionnaire (SEHQ) 2012</v>
      </c>
      <c r="B220" s="109"/>
      <c r="C220" s="109"/>
      <c r="D220" s="109"/>
    </row>
    <row r="221" spans="1:4" ht="12.75">
      <c r="A221" s="106" t="str">
        <f>HO3</f>
        <v>% Students at years  7-9, who report being bullied</v>
      </c>
      <c r="B221" s="109"/>
      <c r="C221" s="109"/>
      <c r="D221" s="109"/>
    </row>
    <row r="222" spans="1:4" ht="12.75">
      <c r="A222" s="106" t="str">
        <f>HP3</f>
        <v>% Children who did not report feeling connected to school in years 7-9</v>
      </c>
      <c r="B222" s="109"/>
      <c r="C222" s="109"/>
      <c r="D222" s="109"/>
    </row>
    <row r="223" spans="1:4" ht="12.75">
      <c r="A223" s="106"/>
      <c r="B223" s="109"/>
      <c r="C223" s="109"/>
      <c r="D223" s="109"/>
    </row>
    <row r="224" spans="1:4" ht="12.75">
      <c r="A224" s="106" t="str">
        <f>HR3</f>
        <v>COMMUNITY PERCEPTIONS</v>
      </c>
      <c r="B224" s="109"/>
      <c r="C224" s="109"/>
      <c r="D224" s="109"/>
    </row>
    <row r="225" spans="1:4" ht="12.75">
      <c r="A225" s="106" t="str">
        <f>HS3</f>
        <v>Perceptions of neighbourhood – people are willing to help each other: 2015</v>
      </c>
      <c r="B225" s="109"/>
      <c r="C225" s="109"/>
      <c r="D225" s="109"/>
    </row>
    <row r="226" spans="1:4" ht="12.75">
      <c r="A226" s="106" t="str">
        <f>HT3</f>
        <v>Perceptions of neighbourhood – people can be trusted: 2015</v>
      </c>
      <c r="B226" s="109"/>
      <c r="C226" s="109"/>
      <c r="D226" s="109"/>
    </row>
    <row r="227" spans="1:4" ht="12.75">
      <c r="A227" s="106" t="str">
        <f>HU3</f>
        <v>% Adults who feel that their's is an active community, where people do things &amp; get involved in local issues/activities</v>
      </c>
      <c r="B227" s="109"/>
      <c r="C227" s="109"/>
      <c r="D227" s="109"/>
    </row>
    <row r="228" spans="1:4" ht="12.75">
      <c r="A228" s="106" t="str">
        <f>HV3</f>
        <v>% Adults who feel their community features a wide range of community &amp; support groups</v>
      </c>
      <c r="B228" s="109"/>
      <c r="C228" s="109"/>
      <c r="D228" s="109"/>
    </row>
    <row r="229" spans="1:4" ht="12.75">
      <c r="A229" s="106" t="str">
        <f>HW3</f>
        <v>Low gender equality score</v>
      </c>
      <c r="B229" s="109"/>
      <c r="C229" s="109"/>
      <c r="D229" s="109"/>
    </row>
    <row r="230" spans="1:4" ht="12.75">
      <c r="A230" s="106"/>
      <c r="B230" s="109"/>
      <c r="C230" s="109"/>
      <c r="D230" s="109"/>
    </row>
    <row r="231" spans="1:4" ht="12.75">
      <c r="A231" s="106" t="str">
        <f>HY3</f>
        <v>AGED CARE</v>
      </c>
      <c r="B231" s="109"/>
      <c r="C231" s="109"/>
      <c r="D231" s="109"/>
    </row>
    <row r="232" spans="1:4" ht="12.75">
      <c r="A232" s="106" t="str">
        <f>HZ3</f>
        <v>Aged care High-Care beds</v>
      </c>
      <c r="B232" s="109"/>
      <c r="C232" s="109"/>
      <c r="D232" s="109"/>
    </row>
    <row r="233" spans="1:4" ht="12.75">
      <c r="A233" s="106" t="str">
        <f>IA3</f>
        <v>Aged care Low-Care beds</v>
      </c>
      <c r="B233" s="109"/>
      <c r="C233" s="109"/>
      <c r="D233" s="109"/>
    </row>
    <row r="234" spans="1:4" ht="12.75">
      <c r="A234" s="106" t="str">
        <f>IB3</f>
        <v>HACC clients aged 0-64 per 1,000 HACC target pop</v>
      </c>
      <c r="B234" s="109"/>
      <c r="C234" s="109"/>
      <c r="D234" s="109"/>
    </row>
    <row r="235" spans="1:4" ht="12.75">
      <c r="A235" s="106" t="str">
        <f>IC3</f>
        <v>HACC clients aged 65+ per 1,000 HACC target pop</v>
      </c>
      <c r="B235" s="109"/>
      <c r="C235" s="109"/>
      <c r="D235" s="109"/>
    </row>
    <row r="236" spans="1:4" ht="12.75">
      <c r="A236" s="106">
        <f>ID3</f>
        <v>0</v>
      </c>
      <c r="B236" s="109"/>
      <c r="C236" s="109"/>
      <c r="D236" s="109"/>
    </row>
    <row r="237" spans="1:4" ht="12.75">
      <c r="A237" s="106" t="str">
        <f>IE3</f>
        <v>TRANSPORT</v>
      </c>
      <c r="B237" s="109"/>
      <c r="C237" s="109"/>
      <c r="D237" s="109"/>
    </row>
    <row r="238" spans="1:4" ht="12.75">
      <c r="A238" s="106" t="str">
        <f>IF3</f>
        <v>% Adults who experience a long commute (≥2 hours per day)</v>
      </c>
      <c r="B238" s="109"/>
      <c r="C238" s="109"/>
      <c r="D238" s="109"/>
    </row>
    <row r="239" spans="1:4" ht="12.75">
      <c r="A239" s="106" t="str">
        <f>IG3</f>
        <v>Days Cycled for Transport, for trips longer than 10 mins, in past week - NONE, adults: 2014</v>
      </c>
      <c r="B239" s="109"/>
      <c r="C239" s="109"/>
      <c r="D239" s="109"/>
    </row>
    <row r="240" spans="1:4" ht="12.75">
      <c r="A240" s="106" t="str">
        <f>IH3</f>
        <v>Days walked for Transport, for trips longer than 10 mins, in past week - 4 or more days, adults: 2014</v>
      </c>
      <c r="B240" s="109"/>
      <c r="C240" s="109"/>
      <c r="D240" s="109"/>
    </row>
    <row r="241" spans="1:4" ht="12.75">
      <c r="A241" s="106"/>
      <c r="B241" s="109"/>
      <c r="C241" s="109"/>
      <c r="D241" s="109"/>
    </row>
    <row r="242" spans="1:4" ht="12.75">
      <c r="A242" s="106" t="str">
        <f>IJ3</f>
        <v>ENVIRONMENT</v>
      </c>
      <c r="B242" s="109"/>
      <c r="C242" s="109"/>
      <c r="D242" s="109"/>
    </row>
    <row r="243" spans="1:4" ht="12.75">
      <c r="A243" s="106" t="str">
        <f>IK3</f>
        <v>% Adults who feel that their neighbourhood features 'good facilities and services like shops, childcare, schools, libraries'</v>
      </c>
      <c r="B243" s="109"/>
      <c r="C243" s="109"/>
      <c r="D243" s="109"/>
    </row>
    <row r="244" spans="1:4" ht="12.75">
      <c r="A244" s="106" t="str">
        <f>IL3</f>
        <v>% Adults who feel that their neighbourhood 'Is a pleasant environment, nice streets, well-planned, open spaces'</v>
      </c>
      <c r="B244" s="109"/>
      <c r="C244" s="109"/>
      <c r="D244" s="109"/>
    </row>
    <row r="245" spans="1:4" ht="12.75">
      <c r="A245" s="106" t="str">
        <f>IM3</f>
        <v>Kilograms of waste disposed of each week,  per household</v>
      </c>
      <c r="B245" s="109"/>
      <c r="C245" s="109"/>
      <c r="D245" s="109"/>
    </row>
    <row r="246" spans="1:4" ht="12.75">
      <c r="A246" s="106" t="str">
        <f>IN3</f>
        <v>HEALTH SURVEILLANCE</v>
      </c>
      <c r="B246" s="109"/>
      <c r="C246" s="109"/>
      <c r="D246" s="109"/>
    </row>
    <row r="247" spans="1:4" ht="12.75">
      <c r="A247" s="106" t="str">
        <f>IO3</f>
        <v>Blood pressure check past year, 2017</v>
      </c>
      <c r="B247" s="109"/>
      <c r="C247" s="109"/>
      <c r="D247" s="109"/>
    </row>
    <row r="248" spans="1:4" ht="12.75">
      <c r="A248" s="106" t="str">
        <f>IP3</f>
        <v>Blood lipids check past year, 2017</v>
      </c>
      <c r="B248" s="109"/>
      <c r="C248" s="109"/>
      <c r="D248" s="109"/>
    </row>
    <row r="249" spans="1:4" ht="12.75">
      <c r="A249" s="106" t="str">
        <f>IQ3</f>
        <v>Blood glucose check past year, 2017</v>
      </c>
      <c r="B249" s="109"/>
      <c r="C249" s="109"/>
      <c r="D249" s="109"/>
    </row>
    <row r="250" spans="1:4" ht="12.75">
      <c r="A250" s="106" t="str">
        <f>IR3</f>
        <v>Mammogram in the past 2 years past year, 2017</v>
      </c>
      <c r="B250" s="109"/>
      <c r="C250" s="109"/>
      <c r="D250" s="109"/>
    </row>
    <row r="251" spans="1:4" ht="12.75">
      <c r="A251" s="106" t="str">
        <f>IS3</f>
        <v>% Females who had a mammogram in previous 2 years (women 50–74 years)   </v>
      </c>
      <c r="B251" s="109"/>
      <c r="C251" s="109"/>
      <c r="D251" s="109"/>
    </row>
    <row r="252" spans="1:4" ht="12.75">
      <c r="A252" s="106" t="str">
        <f>IT3</f>
        <v>%Females 50–79 years of age who have never had a mammogram</v>
      </c>
      <c r="B252" s="109"/>
      <c r="C252" s="109"/>
      <c r="D252" s="109"/>
    </row>
    <row r="253" spans="1:4" ht="12.75">
      <c r="A253" s="106" t="str">
        <f>IU3</f>
        <v>Avoided attending a dentist due to the cost (2017)</v>
      </c>
      <c r="B253" s="109"/>
      <c r="C253" s="109"/>
      <c r="D253" s="109"/>
    </row>
    <row r="254" spans="1:4" ht="12.75">
      <c r="A254" s="106" t="str">
        <f>IV3</f>
        <v>% 50+ year-olds who had an examination for bowel cancer in previous 5 years</v>
      </c>
      <c r="B254" s="109"/>
      <c r="C254" s="109"/>
      <c r="D254" s="109"/>
    </row>
    <row r="255" spans="1:4" ht="12.75">
      <c r="A255" s="106"/>
      <c r="B255" s="109"/>
      <c r="C255" s="109"/>
      <c r="D255" s="109"/>
    </row>
    <row r="256" spans="2:4" ht="12.75">
      <c r="B256" s="109"/>
      <c r="C256" s="109"/>
      <c r="D256" s="109"/>
    </row>
    <row r="257" spans="2:4" ht="12.75">
      <c r="B257" s="109"/>
      <c r="C257" s="109"/>
      <c r="D257" s="109"/>
    </row>
    <row r="258" spans="2:4" ht="12.75">
      <c r="B258" s="109"/>
      <c r="C258" s="109"/>
      <c r="D258" s="109"/>
    </row>
    <row r="259" spans="2:4" ht="12.75">
      <c r="B259" s="109"/>
      <c r="C259" s="109"/>
      <c r="D259" s="109"/>
    </row>
    <row r="260" spans="2:4" ht="12.75">
      <c r="B260" s="109"/>
      <c r="C260" s="109"/>
      <c r="D260" s="109"/>
    </row>
    <row r="261" spans="2:4" ht="12.75">
      <c r="B261" s="109"/>
      <c r="C261" s="109"/>
      <c r="D261" s="109"/>
    </row>
    <row r="262" spans="2:4" ht="12.75">
      <c r="B262" s="109"/>
      <c r="C262" s="109"/>
      <c r="D262" s="109"/>
    </row>
    <row r="263" spans="2:4" ht="12.75">
      <c r="B263" s="109"/>
      <c r="C263" s="109"/>
      <c r="D263" s="109"/>
    </row>
    <row r="264" spans="2:4" ht="12.75">
      <c r="B264" s="109"/>
      <c r="C264" s="109"/>
      <c r="D264" s="109"/>
    </row>
    <row r="265" spans="2:4" ht="12.75">
      <c r="B265" s="98"/>
      <c r="C265" s="98"/>
      <c r="D265" s="98"/>
    </row>
    <row r="266" spans="2:4" ht="12.75">
      <c r="B266" s="98"/>
      <c r="C266" s="98"/>
      <c r="D266" s="98"/>
    </row>
    <row r="267" spans="2:4" ht="12.75">
      <c r="B267" s="98"/>
      <c r="C267" s="98"/>
      <c r="D267" s="98"/>
    </row>
    <row r="268" spans="2:4" ht="12.75">
      <c r="B268" s="98"/>
      <c r="C268" s="98"/>
      <c r="D268" s="98"/>
    </row>
    <row r="269" spans="2:4" ht="12.75">
      <c r="B269" s="98"/>
      <c r="C269" s="98"/>
      <c r="D269" s="98"/>
    </row>
    <row r="270" spans="2:4" ht="12.75">
      <c r="B270" s="98"/>
      <c r="C270" s="98"/>
      <c r="D270" s="98"/>
    </row>
    <row r="271" spans="2:4" ht="12.75">
      <c r="B271" s="98"/>
      <c r="C271" s="98"/>
      <c r="D271" s="98"/>
    </row>
    <row r="272" spans="2:4" ht="12.75">
      <c r="B272" s="98"/>
      <c r="C272" s="98"/>
      <c r="D272" s="98"/>
    </row>
    <row r="273" spans="2:4" ht="12.75">
      <c r="B273" s="98"/>
      <c r="C273" s="98"/>
      <c r="D273" s="98"/>
    </row>
    <row r="274" spans="2:4" ht="12.75">
      <c r="B274" s="98"/>
      <c r="C274" s="98"/>
      <c r="D274" s="98"/>
    </row>
    <row r="275" spans="2:4" ht="12.75">
      <c r="B275" s="98"/>
      <c r="C275" s="98"/>
      <c r="D275" s="98"/>
    </row>
  </sheetData>
  <sheetProtection/>
  <mergeCells count="2">
    <mergeCell ref="F2:N2"/>
    <mergeCell ref="B3:D3"/>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2">
    <tabColor indexed="21"/>
    <pageSetUpPr fitToPage="1"/>
  </sheetPr>
  <dimension ref="B1:AL85"/>
  <sheetViews>
    <sheetView showGridLines="0" showRowColHeaders="0" zoomScale="50" zoomScaleNormal="50" zoomScalePageLayoutView="0" workbookViewId="0" topLeftCell="A1">
      <pane xSplit="29" ySplit="81" topLeftCell="AD82" activePane="bottomRight" state="frozen"/>
      <selection pane="topLeft" activeCell="A1" sqref="A1"/>
      <selection pane="topRight" activeCell="AD1" sqref="AD1"/>
      <selection pane="bottomLeft" activeCell="A82" sqref="A82"/>
      <selection pane="bottomRight" activeCell="B17" sqref="B17"/>
    </sheetView>
  </sheetViews>
  <sheetFormatPr defaultColWidth="9.140625" defaultRowHeight="12.75"/>
  <cols>
    <col min="1" max="1" width="3.140625" style="0" customWidth="1"/>
    <col min="2" max="2" width="17.421875" style="0" customWidth="1"/>
    <col min="3" max="3" width="17.140625" style="0" customWidth="1"/>
  </cols>
  <sheetData>
    <row r="1" spans="3:28" ht="12.75">
      <c r="C1" s="9"/>
      <c r="D1" s="9"/>
      <c r="E1" s="9"/>
      <c r="F1" s="9"/>
      <c r="G1" s="9"/>
      <c r="H1" s="9"/>
      <c r="I1" s="9"/>
      <c r="J1" s="9"/>
      <c r="K1" s="9"/>
      <c r="L1" s="9"/>
      <c r="M1" s="9"/>
      <c r="N1" s="9"/>
      <c r="O1" s="9"/>
      <c r="P1" s="9"/>
      <c r="Q1" s="9"/>
      <c r="R1" s="9"/>
      <c r="S1" s="9"/>
      <c r="T1" s="9"/>
      <c r="U1" s="9"/>
      <c r="V1" s="9"/>
      <c r="W1" s="9"/>
      <c r="X1" s="9"/>
      <c r="Y1" s="9"/>
      <c r="Z1" s="9"/>
      <c r="AA1" s="9"/>
      <c r="AB1" s="9"/>
    </row>
    <row r="2" spans="2:29" ht="12.75" customHeight="1">
      <c r="B2" s="126" t="str">
        <f>Data!B3</f>
        <v>High' or 'very high' levels of psychological distress  (2017)</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row>
    <row r="3" spans="2:29" ht="12.75" customHeight="1">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row>
    <row r="4" spans="2:29" ht="12.75" customHeigh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row>
    <row r="5" spans="3:28" ht="12.75">
      <c r="C5" s="9"/>
      <c r="D5" s="9"/>
      <c r="E5" s="9"/>
      <c r="F5" s="9"/>
      <c r="G5" s="9"/>
      <c r="H5" s="9"/>
      <c r="I5" s="9"/>
      <c r="J5" s="9"/>
      <c r="K5" s="9"/>
      <c r="L5" s="9"/>
      <c r="M5" s="9"/>
      <c r="N5" s="9"/>
      <c r="O5" s="9"/>
      <c r="P5" s="9"/>
      <c r="Q5" s="9"/>
      <c r="R5" s="9"/>
      <c r="S5" s="9"/>
      <c r="T5" s="9"/>
      <c r="U5" s="9"/>
      <c r="V5" s="9"/>
      <c r="W5" s="9"/>
      <c r="X5" s="9"/>
      <c r="Y5" s="9"/>
      <c r="Z5" s="9"/>
      <c r="AA5" s="9"/>
      <c r="AB5" s="9"/>
    </row>
    <row r="6" spans="3:28" ht="12.75">
      <c r="C6" s="9"/>
      <c r="D6" s="9"/>
      <c r="E6" s="9"/>
      <c r="F6" s="9"/>
      <c r="G6" s="9"/>
      <c r="H6" s="9"/>
      <c r="I6" s="9"/>
      <c r="J6" s="9"/>
      <c r="K6" s="9"/>
      <c r="L6" s="9"/>
      <c r="M6" s="9"/>
      <c r="N6" s="9"/>
      <c r="O6" s="9"/>
      <c r="P6" s="9"/>
      <c r="Q6" s="9"/>
      <c r="R6" s="9"/>
      <c r="S6" s="9"/>
      <c r="T6" s="9"/>
      <c r="U6" s="9"/>
      <c r="V6" s="9"/>
      <c r="W6" s="9"/>
      <c r="X6" s="9"/>
      <c r="Y6" s="9"/>
      <c r="Z6" s="9"/>
      <c r="AA6" s="9"/>
      <c r="AB6" s="9"/>
    </row>
    <row r="7" spans="3:28" ht="12.75">
      <c r="C7" s="9"/>
      <c r="D7" s="9"/>
      <c r="E7" s="9"/>
      <c r="F7" s="9"/>
      <c r="G7" s="9"/>
      <c r="H7" s="9"/>
      <c r="I7" s="9"/>
      <c r="J7" s="9"/>
      <c r="K7" s="9"/>
      <c r="L7" s="9"/>
      <c r="M7" s="9"/>
      <c r="N7" s="9"/>
      <c r="O7" s="9"/>
      <c r="P7" s="9"/>
      <c r="Q7" s="9"/>
      <c r="R7" s="9"/>
      <c r="S7" s="9"/>
      <c r="T7" s="9"/>
      <c r="U7" s="9"/>
      <c r="V7" s="9"/>
      <c r="W7" s="9"/>
      <c r="X7" s="9"/>
      <c r="Y7" s="9"/>
      <c r="Z7" s="9"/>
      <c r="AA7" s="9"/>
      <c r="AB7" s="9"/>
    </row>
    <row r="8" spans="3:28" ht="12.75">
      <c r="C8" s="9"/>
      <c r="D8" s="9"/>
      <c r="E8" s="9"/>
      <c r="F8" s="9"/>
      <c r="G8" s="9"/>
      <c r="H8" s="9"/>
      <c r="I8" s="9"/>
      <c r="J8" s="9"/>
      <c r="K8" s="9"/>
      <c r="L8" s="9"/>
      <c r="M8" s="9"/>
      <c r="N8" s="9"/>
      <c r="O8" s="9"/>
      <c r="P8" s="9"/>
      <c r="Q8" s="9"/>
      <c r="R8" s="9"/>
      <c r="S8" s="9"/>
      <c r="T8" s="9"/>
      <c r="U8" s="9"/>
      <c r="V8" s="9"/>
      <c r="W8" s="9"/>
      <c r="X8" s="9"/>
      <c r="Y8" s="9"/>
      <c r="Z8" s="9"/>
      <c r="AA8" s="9"/>
      <c r="AB8" s="9"/>
    </row>
    <row r="9" spans="3:28" ht="12.75">
      <c r="C9" s="9"/>
      <c r="D9" s="9"/>
      <c r="E9" s="9"/>
      <c r="F9" s="9"/>
      <c r="G9" s="9"/>
      <c r="H9" s="9"/>
      <c r="I9" s="9"/>
      <c r="J9" s="9"/>
      <c r="K9" s="9"/>
      <c r="L9" s="9"/>
      <c r="M9" s="9"/>
      <c r="N9" s="9"/>
      <c r="O9" s="9"/>
      <c r="P9" s="9"/>
      <c r="Q9" s="9"/>
      <c r="R9" s="9"/>
      <c r="S9" s="9"/>
      <c r="T9" s="9"/>
      <c r="U9" s="9"/>
      <c r="V9" s="9"/>
      <c r="W9" s="9"/>
      <c r="X9" s="9"/>
      <c r="Y9" s="9"/>
      <c r="Z9" s="9"/>
      <c r="AA9" s="9"/>
      <c r="AB9" s="9"/>
    </row>
    <row r="10" spans="3:28" ht="12.75">
      <c r="C10" s="9"/>
      <c r="D10" s="9"/>
      <c r="E10" s="9"/>
      <c r="F10" s="9"/>
      <c r="G10" s="9"/>
      <c r="H10" s="9"/>
      <c r="I10" s="9"/>
      <c r="J10" s="9"/>
      <c r="K10" s="9"/>
      <c r="L10" s="9"/>
      <c r="M10" s="9"/>
      <c r="N10" s="9"/>
      <c r="O10" s="9"/>
      <c r="P10" s="9"/>
      <c r="Q10" s="9"/>
      <c r="R10" s="9"/>
      <c r="S10" s="9"/>
      <c r="T10" s="9"/>
      <c r="U10" s="9"/>
      <c r="V10" s="9"/>
      <c r="W10" s="9"/>
      <c r="X10" s="9"/>
      <c r="Y10" s="9"/>
      <c r="Z10" s="9"/>
      <c r="AA10" s="9"/>
      <c r="AB10" s="9"/>
    </row>
    <row r="11" spans="3:28" ht="12.75">
      <c r="C11" s="9"/>
      <c r="D11" s="9"/>
      <c r="E11" s="9"/>
      <c r="F11" s="9"/>
      <c r="G11" s="9"/>
      <c r="H11" s="9"/>
      <c r="I11" s="9"/>
      <c r="J11" s="9"/>
      <c r="K11" s="9"/>
      <c r="L11" s="9"/>
      <c r="M11" s="9"/>
      <c r="N11" s="9"/>
      <c r="O11" s="9"/>
      <c r="P11" s="9"/>
      <c r="Q11" s="9"/>
      <c r="R11" s="9"/>
      <c r="S11" s="9"/>
      <c r="T11" s="9"/>
      <c r="U11" s="9"/>
      <c r="V11" s="9"/>
      <c r="W11" s="9"/>
      <c r="X11" s="9"/>
      <c r="Y11" s="9"/>
      <c r="Z11" s="9"/>
      <c r="AA11" s="9"/>
      <c r="AB11" s="9"/>
    </row>
    <row r="12" spans="3:28" ht="12.75">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3:28" ht="12.75">
      <c r="C13" s="9"/>
      <c r="D13" s="9"/>
      <c r="E13" s="9"/>
      <c r="F13" s="9"/>
      <c r="G13" s="9"/>
      <c r="H13" s="9"/>
      <c r="I13" s="9"/>
      <c r="J13" s="9"/>
      <c r="K13" s="9"/>
      <c r="L13" s="9"/>
      <c r="M13" s="9"/>
      <c r="N13" s="9"/>
      <c r="O13" s="9"/>
      <c r="P13" s="9"/>
      <c r="Q13" s="9"/>
      <c r="R13" s="9"/>
      <c r="S13" s="9"/>
      <c r="T13" s="9"/>
      <c r="U13" s="9"/>
      <c r="V13" s="9"/>
      <c r="W13" s="9"/>
      <c r="X13" s="9"/>
      <c r="Y13" s="9"/>
      <c r="Z13" s="9"/>
      <c r="AA13" s="9"/>
      <c r="AB13" s="9"/>
    </row>
    <row r="14" spans="3:37" ht="12.75" customHeight="1">
      <c r="C14" s="9"/>
      <c r="D14" s="9"/>
      <c r="E14" s="9"/>
      <c r="F14" s="9"/>
      <c r="G14" s="9"/>
      <c r="H14" s="9"/>
      <c r="I14" s="9"/>
      <c r="J14" s="9"/>
      <c r="K14" s="9"/>
      <c r="L14" s="9"/>
      <c r="M14" s="9"/>
      <c r="N14" s="9"/>
      <c r="O14" s="9"/>
      <c r="P14" s="9"/>
      <c r="Q14" s="9"/>
      <c r="R14" s="9"/>
      <c r="S14" s="9"/>
      <c r="T14" s="9"/>
      <c r="U14" s="9"/>
      <c r="V14" s="9"/>
      <c r="W14" s="9"/>
      <c r="X14" s="9"/>
      <c r="Y14" s="9"/>
      <c r="Z14" s="9"/>
      <c r="AA14" s="9"/>
      <c r="AB14" s="9"/>
      <c r="AD14" s="129" t="s">
        <v>105</v>
      </c>
      <c r="AE14" s="130"/>
      <c r="AF14" s="130"/>
      <c r="AG14" s="130"/>
      <c r="AH14" s="130"/>
      <c r="AI14" s="130"/>
      <c r="AJ14" s="130"/>
      <c r="AK14" s="131"/>
    </row>
    <row r="15" spans="3:37" ht="12.75" customHeight="1">
      <c r="C15" s="9"/>
      <c r="D15" s="9"/>
      <c r="E15" s="9"/>
      <c r="F15" s="9"/>
      <c r="G15" s="9"/>
      <c r="H15" s="9"/>
      <c r="I15" s="9"/>
      <c r="J15" s="9"/>
      <c r="K15" s="9"/>
      <c r="L15" s="9"/>
      <c r="M15" s="9"/>
      <c r="N15" s="9"/>
      <c r="O15" s="9"/>
      <c r="P15" s="9"/>
      <c r="Q15" s="9"/>
      <c r="R15" s="9"/>
      <c r="S15" s="9"/>
      <c r="T15" s="13"/>
      <c r="U15" s="9"/>
      <c r="V15" s="9"/>
      <c r="W15" s="9"/>
      <c r="X15" s="9"/>
      <c r="Y15" s="9"/>
      <c r="Z15" s="9"/>
      <c r="AA15" s="9"/>
      <c r="AB15" s="9"/>
      <c r="AD15" s="132"/>
      <c r="AE15" s="133"/>
      <c r="AF15" s="133"/>
      <c r="AG15" s="133"/>
      <c r="AH15" s="133"/>
      <c r="AI15" s="133"/>
      <c r="AJ15" s="133"/>
      <c r="AK15" s="134"/>
    </row>
    <row r="16" spans="3:37" ht="12.75" customHeight="1">
      <c r="C16" s="9"/>
      <c r="D16" s="9"/>
      <c r="E16" s="9"/>
      <c r="F16" s="9"/>
      <c r="G16" s="9"/>
      <c r="H16" s="9"/>
      <c r="I16" s="9"/>
      <c r="J16" s="9"/>
      <c r="K16" s="9"/>
      <c r="L16" s="9"/>
      <c r="M16" s="9"/>
      <c r="N16" s="9"/>
      <c r="O16" s="9"/>
      <c r="P16" s="9"/>
      <c r="Q16" s="9"/>
      <c r="R16" s="9"/>
      <c r="S16" s="9"/>
      <c r="T16" s="9"/>
      <c r="U16" s="9"/>
      <c r="V16" s="9"/>
      <c r="W16" s="9"/>
      <c r="X16" s="9"/>
      <c r="Y16" s="9"/>
      <c r="Z16" s="9"/>
      <c r="AA16" s="9"/>
      <c r="AB16" s="9"/>
      <c r="AD16" s="137" t="s">
        <v>123</v>
      </c>
      <c r="AE16" s="138"/>
      <c r="AF16" s="138"/>
      <c r="AG16" s="138"/>
      <c r="AH16" s="138"/>
      <c r="AI16" s="138"/>
      <c r="AJ16" s="138"/>
      <c r="AK16" s="139"/>
    </row>
    <row r="17" spans="3:37" ht="12.75" customHeight="1">
      <c r="C17" s="9"/>
      <c r="D17" s="9"/>
      <c r="E17" s="9"/>
      <c r="F17" s="9"/>
      <c r="G17" s="9"/>
      <c r="H17" s="9"/>
      <c r="I17" s="9"/>
      <c r="J17" s="9"/>
      <c r="K17" s="9"/>
      <c r="L17" s="9"/>
      <c r="M17" s="9"/>
      <c r="N17" s="9"/>
      <c r="O17" s="9"/>
      <c r="P17" s="9"/>
      <c r="Q17" s="9"/>
      <c r="R17" s="9"/>
      <c r="S17" s="9"/>
      <c r="T17" s="9"/>
      <c r="U17" s="9"/>
      <c r="V17" s="9"/>
      <c r="W17" s="9"/>
      <c r="X17" s="9"/>
      <c r="Y17" s="9"/>
      <c r="Z17" s="9"/>
      <c r="AA17" s="9"/>
      <c r="AB17" s="9"/>
      <c r="AD17" s="137"/>
      <c r="AE17" s="138"/>
      <c r="AF17" s="138"/>
      <c r="AG17" s="138"/>
      <c r="AH17" s="138"/>
      <c r="AI17" s="138"/>
      <c r="AJ17" s="138"/>
      <c r="AK17" s="139"/>
    </row>
    <row r="18" spans="3:37" ht="12.75" customHeight="1">
      <c r="C18" s="9"/>
      <c r="D18" s="9"/>
      <c r="E18" s="9"/>
      <c r="F18" s="9"/>
      <c r="G18" s="9"/>
      <c r="H18" s="9"/>
      <c r="I18" s="9"/>
      <c r="J18" s="9"/>
      <c r="K18" s="9"/>
      <c r="L18" s="9"/>
      <c r="M18" s="9"/>
      <c r="N18" s="9"/>
      <c r="O18" s="9"/>
      <c r="P18" s="9"/>
      <c r="Q18" s="9"/>
      <c r="R18" s="9"/>
      <c r="S18" s="9"/>
      <c r="T18" s="9"/>
      <c r="U18" s="9"/>
      <c r="V18" s="9"/>
      <c r="W18" s="9"/>
      <c r="X18" s="9"/>
      <c r="Y18" s="9"/>
      <c r="Z18" s="9"/>
      <c r="AA18" s="9"/>
      <c r="AB18" s="9"/>
      <c r="AD18" s="137"/>
      <c r="AE18" s="138"/>
      <c r="AF18" s="138"/>
      <c r="AG18" s="138"/>
      <c r="AH18" s="138"/>
      <c r="AI18" s="138"/>
      <c r="AJ18" s="138"/>
      <c r="AK18" s="139"/>
    </row>
    <row r="19" spans="3:37" ht="12.75" customHeight="1">
      <c r="C19" s="9"/>
      <c r="D19" s="9"/>
      <c r="E19" s="9"/>
      <c r="F19" s="9"/>
      <c r="G19" s="9"/>
      <c r="H19" s="9"/>
      <c r="I19" s="9"/>
      <c r="J19" s="9"/>
      <c r="K19" s="9"/>
      <c r="L19" s="9"/>
      <c r="M19" s="9"/>
      <c r="N19" s="9"/>
      <c r="O19" s="9"/>
      <c r="P19" s="9"/>
      <c r="Q19" s="9"/>
      <c r="R19" s="9"/>
      <c r="S19" s="9"/>
      <c r="T19" s="9"/>
      <c r="U19" s="9"/>
      <c r="V19" s="9"/>
      <c r="W19" s="9"/>
      <c r="X19" s="9"/>
      <c r="Y19" s="9"/>
      <c r="Z19" s="9"/>
      <c r="AA19" s="9"/>
      <c r="AB19" s="9"/>
      <c r="AD19" s="68"/>
      <c r="AE19" s="69"/>
      <c r="AF19" s="69"/>
      <c r="AG19" s="69"/>
      <c r="AH19" s="69"/>
      <c r="AI19" s="69"/>
      <c r="AJ19" s="69"/>
      <c r="AK19" s="70"/>
    </row>
    <row r="20" spans="3:37" ht="12.75" customHeight="1">
      <c r="C20" s="9"/>
      <c r="D20" s="9"/>
      <c r="E20" s="9"/>
      <c r="F20" s="9"/>
      <c r="G20" s="9"/>
      <c r="H20" s="9"/>
      <c r="I20" s="9"/>
      <c r="J20" s="9"/>
      <c r="K20" s="9"/>
      <c r="L20" s="9"/>
      <c r="M20" s="9"/>
      <c r="N20" s="9"/>
      <c r="O20" s="9"/>
      <c r="P20" s="9"/>
      <c r="Q20" s="9"/>
      <c r="R20" s="9"/>
      <c r="S20" s="9"/>
      <c r="T20" s="9"/>
      <c r="U20" s="9"/>
      <c r="V20" s="9"/>
      <c r="W20" s="9"/>
      <c r="X20" s="9"/>
      <c r="Y20" s="9"/>
      <c r="Z20" s="9"/>
      <c r="AA20" s="9"/>
      <c r="AB20" s="9"/>
      <c r="AD20" s="123" t="s">
        <v>124</v>
      </c>
      <c r="AE20" s="124"/>
      <c r="AF20" s="124"/>
      <c r="AG20" s="124"/>
      <c r="AH20" s="124"/>
      <c r="AI20" s="124"/>
      <c r="AJ20" s="124"/>
      <c r="AK20" s="125"/>
    </row>
    <row r="21" spans="3:37" ht="12.75" customHeight="1">
      <c r="C21" s="9"/>
      <c r="D21" s="9"/>
      <c r="E21" s="9"/>
      <c r="F21" s="9"/>
      <c r="G21" s="9"/>
      <c r="H21" s="9"/>
      <c r="I21" s="9"/>
      <c r="J21" s="9"/>
      <c r="K21" s="9"/>
      <c r="L21" s="9"/>
      <c r="M21" s="9"/>
      <c r="N21" s="9"/>
      <c r="O21" s="9"/>
      <c r="P21" s="9"/>
      <c r="Q21" s="9"/>
      <c r="R21" s="9"/>
      <c r="S21" s="9"/>
      <c r="T21" s="9"/>
      <c r="U21" s="9"/>
      <c r="V21" s="9"/>
      <c r="W21" s="9"/>
      <c r="X21" s="9"/>
      <c r="Y21" s="9"/>
      <c r="Z21" s="9"/>
      <c r="AA21" s="9"/>
      <c r="AB21" s="9"/>
      <c r="AD21" s="123"/>
      <c r="AE21" s="124"/>
      <c r="AF21" s="124"/>
      <c r="AG21" s="124"/>
      <c r="AH21" s="124"/>
      <c r="AI21" s="124"/>
      <c r="AJ21" s="124"/>
      <c r="AK21" s="125"/>
    </row>
    <row r="22" spans="3:37" ht="12.75" customHeight="1">
      <c r="C22" s="9"/>
      <c r="D22" s="9"/>
      <c r="E22" s="9"/>
      <c r="F22" s="9"/>
      <c r="G22" s="9"/>
      <c r="H22" s="9"/>
      <c r="I22" s="9"/>
      <c r="J22" s="9"/>
      <c r="K22" s="9"/>
      <c r="L22" s="9"/>
      <c r="M22" s="9"/>
      <c r="N22" s="9"/>
      <c r="O22" s="9"/>
      <c r="P22" s="9"/>
      <c r="Q22" s="9"/>
      <c r="R22" s="9"/>
      <c r="S22" s="9"/>
      <c r="T22" s="9"/>
      <c r="U22" s="9"/>
      <c r="V22" s="9"/>
      <c r="W22" s="9"/>
      <c r="X22" s="9"/>
      <c r="Y22" s="9"/>
      <c r="Z22" s="9"/>
      <c r="AA22" s="9"/>
      <c r="AB22" s="9"/>
      <c r="AD22" s="123"/>
      <c r="AE22" s="124"/>
      <c r="AF22" s="124"/>
      <c r="AG22" s="124"/>
      <c r="AH22" s="124"/>
      <c r="AI22" s="124"/>
      <c r="AJ22" s="124"/>
      <c r="AK22" s="125"/>
    </row>
    <row r="23" spans="3:37" ht="12.75" customHeight="1">
      <c r="C23" s="9"/>
      <c r="D23" s="9"/>
      <c r="E23" s="9"/>
      <c r="F23" s="9"/>
      <c r="G23" s="9"/>
      <c r="H23" s="9"/>
      <c r="I23" s="9"/>
      <c r="J23" s="9"/>
      <c r="K23" s="9"/>
      <c r="L23" s="9"/>
      <c r="M23" s="9"/>
      <c r="N23" s="9"/>
      <c r="O23" s="9"/>
      <c r="P23" s="9"/>
      <c r="Q23" s="9"/>
      <c r="R23" s="9"/>
      <c r="S23" s="9"/>
      <c r="T23" s="9"/>
      <c r="U23" s="9"/>
      <c r="V23" s="9"/>
      <c r="W23" s="9"/>
      <c r="X23" s="9"/>
      <c r="Y23" s="9"/>
      <c r="Z23" s="9"/>
      <c r="AA23" s="9"/>
      <c r="AB23" s="9"/>
      <c r="AD23" s="123"/>
      <c r="AE23" s="124"/>
      <c r="AF23" s="124"/>
      <c r="AG23" s="124"/>
      <c r="AH23" s="124"/>
      <c r="AI23" s="124"/>
      <c r="AJ23" s="124"/>
      <c r="AK23" s="125"/>
    </row>
    <row r="24" spans="3:37" ht="12.75" customHeight="1">
      <c r="C24" s="9"/>
      <c r="D24" s="9"/>
      <c r="E24" s="9"/>
      <c r="F24" s="9"/>
      <c r="G24" s="9"/>
      <c r="H24" s="9"/>
      <c r="I24" s="9"/>
      <c r="J24" s="9"/>
      <c r="K24" s="9"/>
      <c r="L24" s="9"/>
      <c r="M24" s="9"/>
      <c r="N24" s="9"/>
      <c r="O24" s="9"/>
      <c r="P24" s="9"/>
      <c r="Q24" s="9"/>
      <c r="R24" s="9"/>
      <c r="S24" s="9"/>
      <c r="T24" s="9"/>
      <c r="U24" s="9"/>
      <c r="V24" s="9"/>
      <c r="W24" s="9"/>
      <c r="X24" s="9"/>
      <c r="Y24" s="9"/>
      <c r="Z24" s="9"/>
      <c r="AA24" s="9"/>
      <c r="AB24" s="9"/>
      <c r="AD24" s="123"/>
      <c r="AE24" s="124"/>
      <c r="AF24" s="124"/>
      <c r="AG24" s="124"/>
      <c r="AH24" s="124"/>
      <c r="AI24" s="124"/>
      <c r="AJ24" s="124"/>
      <c r="AK24" s="125"/>
    </row>
    <row r="25" spans="3:37" ht="12.75" customHeight="1">
      <c r="C25" s="9"/>
      <c r="D25" s="9"/>
      <c r="E25" s="9"/>
      <c r="F25" s="9"/>
      <c r="G25" s="9"/>
      <c r="H25" s="9"/>
      <c r="I25" s="9"/>
      <c r="J25" s="9"/>
      <c r="K25" s="9"/>
      <c r="L25" s="9"/>
      <c r="M25" s="9"/>
      <c r="N25" s="9"/>
      <c r="O25" s="9"/>
      <c r="P25" s="9"/>
      <c r="Q25" s="9"/>
      <c r="R25" s="9"/>
      <c r="S25" s="9"/>
      <c r="T25" s="9"/>
      <c r="U25" s="9"/>
      <c r="V25" s="9"/>
      <c r="W25" s="9"/>
      <c r="X25" s="9"/>
      <c r="Y25" s="9"/>
      <c r="Z25" s="9"/>
      <c r="AA25" s="9"/>
      <c r="AB25" s="9"/>
      <c r="AD25" s="123"/>
      <c r="AE25" s="124"/>
      <c r="AF25" s="124"/>
      <c r="AG25" s="124"/>
      <c r="AH25" s="124"/>
      <c r="AI25" s="124"/>
      <c r="AJ25" s="124"/>
      <c r="AK25" s="125"/>
    </row>
    <row r="26" spans="3:37" ht="12.75" customHeight="1">
      <c r="C26" s="9"/>
      <c r="D26" s="9"/>
      <c r="E26" s="9"/>
      <c r="F26" s="9"/>
      <c r="G26" s="9"/>
      <c r="H26" s="9"/>
      <c r="I26" s="9"/>
      <c r="J26" s="9"/>
      <c r="K26" s="9"/>
      <c r="L26" s="9"/>
      <c r="M26" s="9"/>
      <c r="N26" s="9"/>
      <c r="O26" s="9"/>
      <c r="P26" s="9"/>
      <c r="Q26" s="9"/>
      <c r="R26" s="9"/>
      <c r="S26" s="9"/>
      <c r="T26" s="9"/>
      <c r="U26" s="9"/>
      <c r="V26" s="9"/>
      <c r="W26" s="9"/>
      <c r="X26" s="9"/>
      <c r="Y26" s="9"/>
      <c r="Z26" s="9"/>
      <c r="AA26" s="9"/>
      <c r="AB26" s="9"/>
      <c r="AD26" s="123"/>
      <c r="AE26" s="124"/>
      <c r="AF26" s="124"/>
      <c r="AG26" s="124"/>
      <c r="AH26" s="124"/>
      <c r="AI26" s="124"/>
      <c r="AJ26" s="124"/>
      <c r="AK26" s="125"/>
    </row>
    <row r="27" spans="3:37" ht="12.75" customHeight="1">
      <c r="C27" s="9"/>
      <c r="D27" s="9"/>
      <c r="E27" s="9"/>
      <c r="F27" s="9"/>
      <c r="G27" s="9"/>
      <c r="H27" s="9"/>
      <c r="I27" s="9"/>
      <c r="J27" s="9"/>
      <c r="K27" s="9"/>
      <c r="L27" s="9"/>
      <c r="M27" s="9"/>
      <c r="N27" s="9"/>
      <c r="O27" s="9"/>
      <c r="P27" s="9"/>
      <c r="Q27" s="9"/>
      <c r="R27" s="9"/>
      <c r="S27" s="9"/>
      <c r="T27" s="9"/>
      <c r="U27" s="9"/>
      <c r="V27" s="9"/>
      <c r="W27" s="9"/>
      <c r="X27" s="9"/>
      <c r="Y27" s="9"/>
      <c r="Z27" s="9"/>
      <c r="AA27" s="9"/>
      <c r="AB27" s="9"/>
      <c r="AD27" s="48"/>
      <c r="AE27" s="48"/>
      <c r="AF27" s="48"/>
      <c r="AG27" s="48"/>
      <c r="AH27" s="48"/>
      <c r="AI27" s="48"/>
      <c r="AJ27" s="48"/>
      <c r="AK27" s="48"/>
    </row>
    <row r="28" spans="3:37" ht="12.75" customHeight="1">
      <c r="C28" s="9"/>
      <c r="D28" s="9"/>
      <c r="E28" s="9"/>
      <c r="F28" s="9"/>
      <c r="G28" s="9"/>
      <c r="H28" s="9"/>
      <c r="I28" s="9"/>
      <c r="J28" s="9"/>
      <c r="K28" s="9"/>
      <c r="L28" s="9"/>
      <c r="M28" s="9"/>
      <c r="N28" s="9"/>
      <c r="O28" s="9"/>
      <c r="P28" s="9"/>
      <c r="Q28" s="9"/>
      <c r="R28" s="9"/>
      <c r="S28" s="9"/>
      <c r="T28" s="9"/>
      <c r="U28" s="9"/>
      <c r="V28" s="9"/>
      <c r="W28" s="9"/>
      <c r="X28" s="9"/>
      <c r="Y28" s="9"/>
      <c r="Z28" s="9"/>
      <c r="AA28" s="9"/>
      <c r="AB28" s="9"/>
      <c r="AD28" s="49"/>
      <c r="AE28" s="49"/>
      <c r="AF28" s="49"/>
      <c r="AG28" s="49"/>
      <c r="AH28" s="49"/>
      <c r="AI28" s="49"/>
      <c r="AJ28" s="49"/>
      <c r="AK28" s="49"/>
    </row>
    <row r="29" spans="3:37" ht="12.75" customHeight="1">
      <c r="C29" s="9"/>
      <c r="D29" s="9"/>
      <c r="E29" s="9"/>
      <c r="F29" s="9"/>
      <c r="G29" s="9"/>
      <c r="H29" s="9"/>
      <c r="I29" s="9"/>
      <c r="J29" s="9"/>
      <c r="K29" s="9"/>
      <c r="L29" s="9"/>
      <c r="M29" s="9"/>
      <c r="N29" s="9"/>
      <c r="O29" s="9"/>
      <c r="P29" s="9"/>
      <c r="Q29" s="9"/>
      <c r="R29" s="9"/>
      <c r="S29" s="9"/>
      <c r="T29" s="9"/>
      <c r="U29" s="9"/>
      <c r="V29" s="9"/>
      <c r="W29" s="9"/>
      <c r="X29" s="9"/>
      <c r="Y29" s="9"/>
      <c r="Z29" s="9"/>
      <c r="AA29" s="9"/>
      <c r="AB29" s="9"/>
      <c r="AD29" s="49"/>
      <c r="AE29" s="49"/>
      <c r="AF29" s="49"/>
      <c r="AG29" s="49"/>
      <c r="AH29" s="49"/>
      <c r="AI29" s="49"/>
      <c r="AJ29" s="49"/>
      <c r="AK29" s="49"/>
    </row>
    <row r="30" spans="3:37" ht="12.75" customHeight="1">
      <c r="C30" s="9"/>
      <c r="D30" s="9"/>
      <c r="E30" s="9"/>
      <c r="F30" s="9"/>
      <c r="G30" s="9"/>
      <c r="H30" s="9"/>
      <c r="I30" s="9"/>
      <c r="J30" s="9"/>
      <c r="K30" s="9"/>
      <c r="L30" s="9"/>
      <c r="M30" s="9"/>
      <c r="N30" s="9"/>
      <c r="O30" s="9"/>
      <c r="P30" s="9"/>
      <c r="Q30" s="9"/>
      <c r="R30" s="9"/>
      <c r="S30" s="9"/>
      <c r="T30" s="9"/>
      <c r="U30" s="9"/>
      <c r="V30" s="9"/>
      <c r="W30" s="9"/>
      <c r="X30" s="9"/>
      <c r="Y30" s="9"/>
      <c r="Z30" s="9"/>
      <c r="AA30" s="9"/>
      <c r="AB30" s="9"/>
      <c r="AD30" s="49"/>
      <c r="AE30" s="49"/>
      <c r="AF30" s="49"/>
      <c r="AG30" s="49"/>
      <c r="AH30" s="49"/>
      <c r="AI30" s="49"/>
      <c r="AJ30" s="49"/>
      <c r="AK30" s="49"/>
    </row>
    <row r="31" spans="3:28" ht="12.75">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3:28" ht="12.75">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3:28" ht="12.75">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3:28" ht="12.75">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3:28" ht="12.75">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3:28" ht="12.75">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3:38" ht="12.75">
      <c r="C37" s="9"/>
      <c r="D37" s="9"/>
      <c r="E37" s="9"/>
      <c r="F37" s="9"/>
      <c r="G37" s="9"/>
      <c r="H37" s="9"/>
      <c r="I37" s="9"/>
      <c r="J37" s="9"/>
      <c r="K37" s="9"/>
      <c r="L37" s="9"/>
      <c r="M37" s="9"/>
      <c r="N37" s="9"/>
      <c r="O37" s="9"/>
      <c r="P37" s="9"/>
      <c r="Q37" s="9"/>
      <c r="R37" s="9"/>
      <c r="S37" s="9"/>
      <c r="T37" s="9"/>
      <c r="U37" s="9"/>
      <c r="V37" s="9"/>
      <c r="W37" s="9"/>
      <c r="X37" s="9"/>
      <c r="Y37" s="11"/>
      <c r="Z37" s="11"/>
      <c r="AA37" s="11"/>
      <c r="AB37" s="11"/>
      <c r="AC37" s="10"/>
      <c r="AD37" s="10"/>
      <c r="AE37" s="10"/>
      <c r="AF37" s="10"/>
      <c r="AG37" s="10"/>
      <c r="AH37" s="10"/>
      <c r="AI37" s="10"/>
      <c r="AJ37" s="10"/>
      <c r="AK37" s="10"/>
      <c r="AL37" s="10"/>
    </row>
    <row r="38" spans="3:38" ht="12.75">
      <c r="C38" s="9"/>
      <c r="D38" s="9"/>
      <c r="E38" s="9"/>
      <c r="F38" s="9"/>
      <c r="G38" s="9"/>
      <c r="H38" s="9"/>
      <c r="I38" s="9"/>
      <c r="J38" s="9"/>
      <c r="K38" s="9"/>
      <c r="L38" s="9"/>
      <c r="M38" s="9"/>
      <c r="N38" s="9"/>
      <c r="O38" s="9"/>
      <c r="P38" s="9"/>
      <c r="Q38" s="9"/>
      <c r="R38" s="9"/>
      <c r="S38" s="9"/>
      <c r="T38" s="9"/>
      <c r="U38" s="9"/>
      <c r="V38" s="9"/>
      <c r="W38" s="9"/>
      <c r="X38" s="9"/>
      <c r="Y38" s="11"/>
      <c r="Z38" s="11"/>
      <c r="AA38" s="11"/>
      <c r="AB38" s="11"/>
      <c r="AC38" s="10"/>
      <c r="AD38" s="10"/>
      <c r="AE38" s="10"/>
      <c r="AF38" s="10"/>
      <c r="AG38" s="10"/>
      <c r="AH38" s="10"/>
      <c r="AI38" s="10"/>
      <c r="AJ38" s="10"/>
      <c r="AK38" s="10"/>
      <c r="AL38" s="10"/>
    </row>
    <row r="39" spans="3:38" ht="12.75">
      <c r="C39" s="9"/>
      <c r="D39" s="9"/>
      <c r="E39" s="9"/>
      <c r="F39" s="9"/>
      <c r="G39" s="9"/>
      <c r="H39" s="9"/>
      <c r="I39" s="9"/>
      <c r="J39" s="9"/>
      <c r="K39" s="9"/>
      <c r="L39" s="9"/>
      <c r="M39" s="9"/>
      <c r="N39" s="9"/>
      <c r="O39" s="9"/>
      <c r="P39" s="9"/>
      <c r="Q39" s="9"/>
      <c r="R39" s="9"/>
      <c r="S39" s="9"/>
      <c r="T39" s="9"/>
      <c r="U39" s="9"/>
      <c r="V39" s="9"/>
      <c r="W39" s="9"/>
      <c r="X39" s="9"/>
      <c r="Y39" s="11"/>
      <c r="Z39" s="11"/>
      <c r="AA39" s="11"/>
      <c r="AB39" s="11"/>
      <c r="AC39" s="10"/>
      <c r="AD39" s="10"/>
      <c r="AE39" s="10"/>
      <c r="AF39" s="10"/>
      <c r="AG39" s="10"/>
      <c r="AH39" s="10"/>
      <c r="AI39" s="10"/>
      <c r="AJ39" s="10"/>
      <c r="AK39" s="10"/>
      <c r="AL39" s="10"/>
    </row>
    <row r="40" spans="3:38" ht="12.75">
      <c r="C40" s="9"/>
      <c r="D40" s="9"/>
      <c r="E40" s="9"/>
      <c r="F40" s="9"/>
      <c r="G40" s="9"/>
      <c r="H40" s="9"/>
      <c r="I40" s="9"/>
      <c r="J40" s="9"/>
      <c r="K40" s="9"/>
      <c r="L40" s="9"/>
      <c r="M40" s="9"/>
      <c r="N40" s="9"/>
      <c r="O40" s="9"/>
      <c r="P40" s="9"/>
      <c r="Q40" s="9"/>
      <c r="R40" s="9"/>
      <c r="S40" s="9"/>
      <c r="T40" s="9"/>
      <c r="U40" s="9"/>
      <c r="V40" s="9"/>
      <c r="W40" s="9"/>
      <c r="X40" s="9"/>
      <c r="Y40" s="11"/>
      <c r="Z40" s="11"/>
      <c r="AA40" s="11"/>
      <c r="AB40" s="11"/>
      <c r="AC40" s="10"/>
      <c r="AD40" s="10"/>
      <c r="AE40" s="10"/>
      <c r="AF40" s="10"/>
      <c r="AG40" s="10"/>
      <c r="AH40" s="10"/>
      <c r="AI40" s="10"/>
      <c r="AJ40" s="10"/>
      <c r="AK40" s="10"/>
      <c r="AL40" s="10"/>
    </row>
    <row r="41" spans="3:38" ht="12.75">
      <c r="C41" s="9"/>
      <c r="D41" s="9"/>
      <c r="E41" s="9"/>
      <c r="F41" s="9"/>
      <c r="G41" s="9"/>
      <c r="H41" s="9"/>
      <c r="I41" s="9"/>
      <c r="J41" s="9"/>
      <c r="K41" s="9"/>
      <c r="L41" s="9"/>
      <c r="M41" s="9"/>
      <c r="N41" s="9"/>
      <c r="O41" s="9"/>
      <c r="P41" s="9"/>
      <c r="Q41" s="9"/>
      <c r="R41" s="9"/>
      <c r="S41" s="9"/>
      <c r="T41" s="9"/>
      <c r="U41" s="9"/>
      <c r="V41" s="9"/>
      <c r="W41" s="9"/>
      <c r="X41" s="9"/>
      <c r="Y41" s="11"/>
      <c r="Z41" s="11"/>
      <c r="AA41" s="11"/>
      <c r="AB41" s="11"/>
      <c r="AC41" s="10"/>
      <c r="AD41" s="10"/>
      <c r="AE41" s="10"/>
      <c r="AF41" s="10"/>
      <c r="AG41" s="10"/>
      <c r="AH41" s="10"/>
      <c r="AI41" s="10"/>
      <c r="AJ41" s="10"/>
      <c r="AK41" s="10"/>
      <c r="AL41" s="10"/>
    </row>
    <row r="42" spans="3:38" ht="12.75">
      <c r="C42" s="9"/>
      <c r="D42" s="9"/>
      <c r="E42" s="9"/>
      <c r="F42" s="9"/>
      <c r="G42" s="9"/>
      <c r="H42" s="9"/>
      <c r="I42" s="9"/>
      <c r="J42" s="9"/>
      <c r="K42" s="9"/>
      <c r="L42" s="9"/>
      <c r="M42" s="9"/>
      <c r="N42" s="9"/>
      <c r="O42" s="9"/>
      <c r="P42" s="9"/>
      <c r="Q42" s="9"/>
      <c r="R42" s="9"/>
      <c r="S42" s="9"/>
      <c r="T42" s="9"/>
      <c r="U42" s="9"/>
      <c r="V42" s="9"/>
      <c r="W42" s="9"/>
      <c r="X42" s="9"/>
      <c r="Y42" s="11"/>
      <c r="Z42" s="11"/>
      <c r="AA42" s="11"/>
      <c r="AB42" s="11"/>
      <c r="AC42" s="10"/>
      <c r="AD42" s="10"/>
      <c r="AE42" s="10"/>
      <c r="AF42" s="10"/>
      <c r="AG42" s="10"/>
      <c r="AH42" s="10"/>
      <c r="AI42" s="10"/>
      <c r="AJ42" s="10"/>
      <c r="AK42" s="10"/>
      <c r="AL42" s="10"/>
    </row>
    <row r="43" spans="3:38" ht="12.75">
      <c r="C43" s="9"/>
      <c r="D43" s="9"/>
      <c r="E43" s="9"/>
      <c r="F43" s="9"/>
      <c r="G43" s="9"/>
      <c r="H43" s="9"/>
      <c r="I43" s="9"/>
      <c r="J43" s="9"/>
      <c r="K43" s="9"/>
      <c r="L43" s="9"/>
      <c r="M43" s="9"/>
      <c r="N43" s="9"/>
      <c r="O43" s="9"/>
      <c r="P43" s="9"/>
      <c r="Q43" s="9"/>
      <c r="R43" s="9"/>
      <c r="S43" s="9"/>
      <c r="T43" s="9"/>
      <c r="U43" s="9"/>
      <c r="V43" s="9"/>
      <c r="W43" s="9"/>
      <c r="X43" s="9"/>
      <c r="Y43" s="11"/>
      <c r="Z43" s="11"/>
      <c r="AA43" s="11"/>
      <c r="AB43" s="11"/>
      <c r="AC43" s="10"/>
      <c r="AD43" s="10"/>
      <c r="AE43" s="10"/>
      <c r="AF43" s="10"/>
      <c r="AG43" s="10"/>
      <c r="AH43" s="10"/>
      <c r="AI43" s="10"/>
      <c r="AJ43" s="10"/>
      <c r="AK43" s="10"/>
      <c r="AL43" s="10"/>
    </row>
    <row r="44" spans="3:38" ht="12.75">
      <c r="C44" s="9"/>
      <c r="D44" s="9"/>
      <c r="E44" s="9"/>
      <c r="F44" s="9"/>
      <c r="G44" s="9"/>
      <c r="H44" s="9"/>
      <c r="I44" s="9"/>
      <c r="J44" s="9"/>
      <c r="K44" s="9"/>
      <c r="L44" s="9"/>
      <c r="M44" s="9"/>
      <c r="N44" s="9"/>
      <c r="O44" s="9"/>
      <c r="P44" s="9"/>
      <c r="Q44" s="9"/>
      <c r="R44" s="9"/>
      <c r="S44" s="9"/>
      <c r="T44" s="9"/>
      <c r="U44" s="9"/>
      <c r="V44" s="9"/>
      <c r="W44" s="9"/>
      <c r="X44" s="9"/>
      <c r="Y44" s="11"/>
      <c r="Z44" s="11"/>
      <c r="AA44" s="11"/>
      <c r="AB44" s="11"/>
      <c r="AC44" s="10"/>
      <c r="AD44" s="10"/>
      <c r="AE44" s="10"/>
      <c r="AF44" s="10"/>
      <c r="AG44" s="10"/>
      <c r="AH44" s="10"/>
      <c r="AI44" s="10"/>
      <c r="AJ44" s="10"/>
      <c r="AK44" s="10"/>
      <c r="AL44" s="10"/>
    </row>
    <row r="45" spans="3:38" ht="12.75">
      <c r="C45" s="9"/>
      <c r="D45" s="9"/>
      <c r="E45" s="9"/>
      <c r="F45" s="9"/>
      <c r="G45" s="9"/>
      <c r="H45" s="9"/>
      <c r="I45" s="9"/>
      <c r="J45" s="9"/>
      <c r="K45" s="9"/>
      <c r="L45" s="9"/>
      <c r="M45" s="9"/>
      <c r="N45" s="9"/>
      <c r="O45" s="9"/>
      <c r="P45" s="9"/>
      <c r="Q45" s="9"/>
      <c r="R45" s="9"/>
      <c r="S45" s="9"/>
      <c r="T45" s="9"/>
      <c r="U45" s="9"/>
      <c r="V45" s="9"/>
      <c r="W45" s="9"/>
      <c r="X45" s="9"/>
      <c r="Y45" s="11"/>
      <c r="Z45" s="11"/>
      <c r="AA45" s="11"/>
      <c r="AB45" s="11"/>
      <c r="AC45" s="10"/>
      <c r="AD45" s="10"/>
      <c r="AE45" s="10"/>
      <c r="AF45" s="10"/>
      <c r="AG45" s="10"/>
      <c r="AH45" s="10"/>
      <c r="AI45" s="10"/>
      <c r="AJ45" s="10"/>
      <c r="AK45" s="10"/>
      <c r="AL45" s="10"/>
    </row>
    <row r="46" spans="3:38" ht="12.75">
      <c r="C46" s="9"/>
      <c r="D46" s="9"/>
      <c r="E46" s="9"/>
      <c r="F46" s="9"/>
      <c r="G46" s="9"/>
      <c r="H46" s="9"/>
      <c r="I46" s="9"/>
      <c r="J46" s="9"/>
      <c r="K46" s="9"/>
      <c r="L46" s="9"/>
      <c r="M46" s="9"/>
      <c r="N46" s="9"/>
      <c r="O46" s="9"/>
      <c r="P46" s="9"/>
      <c r="Q46" s="9"/>
      <c r="R46" s="9"/>
      <c r="S46" s="9"/>
      <c r="T46" s="9"/>
      <c r="U46" s="9"/>
      <c r="V46" s="9"/>
      <c r="W46" s="9"/>
      <c r="X46" s="9"/>
      <c r="Y46" s="11"/>
      <c r="Z46" s="11"/>
      <c r="AA46" s="11"/>
      <c r="AB46" s="11"/>
      <c r="AC46" s="10"/>
      <c r="AD46" s="10"/>
      <c r="AE46" s="10"/>
      <c r="AF46" s="10"/>
      <c r="AG46" s="10"/>
      <c r="AH46" s="10"/>
      <c r="AI46" s="10"/>
      <c r="AJ46" s="10"/>
      <c r="AK46" s="10"/>
      <c r="AL46" s="10"/>
    </row>
    <row r="47" spans="3:38" ht="12.75">
      <c r="C47" s="9"/>
      <c r="D47" s="9"/>
      <c r="E47" s="9"/>
      <c r="F47" s="9"/>
      <c r="G47" s="9"/>
      <c r="H47" s="9"/>
      <c r="I47" s="9"/>
      <c r="J47" s="9"/>
      <c r="K47" s="9"/>
      <c r="L47" s="9"/>
      <c r="M47" s="9"/>
      <c r="N47" s="9"/>
      <c r="O47" s="9"/>
      <c r="P47" s="9"/>
      <c r="Q47" s="9"/>
      <c r="R47" s="9"/>
      <c r="S47" s="9"/>
      <c r="T47" s="9"/>
      <c r="U47" s="9"/>
      <c r="V47" s="9"/>
      <c r="W47" s="9"/>
      <c r="X47" s="9"/>
      <c r="Y47" s="11"/>
      <c r="Z47" s="11"/>
      <c r="AA47" s="11"/>
      <c r="AB47" s="11"/>
      <c r="AC47" s="14"/>
      <c r="AD47" s="10"/>
      <c r="AE47" s="10"/>
      <c r="AF47" s="10"/>
      <c r="AG47" s="10"/>
      <c r="AH47" s="10"/>
      <c r="AI47" s="10"/>
      <c r="AJ47" s="10"/>
      <c r="AK47" s="10"/>
      <c r="AL47" s="10"/>
    </row>
    <row r="48" spans="3:38" ht="12.75" customHeight="1">
      <c r="C48" s="9"/>
      <c r="D48" s="9"/>
      <c r="E48" s="9"/>
      <c r="F48" s="9"/>
      <c r="G48" s="9"/>
      <c r="H48" s="9"/>
      <c r="I48" s="9"/>
      <c r="J48" s="9"/>
      <c r="K48" s="9"/>
      <c r="L48" s="9"/>
      <c r="M48" s="9"/>
      <c r="N48" s="9"/>
      <c r="O48" s="9"/>
      <c r="P48" s="9"/>
      <c r="Q48" s="9"/>
      <c r="R48" s="9"/>
      <c r="S48" s="9"/>
      <c r="T48" s="9"/>
      <c r="U48" s="9"/>
      <c r="V48" s="9"/>
      <c r="W48" s="9"/>
      <c r="X48" s="9"/>
      <c r="Y48" s="135" t="s">
        <v>95</v>
      </c>
      <c r="Z48" s="135"/>
      <c r="AA48" s="135"/>
      <c r="AB48" s="135"/>
      <c r="AC48" s="15"/>
      <c r="AD48" s="11"/>
      <c r="AE48" s="10"/>
      <c r="AF48" s="10"/>
      <c r="AG48" s="10"/>
      <c r="AH48" s="10"/>
      <c r="AI48" s="10"/>
      <c r="AJ48" s="10"/>
      <c r="AK48" s="10"/>
      <c r="AL48" s="10"/>
    </row>
    <row r="49" spans="3:38" ht="12.75" customHeight="1">
      <c r="C49" s="9"/>
      <c r="D49" s="9"/>
      <c r="E49" s="9"/>
      <c r="F49" s="9"/>
      <c r="G49" s="9"/>
      <c r="H49" s="9"/>
      <c r="I49" s="9"/>
      <c r="J49" s="9"/>
      <c r="K49" s="9"/>
      <c r="L49" s="9"/>
      <c r="M49" s="9"/>
      <c r="N49" s="9"/>
      <c r="O49" s="9"/>
      <c r="P49" s="9"/>
      <c r="Q49" s="9"/>
      <c r="R49" s="9"/>
      <c r="S49" s="9"/>
      <c r="T49" s="9"/>
      <c r="U49" s="9"/>
      <c r="V49" s="9"/>
      <c r="W49" s="9"/>
      <c r="X49" s="9"/>
      <c r="Y49" s="136"/>
      <c r="Z49" s="136"/>
      <c r="AA49" s="136"/>
      <c r="AB49" s="136"/>
      <c r="AC49" s="15"/>
      <c r="AD49" s="11"/>
      <c r="AE49" s="10"/>
      <c r="AF49" s="10"/>
      <c r="AG49" s="10"/>
      <c r="AH49" s="10"/>
      <c r="AI49" s="10"/>
      <c r="AJ49" s="10"/>
      <c r="AK49" s="10"/>
      <c r="AL49" s="10"/>
    </row>
    <row r="50" spans="3:38" ht="12.75">
      <c r="C50" s="9"/>
      <c r="D50" s="9"/>
      <c r="E50" s="9"/>
      <c r="F50" s="9"/>
      <c r="G50" s="9"/>
      <c r="H50" s="9"/>
      <c r="I50" s="9"/>
      <c r="J50" s="9"/>
      <c r="K50" s="9"/>
      <c r="L50" s="9"/>
      <c r="M50" s="9"/>
      <c r="N50" s="9"/>
      <c r="O50" s="9"/>
      <c r="P50" s="9"/>
      <c r="Q50" s="9"/>
      <c r="R50" s="9"/>
      <c r="S50" s="9"/>
      <c r="T50" s="9"/>
      <c r="U50" s="9"/>
      <c r="V50" s="9"/>
      <c r="W50" s="9"/>
      <c r="X50" s="9"/>
      <c r="Y50" s="136"/>
      <c r="Z50" s="136"/>
      <c r="AA50" s="136"/>
      <c r="AB50" s="136"/>
      <c r="AC50" s="15"/>
      <c r="AD50" s="11"/>
      <c r="AE50" s="10"/>
      <c r="AF50" s="10"/>
      <c r="AG50" s="10"/>
      <c r="AH50" s="10"/>
      <c r="AI50" s="10"/>
      <c r="AJ50" s="10"/>
      <c r="AK50" s="10"/>
      <c r="AL50" s="10"/>
    </row>
    <row r="51" spans="3:38" ht="12.75" customHeight="1">
      <c r="C51" s="9"/>
      <c r="D51" s="9"/>
      <c r="E51" s="9"/>
      <c r="F51" s="9"/>
      <c r="G51" s="9"/>
      <c r="H51" s="9"/>
      <c r="I51" s="9"/>
      <c r="J51" s="9"/>
      <c r="K51" s="9"/>
      <c r="L51" s="9"/>
      <c r="M51" s="9"/>
      <c r="N51" s="9"/>
      <c r="O51" s="9"/>
      <c r="P51" s="9"/>
      <c r="Q51" s="9"/>
      <c r="R51" s="9"/>
      <c r="S51" s="9"/>
      <c r="T51" s="9"/>
      <c r="U51" s="9"/>
      <c r="V51" s="9"/>
      <c r="W51" s="9"/>
      <c r="X51" s="9"/>
      <c r="Y51" s="141"/>
      <c r="Z51" s="127" t="str">
        <f>CONCATENATE("0 to ",ROUNDUP(Data!N39,2))</f>
        <v>0 to 11.34</v>
      </c>
      <c r="AA51" s="127"/>
      <c r="AB51" s="127"/>
      <c r="AC51" s="127"/>
      <c r="AD51" s="12"/>
      <c r="AE51" s="10"/>
      <c r="AF51" s="10"/>
      <c r="AG51" s="10"/>
      <c r="AH51" s="10"/>
      <c r="AI51" s="10"/>
      <c r="AJ51" s="10"/>
      <c r="AK51" s="10"/>
      <c r="AL51" s="10"/>
    </row>
    <row r="52" spans="3:38" ht="12.75" customHeight="1">
      <c r="C52" s="9"/>
      <c r="D52" s="9"/>
      <c r="E52" s="9"/>
      <c r="F52" s="9"/>
      <c r="G52" s="9"/>
      <c r="H52" s="9"/>
      <c r="I52" s="9"/>
      <c r="J52" s="9"/>
      <c r="K52" s="9"/>
      <c r="L52" s="9"/>
      <c r="M52" s="9"/>
      <c r="N52" s="9"/>
      <c r="O52" s="9"/>
      <c r="P52" s="9"/>
      <c r="Q52" s="9"/>
      <c r="R52" s="9"/>
      <c r="S52" s="9"/>
      <c r="T52" s="9"/>
      <c r="U52" s="9"/>
      <c r="V52" s="9"/>
      <c r="W52" s="9"/>
      <c r="X52" s="9"/>
      <c r="Y52" s="141"/>
      <c r="Z52" s="127"/>
      <c r="AA52" s="127"/>
      <c r="AB52" s="127"/>
      <c r="AC52" s="127"/>
      <c r="AD52" s="12"/>
      <c r="AE52" s="10"/>
      <c r="AF52" s="10"/>
      <c r="AG52" s="10"/>
      <c r="AH52" s="10"/>
      <c r="AI52" s="10"/>
      <c r="AJ52" s="10"/>
      <c r="AK52" s="10"/>
      <c r="AL52" s="10"/>
    </row>
    <row r="53" spans="3:38" ht="12.75" customHeight="1">
      <c r="C53" s="9"/>
      <c r="D53" s="9"/>
      <c r="E53" s="9"/>
      <c r="F53" s="9"/>
      <c r="G53" s="9"/>
      <c r="H53" s="9"/>
      <c r="I53" s="9"/>
      <c r="J53" s="9"/>
      <c r="K53" s="9"/>
      <c r="L53" s="9"/>
      <c r="M53" s="9"/>
      <c r="N53" s="9"/>
      <c r="O53" s="9"/>
      <c r="P53" s="9"/>
      <c r="Q53" s="9"/>
      <c r="R53" s="9"/>
      <c r="S53" s="9"/>
      <c r="T53" s="9"/>
      <c r="U53" s="9"/>
      <c r="V53" s="9"/>
      <c r="W53" s="9"/>
      <c r="X53" s="9"/>
      <c r="Y53" s="142"/>
      <c r="Z53" s="127" t="str">
        <f>CONCATENATE(ROUNDUP(Data!N39,2)," to ",ROUNDUP(Data!N40,2))</f>
        <v>11.34 to 13.08</v>
      </c>
      <c r="AA53" s="127"/>
      <c r="AB53" s="127"/>
      <c r="AC53" s="127"/>
      <c r="AD53" s="12"/>
      <c r="AE53" s="10"/>
      <c r="AF53" s="10"/>
      <c r="AG53" s="10"/>
      <c r="AH53" s="10"/>
      <c r="AI53" s="10"/>
      <c r="AJ53" s="10"/>
      <c r="AK53" s="10"/>
      <c r="AL53" s="10"/>
    </row>
    <row r="54" spans="3:38" ht="12.75" customHeight="1">
      <c r="C54" s="9"/>
      <c r="D54" s="9"/>
      <c r="E54" s="9"/>
      <c r="F54" s="9"/>
      <c r="G54" s="9"/>
      <c r="H54" s="9"/>
      <c r="I54" s="9"/>
      <c r="J54" s="9"/>
      <c r="K54" s="9"/>
      <c r="L54" s="9"/>
      <c r="M54" s="9"/>
      <c r="N54" s="9"/>
      <c r="O54" s="9"/>
      <c r="P54" s="9"/>
      <c r="Q54" s="9"/>
      <c r="R54" s="9"/>
      <c r="S54" s="9"/>
      <c r="T54" s="9"/>
      <c r="U54" s="9"/>
      <c r="V54" s="9"/>
      <c r="W54" s="9"/>
      <c r="X54" s="9"/>
      <c r="Y54" s="142"/>
      <c r="Z54" s="127"/>
      <c r="AA54" s="127"/>
      <c r="AB54" s="127"/>
      <c r="AC54" s="127"/>
      <c r="AD54" s="12"/>
      <c r="AE54" s="10"/>
      <c r="AF54" s="10"/>
      <c r="AG54" s="10"/>
      <c r="AH54" s="10"/>
      <c r="AI54" s="10"/>
      <c r="AJ54" s="10"/>
      <c r="AK54" s="10"/>
      <c r="AL54" s="10"/>
    </row>
    <row r="55" spans="3:38" ht="12.75" customHeight="1">
      <c r="C55" s="9"/>
      <c r="D55" s="9"/>
      <c r="E55" s="9"/>
      <c r="F55" s="9"/>
      <c r="G55" s="9"/>
      <c r="H55" s="9"/>
      <c r="I55" s="9"/>
      <c r="J55" s="9"/>
      <c r="K55" s="9"/>
      <c r="L55" s="9"/>
      <c r="M55" s="9"/>
      <c r="N55" s="9"/>
      <c r="O55" s="9"/>
      <c r="P55" s="9"/>
      <c r="Q55" s="9"/>
      <c r="R55" s="9"/>
      <c r="S55" s="9"/>
      <c r="T55" s="9"/>
      <c r="U55" s="9"/>
      <c r="V55" s="9"/>
      <c r="W55" s="9"/>
      <c r="X55" s="9"/>
      <c r="Y55" s="143"/>
      <c r="Z55" s="127" t="str">
        <f>CONCATENATE(ROUNDUP(Data!N40,2)," to ",ROUNDUP(Data!N41,2))</f>
        <v>13.08 to 15.9</v>
      </c>
      <c r="AA55" s="127"/>
      <c r="AB55" s="127"/>
      <c r="AC55" s="127"/>
      <c r="AD55" s="12"/>
      <c r="AE55" s="10"/>
      <c r="AF55" s="10"/>
      <c r="AG55" s="10"/>
      <c r="AH55" s="10"/>
      <c r="AI55" s="10"/>
      <c r="AJ55" s="10"/>
      <c r="AK55" s="10"/>
      <c r="AL55" s="10"/>
    </row>
    <row r="56" spans="3:38" ht="12.75" customHeight="1">
      <c r="C56" s="9"/>
      <c r="D56" s="9"/>
      <c r="E56" s="9"/>
      <c r="F56" s="9"/>
      <c r="G56" s="9"/>
      <c r="H56" s="9"/>
      <c r="I56" s="9"/>
      <c r="J56" s="9"/>
      <c r="K56" s="9"/>
      <c r="L56" s="9"/>
      <c r="M56" s="9"/>
      <c r="N56" s="9"/>
      <c r="O56" s="9"/>
      <c r="P56" s="9"/>
      <c r="Q56" s="9"/>
      <c r="R56" s="9"/>
      <c r="S56" s="9"/>
      <c r="T56" s="9"/>
      <c r="U56" s="9"/>
      <c r="V56" s="9"/>
      <c r="W56" s="9"/>
      <c r="X56" s="9"/>
      <c r="Y56" s="143"/>
      <c r="Z56" s="127"/>
      <c r="AA56" s="127"/>
      <c r="AB56" s="127"/>
      <c r="AC56" s="127"/>
      <c r="AD56" s="12"/>
      <c r="AE56" s="10"/>
      <c r="AF56" s="10"/>
      <c r="AG56" s="10"/>
      <c r="AH56" s="10"/>
      <c r="AI56" s="10"/>
      <c r="AJ56" s="10"/>
      <c r="AK56" s="10"/>
      <c r="AL56" s="10"/>
    </row>
    <row r="57" spans="3:38" ht="12.75" customHeight="1">
      <c r="C57" s="9"/>
      <c r="D57" s="9"/>
      <c r="E57" s="9"/>
      <c r="F57" s="9"/>
      <c r="G57" s="9"/>
      <c r="H57" s="9"/>
      <c r="I57" s="9"/>
      <c r="J57" s="9"/>
      <c r="K57" s="9"/>
      <c r="L57" s="9"/>
      <c r="M57" s="9"/>
      <c r="N57" s="9"/>
      <c r="O57" s="9"/>
      <c r="P57" s="9"/>
      <c r="Q57" s="9"/>
      <c r="R57" s="9"/>
      <c r="S57" s="9"/>
      <c r="T57" s="9"/>
      <c r="U57" s="9"/>
      <c r="V57" s="9"/>
      <c r="W57" s="9"/>
      <c r="X57" s="9"/>
      <c r="Y57" s="128"/>
      <c r="Z57" s="127" t="str">
        <f>CONCATENATE(ROUNDUP(Data!N41,2)," to ",ROUNDUP(Data!N42,2))</f>
        <v>15.9 to 18.85</v>
      </c>
      <c r="AA57" s="127"/>
      <c r="AB57" s="127"/>
      <c r="AC57" s="127"/>
      <c r="AD57" s="12"/>
      <c r="AE57" s="10"/>
      <c r="AF57" s="10"/>
      <c r="AG57" s="10"/>
      <c r="AH57" s="10"/>
      <c r="AI57" s="10"/>
      <c r="AJ57" s="10"/>
      <c r="AK57" s="10"/>
      <c r="AL57" s="10"/>
    </row>
    <row r="58" spans="3:38" ht="12.75" customHeight="1">
      <c r="C58" s="9"/>
      <c r="D58" s="9"/>
      <c r="E58" s="9"/>
      <c r="F58" s="9"/>
      <c r="G58" s="9"/>
      <c r="H58" s="9"/>
      <c r="I58" s="9"/>
      <c r="J58" s="9"/>
      <c r="K58" s="9"/>
      <c r="L58" s="9"/>
      <c r="M58" s="9"/>
      <c r="N58" s="9"/>
      <c r="O58" s="9"/>
      <c r="P58" s="9"/>
      <c r="Q58" s="9"/>
      <c r="R58" s="9"/>
      <c r="S58" s="9"/>
      <c r="T58" s="9"/>
      <c r="U58" s="9"/>
      <c r="V58" s="9"/>
      <c r="W58" s="9"/>
      <c r="X58" s="9"/>
      <c r="Y58" s="128"/>
      <c r="Z58" s="127"/>
      <c r="AA58" s="127"/>
      <c r="AB58" s="127"/>
      <c r="AC58" s="127"/>
      <c r="AD58" s="12"/>
      <c r="AE58" s="10"/>
      <c r="AF58" s="10"/>
      <c r="AG58" s="10"/>
      <c r="AH58" s="10"/>
      <c r="AI58" s="10"/>
      <c r="AJ58" s="10"/>
      <c r="AK58" s="10"/>
      <c r="AL58" s="10"/>
    </row>
    <row r="59" spans="3:30" ht="12.75" customHeight="1">
      <c r="C59" s="9"/>
      <c r="D59" s="9"/>
      <c r="E59" s="9"/>
      <c r="F59" s="9"/>
      <c r="G59" s="9"/>
      <c r="H59" s="9"/>
      <c r="I59" s="9"/>
      <c r="J59" s="9"/>
      <c r="K59" s="9"/>
      <c r="L59" s="9"/>
      <c r="M59" s="9"/>
      <c r="N59" s="9"/>
      <c r="O59" s="9"/>
      <c r="P59" s="9"/>
      <c r="Q59" s="9"/>
      <c r="R59" s="9"/>
      <c r="S59" s="9"/>
      <c r="T59" s="9"/>
      <c r="U59" s="9"/>
      <c r="V59" s="9"/>
      <c r="W59" s="9"/>
      <c r="X59" s="9"/>
      <c r="Y59" s="140"/>
      <c r="Z59" s="127" t="str">
        <f>CONCATENATE(ROUNDUP(Data!N42,2)," and above")</f>
        <v>18.85 and above</v>
      </c>
      <c r="AA59" s="127"/>
      <c r="AB59" s="127"/>
      <c r="AC59" s="127"/>
      <c r="AD59" s="12"/>
    </row>
    <row r="60" spans="3:30" ht="12.75" customHeight="1">
      <c r="C60" s="9"/>
      <c r="D60" s="9"/>
      <c r="E60" s="9"/>
      <c r="F60" s="9"/>
      <c r="G60" s="9"/>
      <c r="H60" s="9"/>
      <c r="I60" s="9"/>
      <c r="J60" s="9"/>
      <c r="K60" s="9"/>
      <c r="L60" s="9"/>
      <c r="M60" s="9"/>
      <c r="N60" s="9"/>
      <c r="O60" s="9"/>
      <c r="P60" s="9"/>
      <c r="Q60" s="9"/>
      <c r="R60" s="9"/>
      <c r="S60" s="9"/>
      <c r="T60" s="9"/>
      <c r="U60" s="9"/>
      <c r="V60" s="9"/>
      <c r="W60" s="9"/>
      <c r="X60" s="9"/>
      <c r="Y60" s="140"/>
      <c r="Z60" s="127"/>
      <c r="AA60" s="127"/>
      <c r="AB60" s="127"/>
      <c r="AC60" s="127"/>
      <c r="AD60" s="12"/>
    </row>
    <row r="61" spans="3:29" ht="12.75">
      <c r="C61" s="9"/>
      <c r="D61" s="9"/>
      <c r="E61" s="9"/>
      <c r="F61" s="9"/>
      <c r="G61" s="9"/>
      <c r="H61" s="9"/>
      <c r="I61" s="9"/>
      <c r="J61" s="9"/>
      <c r="K61" s="9"/>
      <c r="L61" s="9"/>
      <c r="M61" s="9"/>
      <c r="N61" s="9"/>
      <c r="O61" s="9"/>
      <c r="P61" s="9"/>
      <c r="Q61" s="9"/>
      <c r="R61" s="9"/>
      <c r="S61" s="9"/>
      <c r="T61" s="9"/>
      <c r="U61" s="9"/>
      <c r="V61" s="9"/>
      <c r="W61" s="9"/>
      <c r="X61" s="9"/>
      <c r="Y61" s="16"/>
      <c r="Z61" s="16"/>
      <c r="AA61" s="16"/>
      <c r="AB61" s="16"/>
      <c r="AC61" s="17"/>
    </row>
    <row r="62" spans="3:28" ht="12.75">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3:28" ht="12.75">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3:28" ht="12.75">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3:28" ht="12.75">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3:28" ht="12.75">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3:28" ht="12.75">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3:28" ht="12.75">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3:28" ht="12.75">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3:28" ht="12.75">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3:28" ht="12.75">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3:28" ht="12.75">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3:28" ht="12.75">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3:28" ht="12.75">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3:29" ht="28.5">
      <c r="C75" s="9"/>
      <c r="D75" s="9"/>
      <c r="E75" s="9"/>
      <c r="F75" s="9"/>
      <c r="G75" s="9"/>
      <c r="H75" s="9"/>
      <c r="I75" s="9"/>
      <c r="J75" s="9"/>
      <c r="K75" s="9"/>
      <c r="L75" s="9"/>
      <c r="M75" s="9"/>
      <c r="N75" s="9"/>
      <c r="O75" s="9"/>
      <c r="P75" s="9"/>
      <c r="Q75" s="9"/>
      <c r="R75" s="9"/>
      <c r="S75" s="9"/>
      <c r="T75" s="9"/>
      <c r="U75" s="122"/>
      <c r="V75" s="122"/>
      <c r="W75" s="122"/>
      <c r="X75" s="122"/>
      <c r="Y75" s="122"/>
      <c r="Z75" s="122"/>
      <c r="AA75" s="122"/>
      <c r="AB75" s="122"/>
      <c r="AC75" s="122"/>
    </row>
    <row r="76" spans="3:29" ht="28.5">
      <c r="C76" s="9"/>
      <c r="D76" s="9"/>
      <c r="E76" s="9"/>
      <c r="F76" s="9"/>
      <c r="G76" s="9"/>
      <c r="H76" s="9"/>
      <c r="I76" s="9"/>
      <c r="J76" s="9"/>
      <c r="K76" s="9"/>
      <c r="L76" s="9"/>
      <c r="M76" s="9"/>
      <c r="N76" s="9"/>
      <c r="O76" s="9"/>
      <c r="P76" s="9"/>
      <c r="Q76" s="9"/>
      <c r="R76" s="9"/>
      <c r="S76" s="9"/>
      <c r="T76" s="9"/>
      <c r="U76" s="122"/>
      <c r="V76" s="122"/>
      <c r="W76" s="122"/>
      <c r="X76" s="122"/>
      <c r="Y76" s="122"/>
      <c r="Z76" s="122"/>
      <c r="AA76" s="122"/>
      <c r="AB76" s="122"/>
      <c r="AC76" s="122"/>
    </row>
    <row r="77" spans="3:29" ht="28.5">
      <c r="C77" s="9"/>
      <c r="D77" s="9"/>
      <c r="E77" s="9"/>
      <c r="F77" s="9"/>
      <c r="G77" s="9"/>
      <c r="H77" s="9"/>
      <c r="I77" s="9"/>
      <c r="J77" s="9"/>
      <c r="K77" s="9"/>
      <c r="L77" s="9"/>
      <c r="M77" s="9"/>
      <c r="N77" s="9"/>
      <c r="O77" s="9"/>
      <c r="P77" s="9"/>
      <c r="Q77" s="9"/>
      <c r="R77" s="9"/>
      <c r="S77" s="9"/>
      <c r="T77" s="9"/>
      <c r="U77" s="122"/>
      <c r="V77" s="122"/>
      <c r="W77" s="122"/>
      <c r="X77" s="122"/>
      <c r="Y77" s="122"/>
      <c r="Z77" s="122"/>
      <c r="AA77" s="122"/>
      <c r="AB77" s="122"/>
      <c r="AC77" s="122"/>
    </row>
    <row r="78" spans="3:29" ht="12.75" customHeight="1">
      <c r="C78" s="9"/>
      <c r="D78" s="9"/>
      <c r="E78" s="9"/>
      <c r="F78" s="9"/>
      <c r="G78" s="9"/>
      <c r="H78" s="9"/>
      <c r="I78" s="9"/>
      <c r="J78" s="9"/>
      <c r="K78" s="9"/>
      <c r="L78" s="9"/>
      <c r="M78" s="9"/>
      <c r="N78" s="9"/>
      <c r="O78" s="9"/>
      <c r="P78" s="9"/>
      <c r="Q78" s="121" t="str">
        <f>VLOOKUP(32,Data!E35:IV35,Data!D2+1)</f>
        <v>2017 Victorian Population Health Survey</v>
      </c>
      <c r="R78" s="121"/>
      <c r="S78" s="121"/>
      <c r="T78" s="121"/>
      <c r="U78" s="121"/>
      <c r="V78" s="121"/>
      <c r="W78" s="121"/>
      <c r="X78" s="121"/>
      <c r="Y78" s="121"/>
      <c r="Z78" s="121"/>
      <c r="AA78" s="121"/>
      <c r="AB78" s="121"/>
      <c r="AC78" s="121"/>
    </row>
    <row r="79" spans="3:29" ht="12.75" customHeight="1">
      <c r="C79" s="9"/>
      <c r="D79" s="9"/>
      <c r="E79" s="9"/>
      <c r="F79" s="9"/>
      <c r="G79" s="9"/>
      <c r="H79" s="9"/>
      <c r="I79" s="9"/>
      <c r="J79" s="9"/>
      <c r="K79" s="9"/>
      <c r="L79" s="9"/>
      <c r="M79" s="9"/>
      <c r="N79" s="9"/>
      <c r="O79" s="9"/>
      <c r="P79" s="9"/>
      <c r="Q79" s="121"/>
      <c r="R79" s="121"/>
      <c r="S79" s="121"/>
      <c r="T79" s="121"/>
      <c r="U79" s="121"/>
      <c r="V79" s="121"/>
      <c r="W79" s="121"/>
      <c r="X79" s="121"/>
      <c r="Y79" s="121"/>
      <c r="Z79" s="121"/>
      <c r="AA79" s="121"/>
      <c r="AB79" s="121"/>
      <c r="AC79" s="121"/>
    </row>
    <row r="80" spans="3:29" ht="12.75" customHeight="1">
      <c r="C80" s="9"/>
      <c r="D80" s="9"/>
      <c r="E80" s="9"/>
      <c r="F80" s="9"/>
      <c r="G80" s="9"/>
      <c r="H80" s="9"/>
      <c r="I80" s="9"/>
      <c r="J80" s="9"/>
      <c r="K80" s="9"/>
      <c r="L80" s="9"/>
      <c r="M80" s="9"/>
      <c r="N80" s="9"/>
      <c r="O80" s="9"/>
      <c r="P80" s="9"/>
      <c r="Q80" s="121"/>
      <c r="R80" s="121"/>
      <c r="S80" s="121"/>
      <c r="T80" s="121"/>
      <c r="U80" s="121"/>
      <c r="V80" s="121"/>
      <c r="W80" s="121"/>
      <c r="X80" s="121"/>
      <c r="Y80" s="121"/>
      <c r="Z80" s="121"/>
      <c r="AA80" s="121"/>
      <c r="AB80" s="121"/>
      <c r="AC80" s="121"/>
    </row>
    <row r="81" spans="3:29" ht="12.75" customHeight="1">
      <c r="C81" s="9"/>
      <c r="D81" s="9"/>
      <c r="E81" s="9"/>
      <c r="F81" s="9"/>
      <c r="G81" s="9"/>
      <c r="H81" s="9"/>
      <c r="I81" s="9"/>
      <c r="J81" s="9"/>
      <c r="K81" s="9"/>
      <c r="L81" s="9"/>
      <c r="M81" s="9"/>
      <c r="N81" s="9"/>
      <c r="O81" s="9"/>
      <c r="P81" s="9"/>
      <c r="Q81" s="121"/>
      <c r="R81" s="121"/>
      <c r="S81" s="121"/>
      <c r="T81" s="121"/>
      <c r="U81" s="121"/>
      <c r="V81" s="121"/>
      <c r="W81" s="121"/>
      <c r="X81" s="121"/>
      <c r="Y81" s="121"/>
      <c r="Z81" s="121"/>
      <c r="AA81" s="121"/>
      <c r="AB81" s="121"/>
      <c r="AC81" s="121"/>
    </row>
    <row r="83" spans="22:28" ht="17.25">
      <c r="V83" s="66" t="s">
        <v>21</v>
      </c>
      <c r="W83" s="67"/>
      <c r="X83" s="67"/>
      <c r="Y83" s="67"/>
      <c r="Z83" s="67"/>
      <c r="AA83" s="67"/>
      <c r="AB83" s="67"/>
    </row>
    <row r="84" spans="22:28" ht="12.75">
      <c r="V84" s="67"/>
      <c r="W84" s="67"/>
      <c r="X84" s="67"/>
      <c r="Y84" s="67"/>
      <c r="Z84" s="67"/>
      <c r="AA84" s="67"/>
      <c r="AB84" s="67"/>
    </row>
    <row r="85" spans="22:28" ht="17.25">
      <c r="V85" s="66" t="s">
        <v>22</v>
      </c>
      <c r="W85" s="67"/>
      <c r="X85" s="67"/>
      <c r="Y85" s="67"/>
      <c r="Z85" s="67"/>
      <c r="AA85" s="67"/>
      <c r="AB85" s="67"/>
    </row>
  </sheetData>
  <sheetProtection sheet="1"/>
  <mergeCells count="17">
    <mergeCell ref="Z51:AC52"/>
    <mergeCell ref="Z59:AC60"/>
    <mergeCell ref="Y51:Y52"/>
    <mergeCell ref="Y53:Y54"/>
    <mergeCell ref="Y55:Y56"/>
    <mergeCell ref="Z53:AC54"/>
    <mergeCell ref="Z55:AC56"/>
    <mergeCell ref="Q78:AC81"/>
    <mergeCell ref="U75:AC77"/>
    <mergeCell ref="AD20:AK26"/>
    <mergeCell ref="B2:AC4"/>
    <mergeCell ref="Z57:AC58"/>
    <mergeCell ref="Y57:Y58"/>
    <mergeCell ref="AD14:AK15"/>
    <mergeCell ref="Y48:AB50"/>
    <mergeCell ref="AD16:AK18"/>
    <mergeCell ref="Y59:Y60"/>
  </mergeCells>
  <printOptions/>
  <pageMargins left="0.3937007874015748" right="0.3937007874015748" top="0.3937007874015748" bottom="0.3937007874015748" header="0.42" footer="0.42"/>
  <pageSetup fitToHeight="1" fitToWidth="1" horizontalDpi="600" verticalDpi="600" orientation="landscape"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Greater Dandenong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hbrown</dc:creator>
  <cp:keywords/>
  <dc:description/>
  <cp:lastModifiedBy>Hayden</cp:lastModifiedBy>
  <cp:lastPrinted>2014-01-28T20:15:27Z</cp:lastPrinted>
  <dcterms:created xsi:type="dcterms:W3CDTF">2011-03-03T02:01:15Z</dcterms:created>
  <dcterms:modified xsi:type="dcterms:W3CDTF">2022-07-22T11:20:04Z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A6110968</vt:lpwstr>
  </property>
  <property fmtid="{D5CDD505-2E9C-101B-9397-08002B2CF9AE}" pid="3" name="Objective-Title">
    <vt:lpwstr>Excel Mapping 28 September 2019</vt:lpwstr>
  </property>
  <property fmtid="{D5CDD505-2E9C-101B-9397-08002B2CF9AE}" pid="4" name="Objective-Comment">
    <vt:lpwstr/>
  </property>
  <property fmtid="{D5CDD505-2E9C-101B-9397-08002B2CF9AE}" pid="5" name="Objective-CreationStamp">
    <vt:filetime>2019-09-26T02:06:02Z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2019-10-08T01:54:32Z</vt:filetime>
  </property>
  <property fmtid="{D5CDD505-2E9C-101B-9397-08002B2CF9AE}" pid="10" name="Objective-Owner">
    <vt:lpwstr>Hayden Brown</vt:lpwstr>
  </property>
  <property fmtid="{D5CDD505-2E9C-101B-9397-08002B2CF9AE}" pid="11" name="Objective-Path">
    <vt:lpwstr>Objective Global Folder:..Corporate Strategic Planning and Development:Reporting, Surveys and Statistics:Census Analysis Maps:~Excel Maps:</vt:lpwstr>
  </property>
  <property fmtid="{D5CDD505-2E9C-101B-9397-08002B2CF9AE}" pid="12" name="Objective-Parent">
    <vt:lpwstr>~Excel Maps</vt:lpwstr>
  </property>
  <property fmtid="{D5CDD505-2E9C-101B-9397-08002B2CF9AE}" pid="13" name="Objective-State">
    <vt:lpwstr>Being Edited</vt:lpwstr>
  </property>
  <property fmtid="{D5CDD505-2E9C-101B-9397-08002B2CF9AE}" pid="14" name="Objective-Version">
    <vt:lpwstr>2.1</vt:lpwstr>
  </property>
  <property fmtid="{D5CDD505-2E9C-101B-9397-08002B2CF9AE}" pid="15" name="Objective-VersionNumber">
    <vt:r8>4</vt:r8>
  </property>
  <property fmtid="{D5CDD505-2E9C-101B-9397-08002B2CF9AE}" pid="16" name="Objective-VersionComment">
    <vt:lpwstr/>
  </property>
  <property fmtid="{D5CDD505-2E9C-101B-9397-08002B2CF9AE}" pid="17" name="Objective-FileNumber">
    <vt:lpwstr>qA1141</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Business Unit [system]">
    <vt:lpwstr>Community Development</vt:lpwstr>
  </property>
  <property fmtid="{D5CDD505-2E9C-101B-9397-08002B2CF9AE}" pid="21" name="Objective-Corporate Document Type [system]">
    <vt:lpwstr/>
  </property>
  <property fmtid="{D5CDD505-2E9C-101B-9397-08002B2CF9AE}" pid="22" name="Objective-Records Audit Vital Record [system]">
    <vt:lpwstr/>
  </property>
  <property fmtid="{D5CDD505-2E9C-101B-9397-08002B2CF9AE}" pid="23" name="Objective-Records Audit Date [system]">
    <vt:lpwstr/>
  </property>
  <property fmtid="{D5CDD505-2E9C-101B-9397-08002B2CF9AE}" pid="24" name="Objective-Business Unit">
    <vt:lpwstr>Community Development</vt:lpwstr>
  </property>
  <property fmtid="{D5CDD505-2E9C-101B-9397-08002B2CF9AE}" pid="25" name="Objective-Corporate Document Type">
    <vt:lpwstr/>
  </property>
  <property fmtid="{D5CDD505-2E9C-101B-9397-08002B2CF9AE}" pid="26" name="Objective-Records Audit Vital Record">
    <vt:lpwstr/>
  </property>
  <property fmtid="{D5CDD505-2E9C-101B-9397-08002B2CF9AE}" pid="27" name="Objective-Records Audit Date">
    <vt:lpwstr/>
  </property>
  <property fmtid="{D5CDD505-2E9C-101B-9397-08002B2CF9AE}" pid="28" name="Objective-Connect Creator">
    <vt:lpwstr/>
  </property>
</Properties>
</file>