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6a1efe8b979486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8_{0AED3474-71CF-49A7-B492-475B0D0906D5}" xr6:coauthVersionLast="47" xr6:coauthVersionMax="47" xr10:uidLastSave="{00000000-0000-0000-0000-000000000000}"/>
  <bookViews>
    <workbookView xWindow="-110" yWindow="-110" windowWidth="19420" windowHeight="10420" firstSheet="1" activeTab="1" xr2:uid="{00000000-000D-0000-FFFF-FFFF00000000}"/>
  </bookViews>
  <sheets>
    <sheet name="Data Template" sheetId="1" state="hidden" r:id="rId1"/>
    <sheet name="Municipal FINAL" sheetId="5" r:id="rId2"/>
    <sheet name="Venue Template" sheetId="3" state="hidden" r:id="rId3"/>
    <sheet name="Venue Organising" sheetId="6" state="hidden" r:id="rId4"/>
    <sheet name="Venues FINAL" sheetId="7" r:id="rId5"/>
  </sheets>
  <definedNames>
    <definedName name="_xlnm._FilterDatabase" localSheetId="4" hidden="1">'Venues FINAL'!$F$4:$F$237</definedName>
    <definedName name="_xlnm.Print_Area" localSheetId="1">'Municipal FINAL'!$B$1:$E$69</definedName>
    <definedName name="_xlnm.Print_Area" localSheetId="4">'Venues FINAL'!$B$1:$H$237</definedName>
    <definedName name="_xlnm.Print_Titles" localSheetId="4">'Venues FINAL'!$4:$4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G40" i="1"/>
  <c r="D55" i="1"/>
  <c r="D46" i="1"/>
  <c r="D43" i="1"/>
  <c r="F40" i="1"/>
  <c r="F2469" i="3" l="1"/>
  <c r="D487" i="1"/>
  <c r="D478" i="1"/>
  <c r="D506" i="1" s="1"/>
  <c r="H472" i="1" s="1"/>
  <c r="G478" i="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5" i="7"/>
  <c r="F5" i="3"/>
  <c r="G4" i="1"/>
  <c r="F66" i="6" l="1"/>
  <c r="F6" i="6"/>
  <c r="G6" i="6"/>
  <c r="F7" i="6"/>
  <c r="G7" i="6"/>
  <c r="F8" i="6"/>
  <c r="G8" i="6"/>
  <c r="F9" i="6"/>
  <c r="G9" i="6"/>
  <c r="F10" i="6"/>
  <c r="G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G5" i="6"/>
  <c r="F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5" i="6"/>
  <c r="M7717" i="3" l="1"/>
  <c r="L7717" i="3"/>
  <c r="K7717" i="3"/>
  <c r="M7461" i="3"/>
  <c r="L7461" i="3"/>
  <c r="K7461" i="3"/>
  <c r="M7429" i="3"/>
  <c r="L7429" i="3"/>
  <c r="K7429" i="3"/>
  <c r="M7397" i="3"/>
  <c r="L7397" i="3"/>
  <c r="K7397" i="3"/>
  <c r="M7365" i="3"/>
  <c r="L7365" i="3"/>
  <c r="K7365" i="3"/>
  <c r="M7333" i="3"/>
  <c r="L7333" i="3"/>
  <c r="K7333" i="3"/>
  <c r="M7301" i="3"/>
  <c r="L7301" i="3"/>
  <c r="K7301" i="3"/>
  <c r="M7269" i="3"/>
  <c r="L7269" i="3"/>
  <c r="K7269" i="3"/>
  <c r="M7237" i="3"/>
  <c r="L7237" i="3"/>
  <c r="K7237" i="3"/>
  <c r="M7205" i="3"/>
  <c r="L7205" i="3"/>
  <c r="K7205" i="3"/>
  <c r="M7173" i="3"/>
  <c r="L7173" i="3"/>
  <c r="K7173" i="3"/>
  <c r="M7141" i="3"/>
  <c r="L7141" i="3"/>
  <c r="K7141" i="3"/>
  <c r="M7109" i="3"/>
  <c r="L7109" i="3"/>
  <c r="K7109" i="3"/>
  <c r="M7077" i="3"/>
  <c r="L7077" i="3"/>
  <c r="K7077" i="3"/>
  <c r="M7045" i="3"/>
  <c r="L7045" i="3"/>
  <c r="K7045" i="3"/>
  <c r="M7013" i="3"/>
  <c r="L7013" i="3"/>
  <c r="K7013" i="3"/>
  <c r="M6981" i="3"/>
  <c r="L6981" i="3"/>
  <c r="K6981" i="3"/>
  <c r="M6949" i="3"/>
  <c r="L6949" i="3"/>
  <c r="K6949" i="3"/>
  <c r="M6917" i="3"/>
  <c r="L6917" i="3"/>
  <c r="K6917" i="3"/>
  <c r="M6885" i="3"/>
  <c r="L6885" i="3"/>
  <c r="K6885" i="3"/>
  <c r="M6853" i="3"/>
  <c r="L6853" i="3"/>
  <c r="K6853" i="3"/>
  <c r="M6821" i="3"/>
  <c r="L6821" i="3"/>
  <c r="K6821" i="3"/>
  <c r="M6789" i="3"/>
  <c r="L6789" i="3"/>
  <c r="K6789" i="3"/>
  <c r="M6757" i="3"/>
  <c r="L6757" i="3"/>
  <c r="K6757" i="3"/>
  <c r="M6725" i="3"/>
  <c r="L6725" i="3"/>
  <c r="K6725" i="3"/>
  <c r="M6693" i="3"/>
  <c r="L6693" i="3"/>
  <c r="K6693" i="3"/>
  <c r="M6661" i="3"/>
  <c r="L6661" i="3"/>
  <c r="K6661" i="3"/>
  <c r="M6629" i="3"/>
  <c r="L6629" i="3"/>
  <c r="K6629" i="3"/>
  <c r="M6597" i="3"/>
  <c r="L6597" i="3"/>
  <c r="K6597" i="3"/>
  <c r="M6565" i="3"/>
  <c r="L6565" i="3"/>
  <c r="K6565" i="3"/>
  <c r="M6533" i="3"/>
  <c r="L6533" i="3"/>
  <c r="K6533" i="3"/>
  <c r="M6501" i="3"/>
  <c r="L6501" i="3"/>
  <c r="K6501" i="3"/>
  <c r="M6469" i="3"/>
  <c r="L6469" i="3"/>
  <c r="K6469" i="3"/>
  <c r="M6437" i="3"/>
  <c r="L6437" i="3"/>
  <c r="K6437" i="3"/>
  <c r="M6405" i="3"/>
  <c r="L6405" i="3"/>
  <c r="K6405" i="3"/>
  <c r="M6373" i="3"/>
  <c r="L6373" i="3"/>
  <c r="K6373" i="3"/>
  <c r="M6341" i="3"/>
  <c r="L6341" i="3"/>
  <c r="K6341" i="3"/>
  <c r="M6309" i="3"/>
  <c r="L6309" i="3"/>
  <c r="K6309" i="3"/>
  <c r="M6277" i="3"/>
  <c r="L6277" i="3"/>
  <c r="K6277" i="3"/>
  <c r="M6245" i="3"/>
  <c r="L6245" i="3"/>
  <c r="K6245" i="3"/>
  <c r="M6213" i="3"/>
  <c r="L6213" i="3"/>
  <c r="K6213" i="3"/>
  <c r="M6181" i="3"/>
  <c r="L6181" i="3"/>
  <c r="K6181" i="3"/>
  <c r="M6149" i="3"/>
  <c r="L6149" i="3"/>
  <c r="K6149" i="3"/>
  <c r="M6117" i="3"/>
  <c r="L6117" i="3"/>
  <c r="K6117" i="3"/>
  <c r="M6085" i="3"/>
  <c r="L6085" i="3"/>
  <c r="K6085" i="3"/>
  <c r="M6053" i="3"/>
  <c r="L6053" i="3"/>
  <c r="K6053" i="3"/>
  <c r="M6021" i="3"/>
  <c r="L6021" i="3"/>
  <c r="K6021" i="3"/>
  <c r="M5989" i="3"/>
  <c r="L5989" i="3"/>
  <c r="K5989" i="3"/>
  <c r="M5957" i="3"/>
  <c r="L5957" i="3"/>
  <c r="K5957" i="3"/>
  <c r="M5925" i="3"/>
  <c r="L5925" i="3"/>
  <c r="K5925" i="3"/>
  <c r="M5893" i="3"/>
  <c r="L5893" i="3"/>
  <c r="K5893" i="3"/>
  <c r="M5861" i="3"/>
  <c r="L5861" i="3"/>
  <c r="K5861" i="3"/>
  <c r="M5829" i="3"/>
  <c r="L5829" i="3"/>
  <c r="K5829" i="3"/>
  <c r="M5797" i="3"/>
  <c r="L5797" i="3"/>
  <c r="K5797" i="3"/>
  <c r="M5765" i="3"/>
  <c r="L5765" i="3"/>
  <c r="K5765" i="3"/>
  <c r="M5733" i="3"/>
  <c r="L5733" i="3"/>
  <c r="K5733" i="3"/>
  <c r="M5701" i="3"/>
  <c r="L5701" i="3"/>
  <c r="K5701" i="3"/>
  <c r="M5669" i="3"/>
  <c r="L5669" i="3"/>
  <c r="K5669" i="3"/>
  <c r="M5637" i="3"/>
  <c r="L5637" i="3"/>
  <c r="K5637" i="3"/>
  <c r="M5605" i="3"/>
  <c r="L5605" i="3"/>
  <c r="K5605" i="3"/>
  <c r="M5573" i="3"/>
  <c r="L5573" i="3"/>
  <c r="K5573" i="3"/>
  <c r="M5541" i="3"/>
  <c r="L5541" i="3"/>
  <c r="K5541" i="3"/>
  <c r="M5509" i="3"/>
  <c r="L5509" i="3"/>
  <c r="K5509" i="3"/>
  <c r="M5477" i="3"/>
  <c r="L5477" i="3"/>
  <c r="K5477" i="3"/>
  <c r="M5445" i="3"/>
  <c r="L5445" i="3"/>
  <c r="K5445" i="3"/>
  <c r="M5413" i="3"/>
  <c r="L5413" i="3"/>
  <c r="K5413" i="3"/>
  <c r="M5381" i="3"/>
  <c r="L5381" i="3"/>
  <c r="K5381" i="3"/>
  <c r="M5349" i="3"/>
  <c r="L5349" i="3"/>
  <c r="K5349" i="3"/>
  <c r="M5317" i="3"/>
  <c r="L5317" i="3"/>
  <c r="K5317" i="3"/>
  <c r="M5285" i="3"/>
  <c r="L5285" i="3"/>
  <c r="K5285" i="3"/>
  <c r="M5253" i="3"/>
  <c r="L5253" i="3"/>
  <c r="K5253" i="3"/>
  <c r="M5221" i="3"/>
  <c r="L5221" i="3"/>
  <c r="K5221" i="3"/>
  <c r="M5189" i="3"/>
  <c r="L5189" i="3"/>
  <c r="K5189" i="3"/>
  <c r="M5157" i="3"/>
  <c r="L5157" i="3"/>
  <c r="K5157" i="3"/>
  <c r="M5125" i="3"/>
  <c r="L5125" i="3"/>
  <c r="K5125" i="3"/>
  <c r="M5093" i="3"/>
  <c r="L5093" i="3"/>
  <c r="K5093" i="3"/>
  <c r="M5061" i="3"/>
  <c r="L5061" i="3"/>
  <c r="K5061" i="3"/>
  <c r="M5029" i="3"/>
  <c r="L5029" i="3"/>
  <c r="K5029" i="3"/>
  <c r="M4997" i="3"/>
  <c r="L4997" i="3"/>
  <c r="K4997" i="3"/>
  <c r="M4965" i="3"/>
  <c r="L4965" i="3"/>
  <c r="K4965" i="3"/>
  <c r="M4933" i="3"/>
  <c r="L4933" i="3"/>
  <c r="K4933" i="3"/>
  <c r="M4901" i="3"/>
  <c r="L4901" i="3"/>
  <c r="K4901" i="3"/>
  <c r="M4869" i="3"/>
  <c r="L4869" i="3"/>
  <c r="K4869" i="3"/>
  <c r="M4837" i="3"/>
  <c r="L4837" i="3"/>
  <c r="K4837" i="3"/>
  <c r="M4805" i="3"/>
  <c r="L4805" i="3"/>
  <c r="K4805" i="3"/>
  <c r="M4773" i="3"/>
  <c r="L4773" i="3"/>
  <c r="K4773" i="3"/>
  <c r="M4741" i="3"/>
  <c r="L4741" i="3"/>
  <c r="K4741" i="3"/>
  <c r="M4709" i="3"/>
  <c r="L4709" i="3"/>
  <c r="K4709" i="3"/>
  <c r="M4677" i="3"/>
  <c r="L4677" i="3"/>
  <c r="K4677" i="3"/>
  <c r="M4645" i="3"/>
  <c r="L4645" i="3"/>
  <c r="K4645" i="3"/>
  <c r="M4613" i="3"/>
  <c r="L4613" i="3"/>
  <c r="K4613" i="3"/>
  <c r="M4581" i="3"/>
  <c r="L4581" i="3"/>
  <c r="K4581" i="3"/>
  <c r="M4549" i="3"/>
  <c r="L4549" i="3"/>
  <c r="K4549" i="3"/>
  <c r="M4517" i="3"/>
  <c r="L4517" i="3"/>
  <c r="K4517" i="3"/>
  <c r="M4485" i="3"/>
  <c r="L4485" i="3"/>
  <c r="K4485" i="3"/>
  <c r="M4453" i="3"/>
  <c r="L4453" i="3"/>
  <c r="K4453" i="3"/>
  <c r="M4421" i="3"/>
  <c r="L4421" i="3"/>
  <c r="K4421" i="3"/>
  <c r="M4389" i="3"/>
  <c r="L4389" i="3"/>
  <c r="K4389" i="3"/>
  <c r="M4357" i="3"/>
  <c r="L4357" i="3"/>
  <c r="K4357" i="3"/>
  <c r="M4325" i="3"/>
  <c r="L4325" i="3"/>
  <c r="K4325" i="3"/>
  <c r="M4293" i="3"/>
  <c r="L4293" i="3"/>
  <c r="K4293" i="3"/>
  <c r="M4261" i="3"/>
  <c r="L4261" i="3"/>
  <c r="K4261" i="3"/>
  <c r="M4229" i="3"/>
  <c r="L4229" i="3"/>
  <c r="K4229" i="3"/>
  <c r="M4197" i="3"/>
  <c r="L4197" i="3"/>
  <c r="K4197" i="3"/>
  <c r="M4165" i="3"/>
  <c r="L4165" i="3"/>
  <c r="K4165" i="3"/>
  <c r="M4133" i="3"/>
  <c r="L4133" i="3"/>
  <c r="K4133" i="3"/>
  <c r="M4101" i="3"/>
  <c r="L4101" i="3"/>
  <c r="K4101" i="3"/>
  <c r="M4069" i="3"/>
  <c r="L4069" i="3"/>
  <c r="K4069" i="3"/>
  <c r="M4037" i="3"/>
  <c r="L4037" i="3"/>
  <c r="K4037" i="3"/>
  <c r="M4005" i="3"/>
  <c r="L4005" i="3"/>
  <c r="K4005" i="3"/>
  <c r="M3973" i="3"/>
  <c r="L3973" i="3"/>
  <c r="K3973" i="3"/>
  <c r="M3941" i="3"/>
  <c r="L3941" i="3"/>
  <c r="K3941" i="3"/>
  <c r="M3909" i="3"/>
  <c r="L3909" i="3"/>
  <c r="K3909" i="3"/>
  <c r="M3877" i="3"/>
  <c r="L3877" i="3"/>
  <c r="K3877" i="3"/>
  <c r="M3845" i="3"/>
  <c r="L3845" i="3"/>
  <c r="K3845" i="3"/>
  <c r="M3813" i="3"/>
  <c r="L3813" i="3"/>
  <c r="K3813" i="3"/>
  <c r="M3781" i="3"/>
  <c r="L3781" i="3"/>
  <c r="K3781" i="3"/>
  <c r="M3749" i="3"/>
  <c r="L3749" i="3"/>
  <c r="K3749" i="3"/>
  <c r="M3717" i="3"/>
  <c r="L3717" i="3"/>
  <c r="K3717" i="3"/>
  <c r="M3685" i="3"/>
  <c r="L3685" i="3"/>
  <c r="K3685" i="3"/>
  <c r="M3653" i="3"/>
  <c r="L3653" i="3"/>
  <c r="K3653" i="3"/>
  <c r="M3621" i="3"/>
  <c r="L3621" i="3"/>
  <c r="K3621" i="3"/>
  <c r="M3589" i="3"/>
  <c r="L3589" i="3"/>
  <c r="K3589" i="3"/>
  <c r="M3557" i="3"/>
  <c r="L3557" i="3"/>
  <c r="K3557" i="3"/>
  <c r="M3525" i="3"/>
  <c r="L3525" i="3"/>
  <c r="K3525" i="3"/>
  <c r="M3493" i="3"/>
  <c r="L3493" i="3"/>
  <c r="K3493" i="3"/>
  <c r="M3461" i="3"/>
  <c r="L3461" i="3"/>
  <c r="K3461" i="3"/>
  <c r="M3429" i="3"/>
  <c r="L3429" i="3"/>
  <c r="K3429" i="3"/>
  <c r="M3397" i="3"/>
  <c r="L3397" i="3"/>
  <c r="K3397" i="3"/>
  <c r="M3365" i="3"/>
  <c r="L3365" i="3"/>
  <c r="K3365" i="3"/>
  <c r="M3333" i="3"/>
  <c r="L3333" i="3"/>
  <c r="K3333" i="3"/>
  <c r="M3301" i="3"/>
  <c r="L3301" i="3"/>
  <c r="K3301" i="3"/>
  <c r="M3269" i="3"/>
  <c r="L3269" i="3"/>
  <c r="K3269" i="3"/>
  <c r="M3237" i="3"/>
  <c r="L3237" i="3"/>
  <c r="K3237" i="3"/>
  <c r="M3205" i="3"/>
  <c r="L3205" i="3"/>
  <c r="K3205" i="3"/>
  <c r="M3173" i="3"/>
  <c r="L3173" i="3"/>
  <c r="K3173" i="3"/>
  <c r="M3141" i="3"/>
  <c r="L3141" i="3"/>
  <c r="K3141" i="3"/>
  <c r="M3109" i="3"/>
  <c r="L3109" i="3"/>
  <c r="K3109" i="3"/>
  <c r="M3077" i="3"/>
  <c r="L3077" i="3"/>
  <c r="K3077" i="3"/>
  <c r="M3045" i="3"/>
  <c r="L3045" i="3"/>
  <c r="K3045" i="3"/>
  <c r="M3013" i="3"/>
  <c r="L3013" i="3"/>
  <c r="K3013" i="3"/>
  <c r="M2981" i="3"/>
  <c r="L2981" i="3"/>
  <c r="K2981" i="3"/>
  <c r="M2949" i="3"/>
  <c r="L2949" i="3"/>
  <c r="K2949" i="3"/>
  <c r="M2917" i="3"/>
  <c r="L2917" i="3"/>
  <c r="K2917" i="3"/>
  <c r="M2885" i="3"/>
  <c r="L2885" i="3"/>
  <c r="K2885" i="3"/>
  <c r="M2853" i="3"/>
  <c r="L2853" i="3"/>
  <c r="K2853" i="3"/>
  <c r="M2821" i="3"/>
  <c r="L2821" i="3"/>
  <c r="K2821" i="3"/>
  <c r="M2789" i="3"/>
  <c r="L2789" i="3"/>
  <c r="K2789" i="3"/>
  <c r="M2757" i="3"/>
  <c r="L2757" i="3"/>
  <c r="K2757" i="3"/>
  <c r="M2725" i="3"/>
  <c r="L2725" i="3"/>
  <c r="K2725" i="3"/>
  <c r="M2693" i="3"/>
  <c r="L2693" i="3"/>
  <c r="K2693" i="3"/>
  <c r="M2661" i="3"/>
  <c r="L2661" i="3"/>
  <c r="K2661" i="3"/>
  <c r="M2629" i="3"/>
  <c r="L2629" i="3"/>
  <c r="K2629" i="3"/>
  <c r="M2597" i="3"/>
  <c r="L2597" i="3"/>
  <c r="K2597" i="3"/>
  <c r="M2565" i="3"/>
  <c r="L2565" i="3"/>
  <c r="K2565" i="3"/>
  <c r="M2533" i="3"/>
  <c r="L2533" i="3"/>
  <c r="K2533" i="3"/>
  <c r="M2501" i="3"/>
  <c r="L2501" i="3"/>
  <c r="K2501" i="3"/>
  <c r="M2469" i="3"/>
  <c r="L2469" i="3"/>
  <c r="K2469" i="3"/>
  <c r="M2437" i="3"/>
  <c r="L2437" i="3"/>
  <c r="K2437" i="3"/>
  <c r="M2405" i="3"/>
  <c r="L2405" i="3"/>
  <c r="K2405" i="3"/>
  <c r="M2373" i="3"/>
  <c r="L2373" i="3"/>
  <c r="K2373" i="3"/>
  <c r="M2341" i="3"/>
  <c r="L2341" i="3"/>
  <c r="K2341" i="3"/>
  <c r="M2309" i="3"/>
  <c r="L2309" i="3"/>
  <c r="K2309" i="3"/>
  <c r="M2277" i="3"/>
  <c r="L2277" i="3"/>
  <c r="K2277" i="3"/>
  <c r="M2245" i="3"/>
  <c r="L2245" i="3"/>
  <c r="K2245" i="3"/>
  <c r="M2213" i="3"/>
  <c r="L2213" i="3"/>
  <c r="K2213" i="3"/>
  <c r="M2181" i="3"/>
  <c r="L2181" i="3"/>
  <c r="K2181" i="3"/>
  <c r="M2149" i="3"/>
  <c r="L2149" i="3"/>
  <c r="K2149" i="3"/>
  <c r="M2117" i="3"/>
  <c r="L2117" i="3"/>
  <c r="K2117" i="3"/>
  <c r="M2085" i="3"/>
  <c r="L2085" i="3"/>
  <c r="K2085" i="3"/>
  <c r="M2053" i="3"/>
  <c r="L2053" i="3"/>
  <c r="K2053" i="3"/>
  <c r="M2021" i="3"/>
  <c r="L2021" i="3"/>
  <c r="K2021" i="3"/>
  <c r="M1989" i="3"/>
  <c r="L1989" i="3"/>
  <c r="K1989" i="3"/>
  <c r="M1957" i="3"/>
  <c r="L1957" i="3"/>
  <c r="K1957" i="3"/>
  <c r="M1925" i="3"/>
  <c r="L1925" i="3"/>
  <c r="K1925" i="3"/>
  <c r="M5" i="3"/>
  <c r="L5" i="3"/>
  <c r="N1317" i="3"/>
  <c r="M1317" i="3"/>
  <c r="L1317" i="3"/>
  <c r="I1285" i="3"/>
  <c r="L1285" i="3"/>
  <c r="N1893" i="3"/>
  <c r="M1893" i="3"/>
  <c r="L1893" i="3"/>
  <c r="K1893" i="3"/>
  <c r="N1861" i="3"/>
  <c r="M1861" i="3"/>
  <c r="L1861" i="3"/>
  <c r="K1861" i="3"/>
  <c r="N1829" i="3"/>
  <c r="M1829" i="3"/>
  <c r="L1829" i="3"/>
  <c r="K1829" i="3"/>
  <c r="N1797" i="3"/>
  <c r="M1797" i="3"/>
  <c r="L1797" i="3"/>
  <c r="K1797" i="3"/>
  <c r="N1765" i="3"/>
  <c r="M1765" i="3"/>
  <c r="L1765" i="3"/>
  <c r="K1765" i="3"/>
  <c r="N1733" i="3"/>
  <c r="M1733" i="3"/>
  <c r="L1733" i="3"/>
  <c r="K1733" i="3"/>
  <c r="N1701" i="3"/>
  <c r="M1701" i="3"/>
  <c r="L1701" i="3"/>
  <c r="K1701" i="3"/>
  <c r="N1669" i="3"/>
  <c r="M1669" i="3"/>
  <c r="L1669" i="3"/>
  <c r="K1669" i="3"/>
  <c r="N1637" i="3"/>
  <c r="M1637" i="3"/>
  <c r="L1637" i="3"/>
  <c r="K1637" i="3"/>
  <c r="N1605" i="3"/>
  <c r="M1605" i="3"/>
  <c r="L1605" i="3"/>
  <c r="K1605" i="3"/>
  <c r="N1573" i="3"/>
  <c r="M1573" i="3"/>
  <c r="L1573" i="3"/>
  <c r="K1573" i="3"/>
  <c r="N1541" i="3"/>
  <c r="M1541" i="3"/>
  <c r="L1541" i="3"/>
  <c r="K1541" i="3"/>
  <c r="N1509" i="3"/>
  <c r="M1509" i="3"/>
  <c r="L1509" i="3"/>
  <c r="K1509" i="3"/>
  <c r="N1477" i="3"/>
  <c r="M1477" i="3"/>
  <c r="L1477" i="3"/>
  <c r="K1477" i="3"/>
  <c r="N1445" i="3"/>
  <c r="M1445" i="3"/>
  <c r="L1445" i="3"/>
  <c r="K1445" i="3"/>
  <c r="N1413" i="3"/>
  <c r="M1413" i="3"/>
  <c r="L1413" i="3"/>
  <c r="K1413" i="3"/>
  <c r="N1381" i="3"/>
  <c r="M1381" i="3"/>
  <c r="L1381" i="3"/>
  <c r="K1381" i="3"/>
  <c r="N1349" i="3"/>
  <c r="M1349" i="3"/>
  <c r="L1349" i="3"/>
  <c r="K1349" i="3"/>
  <c r="K1317" i="3"/>
  <c r="N1285" i="3"/>
  <c r="M1285" i="3"/>
  <c r="K1285" i="3"/>
  <c r="N1253" i="3"/>
  <c r="M1253" i="3"/>
  <c r="L1253" i="3"/>
  <c r="K1253" i="3"/>
  <c r="N1221" i="3"/>
  <c r="M1221" i="3"/>
  <c r="L1221" i="3"/>
  <c r="K1221" i="3"/>
  <c r="N1189" i="3"/>
  <c r="M1189" i="3"/>
  <c r="L1189" i="3"/>
  <c r="K1189" i="3"/>
  <c r="N1157" i="3"/>
  <c r="M1157" i="3"/>
  <c r="L1157" i="3"/>
  <c r="K1157" i="3"/>
  <c r="N1125" i="3"/>
  <c r="M1125" i="3"/>
  <c r="L1125" i="3"/>
  <c r="K1125" i="3"/>
  <c r="N1093" i="3"/>
  <c r="M1093" i="3"/>
  <c r="L1093" i="3"/>
  <c r="K1093" i="3"/>
  <c r="N1061" i="3"/>
  <c r="M1061" i="3"/>
  <c r="L1061" i="3"/>
  <c r="K1061" i="3"/>
  <c r="N1029" i="3"/>
  <c r="M1029" i="3"/>
  <c r="L1029" i="3"/>
  <c r="K1029" i="3"/>
  <c r="N997" i="3"/>
  <c r="M997" i="3"/>
  <c r="L997" i="3"/>
  <c r="K997" i="3"/>
  <c r="N965" i="3"/>
  <c r="M965" i="3"/>
  <c r="L965" i="3"/>
  <c r="K965" i="3"/>
  <c r="N933" i="3"/>
  <c r="M933" i="3"/>
  <c r="L933" i="3"/>
  <c r="K933" i="3"/>
  <c r="N901" i="3"/>
  <c r="M901" i="3"/>
  <c r="L901" i="3"/>
  <c r="K901" i="3"/>
  <c r="N869" i="3"/>
  <c r="M869" i="3"/>
  <c r="L869" i="3"/>
  <c r="K869" i="3"/>
  <c r="N837" i="3"/>
  <c r="M837" i="3"/>
  <c r="L837" i="3"/>
  <c r="K837" i="3"/>
  <c r="N805" i="3"/>
  <c r="M805" i="3"/>
  <c r="L805" i="3"/>
  <c r="K805" i="3"/>
  <c r="N773" i="3"/>
  <c r="M773" i="3"/>
  <c r="L773" i="3"/>
  <c r="K773" i="3"/>
  <c r="N741" i="3"/>
  <c r="M741" i="3"/>
  <c r="L741" i="3"/>
  <c r="K741" i="3"/>
  <c r="N709" i="3"/>
  <c r="M709" i="3"/>
  <c r="L709" i="3"/>
  <c r="K709" i="3"/>
  <c r="N677" i="3"/>
  <c r="M677" i="3"/>
  <c r="L677" i="3"/>
  <c r="K677" i="3"/>
  <c r="N645" i="3"/>
  <c r="M645" i="3"/>
  <c r="L645" i="3"/>
  <c r="K645" i="3"/>
  <c r="N613" i="3"/>
  <c r="M613" i="3"/>
  <c r="L613" i="3"/>
  <c r="K613" i="3"/>
  <c r="N581" i="3"/>
  <c r="M581" i="3"/>
  <c r="L581" i="3"/>
  <c r="K581" i="3"/>
  <c r="N549" i="3"/>
  <c r="M549" i="3"/>
  <c r="L549" i="3"/>
  <c r="K549" i="3"/>
  <c r="N517" i="3"/>
  <c r="M517" i="3"/>
  <c r="L517" i="3"/>
  <c r="K517" i="3"/>
  <c r="N485" i="3"/>
  <c r="M485" i="3"/>
  <c r="L485" i="3"/>
  <c r="K485" i="3"/>
  <c r="N453" i="3"/>
  <c r="M453" i="3"/>
  <c r="L453" i="3"/>
  <c r="K453" i="3"/>
  <c r="N421" i="3"/>
  <c r="M421" i="3"/>
  <c r="L421" i="3"/>
  <c r="K421" i="3"/>
  <c r="N389" i="3"/>
  <c r="M389" i="3"/>
  <c r="L389" i="3"/>
  <c r="K389" i="3"/>
  <c r="N357" i="3"/>
  <c r="M357" i="3"/>
  <c r="L357" i="3"/>
  <c r="K357" i="3"/>
  <c r="N325" i="3"/>
  <c r="M325" i="3"/>
  <c r="L325" i="3"/>
  <c r="K325" i="3"/>
  <c r="N293" i="3"/>
  <c r="M293" i="3"/>
  <c r="L293" i="3"/>
  <c r="K293" i="3"/>
  <c r="N261" i="3"/>
  <c r="M261" i="3"/>
  <c r="L261" i="3"/>
  <c r="K261" i="3"/>
  <c r="N229" i="3"/>
  <c r="M229" i="3"/>
  <c r="L229" i="3"/>
  <c r="K229" i="3"/>
  <c r="N197" i="3"/>
  <c r="M197" i="3"/>
  <c r="L197" i="3"/>
  <c r="K197" i="3"/>
  <c r="N165" i="3"/>
  <c r="M165" i="3"/>
  <c r="L165" i="3"/>
  <c r="K165" i="3"/>
  <c r="N133" i="3"/>
  <c r="M133" i="3"/>
  <c r="L133" i="3"/>
  <c r="K133" i="3"/>
  <c r="N101" i="3"/>
  <c r="M101" i="3"/>
  <c r="L101" i="3"/>
  <c r="K101" i="3"/>
  <c r="N69" i="3"/>
  <c r="M69" i="3"/>
  <c r="L69" i="3"/>
  <c r="K69" i="3"/>
  <c r="K5" i="3"/>
  <c r="N37" i="3"/>
  <c r="M37" i="3"/>
  <c r="L37" i="3"/>
  <c r="K37" i="3"/>
  <c r="I709" i="3"/>
  <c r="G709" i="3"/>
  <c r="F709" i="3"/>
  <c r="I645" i="3"/>
  <c r="H7493" i="3"/>
  <c r="I7493" i="3" s="1"/>
  <c r="G7493" i="3"/>
  <c r="F7493" i="3"/>
  <c r="G7461" i="3"/>
  <c r="F7461" i="3"/>
  <c r="H7461" i="3" s="1"/>
  <c r="I7461" i="3" s="1"/>
  <c r="I6725" i="3" l="1"/>
  <c r="F6725" i="3"/>
  <c r="G7429" i="3"/>
  <c r="F7429" i="3"/>
  <c r="H7429" i="3" s="1"/>
  <c r="I7429" i="3" s="1"/>
  <c r="G7397" i="3"/>
  <c r="H7397" i="3" s="1"/>
  <c r="I7397" i="3" s="1"/>
  <c r="F7397" i="3"/>
  <c r="G7365" i="3"/>
  <c r="F7365" i="3"/>
  <c r="G7333" i="3"/>
  <c r="F7333" i="3"/>
  <c r="G7301" i="3"/>
  <c r="H7301" i="3" s="1"/>
  <c r="I7301" i="3" s="1"/>
  <c r="F7301" i="3"/>
  <c r="G7269" i="3"/>
  <c r="F7269" i="3"/>
  <c r="H7269" i="3" s="1"/>
  <c r="I7269" i="3" s="1"/>
  <c r="G7237" i="3"/>
  <c r="F7237" i="3"/>
  <c r="H7237" i="3" s="1"/>
  <c r="I7237" i="3" s="1"/>
  <c r="G7205" i="3"/>
  <c r="F7205" i="3"/>
  <c r="H7205" i="3" s="1"/>
  <c r="I7205" i="3" s="1"/>
  <c r="G7173" i="3"/>
  <c r="H7173" i="3" s="1"/>
  <c r="I7173" i="3" s="1"/>
  <c r="F7173" i="3"/>
  <c r="G7141" i="3"/>
  <c r="F7141" i="3"/>
  <c r="G7109" i="3"/>
  <c r="F7109" i="3"/>
  <c r="H7077" i="3"/>
  <c r="I7077" i="3" s="1"/>
  <c r="G7077" i="3"/>
  <c r="F7077" i="3"/>
  <c r="G7045" i="3"/>
  <c r="F7045" i="3"/>
  <c r="H7045" i="3" s="1"/>
  <c r="I7045" i="3" s="1"/>
  <c r="G7013" i="3"/>
  <c r="F7013" i="3"/>
  <c r="H7013" i="3" s="1"/>
  <c r="I7013" i="3" s="1"/>
  <c r="G6981" i="3"/>
  <c r="F6981" i="3"/>
  <c r="H6981" i="3" s="1"/>
  <c r="I6981" i="3" s="1"/>
  <c r="H6949" i="3"/>
  <c r="I6949" i="3" s="1"/>
  <c r="G6949" i="3"/>
  <c r="F6949" i="3"/>
  <c r="G6917" i="3"/>
  <c r="H6917" i="3" s="1"/>
  <c r="I6917" i="3" s="1"/>
  <c r="F6917" i="3"/>
  <c r="G6885" i="3"/>
  <c r="F6885" i="3"/>
  <c r="G6853" i="3"/>
  <c r="F6853" i="3"/>
  <c r="H6853" i="3" s="1"/>
  <c r="I6853" i="3" s="1"/>
  <c r="G6821" i="3"/>
  <c r="F6821" i="3"/>
  <c r="H6821" i="3" s="1"/>
  <c r="I6821" i="3" s="1"/>
  <c r="G6789" i="3"/>
  <c r="F6789" i="3"/>
  <c r="H6789" i="3" s="1"/>
  <c r="I6789" i="3" s="1"/>
  <c r="G6757" i="3"/>
  <c r="F6757" i="3"/>
  <c r="H6757" i="3" s="1"/>
  <c r="I6757" i="3" s="1"/>
  <c r="G6725" i="3"/>
  <c r="H6725" i="3"/>
  <c r="G6693" i="3"/>
  <c r="F6693" i="3"/>
  <c r="H6693" i="3" s="1"/>
  <c r="I6693" i="3" s="1"/>
  <c r="G6661" i="3"/>
  <c r="F6661" i="3"/>
  <c r="H6661" i="3" s="1"/>
  <c r="I6661" i="3" s="1"/>
  <c r="G6629" i="3"/>
  <c r="F6629" i="3"/>
  <c r="H6629" i="3" s="1"/>
  <c r="I6629" i="3" s="1"/>
  <c r="G6597" i="3"/>
  <c r="F6597" i="3"/>
  <c r="H6597" i="3" s="1"/>
  <c r="I6597" i="3" s="1"/>
  <c r="G6565" i="3"/>
  <c r="F6565" i="3"/>
  <c r="H6565" i="3" s="1"/>
  <c r="I6565" i="3" s="1"/>
  <c r="G6533" i="3"/>
  <c r="F6533" i="3"/>
  <c r="H6533" i="3" s="1"/>
  <c r="I6533" i="3" s="1"/>
  <c r="G6501" i="3"/>
  <c r="F6501" i="3"/>
  <c r="H6501" i="3" s="1"/>
  <c r="I6501" i="3" s="1"/>
  <c r="G6469" i="3"/>
  <c r="F6469" i="3"/>
  <c r="H6469" i="3" s="1"/>
  <c r="I6469" i="3" s="1"/>
  <c r="G6437" i="3"/>
  <c r="F6437" i="3"/>
  <c r="H6437" i="3" s="1"/>
  <c r="I6437" i="3" s="1"/>
  <c r="G6405" i="3"/>
  <c r="F6405" i="3"/>
  <c r="H6405" i="3" s="1"/>
  <c r="I6405" i="3" s="1"/>
  <c r="G6373" i="3"/>
  <c r="F6373" i="3"/>
  <c r="G6341" i="3"/>
  <c r="F6341" i="3"/>
  <c r="H6341" i="3" s="1"/>
  <c r="I6341" i="3" s="1"/>
  <c r="G6309" i="3"/>
  <c r="F6309" i="3"/>
  <c r="H6309" i="3" s="1"/>
  <c r="I6309" i="3" s="1"/>
  <c r="G6277" i="3"/>
  <c r="F6277" i="3"/>
  <c r="H6277" i="3" s="1"/>
  <c r="I6277" i="3" s="1"/>
  <c r="G6245" i="3"/>
  <c r="F6245" i="3"/>
  <c r="H6245" i="3" s="1"/>
  <c r="I6245" i="3" s="1"/>
  <c r="G6213" i="3"/>
  <c r="F6213" i="3"/>
  <c r="H6213" i="3" s="1"/>
  <c r="I6213" i="3" s="1"/>
  <c r="G6181" i="3"/>
  <c r="F6181" i="3"/>
  <c r="H6181" i="3" s="1"/>
  <c r="I6181" i="3" s="1"/>
  <c r="G6149" i="3"/>
  <c r="F6149" i="3"/>
  <c r="H6149" i="3" s="1"/>
  <c r="I6149" i="3" s="1"/>
  <c r="G6117" i="3"/>
  <c r="F6117" i="3"/>
  <c r="G6085" i="3"/>
  <c r="F6085" i="3"/>
  <c r="H6085" i="3" s="1"/>
  <c r="I6085" i="3" s="1"/>
  <c r="G6053" i="3"/>
  <c r="F6053" i="3"/>
  <c r="G6021" i="3"/>
  <c r="F6021" i="3"/>
  <c r="H6021" i="3" s="1"/>
  <c r="I6021" i="3" s="1"/>
  <c r="G5989" i="3"/>
  <c r="F5989" i="3"/>
  <c r="H5989" i="3" s="1"/>
  <c r="I5989" i="3" s="1"/>
  <c r="G5957" i="3"/>
  <c r="F5957" i="3"/>
  <c r="H5957" i="3" s="1"/>
  <c r="I5957" i="3" s="1"/>
  <c r="G5925" i="3"/>
  <c r="F5925" i="3"/>
  <c r="G5893" i="3"/>
  <c r="F5893" i="3"/>
  <c r="H5893" i="3" s="1"/>
  <c r="I5893" i="3" s="1"/>
  <c r="G5861" i="3"/>
  <c r="F5861" i="3"/>
  <c r="H5861" i="3" s="1"/>
  <c r="I5861" i="3" s="1"/>
  <c r="G5829" i="3"/>
  <c r="F5829" i="3"/>
  <c r="H5829" i="3" s="1"/>
  <c r="I5829" i="3" s="1"/>
  <c r="G5797" i="3"/>
  <c r="F5797" i="3"/>
  <c r="G5765" i="3"/>
  <c r="F5765" i="3"/>
  <c r="G5733" i="3"/>
  <c r="F5733" i="3"/>
  <c r="H5733" i="3" s="1"/>
  <c r="I5733" i="3" s="1"/>
  <c r="G5701" i="3"/>
  <c r="F5701" i="3"/>
  <c r="G5669" i="3"/>
  <c r="F5669" i="3"/>
  <c r="H5669" i="3" s="1"/>
  <c r="I5669" i="3" s="1"/>
  <c r="G5637" i="3"/>
  <c r="F5637" i="3"/>
  <c r="G5605" i="3"/>
  <c r="F5605" i="3"/>
  <c r="G5573" i="3"/>
  <c r="F5573" i="3"/>
  <c r="I4261" i="3"/>
  <c r="H4261" i="3"/>
  <c r="G4261" i="3"/>
  <c r="F4261" i="3"/>
  <c r="I1733" i="3"/>
  <c r="G5541" i="3"/>
  <c r="F5541" i="3"/>
  <c r="H5541" i="3" s="1"/>
  <c r="I5541" i="3" s="1"/>
  <c r="G5509" i="3"/>
  <c r="F5509" i="3"/>
  <c r="H5509" i="3" s="1"/>
  <c r="I5509" i="3" s="1"/>
  <c r="G5477" i="3"/>
  <c r="F5477" i="3"/>
  <c r="H5477" i="3" s="1"/>
  <c r="I5477" i="3" s="1"/>
  <c r="G5445" i="3"/>
  <c r="F5445" i="3"/>
  <c r="H5445" i="3" s="1"/>
  <c r="I5445" i="3" s="1"/>
  <c r="G5413" i="3"/>
  <c r="F5413" i="3"/>
  <c r="H5413" i="3" s="1"/>
  <c r="I5413" i="3" s="1"/>
  <c r="G5381" i="3"/>
  <c r="F5381" i="3"/>
  <c r="H5381" i="3" s="1"/>
  <c r="I5381" i="3" s="1"/>
  <c r="G5349" i="3"/>
  <c r="F5349" i="3"/>
  <c r="H5349" i="3" s="1"/>
  <c r="I5349" i="3" s="1"/>
  <c r="G5317" i="3"/>
  <c r="F5317" i="3"/>
  <c r="H5317" i="3" s="1"/>
  <c r="I5317" i="3" s="1"/>
  <c r="G5285" i="3"/>
  <c r="F5285" i="3"/>
  <c r="H5285" i="3" s="1"/>
  <c r="I5285" i="3" s="1"/>
  <c r="G5253" i="3"/>
  <c r="F5253" i="3"/>
  <c r="G5221" i="3"/>
  <c r="F5221" i="3"/>
  <c r="H5221" i="3" s="1"/>
  <c r="I5221" i="3" s="1"/>
  <c r="G5189" i="3"/>
  <c r="F5189" i="3"/>
  <c r="G5157" i="3"/>
  <c r="H5157" i="3" s="1"/>
  <c r="I5157" i="3" s="1"/>
  <c r="F5157" i="3"/>
  <c r="G5125" i="3"/>
  <c r="F5125" i="3"/>
  <c r="H5125" i="3" s="1"/>
  <c r="I5125" i="3" s="1"/>
  <c r="G5093" i="3"/>
  <c r="F5093" i="3"/>
  <c r="G5061" i="3"/>
  <c r="F5061" i="3"/>
  <c r="H5061" i="3" s="1"/>
  <c r="I5061" i="3" s="1"/>
  <c r="G5029" i="3"/>
  <c r="H5029" i="3" s="1"/>
  <c r="I5029" i="3" s="1"/>
  <c r="F5029" i="3"/>
  <c r="G4997" i="3"/>
  <c r="F4997" i="3"/>
  <c r="H4997" i="3" s="1"/>
  <c r="I4997" i="3" s="1"/>
  <c r="G4965" i="3"/>
  <c r="F4965" i="3"/>
  <c r="H4965" i="3" s="1"/>
  <c r="I4965" i="3" s="1"/>
  <c r="G4933" i="3"/>
  <c r="F4933" i="3"/>
  <c r="H4933" i="3" s="1"/>
  <c r="I4933" i="3" s="1"/>
  <c r="G4901" i="3"/>
  <c r="F4901" i="3"/>
  <c r="H4901" i="3" s="1"/>
  <c r="I4901" i="3" s="1"/>
  <c r="G4869" i="3"/>
  <c r="F4869" i="3"/>
  <c r="G4837" i="3"/>
  <c r="F4837" i="3"/>
  <c r="H4837" i="3" s="1"/>
  <c r="I4837" i="3" s="1"/>
  <c r="G4805" i="3"/>
  <c r="F4805" i="3"/>
  <c r="G4773" i="3"/>
  <c r="H4773" i="3" s="1"/>
  <c r="I4773" i="3" s="1"/>
  <c r="F4773" i="3"/>
  <c r="G4741" i="3"/>
  <c r="F4741" i="3"/>
  <c r="H4741" i="3" s="1"/>
  <c r="I4741" i="3" s="1"/>
  <c r="G4709" i="3"/>
  <c r="F4709" i="3"/>
  <c r="G4677" i="3"/>
  <c r="F4677" i="3"/>
  <c r="H4677" i="3" s="1"/>
  <c r="I4677" i="3" s="1"/>
  <c r="G4645" i="3"/>
  <c r="H4645" i="3" s="1"/>
  <c r="I4645" i="3" s="1"/>
  <c r="F4645" i="3"/>
  <c r="G4613" i="3"/>
  <c r="F4613" i="3"/>
  <c r="G4581" i="3"/>
  <c r="F4581" i="3"/>
  <c r="G4549" i="3"/>
  <c r="F4549" i="3"/>
  <c r="G4517" i="3"/>
  <c r="H4517" i="3" s="1"/>
  <c r="I4517" i="3" s="1"/>
  <c r="F4517" i="3"/>
  <c r="G4485" i="3"/>
  <c r="F4485" i="3"/>
  <c r="G4453" i="3"/>
  <c r="F4453" i="3"/>
  <c r="G4421" i="3"/>
  <c r="F4421" i="3"/>
  <c r="H4421" i="3" s="1"/>
  <c r="I4421" i="3" s="1"/>
  <c r="G4389" i="3"/>
  <c r="F4389" i="3"/>
  <c r="G4357" i="3"/>
  <c r="F4357" i="3"/>
  <c r="G4325" i="3"/>
  <c r="H4325" i="3" s="1"/>
  <c r="I4325" i="3" s="1"/>
  <c r="F4325" i="3"/>
  <c r="G4293" i="3"/>
  <c r="F4293" i="3"/>
  <c r="G4229" i="3"/>
  <c r="F4229" i="3"/>
  <c r="G4197" i="3"/>
  <c r="H4197" i="3" s="1"/>
  <c r="I4197" i="3" s="1"/>
  <c r="F4197" i="3"/>
  <c r="G4165" i="3"/>
  <c r="F4165" i="3"/>
  <c r="H4165" i="3" s="1"/>
  <c r="I4165" i="3" s="1"/>
  <c r="G4133" i="3"/>
  <c r="H4133" i="3" s="1"/>
  <c r="I4133" i="3" s="1"/>
  <c r="F4133" i="3"/>
  <c r="G4101" i="3"/>
  <c r="F4101" i="3"/>
  <c r="H4101" i="3" s="1"/>
  <c r="I4101" i="3" s="1"/>
  <c r="G4069" i="3"/>
  <c r="H4069" i="3" s="1"/>
  <c r="I4069" i="3" s="1"/>
  <c r="F4069" i="3"/>
  <c r="G4037" i="3"/>
  <c r="F4037" i="3"/>
  <c r="H4037" i="3" s="1"/>
  <c r="I4037" i="3" s="1"/>
  <c r="G4005" i="3"/>
  <c r="F4005" i="3"/>
  <c r="G3973" i="3"/>
  <c r="F3973" i="3"/>
  <c r="H3973" i="3" s="1"/>
  <c r="I3973" i="3" s="1"/>
  <c r="G3941" i="3"/>
  <c r="F3941" i="3"/>
  <c r="G3909" i="3"/>
  <c r="F3909" i="3"/>
  <c r="H3909" i="3" s="1"/>
  <c r="I3909" i="3" s="1"/>
  <c r="G3877" i="3"/>
  <c r="H3877" i="3" s="1"/>
  <c r="I3877" i="3" s="1"/>
  <c r="F3877" i="3"/>
  <c r="G3845" i="3"/>
  <c r="F3845" i="3"/>
  <c r="H3845" i="3" s="1"/>
  <c r="I3845" i="3" s="1"/>
  <c r="G3813" i="3"/>
  <c r="F3813" i="3"/>
  <c r="G3781" i="3"/>
  <c r="F3781" i="3"/>
  <c r="H3781" i="3" s="1"/>
  <c r="I3781" i="3" s="1"/>
  <c r="G3749" i="3"/>
  <c r="F3749" i="3"/>
  <c r="G3717" i="3"/>
  <c r="F3717" i="3"/>
  <c r="H3717" i="3" s="1"/>
  <c r="I3717" i="3" s="1"/>
  <c r="G3685" i="3"/>
  <c r="F3685" i="3"/>
  <c r="G3653" i="3"/>
  <c r="F3653" i="3"/>
  <c r="H3653" i="3" s="1"/>
  <c r="I3653" i="3" s="1"/>
  <c r="G3621" i="3"/>
  <c r="F3621" i="3"/>
  <c r="H3621" i="3" s="1"/>
  <c r="I3621" i="3" s="1"/>
  <c r="G3589" i="3"/>
  <c r="F3589" i="3"/>
  <c r="H3589" i="3" s="1"/>
  <c r="I3589" i="3" s="1"/>
  <c r="G3557" i="3"/>
  <c r="F3557" i="3"/>
  <c r="G3525" i="3"/>
  <c r="F3525" i="3"/>
  <c r="H3525" i="3" s="1"/>
  <c r="I3525" i="3" s="1"/>
  <c r="G3493" i="3"/>
  <c r="F3493" i="3"/>
  <c r="H3493" i="3" s="1"/>
  <c r="I3493" i="3" s="1"/>
  <c r="G3461" i="3"/>
  <c r="F3461" i="3"/>
  <c r="G3429" i="3"/>
  <c r="F3429" i="3"/>
  <c r="H3429" i="3" s="1"/>
  <c r="I3429" i="3" s="1"/>
  <c r="G3397" i="3"/>
  <c r="F3397" i="3"/>
  <c r="H3397" i="3" s="1"/>
  <c r="I3397" i="3" s="1"/>
  <c r="G3365" i="3"/>
  <c r="F3365" i="3"/>
  <c r="H3365" i="3" s="1"/>
  <c r="I3365" i="3" s="1"/>
  <c r="G3333" i="3"/>
  <c r="F3333" i="3"/>
  <c r="H3333" i="3" s="1"/>
  <c r="I3333" i="3" s="1"/>
  <c r="G3301" i="3"/>
  <c r="F3301" i="3"/>
  <c r="G3269" i="3"/>
  <c r="F3269" i="3"/>
  <c r="G3237" i="3"/>
  <c r="F3237" i="3"/>
  <c r="H3237" i="3" s="1"/>
  <c r="I3237" i="3" s="1"/>
  <c r="G3205" i="3"/>
  <c r="F3205" i="3"/>
  <c r="H3205" i="3" s="1"/>
  <c r="I3205" i="3" s="1"/>
  <c r="G3173" i="3"/>
  <c r="F3173" i="3"/>
  <c r="G3141" i="3"/>
  <c r="F3141" i="3"/>
  <c r="H3141" i="3" s="1"/>
  <c r="I3141" i="3" s="1"/>
  <c r="G3109" i="3"/>
  <c r="F3109" i="3"/>
  <c r="H3109" i="3" s="1"/>
  <c r="I3109" i="3" s="1"/>
  <c r="G3077" i="3"/>
  <c r="F3077" i="3"/>
  <c r="H3077" i="3" s="1"/>
  <c r="I3077" i="3" s="1"/>
  <c r="G3045" i="3"/>
  <c r="F3045" i="3"/>
  <c r="G3013" i="3"/>
  <c r="F3013" i="3"/>
  <c r="H3013" i="3" s="1"/>
  <c r="I3013" i="3" s="1"/>
  <c r="G2981" i="3"/>
  <c r="F2981" i="3"/>
  <c r="H2981" i="3" s="1"/>
  <c r="I2981" i="3" s="1"/>
  <c r="G2949" i="3"/>
  <c r="F2949" i="3"/>
  <c r="H2949" i="3" s="1"/>
  <c r="I2949" i="3" s="1"/>
  <c r="G2917" i="3"/>
  <c r="F2917" i="3"/>
  <c r="G2885" i="3"/>
  <c r="F2885" i="3"/>
  <c r="H2885" i="3" s="1"/>
  <c r="I2885" i="3" s="1"/>
  <c r="G2853" i="3"/>
  <c r="F2853" i="3"/>
  <c r="H2853" i="3" s="1"/>
  <c r="I2853" i="3" s="1"/>
  <c r="G2821" i="3"/>
  <c r="F2821" i="3"/>
  <c r="H2821" i="3" s="1"/>
  <c r="I2821" i="3" s="1"/>
  <c r="G2789" i="3"/>
  <c r="F2789" i="3"/>
  <c r="G2757" i="3"/>
  <c r="F2757" i="3"/>
  <c r="H2757" i="3" s="1"/>
  <c r="I2757" i="3" s="1"/>
  <c r="G2725" i="3"/>
  <c r="F2725" i="3"/>
  <c r="H2725" i="3" s="1"/>
  <c r="I2725" i="3" s="1"/>
  <c r="G2693" i="3"/>
  <c r="F2693" i="3"/>
  <c r="H2693" i="3" s="1"/>
  <c r="I2693" i="3" s="1"/>
  <c r="G2661" i="3"/>
  <c r="F2661" i="3"/>
  <c r="H2661" i="3" s="1"/>
  <c r="I2661" i="3" s="1"/>
  <c r="G2629" i="3"/>
  <c r="F2629" i="3"/>
  <c r="H2629" i="3" s="1"/>
  <c r="I2629" i="3" s="1"/>
  <c r="G2597" i="3"/>
  <c r="F2597" i="3"/>
  <c r="G2565" i="3"/>
  <c r="F2565" i="3"/>
  <c r="H2565" i="3" s="1"/>
  <c r="I2565" i="3" s="1"/>
  <c r="G2533" i="3"/>
  <c r="F2533" i="3"/>
  <c r="H2533" i="3" s="1"/>
  <c r="I2533" i="3" s="1"/>
  <c r="G2501" i="3"/>
  <c r="F2501" i="3"/>
  <c r="H2501" i="3" s="1"/>
  <c r="I2501" i="3" s="1"/>
  <c r="G2469" i="3"/>
  <c r="H2469" i="3"/>
  <c r="I2469" i="3" s="1"/>
  <c r="G2437" i="3"/>
  <c r="F2437" i="3"/>
  <c r="G2405" i="3"/>
  <c r="F2405" i="3"/>
  <c r="H2405" i="3" s="1"/>
  <c r="I2405" i="3" s="1"/>
  <c r="G2373" i="3"/>
  <c r="F2373" i="3"/>
  <c r="G2341" i="3"/>
  <c r="F2341" i="3"/>
  <c r="G2309" i="3"/>
  <c r="F2309" i="3"/>
  <c r="H2309" i="3" s="1"/>
  <c r="I2309" i="3" s="1"/>
  <c r="G2277" i="3"/>
  <c r="F2277" i="3"/>
  <c r="G2245" i="3"/>
  <c r="F2245" i="3"/>
  <c r="H2245" i="3" s="1"/>
  <c r="I2245" i="3" s="1"/>
  <c r="G2213" i="3"/>
  <c r="F2213" i="3"/>
  <c r="G2181" i="3"/>
  <c r="F2181" i="3"/>
  <c r="H2181" i="3" s="1"/>
  <c r="I2181" i="3" s="1"/>
  <c r="G2149" i="3"/>
  <c r="F2149" i="3"/>
  <c r="H2149" i="3" s="1"/>
  <c r="I2149" i="3" s="1"/>
  <c r="G2117" i="3"/>
  <c r="F2117" i="3"/>
  <c r="H2117" i="3" s="1"/>
  <c r="I2117" i="3" s="1"/>
  <c r="G2085" i="3"/>
  <c r="F2085" i="3"/>
  <c r="G2053" i="3"/>
  <c r="F2053" i="3"/>
  <c r="H2053" i="3" s="1"/>
  <c r="I2053" i="3" s="1"/>
  <c r="G2021" i="3"/>
  <c r="F2021" i="3"/>
  <c r="G1989" i="3"/>
  <c r="F1989" i="3"/>
  <c r="H1989" i="3" s="1"/>
  <c r="I1989" i="3" s="1"/>
  <c r="G1957" i="3"/>
  <c r="H1957" i="3" s="1"/>
  <c r="I1957" i="3" s="1"/>
  <c r="F1957" i="3"/>
  <c r="G1925" i="3"/>
  <c r="F1925" i="3"/>
  <c r="H1925" i="3" s="1"/>
  <c r="I1925" i="3" s="1"/>
  <c r="G1893" i="3"/>
  <c r="F1893" i="3"/>
  <c r="H1893" i="3" s="1"/>
  <c r="I1893" i="3" s="1"/>
  <c r="G1861" i="3"/>
  <c r="F1861" i="3"/>
  <c r="G1829" i="3"/>
  <c r="F1829" i="3"/>
  <c r="H1829" i="3" s="1"/>
  <c r="I1829" i="3" s="1"/>
  <c r="G1797" i="3"/>
  <c r="F1797" i="3"/>
  <c r="H1797" i="3" s="1"/>
  <c r="I1797" i="3" s="1"/>
  <c r="G1765" i="3"/>
  <c r="F1765" i="3"/>
  <c r="H1765" i="3" s="1"/>
  <c r="I1765" i="3" s="1"/>
  <c r="G1733" i="3"/>
  <c r="F1733" i="3"/>
  <c r="H1733" i="3" s="1"/>
  <c r="G1701" i="3"/>
  <c r="F1701" i="3"/>
  <c r="G1669" i="3"/>
  <c r="F1669" i="3"/>
  <c r="G1637" i="3"/>
  <c r="F1637" i="3"/>
  <c r="H1637" i="3" s="1"/>
  <c r="I1637" i="3" s="1"/>
  <c r="G1605" i="3"/>
  <c r="F1605" i="3"/>
  <c r="H1573" i="3"/>
  <c r="I1573" i="3" s="1"/>
  <c r="G1573" i="3"/>
  <c r="F1573" i="3"/>
  <c r="G1541" i="3"/>
  <c r="H1541" i="3" s="1"/>
  <c r="I1541" i="3" s="1"/>
  <c r="F1541" i="3"/>
  <c r="G1509" i="3"/>
  <c r="F1509" i="3"/>
  <c r="H1509" i="3" s="1"/>
  <c r="I1509" i="3" s="1"/>
  <c r="G1477" i="3"/>
  <c r="H1477" i="3" s="1"/>
  <c r="I1477" i="3" s="1"/>
  <c r="F1477" i="3"/>
  <c r="G1445" i="3"/>
  <c r="H1445" i="3" s="1"/>
  <c r="I1445" i="3" s="1"/>
  <c r="F1445" i="3"/>
  <c r="G1413" i="3"/>
  <c r="F1413" i="3"/>
  <c r="H1413" i="3" s="1"/>
  <c r="I1413" i="3" s="1"/>
  <c r="G1381" i="3"/>
  <c r="F1381" i="3"/>
  <c r="H1381" i="3" s="1"/>
  <c r="I1381" i="3" s="1"/>
  <c r="G1349" i="3"/>
  <c r="H1349" i="3" s="1"/>
  <c r="I1349" i="3" s="1"/>
  <c r="F1349" i="3"/>
  <c r="G5" i="3"/>
  <c r="D2323" i="1"/>
  <c r="D2311" i="1"/>
  <c r="D2314" i="1"/>
  <c r="D2341" i="1" s="1"/>
  <c r="D1486" i="1"/>
  <c r="D1513" i="1" s="1"/>
  <c r="D1483" i="1"/>
  <c r="D1495" i="1"/>
  <c r="D1699" i="1"/>
  <c r="D442" i="1"/>
  <c r="D469" i="1" s="1"/>
  <c r="G436" i="1" s="1"/>
  <c r="D439" i="1"/>
  <c r="D406" i="1"/>
  <c r="D2935" i="1"/>
  <c r="D2926" i="1"/>
  <c r="D2953" i="1" s="1"/>
  <c r="D2923" i="1"/>
  <c r="D2954" i="1" s="1"/>
  <c r="D2920" i="1"/>
  <c r="D2917" i="1"/>
  <c r="D2899" i="1"/>
  <c r="D2890" i="1"/>
  <c r="D2887" i="1"/>
  <c r="D2918" i="1" s="1"/>
  <c r="D2884" i="1"/>
  <c r="D2863" i="1"/>
  <c r="D2854" i="1"/>
  <c r="D2882" i="1" s="1"/>
  <c r="D2851" i="1"/>
  <c r="D2848" i="1"/>
  <c r="D2827" i="1"/>
  <c r="D2818" i="1"/>
  <c r="D2845" i="1" s="1"/>
  <c r="D2815" i="1"/>
  <c r="D2846" i="1" s="1"/>
  <c r="D2812" i="1"/>
  <c r="D2791" i="1"/>
  <c r="D2782" i="1"/>
  <c r="D2809" i="1" s="1"/>
  <c r="D2779" i="1"/>
  <c r="D2810" i="1" s="1"/>
  <c r="D2776" i="1"/>
  <c r="D2773" i="1"/>
  <c r="D2755" i="1"/>
  <c r="D2746" i="1"/>
  <c r="D2743" i="1"/>
  <c r="D2774" i="1" s="1"/>
  <c r="D2740" i="1"/>
  <c r="D2719" i="1"/>
  <c r="D2710" i="1"/>
  <c r="D2738" i="1" s="1"/>
  <c r="D2707" i="1"/>
  <c r="D2704" i="1"/>
  <c r="D2683" i="1"/>
  <c r="D2674" i="1"/>
  <c r="D2701" i="1" s="1"/>
  <c r="D2671" i="1"/>
  <c r="D2702" i="1" s="1"/>
  <c r="D2668" i="1"/>
  <c r="D2647" i="1"/>
  <c r="D2638" i="1"/>
  <c r="D2665" i="1" s="1"/>
  <c r="D2635" i="1"/>
  <c r="D2666" i="1" s="1"/>
  <c r="D2632" i="1"/>
  <c r="D2629" i="1"/>
  <c r="D2611" i="1"/>
  <c r="D2602" i="1"/>
  <c r="D2599" i="1"/>
  <c r="D2630" i="1" s="1"/>
  <c r="D2596" i="1"/>
  <c r="D2575" i="1"/>
  <c r="D2566" i="1"/>
  <c r="D2594" i="1" s="1"/>
  <c r="D2563" i="1"/>
  <c r="D2560" i="1"/>
  <c r="D2557" i="1"/>
  <c r="D2539" i="1"/>
  <c r="D2530" i="1"/>
  <c r="D2527" i="1"/>
  <c r="D2558" i="1" s="1"/>
  <c r="D2524" i="1"/>
  <c r="D2503" i="1"/>
  <c r="D2494" i="1"/>
  <c r="D2521" i="1" s="1"/>
  <c r="D2491" i="1"/>
  <c r="D2522" i="1" s="1"/>
  <c r="D2488" i="1"/>
  <c r="D2485" i="1"/>
  <c r="D2467" i="1"/>
  <c r="D2458" i="1"/>
  <c r="D2455" i="1"/>
  <c r="D2486" i="1" s="1"/>
  <c r="D2452" i="1"/>
  <c r="D2431" i="1"/>
  <c r="D2422" i="1"/>
  <c r="D2450" i="1" s="1"/>
  <c r="D2419" i="1"/>
  <c r="D2416" i="1"/>
  <c r="D2395" i="1"/>
  <c r="D2386" i="1"/>
  <c r="D2413" i="1" s="1"/>
  <c r="D2383" i="1"/>
  <c r="D2380" i="1"/>
  <c r="D2359" i="1"/>
  <c r="D2350" i="1"/>
  <c r="D2377" i="1" s="1"/>
  <c r="D2347" i="1"/>
  <c r="D2344" i="1"/>
  <c r="D2308" i="1"/>
  <c r="D2287" i="1"/>
  <c r="D2278" i="1"/>
  <c r="D2275" i="1"/>
  <c r="D2272" i="1"/>
  <c r="D2251" i="1"/>
  <c r="D2242" i="1"/>
  <c r="D2269" i="1" s="1"/>
  <c r="D2239" i="1"/>
  <c r="D2236" i="1"/>
  <c r="D2215" i="1"/>
  <c r="D2206" i="1"/>
  <c r="D2233" i="1" s="1"/>
  <c r="D2203" i="1"/>
  <c r="D2200" i="1"/>
  <c r="D2179" i="1"/>
  <c r="D2170" i="1"/>
  <c r="D2197" i="1" s="1"/>
  <c r="D2167" i="1"/>
  <c r="D2164" i="1"/>
  <c r="D2143" i="1"/>
  <c r="D2134" i="1"/>
  <c r="D2131" i="1"/>
  <c r="D2128" i="1"/>
  <c r="D2107" i="1"/>
  <c r="D2098" i="1"/>
  <c r="D2125" i="1" s="1"/>
  <c r="D2095" i="1"/>
  <c r="D2092" i="1"/>
  <c r="D2071" i="1"/>
  <c r="D2062" i="1"/>
  <c r="D2089" i="1" s="1"/>
  <c r="D2059" i="1"/>
  <c r="D2056" i="1"/>
  <c r="D2035" i="1"/>
  <c r="D2026" i="1"/>
  <c r="D2053" i="1" s="1"/>
  <c r="D2023" i="1"/>
  <c r="D2020" i="1"/>
  <c r="D1999" i="1"/>
  <c r="D1990" i="1"/>
  <c r="D1987" i="1"/>
  <c r="D1984" i="1"/>
  <c r="D1963" i="1"/>
  <c r="D1981" i="1"/>
  <c r="D1951" i="1"/>
  <c r="D1982" i="1" s="1"/>
  <c r="D1948" i="1"/>
  <c r="D1927" i="1"/>
  <c r="D1918" i="1"/>
  <c r="D1915" i="1"/>
  <c r="D1912" i="1"/>
  <c r="D1891" i="1"/>
  <c r="D1909" i="1"/>
  <c r="D1879" i="1"/>
  <c r="D1910" i="1" s="1"/>
  <c r="D1876" i="1"/>
  <c r="D1855" i="1"/>
  <c r="D1846" i="1"/>
  <c r="D1843" i="1"/>
  <c r="D1840" i="1"/>
  <c r="D1819" i="1"/>
  <c r="D1810" i="1"/>
  <c r="D1837" i="1" s="1"/>
  <c r="D1807" i="1"/>
  <c r="D1804" i="1"/>
  <c r="D1783" i="1"/>
  <c r="D1774" i="1"/>
  <c r="D1771" i="1"/>
  <c r="D1768" i="1"/>
  <c r="D1747" i="1"/>
  <c r="D1738" i="1"/>
  <c r="D1765" i="1" s="1"/>
  <c r="D1735" i="1"/>
  <c r="D1732" i="1"/>
  <c r="D1711" i="1"/>
  <c r="D1702" i="1"/>
  <c r="D1729" i="1" s="1"/>
  <c r="D1696" i="1"/>
  <c r="D1675" i="1"/>
  <c r="D1666" i="1"/>
  <c r="D1693" i="1" s="1"/>
  <c r="D1663" i="1"/>
  <c r="D1660" i="1"/>
  <c r="D1639" i="1"/>
  <c r="D1630" i="1"/>
  <c r="D1657" i="1" s="1"/>
  <c r="D1627" i="1"/>
  <c r="D1624" i="1"/>
  <c r="D1603" i="1"/>
  <c r="D1594" i="1"/>
  <c r="D1621" i="1" s="1"/>
  <c r="D1591" i="1"/>
  <c r="D1588" i="1"/>
  <c r="D1567" i="1"/>
  <c r="D1558" i="1"/>
  <c r="D1555" i="1"/>
  <c r="D1552" i="1"/>
  <c r="D1531" i="1"/>
  <c r="D1522" i="1"/>
  <c r="D1549" i="1" s="1"/>
  <c r="D1519" i="1"/>
  <c r="D1516" i="1"/>
  <c r="D1480" i="1"/>
  <c r="D1459" i="1"/>
  <c r="D1450" i="1"/>
  <c r="D1477" i="1" s="1"/>
  <c r="D1447" i="1"/>
  <c r="D1444" i="1"/>
  <c r="D1423" i="1"/>
  <c r="D1414" i="1"/>
  <c r="D1411" i="1"/>
  <c r="D1408" i="1"/>
  <c r="D1387" i="1"/>
  <c r="D1378" i="1"/>
  <c r="D1405" i="1" s="1"/>
  <c r="D1375" i="1"/>
  <c r="D1372" i="1"/>
  <c r="D1351" i="1"/>
  <c r="D1342" i="1"/>
  <c r="D1369" i="1" s="1"/>
  <c r="D1339" i="1"/>
  <c r="D1336" i="1"/>
  <c r="D1315" i="1"/>
  <c r="D1306" i="1"/>
  <c r="D1333" i="1" s="1"/>
  <c r="D1303" i="1"/>
  <c r="D1300" i="1"/>
  <c r="D1279" i="1"/>
  <c r="D1270" i="1"/>
  <c r="D1267" i="1"/>
  <c r="D1264" i="1"/>
  <c r="D1243" i="1"/>
  <c r="D1234" i="1"/>
  <c r="D1261" i="1" s="1"/>
  <c r="D1231" i="1"/>
  <c r="D1228" i="1"/>
  <c r="D1207" i="1"/>
  <c r="D1198" i="1"/>
  <c r="D1225" i="1" s="1"/>
  <c r="D1195" i="1"/>
  <c r="D1192" i="1"/>
  <c r="D1171" i="1"/>
  <c r="D1162" i="1"/>
  <c r="D1159" i="1"/>
  <c r="D1156" i="1"/>
  <c r="D1135" i="1"/>
  <c r="D1126" i="1"/>
  <c r="D1123" i="1"/>
  <c r="D1120" i="1"/>
  <c r="D1099" i="1"/>
  <c r="D1090" i="1"/>
  <c r="D1117" i="1" s="1"/>
  <c r="D1087" i="1"/>
  <c r="D1084" i="1"/>
  <c r="D1063" i="1"/>
  <c r="D1054" i="1"/>
  <c r="D1081" i="1" s="1"/>
  <c r="D1051" i="1"/>
  <c r="D1048" i="1"/>
  <c r="D1027" i="1"/>
  <c r="D1018" i="1"/>
  <c r="D1045" i="1" s="1"/>
  <c r="D1015" i="1"/>
  <c r="D1012" i="1"/>
  <c r="D991" i="1"/>
  <c r="D982" i="1"/>
  <c r="D1009" i="1" s="1"/>
  <c r="D979" i="1"/>
  <c r="D976" i="1"/>
  <c r="D955" i="1"/>
  <c r="D946" i="1"/>
  <c r="D973" i="1" s="1"/>
  <c r="D943" i="1"/>
  <c r="D940" i="1"/>
  <c r="D919" i="1"/>
  <c r="D910" i="1"/>
  <c r="D937" i="1" s="1"/>
  <c r="D907" i="1"/>
  <c r="D904" i="1"/>
  <c r="D883" i="1"/>
  <c r="D874" i="1"/>
  <c r="D901" i="1" s="1"/>
  <c r="D871" i="1"/>
  <c r="D868" i="1"/>
  <c r="D847" i="1"/>
  <c r="D838" i="1"/>
  <c r="D835" i="1"/>
  <c r="D832" i="1"/>
  <c r="D811" i="1"/>
  <c r="D802" i="1"/>
  <c r="D829" i="1" s="1"/>
  <c r="D799" i="1"/>
  <c r="D796" i="1"/>
  <c r="D775" i="1"/>
  <c r="D766" i="1"/>
  <c r="D793" i="1" s="1"/>
  <c r="D763" i="1"/>
  <c r="D760" i="1"/>
  <c r="D739" i="1"/>
  <c r="D730" i="1"/>
  <c r="D757" i="1" s="1"/>
  <c r="D727" i="1"/>
  <c r="D724" i="1"/>
  <c r="D703" i="1"/>
  <c r="D694" i="1"/>
  <c r="D691" i="1"/>
  <c r="D688" i="1"/>
  <c r="D667" i="1"/>
  <c r="D658" i="1"/>
  <c r="D685" i="1" s="1"/>
  <c r="D655" i="1"/>
  <c r="D652" i="1"/>
  <c r="D631" i="1"/>
  <c r="D622" i="1"/>
  <c r="D649" i="1" s="1"/>
  <c r="D619" i="1"/>
  <c r="D616" i="1"/>
  <c r="D595" i="1"/>
  <c r="D586" i="1"/>
  <c r="D613" i="1" s="1"/>
  <c r="D583" i="1"/>
  <c r="D580" i="1"/>
  <c r="D559" i="1"/>
  <c r="D550" i="1"/>
  <c r="D577" i="1" s="1"/>
  <c r="D547" i="1"/>
  <c r="D544" i="1"/>
  <c r="D523" i="1"/>
  <c r="D514" i="1"/>
  <c r="D541" i="1" s="1"/>
  <c r="D511" i="1"/>
  <c r="D508" i="1"/>
  <c r="D505" i="1"/>
  <c r="D475" i="1"/>
  <c r="D472" i="1"/>
  <c r="D451" i="1"/>
  <c r="D436" i="1"/>
  <c r="D415" i="1"/>
  <c r="D403" i="1"/>
  <c r="D400" i="1"/>
  <c r="D379" i="1"/>
  <c r="D370" i="1"/>
  <c r="D397" i="1" s="1"/>
  <c r="D367" i="1"/>
  <c r="D364" i="1"/>
  <c r="D343" i="1"/>
  <c r="D334" i="1"/>
  <c r="D361" i="1" s="1"/>
  <c r="D331" i="1"/>
  <c r="D328" i="1"/>
  <c r="D307" i="1"/>
  <c r="D298" i="1"/>
  <c r="D325" i="1" s="1"/>
  <c r="D295" i="1"/>
  <c r="D292" i="1"/>
  <c r="D271" i="1"/>
  <c r="D262" i="1"/>
  <c r="D289" i="1" s="1"/>
  <c r="D259" i="1"/>
  <c r="D256" i="1"/>
  <c r="D235" i="1"/>
  <c r="D253" i="1"/>
  <c r="D223" i="1"/>
  <c r="D254" i="1" s="1"/>
  <c r="D220" i="1"/>
  <c r="D199" i="1"/>
  <c r="D190" i="1"/>
  <c r="D217" i="1" s="1"/>
  <c r="D187" i="1"/>
  <c r="D218" i="1" s="1"/>
  <c r="D184" i="1"/>
  <c r="D163" i="1"/>
  <c r="D154" i="1"/>
  <c r="D181" i="1" s="1"/>
  <c r="D151" i="1"/>
  <c r="D182" i="1" s="1"/>
  <c r="D148" i="1"/>
  <c r="D127" i="1"/>
  <c r="D145" i="1"/>
  <c r="D115" i="1"/>
  <c r="D146" i="1" s="1"/>
  <c r="D112" i="1"/>
  <c r="D82" i="1"/>
  <c r="D109" i="1" s="1"/>
  <c r="D79" i="1"/>
  <c r="D110" i="1" s="1"/>
  <c r="D76" i="1"/>
  <c r="H7365" i="3" l="1"/>
  <c r="I7365" i="3" s="1"/>
  <c r="H7333" i="3"/>
  <c r="I7333" i="3" s="1"/>
  <c r="H7141" i="3"/>
  <c r="I7141" i="3" s="1"/>
  <c r="H7109" i="3"/>
  <c r="I7109" i="3" s="1"/>
  <c r="H6885" i="3"/>
  <c r="I6885" i="3" s="1"/>
  <c r="H6373" i="3"/>
  <c r="I6373" i="3" s="1"/>
  <c r="H6117" i="3"/>
  <c r="I6117" i="3" s="1"/>
  <c r="H6053" i="3"/>
  <c r="I6053" i="3" s="1"/>
  <c r="H5925" i="3"/>
  <c r="I5925" i="3" s="1"/>
  <c r="H5797" i="3"/>
  <c r="I5797" i="3" s="1"/>
  <c r="H5765" i="3"/>
  <c r="I5765" i="3" s="1"/>
  <c r="H5701" i="3"/>
  <c r="I5701" i="3" s="1"/>
  <c r="H5637" i="3"/>
  <c r="I5637" i="3" s="1"/>
  <c r="H5605" i="3"/>
  <c r="I5605" i="3" s="1"/>
  <c r="H5573" i="3"/>
  <c r="I5573" i="3" s="1"/>
  <c r="H5253" i="3"/>
  <c r="I5253" i="3" s="1"/>
  <c r="H5189" i="3"/>
  <c r="I5189" i="3" s="1"/>
  <c r="H5093" i="3"/>
  <c r="I5093" i="3" s="1"/>
  <c r="H4869" i="3"/>
  <c r="I4869" i="3" s="1"/>
  <c r="H4805" i="3"/>
  <c r="I4805" i="3" s="1"/>
  <c r="H4709" i="3"/>
  <c r="I4709" i="3" s="1"/>
  <c r="H4613" i="3"/>
  <c r="I4613" i="3" s="1"/>
  <c r="H4581" i="3"/>
  <c r="I4581" i="3" s="1"/>
  <c r="H4549" i="3"/>
  <c r="I4549" i="3" s="1"/>
  <c r="H4485" i="3"/>
  <c r="I4485" i="3" s="1"/>
  <c r="H4453" i="3"/>
  <c r="I4453" i="3" s="1"/>
  <c r="H4389" i="3"/>
  <c r="I4389" i="3" s="1"/>
  <c r="H4357" i="3"/>
  <c r="I4357" i="3" s="1"/>
  <c r="H4293" i="3"/>
  <c r="I4293" i="3" s="1"/>
  <c r="H4229" i="3"/>
  <c r="I4229" i="3" s="1"/>
  <c r="H4005" i="3"/>
  <c r="I4005" i="3" s="1"/>
  <c r="H3941" i="3"/>
  <c r="I3941" i="3" s="1"/>
  <c r="H3813" i="3"/>
  <c r="I3813" i="3" s="1"/>
  <c r="H3749" i="3"/>
  <c r="I3749" i="3" s="1"/>
  <c r="H3685" i="3"/>
  <c r="I3685" i="3" s="1"/>
  <c r="H3557" i="3"/>
  <c r="I3557" i="3" s="1"/>
  <c r="H3461" i="3"/>
  <c r="I3461" i="3" s="1"/>
  <c r="H3301" i="3"/>
  <c r="I3301" i="3" s="1"/>
  <c r="H3269" i="3"/>
  <c r="I3269" i="3" s="1"/>
  <c r="H3173" i="3"/>
  <c r="I3173" i="3" s="1"/>
  <c r="H3045" i="3"/>
  <c r="I3045" i="3" s="1"/>
  <c r="H2917" i="3"/>
  <c r="I2917" i="3" s="1"/>
  <c r="H2789" i="3"/>
  <c r="I2789" i="3" s="1"/>
  <c r="H2597" i="3"/>
  <c r="I2597" i="3" s="1"/>
  <c r="H2437" i="3"/>
  <c r="I2437" i="3" s="1"/>
  <c r="H2373" i="3"/>
  <c r="I2373" i="3" s="1"/>
  <c r="H2341" i="3"/>
  <c r="I2341" i="3" s="1"/>
  <c r="H2277" i="3"/>
  <c r="I2277" i="3" s="1"/>
  <c r="H2213" i="3"/>
  <c r="I2213" i="3" s="1"/>
  <c r="H2085" i="3"/>
  <c r="I2085" i="3" s="1"/>
  <c r="H2021" i="3"/>
  <c r="I2021" i="3" s="1"/>
  <c r="H1861" i="3"/>
  <c r="I1861" i="3" s="1"/>
  <c r="H1701" i="3"/>
  <c r="I1701" i="3" s="1"/>
  <c r="H1669" i="3"/>
  <c r="I1669" i="3" s="1"/>
  <c r="H1605" i="3"/>
  <c r="I1605" i="3" s="1"/>
  <c r="D2414" i="1"/>
  <c r="D2378" i="1"/>
  <c r="D2306" i="1"/>
  <c r="D2270" i="1"/>
  <c r="D2234" i="1"/>
  <c r="D2198" i="1"/>
  <c r="D2162" i="1"/>
  <c r="D2126" i="1"/>
  <c r="D2090" i="1"/>
  <c r="D2054" i="1"/>
  <c r="D2018" i="1"/>
  <c r="D1945" i="1"/>
  <c r="D1946" i="1"/>
  <c r="D1874" i="1"/>
  <c r="D1838" i="1"/>
  <c r="D1802" i="1"/>
  <c r="D1730" i="1"/>
  <c r="D1694" i="1"/>
  <c r="D1658" i="1"/>
  <c r="D1622" i="1"/>
  <c r="D1586" i="1"/>
  <c r="D1550" i="1"/>
  <c r="D1478" i="1"/>
  <c r="D1442" i="1"/>
  <c r="D1406" i="1"/>
  <c r="D1370" i="1"/>
  <c r="D1334" i="1"/>
  <c r="D1298" i="1"/>
  <c r="D1226" i="1"/>
  <c r="D1190" i="1"/>
  <c r="D1154" i="1"/>
  <c r="D1118" i="1"/>
  <c r="D1046" i="1"/>
  <c r="D1010" i="1"/>
  <c r="D974" i="1"/>
  <c r="D938" i="1"/>
  <c r="D902" i="1"/>
  <c r="D866" i="1"/>
  <c r="D830" i="1"/>
  <c r="D794" i="1"/>
  <c r="D758" i="1"/>
  <c r="D722" i="1"/>
  <c r="D686" i="1"/>
  <c r="D650" i="1"/>
  <c r="D614" i="1"/>
  <c r="D542" i="1"/>
  <c r="D434" i="1"/>
  <c r="D398" i="1"/>
  <c r="D362" i="1"/>
  <c r="D326" i="1"/>
  <c r="D290" i="1"/>
  <c r="D2342" i="1"/>
  <c r="D1801" i="1"/>
  <c r="D1766" i="1"/>
  <c r="D1514" i="1"/>
  <c r="D1262" i="1"/>
  <c r="D1189" i="1"/>
  <c r="D1082" i="1"/>
  <c r="D470" i="1"/>
  <c r="D2881" i="1"/>
  <c r="D2737" i="1"/>
  <c r="D2593" i="1"/>
  <c r="D2449" i="1"/>
  <c r="D2305" i="1"/>
  <c r="D2161" i="1"/>
  <c r="D2017" i="1"/>
  <c r="D1873" i="1"/>
  <c r="D1585" i="1"/>
  <c r="D1441" i="1"/>
  <c r="D1297" i="1"/>
  <c r="D1153" i="1"/>
  <c r="D865" i="1"/>
  <c r="D721" i="1"/>
  <c r="D578" i="1"/>
  <c r="D433" i="1"/>
  <c r="D19" i="1" l="1"/>
  <c r="G2884" i="1"/>
  <c r="H2884" i="1"/>
  <c r="F2884" i="1"/>
  <c r="G2848" i="1"/>
  <c r="H2848" i="1"/>
  <c r="F2848" i="1"/>
  <c r="G2812" i="1"/>
  <c r="H2812" i="1"/>
  <c r="F2812" i="1"/>
  <c r="G2776" i="1"/>
  <c r="H2776" i="1"/>
  <c r="F2776" i="1"/>
  <c r="G2740" i="1"/>
  <c r="H2740" i="1"/>
  <c r="F2740" i="1"/>
  <c r="G2704" i="1"/>
  <c r="H2704" i="1"/>
  <c r="F2704" i="1"/>
  <c r="G2668" i="1"/>
  <c r="H2668" i="1"/>
  <c r="F2668" i="1"/>
  <c r="G2632" i="1"/>
  <c r="H2632" i="1"/>
  <c r="F2632" i="1"/>
  <c r="G2596" i="1"/>
  <c r="H2596" i="1"/>
  <c r="F2596" i="1"/>
  <c r="G2560" i="1"/>
  <c r="H2560" i="1"/>
  <c r="F2560" i="1"/>
  <c r="G2524" i="1"/>
  <c r="H2524" i="1"/>
  <c r="F2524" i="1"/>
  <c r="G2488" i="1"/>
  <c r="H2488" i="1"/>
  <c r="F2488" i="1"/>
  <c r="G2452" i="1"/>
  <c r="H2452" i="1"/>
  <c r="F2452" i="1"/>
  <c r="G2416" i="1"/>
  <c r="H2416" i="1"/>
  <c r="F2416" i="1"/>
  <c r="G2380" i="1"/>
  <c r="H2380" i="1"/>
  <c r="F2380" i="1"/>
  <c r="G2344" i="1"/>
  <c r="H2344" i="1"/>
  <c r="F2344" i="1"/>
  <c r="G2308" i="1"/>
  <c r="H2308" i="1"/>
  <c r="F2308" i="1"/>
  <c r="G2272" i="1"/>
  <c r="H2272" i="1"/>
  <c r="F2272" i="1"/>
  <c r="G2236" i="1"/>
  <c r="H2236" i="1"/>
  <c r="F2236" i="1"/>
  <c r="G2200" i="1"/>
  <c r="H2200" i="1"/>
  <c r="F2200" i="1"/>
  <c r="G2164" i="1"/>
  <c r="H2164" i="1"/>
  <c r="F2164" i="1"/>
  <c r="G2128" i="1"/>
  <c r="H2128" i="1"/>
  <c r="F2128" i="1"/>
  <c r="G2092" i="1"/>
  <c r="H2092" i="1"/>
  <c r="F2092" i="1"/>
  <c r="G2056" i="1"/>
  <c r="H2056" i="1"/>
  <c r="F2056" i="1"/>
  <c r="G2020" i="1"/>
  <c r="H2020" i="1"/>
  <c r="F2020" i="1"/>
  <c r="G1984" i="1"/>
  <c r="H1984" i="1"/>
  <c r="F1984" i="1"/>
  <c r="G1948" i="1"/>
  <c r="H1948" i="1"/>
  <c r="F1948" i="1"/>
  <c r="G1912" i="1"/>
  <c r="H1912" i="1"/>
  <c r="F1912" i="1"/>
  <c r="G1876" i="1"/>
  <c r="H1876" i="1"/>
  <c r="F1876" i="1"/>
  <c r="G1840" i="1"/>
  <c r="H1840" i="1"/>
  <c r="F1840" i="1"/>
  <c r="G1804" i="1"/>
  <c r="H1804" i="1"/>
  <c r="F1804" i="1"/>
  <c r="G1768" i="1"/>
  <c r="H1768" i="1"/>
  <c r="F1768" i="1"/>
  <c r="G1732" i="1"/>
  <c r="H1732" i="1"/>
  <c r="F1732" i="1"/>
  <c r="G1696" i="1"/>
  <c r="H1696" i="1"/>
  <c r="F1696" i="1"/>
  <c r="G1660" i="1"/>
  <c r="H1660" i="1"/>
  <c r="F1660" i="1"/>
  <c r="G1624" i="1"/>
  <c r="H1624" i="1"/>
  <c r="F1624" i="1"/>
  <c r="G1588" i="1"/>
  <c r="H1588" i="1"/>
  <c r="F1588" i="1"/>
  <c r="G1552" i="1"/>
  <c r="H1552" i="1"/>
  <c r="F1552" i="1"/>
  <c r="G1516" i="1"/>
  <c r="H1516" i="1"/>
  <c r="F1516" i="1"/>
  <c r="G1480" i="1"/>
  <c r="H1480" i="1"/>
  <c r="F1480" i="1"/>
  <c r="G1444" i="1"/>
  <c r="H1444" i="1"/>
  <c r="F1444" i="1"/>
  <c r="G1408" i="1"/>
  <c r="H1408" i="1"/>
  <c r="F1408" i="1"/>
  <c r="G1372" i="1"/>
  <c r="H1372" i="1"/>
  <c r="F1372" i="1"/>
  <c r="G1336" i="1"/>
  <c r="H1336" i="1"/>
  <c r="F1336" i="1"/>
  <c r="G1300" i="1"/>
  <c r="H1300" i="1"/>
  <c r="F1300" i="1"/>
  <c r="G1264" i="1"/>
  <c r="H1264" i="1"/>
  <c r="F1264" i="1"/>
  <c r="G1228" i="1"/>
  <c r="F1228" i="1"/>
  <c r="G1192" i="1"/>
  <c r="H1192" i="1"/>
  <c r="F1192" i="1"/>
  <c r="G1156" i="1"/>
  <c r="H1156" i="1"/>
  <c r="F1156" i="1"/>
  <c r="G1120" i="1"/>
  <c r="H1120" i="1"/>
  <c r="F1120" i="1"/>
  <c r="G1084" i="1"/>
  <c r="H1084" i="1"/>
  <c r="F1084" i="1"/>
  <c r="G1048" i="1"/>
  <c r="H1048" i="1"/>
  <c r="F1048" i="1"/>
  <c r="G1012" i="1"/>
  <c r="H1012" i="1"/>
  <c r="F1012" i="1"/>
  <c r="G976" i="1"/>
  <c r="H976" i="1"/>
  <c r="F976" i="1"/>
  <c r="G940" i="1"/>
  <c r="H940" i="1"/>
  <c r="F940" i="1"/>
  <c r="G904" i="1"/>
  <c r="H904" i="1"/>
  <c r="F904" i="1"/>
  <c r="G868" i="1"/>
  <c r="H868" i="1"/>
  <c r="F868" i="1"/>
  <c r="G832" i="1"/>
  <c r="H832" i="1"/>
  <c r="F832" i="1"/>
  <c r="H796" i="1"/>
  <c r="G796" i="1"/>
  <c r="F796" i="1"/>
  <c r="G760" i="1"/>
  <c r="H760" i="1"/>
  <c r="F760" i="1"/>
  <c r="G724" i="1"/>
  <c r="H724" i="1"/>
  <c r="F724" i="1"/>
  <c r="G688" i="1"/>
  <c r="H688" i="1"/>
  <c r="F688" i="1"/>
  <c r="G652" i="1"/>
  <c r="H652" i="1"/>
  <c r="F652" i="1"/>
  <c r="G616" i="1"/>
  <c r="H616" i="1"/>
  <c r="F616" i="1"/>
  <c r="G580" i="1"/>
  <c r="H580" i="1"/>
  <c r="F580" i="1"/>
  <c r="G544" i="1"/>
  <c r="H544" i="1"/>
  <c r="F544" i="1"/>
  <c r="G508" i="1"/>
  <c r="H508" i="1"/>
  <c r="F508" i="1"/>
  <c r="G472" i="1"/>
  <c r="F472" i="1"/>
  <c r="H436" i="1"/>
  <c r="F436" i="1"/>
  <c r="G400" i="1"/>
  <c r="H400" i="1"/>
  <c r="F400" i="1"/>
  <c r="G364" i="1"/>
  <c r="H364" i="1"/>
  <c r="F364" i="1"/>
  <c r="G328" i="1"/>
  <c r="F328" i="1"/>
  <c r="G292" i="1"/>
  <c r="F292" i="1"/>
  <c r="G220" i="1"/>
  <c r="F220" i="1"/>
  <c r="D40" i="1"/>
  <c r="D7" i="1"/>
  <c r="D10" i="1"/>
  <c r="D16" i="1"/>
  <c r="H328" i="1" l="1"/>
  <c r="H292" i="1"/>
  <c r="H1228" i="1"/>
  <c r="H220" i="1"/>
  <c r="D73" i="1"/>
  <c r="G1317" i="3" l="1"/>
  <c r="F1317" i="3"/>
  <c r="G1285" i="3"/>
  <c r="F1285" i="3"/>
  <c r="G1253" i="3"/>
  <c r="F1253" i="3"/>
  <c r="G1221" i="3"/>
  <c r="H1221" i="3" s="1"/>
  <c r="I1221" i="3" s="1"/>
  <c r="F1221" i="3"/>
  <c r="G1189" i="3"/>
  <c r="H1189" i="3" s="1"/>
  <c r="I1189" i="3" s="1"/>
  <c r="F1189" i="3"/>
  <c r="G1157" i="3"/>
  <c r="F1157" i="3"/>
  <c r="G1125" i="3"/>
  <c r="F1125" i="3"/>
  <c r="G1093" i="3"/>
  <c r="F1093" i="3"/>
  <c r="G1061" i="3"/>
  <c r="H1061" i="3" s="1"/>
  <c r="I1061" i="3" s="1"/>
  <c r="F1061" i="3"/>
  <c r="G1029" i="3"/>
  <c r="F1029" i="3"/>
  <c r="G997" i="3"/>
  <c r="F997" i="3"/>
  <c r="G965" i="3"/>
  <c r="H965" i="3" s="1"/>
  <c r="I965" i="3" s="1"/>
  <c r="F965" i="3"/>
  <c r="G933" i="3"/>
  <c r="H933" i="3" s="1"/>
  <c r="I933" i="3" s="1"/>
  <c r="F933" i="3"/>
  <c r="G901" i="3"/>
  <c r="F901" i="3"/>
  <c r="G869" i="3"/>
  <c r="F869" i="3"/>
  <c r="G837" i="3"/>
  <c r="H837" i="3" s="1"/>
  <c r="I837" i="3" s="1"/>
  <c r="F837" i="3"/>
  <c r="G805" i="3"/>
  <c r="H805" i="3" s="1"/>
  <c r="I805" i="3" s="1"/>
  <c r="F805" i="3"/>
  <c r="G773" i="3"/>
  <c r="F773" i="3"/>
  <c r="G741" i="3"/>
  <c r="F741" i="3"/>
  <c r="H741" i="3" s="1"/>
  <c r="I741" i="3" s="1"/>
  <c r="G677" i="3"/>
  <c r="F677" i="3"/>
  <c r="G645" i="3"/>
  <c r="F645" i="3"/>
  <c r="H645" i="3" s="1"/>
  <c r="G613" i="3"/>
  <c r="F613" i="3"/>
  <c r="H613" i="3" s="1"/>
  <c r="I613" i="3" s="1"/>
  <c r="G581" i="3"/>
  <c r="F581" i="3"/>
  <c r="H581" i="3" s="1"/>
  <c r="I581" i="3" s="1"/>
  <c r="G549" i="3"/>
  <c r="F549" i="3"/>
  <c r="H549" i="3" s="1"/>
  <c r="I549" i="3" s="1"/>
  <c r="G517" i="3"/>
  <c r="F517" i="3"/>
  <c r="H517" i="3" s="1"/>
  <c r="I517" i="3" s="1"/>
  <c r="G485" i="3"/>
  <c r="F485" i="3"/>
  <c r="G453" i="3"/>
  <c r="F453" i="3"/>
  <c r="G421" i="3"/>
  <c r="F421" i="3"/>
  <c r="G389" i="3"/>
  <c r="F389" i="3"/>
  <c r="G357" i="3"/>
  <c r="F357" i="3"/>
  <c r="G325" i="3"/>
  <c r="F325" i="3"/>
  <c r="G293" i="3"/>
  <c r="F293" i="3"/>
  <c r="G261" i="3"/>
  <c r="F261" i="3"/>
  <c r="G229" i="3"/>
  <c r="F229" i="3"/>
  <c r="G197" i="3"/>
  <c r="F197" i="3"/>
  <c r="G165" i="3"/>
  <c r="F165" i="3"/>
  <c r="G133" i="3"/>
  <c r="F133" i="3"/>
  <c r="H133" i="3" s="1"/>
  <c r="I133" i="3" s="1"/>
  <c r="G101" i="3"/>
  <c r="F101" i="3"/>
  <c r="G69" i="3"/>
  <c r="F69" i="3"/>
  <c r="G37" i="3"/>
  <c r="F37" i="3"/>
  <c r="H37" i="3" s="1"/>
  <c r="I37" i="3" s="1"/>
  <c r="H5" i="3"/>
  <c r="I5" i="3" s="1"/>
  <c r="N5" i="3" s="1"/>
  <c r="C2" i="3"/>
  <c r="H1317" i="3" l="1"/>
  <c r="I1317" i="3" s="1"/>
  <c r="H1093" i="3"/>
  <c r="I1093" i="3" s="1"/>
  <c r="H69" i="3"/>
  <c r="I69" i="3" s="1"/>
  <c r="H229" i="3"/>
  <c r="I229" i="3" s="1"/>
  <c r="H357" i="3"/>
  <c r="I357" i="3" s="1"/>
  <c r="H485" i="3"/>
  <c r="I485" i="3" s="1"/>
  <c r="H869" i="3"/>
  <c r="I869" i="3" s="1"/>
  <c r="H997" i="3"/>
  <c r="I997" i="3" s="1"/>
  <c r="H1125" i="3"/>
  <c r="I1125" i="3" s="1"/>
  <c r="H1253" i="3"/>
  <c r="I1253" i="3" s="1"/>
  <c r="H261" i="3"/>
  <c r="I261" i="3" s="1"/>
  <c r="H389" i="3"/>
  <c r="I389" i="3" s="1"/>
  <c r="H773" i="3"/>
  <c r="I773" i="3" s="1"/>
  <c r="H901" i="3"/>
  <c r="I901" i="3" s="1"/>
  <c r="H1029" i="3"/>
  <c r="I1029" i="3" s="1"/>
  <c r="H1157" i="3"/>
  <c r="I1157" i="3" s="1"/>
  <c r="H1285" i="3"/>
  <c r="H677" i="3"/>
  <c r="I677" i="3" s="1"/>
  <c r="H165" i="3"/>
  <c r="I165" i="3" s="1"/>
  <c r="H293" i="3"/>
  <c r="I293" i="3" s="1"/>
  <c r="H421" i="3"/>
  <c r="I421" i="3" s="1"/>
  <c r="H709" i="3"/>
  <c r="H101" i="3"/>
  <c r="I101" i="3" s="1"/>
  <c r="H197" i="3"/>
  <c r="I197" i="3" s="1"/>
  <c r="H325" i="3"/>
  <c r="I325" i="3" s="1"/>
  <c r="H453" i="3"/>
  <c r="I453" i="3" s="1"/>
  <c r="G256" i="1"/>
  <c r="F256" i="1"/>
  <c r="G184" i="1"/>
  <c r="F184" i="1"/>
  <c r="F148" i="1"/>
  <c r="F112" i="1"/>
  <c r="F76" i="1"/>
  <c r="D4" i="1"/>
  <c r="F4" i="1" s="1"/>
  <c r="D38" i="1" l="1"/>
  <c r="H4" i="1" s="1"/>
  <c r="G112" i="1"/>
  <c r="D37" i="1"/>
  <c r="H256" i="1"/>
  <c r="H184" i="1"/>
  <c r="G148" i="1"/>
  <c r="H148" i="1"/>
  <c r="H112" i="1"/>
  <c r="H76" i="1"/>
  <c r="G76" i="1"/>
  <c r="H40" i="1"/>
</calcChain>
</file>

<file path=xl/sharedStrings.xml><?xml version="1.0" encoding="utf-8"?>
<sst xmlns="http://schemas.openxmlformats.org/spreadsheetml/2006/main" count="16833" uniqueCount="1272">
  <si>
    <t>CLASS A $</t>
  </si>
  <si>
    <t>(a) Donations, gifts and sponsorships (including cash, goods and</t>
  </si>
  <si>
    <t>(b) Cost of providing and maintaining sporting activities for use by</t>
  </si>
  <si>
    <t>(c) Cost of any subsidy for the provision of goods and services</t>
  </si>
  <si>
    <t>(d) Voluntary Services provided by members and/or staff of the</t>
  </si>
  <si>
    <t>(e) Advice, support and services provided by the RSL (Victorian</t>
  </si>
  <si>
    <t>Branch) to ex-service personnel, their carers and families</t>
  </si>
  <si>
    <t>CLASS B</t>
  </si>
  <si>
    <t>(d) Provision of buildings, plant and equipment over $10,000 per</t>
  </si>
  <si>
    <t>item excluding gaming equipment or the gaming machine</t>
  </si>
  <si>
    <t>CLASS C</t>
  </si>
  <si>
    <t>(a) Provision of responsible gambling measures and activities but</t>
  </si>
  <si>
    <t>(b) Reimbursement of expenses reasonably incurred by</t>
  </si>
  <si>
    <t>Alpine Shire</t>
  </si>
  <si>
    <t>Number of Community Benefit Statements Lodged 1</t>
  </si>
  <si>
    <t>services) -</t>
  </si>
  <si>
    <t>club to another person in the community -</t>
  </si>
  <si>
    <t>-</t>
  </si>
  <si>
    <t>(a) Capital expenditure -</t>
  </si>
  <si>
    <t>(b) Financing Costs (including principal and interest) -</t>
  </si>
  <si>
    <t>(c) Retained earnings accumulated during the year -</t>
  </si>
  <si>
    <t>area of the venue -</t>
  </si>
  <si>
    <t>excluding those required by law -</t>
  </si>
  <si>
    <t>volunteers -</t>
  </si>
  <si>
    <t>(c) CBS preparation and auditing expenses -</t>
  </si>
  <si>
    <t>CLASS C - TOTAL -</t>
  </si>
  <si>
    <t>City of Ballarat</t>
  </si>
  <si>
    <t>Number of Community Benefit Statements Lodged 7</t>
  </si>
  <si>
    <t>Total revenue</t>
  </si>
  <si>
    <t>Gifts etc</t>
  </si>
  <si>
    <t>Volunteers</t>
  </si>
  <si>
    <t>Vetera ns</t>
  </si>
  <si>
    <t>Total gifts etc.</t>
  </si>
  <si>
    <t>% As gifts etc.</t>
  </si>
  <si>
    <t>Bass Coast Shire</t>
  </si>
  <si>
    <t>Number of Community Benefit Statements Lodged 4</t>
  </si>
  <si>
    <t>club members -</t>
  </si>
  <si>
    <t>Borough of</t>
  </si>
  <si>
    <t>Queenscliffe</t>
  </si>
  <si>
    <t>City of Banyule</t>
  </si>
  <si>
    <t>Number of Community Benefit Statements Lodged 5</t>
  </si>
  <si>
    <t>but excluding alcohol -</t>
  </si>
  <si>
    <t>City of</t>
  </si>
  <si>
    <t>Number of Community Benefit Statements Lodged 6</t>
  </si>
  <si>
    <t>Number of Community Benefit Statements Lodged 3</t>
  </si>
  <si>
    <t>Number of Community Benefit Statements Lodged 9</t>
  </si>
  <si>
    <t>Number of Community Benefit Statements Lodged 8</t>
  </si>
  <si>
    <t>Hobsons Bay</t>
  </si>
  <si>
    <t>Manningham</t>
  </si>
  <si>
    <t>Maribyrnong</t>
  </si>
  <si>
    <t>Moonee Valley</t>
  </si>
  <si>
    <t>Number of Community Benefit Statements Lodged 2</t>
  </si>
  <si>
    <t>Stonnington</t>
  </si>
  <si>
    <t>Warrnambool</t>
  </si>
  <si>
    <t>Ararat</t>
  </si>
  <si>
    <t>Benalla</t>
  </si>
  <si>
    <t>Horsham</t>
  </si>
  <si>
    <t>Mildura</t>
  </si>
  <si>
    <t>Swan Hill</t>
  </si>
  <si>
    <t>Wangaratta</t>
  </si>
  <si>
    <t>Campaspe</t>
  </si>
  <si>
    <t>Colac-Otway</t>
  </si>
  <si>
    <t>Corangamite</t>
  </si>
  <si>
    <t>East Gippsland</t>
  </si>
  <si>
    <t>Gannawarra</t>
  </si>
  <si>
    <t>Macedon Ranges</t>
  </si>
  <si>
    <t>Moorabool</t>
  </si>
  <si>
    <t>Mornington Peninsula</t>
  </si>
  <si>
    <t>South Gippsland</t>
  </si>
  <si>
    <t>Southern Grampians</t>
  </si>
  <si>
    <t>Strathbogie</t>
  </si>
  <si>
    <t>Wellington</t>
  </si>
  <si>
    <t>Yarra Ranges</t>
  </si>
  <si>
    <t>Surf Coast Shire</t>
  </si>
  <si>
    <t>Greater Dandenong</t>
  </si>
  <si>
    <t>Greater Geelong</t>
  </si>
  <si>
    <t>Greater Shepparton</t>
  </si>
  <si>
    <t>Locality</t>
  </si>
  <si>
    <t>Gifts, donations, sponsorships, volunteer expenses and veterans support</t>
  </si>
  <si>
    <t>Gifts etc, as percentage of losses</t>
  </si>
  <si>
    <t>Sheet for Calculating Key Data from VCGLR Community Benefits Statements</t>
  </si>
  <si>
    <t>Ballarat</t>
  </si>
  <si>
    <t>Banyule</t>
  </si>
  <si>
    <t>Bayside</t>
  </si>
  <si>
    <t>Brimbank</t>
  </si>
  <si>
    <t>Casey</t>
  </si>
  <si>
    <t>Darebin</t>
  </si>
  <si>
    <t>Frankston</t>
  </si>
  <si>
    <t>Glen Eira</t>
  </si>
  <si>
    <t>Hume</t>
  </si>
  <si>
    <t>Kingston</t>
  </si>
  <si>
    <t>Knox</t>
  </si>
  <si>
    <t>La Trobe</t>
  </si>
  <si>
    <t>Maroondah</t>
  </si>
  <si>
    <t>Melbourne</t>
  </si>
  <si>
    <t>Melton</t>
  </si>
  <si>
    <t>Monash</t>
  </si>
  <si>
    <t>Moreland</t>
  </si>
  <si>
    <t>Port Phillip</t>
  </si>
  <si>
    <t>Whitehorse</t>
  </si>
  <si>
    <t>Whittlesea</t>
  </si>
  <si>
    <t>Wyndham</t>
  </si>
  <si>
    <t>Yarra</t>
  </si>
  <si>
    <t>Baw Baw</t>
  </si>
  <si>
    <t>Cardinia</t>
  </si>
  <si>
    <t>Glenelg</t>
  </si>
  <si>
    <t>Hepburn</t>
  </si>
  <si>
    <t>Mansfield</t>
  </si>
  <si>
    <t>Mitchell</t>
  </si>
  <si>
    <t>Moira</t>
  </si>
  <si>
    <t>Towong</t>
  </si>
  <si>
    <t>(i)</t>
  </si>
  <si>
    <t>any educational purpose;</t>
  </si>
  <si>
    <t>(ii)</t>
  </si>
  <si>
    <t>the provision of health services or care;</t>
  </si>
  <si>
    <t>(iii)</t>
  </si>
  <si>
    <t>services for the prevention and treatment of problem gambling and drug and alcohol addictions;</t>
  </si>
  <si>
    <t>(iv)</t>
  </si>
  <si>
    <t>housing assistance for disadvantaged persons;</t>
  </si>
  <si>
    <t>(v)</t>
  </si>
  <si>
    <t>the relief of poverty;</t>
  </si>
  <si>
    <t>(vi)</t>
  </si>
  <si>
    <t>the provision of services and assistance for the aged;</t>
  </si>
  <si>
    <t>(vii)</t>
  </si>
  <si>
    <t>the provision of services and assistance for young people;</t>
  </si>
  <si>
    <t>(viii)</t>
  </si>
  <si>
    <t>the protection and preservation of the environment;</t>
  </si>
  <si>
    <t>(ix)</t>
  </si>
  <si>
    <t>the provision of assistance to relieve distress caused by natural or other disasters;</t>
  </si>
  <si>
    <t>(x)</t>
  </si>
  <si>
    <t>the provision of advice, support and services to ex-service personnel, their carers and families;</t>
  </si>
  <si>
    <t>(xi)</t>
  </si>
  <si>
    <t>any other philanthropic or benevolent purpose;</t>
  </si>
  <si>
    <t>(xii)</t>
  </si>
  <si>
    <t>any sporting or recreational purpose, excluding any club that holds a venue operator’s licence.</t>
  </si>
  <si>
    <t>Class A (b).</t>
  </si>
  <si>
    <t>The cost of providing and maintaining sporting facilities for use by club members.</t>
  </si>
  <si>
    <t>Class A (c).</t>
  </si>
  <si>
    <t>The cost of any subsidy for the provision of goods and services but excluding alcohol.</t>
  </si>
  <si>
    <t>Class A (d).</t>
  </si>
  <si>
    <t>Voluntary services provided by members and/or staff of the club to another person in the community, in fulfilment of Class A(a)(i)-(xii) above.</t>
  </si>
  <si>
    <t>Class A (e).</t>
  </si>
  <si>
    <t>Advice, support and services provided by the RSL (Victorian Branch) to ex-service personnel, their carers and families.</t>
  </si>
  <si>
    <t>CLASS A – TOTAL</t>
  </si>
  <si>
    <t>CLASS B: Venue operators may claim an amount equal to the proportion of the club’s non-gaming revenue to its total revenue for Class B.</t>
  </si>
  <si>
    <t>Class B (a).</t>
  </si>
  <si>
    <t>Capital expenditure.</t>
  </si>
  <si>
    <t>Class B (b).</t>
  </si>
  <si>
    <t>Financing Costs (including principal and interest).</t>
  </si>
  <si>
    <t>Class B (c).</t>
  </si>
  <si>
    <t>Retained earnings accumulated during the year.</t>
  </si>
  <si>
    <t>Class B (d).</t>
  </si>
  <si>
    <t>The provision of buildings, plant or equipment over $10,000 per item excluding gaming equipment or the gaming machine area of the venue.</t>
  </si>
  <si>
    <t>Class B (e).</t>
  </si>
  <si>
    <t>Operating costs.</t>
  </si>
  <si>
    <t>CLASS B – TOTAL</t>
  </si>
  <si>
    <t>CLASS C: Venue operators may claim up to 100 percent of revenue applied to a Class C purpose or activity.</t>
  </si>
  <si>
    <t>Class C (a).</t>
  </si>
  <si>
    <t>The provision of responsible gambling measures and activities but excluding those required by law.</t>
  </si>
  <si>
    <t>Class C (b).</t>
  </si>
  <si>
    <t>Reimbursement of expenses reasonably incurred by volunteers.</t>
  </si>
  <si>
    <t>Class C (c).</t>
  </si>
  <si>
    <t>CBS preparation and auditing expenses to a maximum of $3,000.</t>
  </si>
  <si>
    <t>CLASS C – TOTAL</t>
  </si>
  <si>
    <t>CBS TOTAL (CLASS A + B + C)</t>
  </si>
  <si>
    <t>Altona RSL</t>
  </si>
  <si>
    <t>Veterans support</t>
  </si>
  <si>
    <t>Total</t>
  </si>
  <si>
    <t>Revenue</t>
  </si>
  <si>
    <t>% of Revenue</t>
  </si>
  <si>
    <t>Includes any purpose relating to education, health services or care, prevention and treatment of problem gambling and drug and alcohol addictions, housing assistance, relief of poverty, assistance for the aged, assistance for young people, preservation of the environment, disaster relief, support to ex-service personnel, philanthropy, sport and recreation - excluding any club that holds a venue operator’s licence; as well as Voluntary services provided by members and/or staff of the club and reimbursement of volunteer expenses.</t>
  </si>
  <si>
    <t>Ararat RSL</t>
  </si>
  <si>
    <t>Bairnsdale RSL</t>
  </si>
  <si>
    <t>Box Hill RSL</t>
  </si>
  <si>
    <t>Caulfied RSL</t>
  </si>
  <si>
    <t>Clayton RSL</t>
  </si>
  <si>
    <t>Colac RSL</t>
  </si>
  <si>
    <t>Cranbourne RSL</t>
  </si>
  <si>
    <t>Dandenong RSL</t>
  </si>
  <si>
    <t>Darebin RSL</t>
  </si>
  <si>
    <t>Epping RSL</t>
  </si>
  <si>
    <t>Fawkner RSL</t>
  </si>
  <si>
    <t>Geelong RSL</t>
  </si>
  <si>
    <t>Glenroy RSL</t>
  </si>
  <si>
    <t>Healsville RSL</t>
  </si>
  <si>
    <t>Horsham RSL</t>
  </si>
  <si>
    <t>Keilor East RSL</t>
  </si>
  <si>
    <t>Kyneton RSL</t>
  </si>
  <si>
    <t>Lakes Entrance RSL</t>
  </si>
  <si>
    <t>Mentone RSL</t>
  </si>
  <si>
    <t>Mildura RSL</t>
  </si>
  <si>
    <t>Moe RSL</t>
  </si>
  <si>
    <t>Morwell RSL</t>
  </si>
  <si>
    <t>Noble Park RSL</t>
  </si>
  <si>
    <t>Phillip Island RSL</t>
  </si>
  <si>
    <t>Ringwood RSL</t>
  </si>
  <si>
    <t>Rosebud RSL</t>
  </si>
  <si>
    <t>Seaford RSL</t>
  </si>
  <si>
    <t>Shepparton RSL</t>
  </si>
  <si>
    <t>Sunshine RSL</t>
  </si>
  <si>
    <t>Swan Hill RSL</t>
  </si>
  <si>
    <t>Traralgon RSL</t>
  </si>
  <si>
    <t>Upper Yarra RSL</t>
  </si>
  <si>
    <t>Wangaratta RSL</t>
  </si>
  <si>
    <t>Watsonia RSL</t>
  </si>
  <si>
    <t>Werribee RSL</t>
  </si>
  <si>
    <t>(as at 7 December 2021)</t>
  </si>
  <si>
    <t>2020-2021 Net Gaming Revenue ("NGR") $ 6 82,490</t>
  </si>
  <si>
    <t>services) 3 ,750</t>
  </si>
  <si>
    <t>but excluding alcohol 1 9,620</t>
  </si>
  <si>
    <t>CLASS A - TOTAL 2 3,370</t>
  </si>
  <si>
    <t>(e) Operating costs 9 92,699</t>
  </si>
  <si>
    <t>CLASS B - TOTAL 9 92,699</t>
  </si>
  <si>
    <t>(c) CBS preparation and auditing expenses 5 00</t>
  </si>
  <si>
    <t>CLASS C - TOTAL 5 00</t>
  </si>
  <si>
    <t>CBS TOTAL (CLASS A + B + C) 1 ,016,569</t>
  </si>
  <si>
    <t>2020-2021 Net Gaming Revenue ("NGR") $ 682,490</t>
  </si>
  <si>
    <t>services) 3,750</t>
  </si>
  <si>
    <t>club members 2 ,750</t>
  </si>
  <si>
    <t>but excluding alcohol 1 81,319</t>
  </si>
  <si>
    <t>CLASS A - TOTAL 3 28,012</t>
  </si>
  <si>
    <t>(a) Capital expenditure 1 ,573,769</t>
  </si>
  <si>
    <t>area of the venue 1 87,681</t>
  </si>
  <si>
    <t>(e) Operating costs 4 ,060,840</t>
  </si>
  <si>
    <t>CLASS B - TOTAL 5 ,822,290</t>
  </si>
  <si>
    <t>volunteers 9 62</t>
  </si>
  <si>
    <t>(c) CBS preparation and auditing expenses 1 ,720</t>
  </si>
  <si>
    <t>CLASS C - TOTAL 2 ,682</t>
  </si>
  <si>
    <t>CBS TOTAL (CLASS A + B + C) 6 ,152,984</t>
  </si>
  <si>
    <t>2020-2021 Net Gaming Revenue ("NGR") $ 9,563,465</t>
  </si>
  <si>
    <t>services) 112,743</t>
  </si>
  <si>
    <t>club to another person in the community 31,200</t>
  </si>
  <si>
    <t>club members 1 25,369</t>
  </si>
  <si>
    <t>but excluding alcohol 2 ,400</t>
  </si>
  <si>
    <t>CLASS A - TOTAL 1 27,769</t>
  </si>
  <si>
    <t>(e) Operating costs 5 22,424</t>
  </si>
  <si>
    <t>CLASS B - TOTAL 5 22,424</t>
  </si>
  <si>
    <t>CBS TOTAL (CLASS A + B + C) 6 50,193</t>
  </si>
  <si>
    <t>2020-2021 Net Gaming Revenue ("NGR") $ 749,271</t>
  </si>
  <si>
    <t>club members 6 54,054</t>
  </si>
  <si>
    <t>but excluding alcohol 2 82,395</t>
  </si>
  <si>
    <t>CLASS A - TOTAL 1 ,561,063</t>
  </si>
  <si>
    <t>(a) Capital expenditure 2 16,361</t>
  </si>
  <si>
    <t>(b) Financing Costs (including principal and interest) 6 65,315</t>
  </si>
  <si>
    <t>area of the venue 5 5,792</t>
  </si>
  <si>
    <t>(e) Operating costs 6 ,870,517</t>
  </si>
  <si>
    <t>CLASS B - TOTAL 7 ,807,984</t>
  </si>
  <si>
    <t>excluding those required by law 3 45</t>
  </si>
  <si>
    <t>(c) CBS preparation and auditing expenses 4 ,363</t>
  </si>
  <si>
    <t>CLASS C - TOTAL 4 ,708</t>
  </si>
  <si>
    <t>CBS TOTAL (CLASS A + B + C) 9 ,373,755</t>
  </si>
  <si>
    <t>2020-2021 Net Gaming Revenue ("NGR") $ 14,197,080</t>
  </si>
  <si>
    <t>services) 624,615</t>
  </si>
  <si>
    <t>but excluding alcohol 1 71,635</t>
  </si>
  <si>
    <t>(a) Capital expenditure 3 8,786</t>
  </si>
  <si>
    <t>(b) Financing Costs (including principal and interest) 6 0,787</t>
  </si>
  <si>
    <t>area of the venue 1 83,065</t>
  </si>
  <si>
    <t>(e) Operating costs 3 ,257,675</t>
  </si>
  <si>
    <t>CLASS B - TOTAL 3 ,540,313</t>
  </si>
  <si>
    <t>(c) CBS preparation and auditing expenses 1 1,375</t>
  </si>
  <si>
    <t>CLASS C - TOTAL 1 1,375</t>
  </si>
  <si>
    <t>CBS TOTAL (CLASS A + B + C) 3 ,935,229</t>
  </si>
  <si>
    <t>services) 35,601</t>
  </si>
  <si>
    <t>club to another person in the community 143,145</t>
  </si>
  <si>
    <t>CLASS A - TOTAL 383,541</t>
  </si>
  <si>
    <t>2020-2021 Net Gaming Revenue ("NGR") $ 8,689,832</t>
  </si>
  <si>
    <t>club members 6 5,259</t>
  </si>
  <si>
    <t>CLASS A - TOTAL 6 5,259</t>
  </si>
  <si>
    <t>(e) Operating costs 2 49,155</t>
  </si>
  <si>
    <t>CLASS B - TOTAL 2 49,155</t>
  </si>
  <si>
    <t>(c) CBS preparation and auditing expenses 7 50</t>
  </si>
  <si>
    <t>CLASS C - TOTAL 7 50</t>
  </si>
  <si>
    <t>CBS TOTAL (CLASS A + B + C) 3 15,165</t>
  </si>
  <si>
    <t>2020-2021 Net Gaming Revenue ("NGR") $ 639,743</t>
  </si>
  <si>
    <t>but excluding alcohol 8 1,806</t>
  </si>
  <si>
    <t>club to another person in the community 8 3,460</t>
  </si>
  <si>
    <t>CLASS A - TOTAL 8 46,243</t>
  </si>
  <si>
    <t>(a) Capital expenditure 1 5,750</t>
  </si>
  <si>
    <t>(b) Financing Costs (including principal and interest) 3 5,919</t>
  </si>
  <si>
    <t>area of the venue 3 ,862</t>
  </si>
  <si>
    <t>(e) Operating costs 3 ,279,731</t>
  </si>
  <si>
    <t>CLASS B - TOTAL 3 ,335,262</t>
  </si>
  <si>
    <t>(c) CBS preparation and auditing expenses 1 0,420</t>
  </si>
  <si>
    <t>CLASS C - TOTAL 1 0,420</t>
  </si>
  <si>
    <t>CBS TOTAL (CLASS A + B + C) 4 ,191,925</t>
  </si>
  <si>
    <t>2020-2021 Net Gaming Revenue ("NGR") $ 19,725,418</t>
  </si>
  <si>
    <t>club members 232,317</t>
  </si>
  <si>
    <t>services) 441,088</t>
  </si>
  <si>
    <t>club members 9 83,415</t>
  </si>
  <si>
    <t>but excluding alcohol 1 54,733</t>
  </si>
  <si>
    <t>CLASS A - TOTAL 1 ,191,281</t>
  </si>
  <si>
    <t>(a) Capital expenditure 8 36,770</t>
  </si>
  <si>
    <t>(b) Financing Costs (including principal and interest) 1 74,484</t>
  </si>
  <si>
    <t>area of the venue 2 4,427</t>
  </si>
  <si>
    <t>(e) Operating costs 4 ,794,666</t>
  </si>
  <si>
    <t>CLASS B - TOTAL 5 ,830,348</t>
  </si>
  <si>
    <t>volunteers 1 ,582</t>
  </si>
  <si>
    <t>(c) CBS preparation and auditing expenses 3 ,230</t>
  </si>
  <si>
    <t>CLASS C - TOTAL 4 ,812</t>
  </si>
  <si>
    <t>CBS TOTAL (CLASS A + B + C) 7 ,026,440</t>
  </si>
  <si>
    <t>2020-2021 Net Gaming Revenue ("NGR") $ 13,941,680</t>
  </si>
  <si>
    <t>services) 51,815</t>
  </si>
  <si>
    <t>club members 2 54</t>
  </si>
  <si>
    <t>but excluding alcohol 1 52,389</t>
  </si>
  <si>
    <t>club to another person in the community 2 3,730</t>
  </si>
  <si>
    <t>CLASS A - TOTAL 2 52,008</t>
  </si>
  <si>
    <t>(b) Financing Costs (including principal and interest) 7 2,267</t>
  </si>
  <si>
    <t>(e) Operating costs 1 ,343,092</t>
  </si>
  <si>
    <t>CLASS B - TOTAL 1 ,415,358</t>
  </si>
  <si>
    <t>volunteers 2 ,177</t>
  </si>
  <si>
    <t>CLASS C - TOTAL 2 ,927</t>
  </si>
  <si>
    <t>CBS TOTAL (CLASS A + B + C) 1 ,670,293</t>
  </si>
  <si>
    <t>2020-2021 Net Gaming Revenue ("NGR") $ 4,677,414</t>
  </si>
  <si>
    <t>services) 68,931</t>
  </si>
  <si>
    <t>club members 1 46,200</t>
  </si>
  <si>
    <t>but excluding alcohol 9 1,905</t>
  </si>
  <si>
    <t>club to another person in the community 8 5,366</t>
  </si>
  <si>
    <t>CLASS A - TOTAL 4 45,020</t>
  </si>
  <si>
    <t>area of the venue 9 1,962</t>
  </si>
  <si>
    <t>(e) Operating costs 3 ,543,133</t>
  </si>
  <si>
    <t>CLASS B - TOTAL 3 ,635,095</t>
  </si>
  <si>
    <t>volunteers 1 ,180</t>
  </si>
  <si>
    <t>(c) CBS preparation and auditing expenses 5 ,530</t>
  </si>
  <si>
    <t>CLASS C - TOTAL 6 ,710</t>
  </si>
  <si>
    <t>CBS TOTAL (CLASS A + B + C) 4 ,086,825</t>
  </si>
  <si>
    <t>club members 1 ,009,511</t>
  </si>
  <si>
    <t>but excluding alcohol 2 24,906</t>
  </si>
  <si>
    <t>club to another person in the community 8 8,502</t>
  </si>
  <si>
    <t>CLASS A - TOTAL 1 ,356,776</t>
  </si>
  <si>
    <t>(e) Operating costs 2 ,503,548</t>
  </si>
  <si>
    <t>CLASS B - TOTAL 2 ,503,548</t>
  </si>
  <si>
    <t>volunteers 1 ,797</t>
  </si>
  <si>
    <t>(c) CBS preparation and auditing expenses 8 ,911</t>
  </si>
  <si>
    <t>CLASS C - TOTAL 1 0,708</t>
  </si>
  <si>
    <t>CBS TOTAL (CLASS A + B + C) 3 ,871,032</t>
  </si>
  <si>
    <t>Greater</t>
  </si>
  <si>
    <t>club members 2 4,778</t>
  </si>
  <si>
    <t>but excluding alcohol 2 12,922</t>
  </si>
  <si>
    <t>club to another person in the community 2 7,740</t>
  </si>
  <si>
    <t>CLASS A - TOTAL 8 07,902</t>
  </si>
  <si>
    <t>(b) Financing Costs (including principal and interest) 8 ,097</t>
  </si>
  <si>
    <t>(e) Operating costs 6 ,458,843</t>
  </si>
  <si>
    <t>CLASS B - TOTAL 6 ,466,940</t>
  </si>
  <si>
    <t>volunteers 1 ,985</t>
  </si>
  <si>
    <t>(c) CBS preparation and auditing expenses 2 ,500</t>
  </si>
  <si>
    <t>CLASS C - TOTAL 4 ,485</t>
  </si>
  <si>
    <t>CBS TOTAL (CLASS A + B + C) 7 ,279,327</t>
  </si>
  <si>
    <t>club members 1 ,912,364</t>
  </si>
  <si>
    <t>but excluding alcohol 3 03,728</t>
  </si>
  <si>
    <t>club to another person in the community 4 30,530</t>
  </si>
  <si>
    <t>CLASS A - TOTAL 4 ,822,638</t>
  </si>
  <si>
    <t>(a) Capital expenditure 1 36,020</t>
  </si>
  <si>
    <t>(b) Financing Costs (including principal and interest) 4 41,729</t>
  </si>
  <si>
    <t>area of the venue 8 6,351</t>
  </si>
  <si>
    <t>(e) Operating costs 4 ,927,225</t>
  </si>
  <si>
    <t>CLASS B - TOTAL 5 ,591,325</t>
  </si>
  <si>
    <t>volunteers 5 ,307</t>
  </si>
  <si>
    <t>(c) CBS preparation and auditing expenses 1 1,485</t>
  </si>
  <si>
    <t>CLASS C - TOTAL 1 6,792</t>
  </si>
  <si>
    <t>CBS TOTAL (CLASS A + B + C) 1 0,430,755</t>
  </si>
  <si>
    <t>Number of Community Benefit Statements Lodged 1 2</t>
  </si>
  <si>
    <t>club members 1 ,112,542</t>
  </si>
  <si>
    <t>but excluding alcohol 2 64,128</t>
  </si>
  <si>
    <t>club to another person in the community 4 6,162</t>
  </si>
  <si>
    <t>CLASS A - TOTAL 1 ,997,302</t>
  </si>
  <si>
    <t>(a) Capital expenditure 2 ,598,333</t>
  </si>
  <si>
    <t>(b) Financing Costs (including principal and interest) 3 04,478</t>
  </si>
  <si>
    <t>area of the venue 2 96,160</t>
  </si>
  <si>
    <t>(e) Operating costs 8 ,630,515</t>
  </si>
  <si>
    <t>CLASS B - TOTAL 1 1,829,486</t>
  </si>
  <si>
    <t>volunteers 1 ,596</t>
  </si>
  <si>
    <t>(c) CBS preparation and auditing expenses 1 4,081</t>
  </si>
  <si>
    <t>CLASS C - TOTAL 1 5,677</t>
  </si>
  <si>
    <t>CBS TOTAL (CLASS A + B + C) 1 3,842,466</t>
  </si>
  <si>
    <t>club members 7 54,492</t>
  </si>
  <si>
    <t>but excluding alcohol 1 4,734</t>
  </si>
  <si>
    <t>club to another person in the community 1 9,475</t>
  </si>
  <si>
    <t>CLASS A - TOTAL 8 69,629</t>
  </si>
  <si>
    <t>(a) Capital expenditure 2 8,490</t>
  </si>
  <si>
    <t>(b) Financing Costs (including principal and interest) 6 7,271</t>
  </si>
  <si>
    <t>area of the venue 6 4,287</t>
  </si>
  <si>
    <t>(e) Operating costs 1 ,131,868</t>
  </si>
  <si>
    <t>CLASS B - TOTAL 1 ,291,916</t>
  </si>
  <si>
    <t>volunteers 3 ,111</t>
  </si>
  <si>
    <t>(c) CBS preparation and auditing expenses 7 ,940</t>
  </si>
  <si>
    <t>CLASS C - TOTAL 1 1,051</t>
  </si>
  <si>
    <t>CBS TOTAL (CLASS A + B + C) 2 ,172,596</t>
  </si>
  <si>
    <t>Hobsons</t>
  </si>
  <si>
    <t>club members 5 91,908</t>
  </si>
  <si>
    <t>but excluding alcohol 1 97,390</t>
  </si>
  <si>
    <t>club to another person in the community 3 2,610</t>
  </si>
  <si>
    <t>CLASS A - TOTAL 1 ,014,270</t>
  </si>
  <si>
    <t>(a) Capital expenditure 1 23,422</t>
  </si>
  <si>
    <t>(b) Financing Costs (including principal and interest) 9 4,425</t>
  </si>
  <si>
    <t>area of the venue 2 2,028</t>
  </si>
  <si>
    <t>(e) Operating costs 5 ,635,972</t>
  </si>
  <si>
    <t>CLASS B - TOTAL 5 ,875,847</t>
  </si>
  <si>
    <t>(c) CBS preparation and auditing expenses 6 ,492</t>
  </si>
  <si>
    <t>CLASS C - TOTAL 6 ,492</t>
  </si>
  <si>
    <t>CBS TOTAL (CLASS A + B + C) 6 ,896,609</t>
  </si>
  <si>
    <t>club members 4 40,181</t>
  </si>
  <si>
    <t>but excluding alcohol 8 2,613</t>
  </si>
  <si>
    <t>CLASS A - TOTAL 5 54,136</t>
  </si>
  <si>
    <t>(b) Financing Costs (including principal and interest) 9 ,230</t>
  </si>
  <si>
    <t>(c) Retained earnings accumulated during the year 1 ,770</t>
  </si>
  <si>
    <t>area of the venue 3 5,347</t>
  </si>
  <si>
    <t>(e) Operating costs 3 ,455,487</t>
  </si>
  <si>
    <t>CLASS B - TOTAL 3 ,501,834</t>
  </si>
  <si>
    <t>(c) CBS preparation and auditing expenses 4 ,000</t>
  </si>
  <si>
    <t>CLASS C - TOTAL 4 ,000</t>
  </si>
  <si>
    <t>CBS TOTAL (CLASS A + B + C) 4 ,059,970</t>
  </si>
  <si>
    <t>club members 1 11,525</t>
  </si>
  <si>
    <t>but excluding alcohol 2 30,153</t>
  </si>
  <si>
    <t>club to another person in the community 6 6,224</t>
  </si>
  <si>
    <t>CLASS A - TOTAL 6 46,709</t>
  </si>
  <si>
    <t>(a) Capital expenditure 1 23,411</t>
  </si>
  <si>
    <t>(b) Financing Costs (including principal and interest) 3 2,896</t>
  </si>
  <si>
    <t>(e) Operating costs 3 ,736,691</t>
  </si>
  <si>
    <t>CLASS B - TOTAL 3 ,892,998</t>
  </si>
  <si>
    <t>volunteers 1 1,493</t>
  </si>
  <si>
    <t>(c) CBS preparation and auditing expenses 1 1,988</t>
  </si>
  <si>
    <t>CLASS C - TOTAL 2 3,481</t>
  </si>
  <si>
    <t>CBS TOTAL (CLASS A + B + C) 4 ,563,188</t>
  </si>
  <si>
    <t>club members 5 ,763</t>
  </si>
  <si>
    <t>but excluding alcohol 1 77,206</t>
  </si>
  <si>
    <t>CLASS A - TOTAL 2 15,131</t>
  </si>
  <si>
    <t>(a) Capital expenditure 1 20,412</t>
  </si>
  <si>
    <t>(b) Financing Costs (including principal and interest) 1 85,803</t>
  </si>
  <si>
    <t>(e) Operating costs 2 ,954,635</t>
  </si>
  <si>
    <t>CLASS B - TOTAL 3 ,260,850</t>
  </si>
  <si>
    <t>(c) CBS preparation and auditing expenses 3 ,850</t>
  </si>
  <si>
    <t>CLASS C - TOTAL 3 ,850</t>
  </si>
  <si>
    <t>CBS TOTAL (CLASS A + B + C) 3 ,479,831</t>
  </si>
  <si>
    <t>club members 5 67,778</t>
  </si>
  <si>
    <t>but excluding alcohol 3 21,084</t>
  </si>
  <si>
    <t>club to another person in the community 1 18,770</t>
  </si>
  <si>
    <t>CLASS A - TOTAL 1 ,216,678</t>
  </si>
  <si>
    <t>(a) Capital expenditure 5 3,801</t>
  </si>
  <si>
    <t>(b) Financing Costs (including principal and interest) 1 91,004</t>
  </si>
  <si>
    <t>area of the venue 1 17,722</t>
  </si>
  <si>
    <t>(e) Operating costs 6 ,115,031</t>
  </si>
  <si>
    <t>CLASS B - TOTAL 6 ,477,559</t>
  </si>
  <si>
    <t>volunteers 8 99</t>
  </si>
  <si>
    <t>(c) CBS preparation and auditing expenses 7 ,200</t>
  </si>
  <si>
    <t>CLASS C - TOTAL 8 ,099</t>
  </si>
  <si>
    <t>CBS TOTAL (CLASS A + B + C) 7 ,702,336</t>
  </si>
  <si>
    <t>club members 2 58,250</t>
  </si>
  <si>
    <t>but excluding alcohol 3 4,431</t>
  </si>
  <si>
    <t>club to another person in the community 1 ,980</t>
  </si>
  <si>
    <t>CLASS A - TOTAL 3 53,312</t>
  </si>
  <si>
    <t>(b) Financing Costs (including principal and interest) 1 57,196</t>
  </si>
  <si>
    <t>(e) Operating costs 4 ,263,729</t>
  </si>
  <si>
    <t>CLASS B - TOTAL 4 ,420,925</t>
  </si>
  <si>
    <t>(c) CBS preparation and auditing expenses 6 ,000</t>
  </si>
  <si>
    <t>CLASS C - TOTAL 6 ,000</t>
  </si>
  <si>
    <t>CBS TOTAL (CLASS A + B + C) 4 ,780,237</t>
  </si>
  <si>
    <t>club members 2 69,533</t>
  </si>
  <si>
    <t>but excluding alcohol 8 7,631</t>
  </si>
  <si>
    <t>CLASS A - TOTAL 4 54,102</t>
  </si>
  <si>
    <t>area of the venue 1 7,323</t>
  </si>
  <si>
    <t>(e) Operating costs 3 ,871,209</t>
  </si>
  <si>
    <t>CLASS B - TOTAL 3 ,888,532</t>
  </si>
  <si>
    <t>(c) CBS preparation and auditing expenses 4 ,300</t>
  </si>
  <si>
    <t>CLASS C - TOTAL 4 ,300</t>
  </si>
  <si>
    <t>CBS TOTAL (CLASS A + B + C) 4 ,346,934</t>
  </si>
  <si>
    <t>club members 1 ,027,969</t>
  </si>
  <si>
    <t>but excluding alcohol 2 27,312</t>
  </si>
  <si>
    <t>club to another person in the community 3 7,120</t>
  </si>
  <si>
    <t>CLASS A - TOTAL 1 ,439,870</t>
  </si>
  <si>
    <t>(b) Financing Costs (including principal and interest) 7 4,204</t>
  </si>
  <si>
    <t>area of the venue 3 2,910</t>
  </si>
  <si>
    <t>(e) Operating costs 4 ,581,762</t>
  </si>
  <si>
    <t>CLASS B - TOTAL 4 ,688,876</t>
  </si>
  <si>
    <t>(c) CBS preparation and auditing expenses 7 ,450</t>
  </si>
  <si>
    <t>CLASS C - TOTAL 7 ,450</t>
  </si>
  <si>
    <t>CBS TOTAL (CLASS A + B + C) 6 ,136,196</t>
  </si>
  <si>
    <t>CLASS A - TOTAL 1 ,189,994</t>
  </si>
  <si>
    <t>area of the venue 4 6,870</t>
  </si>
  <si>
    <t>(e) Operating costs 8 30,590</t>
  </si>
  <si>
    <t>CLASS B - TOTAL 8 77,461</t>
  </si>
  <si>
    <t>(c) CBS preparation and auditing expenses 4 ,750</t>
  </si>
  <si>
    <t>CLASS C - TOTAL 4 ,750</t>
  </si>
  <si>
    <t>CBS TOTAL (CLASS A + B + C) 2 ,072,205</t>
  </si>
  <si>
    <t>club members 6 44,388</t>
  </si>
  <si>
    <t>but excluding alcohol 1 13,032</t>
  </si>
  <si>
    <t>CLASS A - TOTAL 8 25,995</t>
  </si>
  <si>
    <t>area of the venue 7 8,952</t>
  </si>
  <si>
    <t>(e) Operating costs 4 ,087,617</t>
  </si>
  <si>
    <t>CLASS B - TOTAL 4 ,166,569</t>
  </si>
  <si>
    <t>(c) CBS preparation and auditing expenses 7 ,475</t>
  </si>
  <si>
    <t>CLASS C - TOTAL 7 ,475</t>
  </si>
  <si>
    <t>CBS TOTAL (CLASS A + B + C) 5 ,000,039</t>
  </si>
  <si>
    <t>club members 8 79,496</t>
  </si>
  <si>
    <t>but excluding alcohol 3 07,584</t>
  </si>
  <si>
    <t>club to another person in the community 6 5,447</t>
  </si>
  <si>
    <t>CLASS A - TOTAL 1 ,504,244</t>
  </si>
  <si>
    <t>(b) Financing Costs (including principal and interest) 7 83,586</t>
  </si>
  <si>
    <t>(e) Operating costs 4 ,564,585</t>
  </si>
  <si>
    <t>CLASS B - TOTAL 5 ,348,171</t>
  </si>
  <si>
    <t>(c) CBS preparation and auditing expenses 9 ,245</t>
  </si>
  <si>
    <t>CLASS C - TOTAL 9 ,245</t>
  </si>
  <si>
    <t>CBS TOTAL (CLASS A + B + C) 6 ,861,660</t>
  </si>
  <si>
    <t>Moonee</t>
  </si>
  <si>
    <t>club members 1 ,380,884</t>
  </si>
  <si>
    <t>but excluding alcohol 1 09,608</t>
  </si>
  <si>
    <t>club to another person in the community 1 25,550</t>
  </si>
  <si>
    <t>CLASS A - TOTAL 1 ,737,540</t>
  </si>
  <si>
    <t>(e) Operating costs 2 ,022,873</t>
  </si>
  <si>
    <t>CLASS B - TOTAL 2 ,022,873</t>
  </si>
  <si>
    <t>(c) CBS preparation and auditing expenses 4 ,575</t>
  </si>
  <si>
    <t>CLASS C - TOTAL 4 ,575</t>
  </si>
  <si>
    <t>CBS TOTAL (CLASS A + B + C) 3 ,764,988</t>
  </si>
  <si>
    <t>club members 4 6,105</t>
  </si>
  <si>
    <t>but excluding alcohol 1 46,507</t>
  </si>
  <si>
    <t>club to another person in the community 3 1,505</t>
  </si>
  <si>
    <t>CLASS A - TOTAL 2 41,154</t>
  </si>
  <si>
    <t>(e) Operating costs 2 ,070,754</t>
  </si>
  <si>
    <t>CLASS B - TOTAL 2 ,070,754</t>
  </si>
  <si>
    <t>volunteers 1 5,613</t>
  </si>
  <si>
    <t>(c) CBS preparation and auditing expenses 4 ,930</t>
  </si>
  <si>
    <t>CLASS C - TOTAL 2 0,543</t>
  </si>
  <si>
    <t>CBS TOTAL (CLASS A + B + C) 2 ,332,452</t>
  </si>
  <si>
    <t>club to another person in the community 2 0,960</t>
  </si>
  <si>
    <t>CLASS A - TOTAL 1 12,085</t>
  </si>
  <si>
    <t>(c) Retained earnings accumulated during the year 2 55,946</t>
  </si>
  <si>
    <t>(e) Operating costs 7 40,465</t>
  </si>
  <si>
    <t>CLASS B - TOTAL 9 96,411</t>
  </si>
  <si>
    <t>excluding those required by law 2 ,553</t>
  </si>
  <si>
    <t>(c) CBS preparation and auditing expenses 3 ,250</t>
  </si>
  <si>
    <t>CLASS C - TOTAL 5 ,803</t>
  </si>
  <si>
    <t>CBS TOTAL (CLASS A + B + C) 1 ,114,299</t>
  </si>
  <si>
    <t>but excluding alcohol 8 30</t>
  </si>
  <si>
    <t>CLASS A - TOTAL 6 4,430</t>
  </si>
  <si>
    <t>(e) Operating costs 3 83,167</t>
  </si>
  <si>
    <t>CLASS B - TOTAL 3 83,167</t>
  </si>
  <si>
    <t>CBS TOTAL (CLASS A + B + C) 4 47,597</t>
  </si>
  <si>
    <t>club members 1 26,236</t>
  </si>
  <si>
    <t>but excluding alcohol 1 7,485</t>
  </si>
  <si>
    <t>club to another person in the community 2 8,730</t>
  </si>
  <si>
    <t>CLASS A - TOTAL 1 83,814</t>
  </si>
  <si>
    <t>(a) Capital expenditure 8 4,568</t>
  </si>
  <si>
    <t>(b) Financing Costs (including principal and interest) 3 2,331</t>
  </si>
  <si>
    <t>(e) Operating costs 2 ,819,675</t>
  </si>
  <si>
    <t>CLASS B - TOTAL 2 ,936,574</t>
  </si>
  <si>
    <t>(c) CBS preparation and auditing expenses 2 ,540</t>
  </si>
  <si>
    <t>CLASS C - TOTAL 2 ,540</t>
  </si>
  <si>
    <t>CBS TOTAL (CLASS A + B + C) 3 ,122,928</t>
  </si>
  <si>
    <t>club members 3 59,342</t>
  </si>
  <si>
    <t>but excluding alcohol 1 51,826</t>
  </si>
  <si>
    <t>club to another person in the community 9 4,010</t>
  </si>
  <si>
    <t>CLASS A - TOTAL 6 76,445</t>
  </si>
  <si>
    <t>(a) Capital expenditure 7 4,511</t>
  </si>
  <si>
    <t>(e) Operating costs 2 ,968,737</t>
  </si>
  <si>
    <t>CLASS B - TOTAL 3 ,043,248</t>
  </si>
  <si>
    <t>volunteers 8 22</t>
  </si>
  <si>
    <t>(c) CBS preparation and auditing expenses 3 ,150</t>
  </si>
  <si>
    <t>CLASS C - TOTAL 3 ,972</t>
  </si>
  <si>
    <t>CBS TOTAL (CLASS A + B + C) 3 ,723,665</t>
  </si>
  <si>
    <t>club members 1 97,817</t>
  </si>
  <si>
    <t>but excluding alcohol 2 58,872</t>
  </si>
  <si>
    <t>club to another person in the community 6 09,120</t>
  </si>
  <si>
    <t>CLASS A - TOTAL 1 ,168,755</t>
  </si>
  <si>
    <t>(a) Capital expenditure 1 ,298,077</t>
  </si>
  <si>
    <t>(e) Operating costs 3 ,270,219</t>
  </si>
  <si>
    <t>CLASS B - TOTAL 4 ,568,295</t>
  </si>
  <si>
    <t>(c) CBS preparation and auditing expenses 4 ,800</t>
  </si>
  <si>
    <t>CLASS C - TOTAL 4 ,800</t>
  </si>
  <si>
    <t>CBS TOTAL (CLASS A + B + C) 5 ,741,850</t>
  </si>
  <si>
    <t>club members 5 62,533</t>
  </si>
  <si>
    <t>but excluding alcohol 1 07,715</t>
  </si>
  <si>
    <t>club to another person in the community 5 7,059</t>
  </si>
  <si>
    <t>CLASS A - TOTAL 1 ,166,551</t>
  </si>
  <si>
    <t>(a) Capital expenditure 1 9,675</t>
  </si>
  <si>
    <t>(b) Financing Costs (including principal and interest) 7 9,393</t>
  </si>
  <si>
    <t>area of the venue 5 03,816</t>
  </si>
  <si>
    <t>(e) Operating costs 4 ,437,141</t>
  </si>
  <si>
    <t>CLASS B - TOTAL 5 ,040,026</t>
  </si>
  <si>
    <t>volunteers 1 ,991</t>
  </si>
  <si>
    <t>(c) CBS preparation and auditing expenses 1 2,415</t>
  </si>
  <si>
    <t>CLASS C - TOTAL 1 4,406</t>
  </si>
  <si>
    <t>CBS TOTAL (CLASS A + B + C) 6 ,220,983</t>
  </si>
  <si>
    <t>CLASS A - TOTAL 7 5,633</t>
  </si>
  <si>
    <t>(e) Operating costs 8 06,049</t>
  </si>
  <si>
    <t>CLASS B - TOTAL 8 06,049</t>
  </si>
  <si>
    <t>CBS TOTAL (CLASS A + B + C) 8 81,682</t>
  </si>
  <si>
    <t>club members 1 ,960,135</t>
  </si>
  <si>
    <t>but excluding alcohol 1 15,025</t>
  </si>
  <si>
    <t>club to another person in the community 5 0,021</t>
  </si>
  <si>
    <t>CLASS A - TOTAL 2 ,282,888</t>
  </si>
  <si>
    <t>(a) Capital expenditure 2 0,700</t>
  </si>
  <si>
    <t>(b) Financing Costs (including principal and interest) 1 64,121</t>
  </si>
  <si>
    <t>area of the venue 2 88,300</t>
  </si>
  <si>
    <t>(e) Operating costs 8 ,285,635</t>
  </si>
  <si>
    <t>CLASS B - TOTAL 8 ,758,756</t>
  </si>
  <si>
    <t>volunteers 2 ,356</t>
  </si>
  <si>
    <t>(c) CBS preparation and auditing expenses 1 4,932</t>
  </si>
  <si>
    <t>CLASS C - TOTAL 1 7,288</t>
  </si>
  <si>
    <t>CBS TOTAL (CLASS A + B + C) 1 1,058,931</t>
  </si>
  <si>
    <t>club members 7 6,499</t>
  </si>
  <si>
    <t>but excluding alcohol 1 2,569</t>
  </si>
  <si>
    <t>club to another person in the community 1 4,620</t>
  </si>
  <si>
    <t>CLASS A - TOTAL 1 32,498</t>
  </si>
  <si>
    <t>(e) Operating costs 1 ,624,908</t>
  </si>
  <si>
    <t>CLASS B - TOTAL 1 ,624,908</t>
  </si>
  <si>
    <t>(c) CBS preparation and auditing expenses 3 ,000</t>
  </si>
  <si>
    <t>CLASS C - TOTAL 3 ,000</t>
  </si>
  <si>
    <t>CBS TOTAL (CLASS A + B + C) 1 ,760,406</t>
  </si>
  <si>
    <t>club members 3 25,919</t>
  </si>
  <si>
    <t>but excluding alcohol 1 8,757</t>
  </si>
  <si>
    <t>CLASS A - TOTAL 3 45,376</t>
  </si>
  <si>
    <t>(b) Financing Costs (including principal and interest) 1 67,121</t>
  </si>
  <si>
    <t>area of the venue 3 7,942</t>
  </si>
  <si>
    <t>(e) Operating costs 1 ,933,669</t>
  </si>
  <si>
    <t>CLASS B - TOTAL 2 ,138,731</t>
  </si>
  <si>
    <t>(c) CBS preparation and auditing expenses 4 ,270</t>
  </si>
  <si>
    <t>CLASS C - TOTAL 4 ,270</t>
  </si>
  <si>
    <t>CBS TOTAL (CLASS A + B + C) 2 ,488,377</t>
  </si>
  <si>
    <t>but excluding alcohol 1 8,389</t>
  </si>
  <si>
    <t>club to another person in the community 1 3,570</t>
  </si>
  <si>
    <t>CLASS A - TOTAL 3 58,787</t>
  </si>
  <si>
    <t>(b) Financing Costs (including principal and interest) 3 ,006</t>
  </si>
  <si>
    <t>area of the venue 1 2,652</t>
  </si>
  <si>
    <t>(e) Operating costs 1 ,678,409</t>
  </si>
  <si>
    <t>CLASS B - TOTAL 1 ,694,067</t>
  </si>
  <si>
    <t>(c) CBS preparation and auditing expenses 4 ,425</t>
  </si>
  <si>
    <t>CLASS C - TOTAL 4 ,425</t>
  </si>
  <si>
    <t>club members 4 6,677</t>
  </si>
  <si>
    <t>but excluding alcohol 1 13,275</t>
  </si>
  <si>
    <t>club to another person in the community 6 ,690</t>
  </si>
  <si>
    <t>CLASS A - TOTAL 2 08,906</t>
  </si>
  <si>
    <t>(a) Capital expenditure 1 9,824</t>
  </si>
  <si>
    <t>area of the venue 4 3,840</t>
  </si>
  <si>
    <t>(e) Operating costs 3 ,067,365</t>
  </si>
  <si>
    <t>CLASS B - TOTAL 3 ,131,029</t>
  </si>
  <si>
    <t>(c) CBS preparation and auditing expenses 3 ,610</t>
  </si>
  <si>
    <t>CLASS C - TOTAL 3 ,610</t>
  </si>
  <si>
    <t>CBS TOTAL (CLASS A + B + C) 3 ,343,545</t>
  </si>
  <si>
    <t>Swan</t>
  </si>
  <si>
    <t>club members 1 74,674</t>
  </si>
  <si>
    <t>but excluding alcohol 4 8,170</t>
  </si>
  <si>
    <t>club to another person in the community 4 1,144</t>
  </si>
  <si>
    <t>CLASS A - TOTAL 2 96,783</t>
  </si>
  <si>
    <t>(a) Capital expenditure 4 ,545</t>
  </si>
  <si>
    <t>(b) Financing Costs (including principal and interest) 4 1,662</t>
  </si>
  <si>
    <t>(e) Operating costs 2 ,082,014</t>
  </si>
  <si>
    <t>CLASS B - TOTAL 2 ,128,221</t>
  </si>
  <si>
    <t>volunteers 2 38</t>
  </si>
  <si>
    <t>(c) CBS preparation and auditing expenses 3 ,620</t>
  </si>
  <si>
    <t>CLASS C - TOTAL 3 ,858</t>
  </si>
  <si>
    <t>CBS TOTAL (CLASS A + B + C) 2 ,428,862</t>
  </si>
  <si>
    <t>but excluding alcohol 1 7,513</t>
  </si>
  <si>
    <t>club to another person in the community 3 1,879</t>
  </si>
  <si>
    <t>CLASS A - TOTAL 1 00,865</t>
  </si>
  <si>
    <t>(e) Operating costs 1 ,181,992</t>
  </si>
  <si>
    <t>CLASS B - TOTAL 1 ,181,992</t>
  </si>
  <si>
    <t>CBS TOTAL (CLASS A + B + C) 1 ,282,857</t>
  </si>
  <si>
    <t>club members 5 54,140</t>
  </si>
  <si>
    <t>but excluding alcohol 1 8,681</t>
  </si>
  <si>
    <t>CLASS A - TOTAL 6 37,306</t>
  </si>
  <si>
    <t>(b) Financing Costs (including principal and interest) 1 43,259</t>
  </si>
  <si>
    <t>(e) Operating costs 2 ,776,871</t>
  </si>
  <si>
    <t>CLASS B - TOTAL 2 ,920,130</t>
  </si>
  <si>
    <t>volunteers 3 ,000</t>
  </si>
  <si>
    <t>(c) CBS preparation and auditing expenses 3 ,500</t>
  </si>
  <si>
    <t>CLASS C - TOTAL 6 ,500</t>
  </si>
  <si>
    <t>CBS TOTAL (CLASS A + B + C) 3 ,563,936</t>
  </si>
  <si>
    <t>but excluding alcohol 9 6,292</t>
  </si>
  <si>
    <t>CLASS A - TOTAL 1 81,326</t>
  </si>
  <si>
    <t>(e) Operating costs 1 ,584,929</t>
  </si>
  <si>
    <t>CLASS B - TOTAL 1 ,584,929</t>
  </si>
  <si>
    <t>(c) CBS preparation and auditing expenses 1 ,550</t>
  </si>
  <si>
    <t>CLASS C - TOTAL 1 ,550</t>
  </si>
  <si>
    <t>CBS TOTAL (CLASS A + B + C) 1 ,767,805</t>
  </si>
  <si>
    <t>club members 3 ,000,742</t>
  </si>
  <si>
    <t>CLASS A - TOTAL 3 ,140,503</t>
  </si>
  <si>
    <t>(a) Capital expenditure 1 27,239</t>
  </si>
  <si>
    <t>(b) Financing Costs (including principal and interest) 3 83,982</t>
  </si>
  <si>
    <t>(e) Operating costs 1 ,726,085</t>
  </si>
  <si>
    <t>CLASS B - TOTAL 2 ,237,306</t>
  </si>
  <si>
    <t>CBS TOTAL (CLASS A + B + C) 5 ,377,809</t>
  </si>
  <si>
    <t>Central</t>
  </si>
  <si>
    <t>Goldfields</t>
  </si>
  <si>
    <t>club members 4 9,506</t>
  </si>
  <si>
    <t>but excluding alcohol 1 31,739</t>
  </si>
  <si>
    <t>club to another person in the community 3 ,120</t>
  </si>
  <si>
    <t>CLASS A - TOTAL 2 03,263</t>
  </si>
  <si>
    <t>(b) Financing Costs (including principal and interest) 2 9,368</t>
  </si>
  <si>
    <t>(e) Operating costs 1 ,567,781</t>
  </si>
  <si>
    <t>CLASS B - TOTAL 1 ,597,149</t>
  </si>
  <si>
    <t>(c) CBS preparation and auditing expenses 7 60</t>
  </si>
  <si>
    <t>CLASS C - TOTAL 7 60</t>
  </si>
  <si>
    <t>CBS TOTAL (CLASS A + B + C) 1 ,801,172</t>
  </si>
  <si>
    <t>club members 7 5,107</t>
  </si>
  <si>
    <t>but excluding alcohol 2 3,764</t>
  </si>
  <si>
    <t>club to another person in the community 1 5,731</t>
  </si>
  <si>
    <t>CLASS A - TOTAL 1 25,240</t>
  </si>
  <si>
    <t>(e) Operating costs 1 ,043,781</t>
  </si>
  <si>
    <t>CLASS B - TOTAL 1 ,043,781</t>
  </si>
  <si>
    <t>(c) CBS preparation and auditing expenses 6 ,230</t>
  </si>
  <si>
    <t>CLASS C - TOTAL 6 ,230</t>
  </si>
  <si>
    <t>club members 4 1,432</t>
  </si>
  <si>
    <t>but excluding alcohol 3 7,419</t>
  </si>
  <si>
    <t>CLASS A - TOTAL 8 1,381</t>
  </si>
  <si>
    <t>(b) Financing Costs (including principal and interest) 4 ,732</t>
  </si>
  <si>
    <t>area of the venue 4 7,995</t>
  </si>
  <si>
    <t>(e) Operating costs 3 79,604</t>
  </si>
  <si>
    <t>CLASS B - TOTAL 4 32,331</t>
  </si>
  <si>
    <t>(c) CBS preparation and auditing expenses 1 ,480</t>
  </si>
  <si>
    <t>CLASS C - TOTAL 1 ,480</t>
  </si>
  <si>
    <t>CBS TOTAL (CLASS A + B + C) 5 15,192</t>
  </si>
  <si>
    <t>East</t>
  </si>
  <si>
    <t>club members 3 58,948</t>
  </si>
  <si>
    <t>but excluding alcohol 1 75,446</t>
  </si>
  <si>
    <t>club to another person in the community 3 0,371</t>
  </si>
  <si>
    <t>CLASS A - TOTAL 6 61,543</t>
  </si>
  <si>
    <t>(a) Capital expenditure 1 21,134</t>
  </si>
  <si>
    <t>(b) Financing Costs (including principal and interest) 6 09,693</t>
  </si>
  <si>
    <t>area of the venue 5 7,025</t>
  </si>
  <si>
    <t>(e) Operating costs 3 ,418,629</t>
  </si>
  <si>
    <t>CLASS B - TOTAL 4 ,206,481</t>
  </si>
  <si>
    <t>(c) CBS preparation and auditing expenses 8 ,174</t>
  </si>
  <si>
    <t>CLASS C - TOTAL 8 ,174</t>
  </si>
  <si>
    <t>CBS TOTAL (CLASS A + B + C) 4 ,876,198</t>
  </si>
  <si>
    <t>club members 6 ,079</t>
  </si>
  <si>
    <t>CLASS A - TOTAL 8 ,201</t>
  </si>
  <si>
    <t>(e) Operating costs 5 01,064</t>
  </si>
  <si>
    <t>CLASS B - TOTAL 5 01,064</t>
  </si>
  <si>
    <t>CBS TOTAL (CLASS A + B + C) 5 09,765</t>
  </si>
  <si>
    <t>club members 7 0,891</t>
  </si>
  <si>
    <t>but excluding alcohol 4 ,020</t>
  </si>
  <si>
    <t>CLASS A - TOTAL 8 2,171</t>
  </si>
  <si>
    <t>(b) Financing Costs (including principal and interest) 1 1,179</t>
  </si>
  <si>
    <t>(e) Operating costs 6 51,297</t>
  </si>
  <si>
    <t>CLASS B - TOTAL 6 62,476</t>
  </si>
  <si>
    <t>(c) CBS preparation and auditing expenses 3 ,700</t>
  </si>
  <si>
    <t>CLASS C - TOTAL 3 ,700</t>
  </si>
  <si>
    <t>CBS TOTAL (CLASS A + B + C) 7 48,347</t>
  </si>
  <si>
    <t>club members 4 5,559</t>
  </si>
  <si>
    <t>CLASS A - TOTAL 4 5,559</t>
  </si>
  <si>
    <t>(b) Financing Costs (including principal and interest) 1 ,541</t>
  </si>
  <si>
    <t>(e) Operating costs 1 41,132</t>
  </si>
  <si>
    <t>CLASS B - TOTAL 1 42,673</t>
  </si>
  <si>
    <t>(c) CBS preparation and auditing expenses 6 80</t>
  </si>
  <si>
    <t>CLASS C - TOTAL 6 80</t>
  </si>
  <si>
    <t>CBS TOTAL (CLASS A + B + C) 1 88,912</t>
  </si>
  <si>
    <t>Macedon</t>
  </si>
  <si>
    <t>club members 3 9,951</t>
  </si>
  <si>
    <t>but excluding alcohol 2 5,454</t>
  </si>
  <si>
    <t>club to another person in the community 9 ,440</t>
  </si>
  <si>
    <t>CLASS A - TOTAL 1 16,583</t>
  </si>
  <si>
    <t>(b) Financing Costs (including principal and interest) 3 0,313</t>
  </si>
  <si>
    <t>(e) Operating costs 6 70,949</t>
  </si>
  <si>
    <t>CLASS B - TOTAL 7 01,262</t>
  </si>
  <si>
    <t>(c) CBS preparation and auditing expenses 2 ,730</t>
  </si>
  <si>
    <t>CLASS C - TOTAL 2 ,730</t>
  </si>
  <si>
    <t>CBS TOTAL (CLASS A + B + C) 8 20,575</t>
  </si>
  <si>
    <t>club members 3 34,927</t>
  </si>
  <si>
    <t>but excluding alcohol 2 ,900</t>
  </si>
  <si>
    <t>CLASS A - TOTAL 3 37,827</t>
  </si>
  <si>
    <t>(b) Financing Costs (including principal and interest) 2 2,256</t>
  </si>
  <si>
    <t>(e) Operating costs 8 76,433</t>
  </si>
  <si>
    <t>CLASS B - TOTAL 8 98,689</t>
  </si>
  <si>
    <t>CBS TOTAL (CLASS A + B + C) 1 ,239,516</t>
  </si>
  <si>
    <t>but excluding alcohol 4 0,906</t>
  </si>
  <si>
    <t>CLASS A - TOTAL 5 2,579</t>
  </si>
  <si>
    <t>(a) Capital expenditure 1 1,411</t>
  </si>
  <si>
    <t>(b) Financing Costs (including principal and interest) 6 ,859</t>
  </si>
  <si>
    <t>(e) Operating costs 1 ,199,238</t>
  </si>
  <si>
    <t>CLASS B - TOTAL 1 ,217,508</t>
  </si>
  <si>
    <t>(c) CBS preparation and auditing expenses 1 ,270</t>
  </si>
  <si>
    <t>CLASS C - TOTAL 1 ,270</t>
  </si>
  <si>
    <t>CBS TOTAL (CLASS A + B + C) 1 ,271,357</t>
  </si>
  <si>
    <t>club members 8 7,873</t>
  </si>
  <si>
    <t>but excluding alcohol 8 ,304</t>
  </si>
  <si>
    <t>CLASS A - TOTAL 9 7,002</t>
  </si>
  <si>
    <t>(e) Operating costs 4 56,364</t>
  </si>
  <si>
    <t>CLASS B - TOTAL 4 56,364</t>
  </si>
  <si>
    <t>(c) CBS preparation and auditing expenses 7 75</t>
  </si>
  <si>
    <t>CLASS C - TOTAL 7 75</t>
  </si>
  <si>
    <t>CBS TOTAL (CLASS A + B + C) 5 54,141</t>
  </si>
  <si>
    <t>club members 3 70,386</t>
  </si>
  <si>
    <t>but excluding alcohol 5 21</t>
  </si>
  <si>
    <t>CLASS A - TOTAL 3 76,534</t>
  </si>
  <si>
    <t>(a) Capital expenditure 1 3,065</t>
  </si>
  <si>
    <t>(b) Financing Costs (including principal and interest) 4 61</t>
  </si>
  <si>
    <t>(c) Retained earnings accumulated during the year 1 54,662</t>
  </si>
  <si>
    <t>(e) Operating costs 1 ,520,627</t>
  </si>
  <si>
    <t>CLASS B - TOTAL 1 ,688,814</t>
  </si>
  <si>
    <t>(c) CBS preparation and auditing expenses 2 ,800</t>
  </si>
  <si>
    <t>CLASS C - TOTAL 2 ,800</t>
  </si>
  <si>
    <t>CBS TOTAL (CLASS A + B + C) 2 ,068,148</t>
  </si>
  <si>
    <t>Northern</t>
  </si>
  <si>
    <t>Grampians</t>
  </si>
  <si>
    <t>club members 2 3,275</t>
  </si>
  <si>
    <t>but excluding alcohol 1 6,000</t>
  </si>
  <si>
    <t>CLASS A - TOTAL 4 9,865</t>
  </si>
  <si>
    <t>(a) Capital expenditure 4 ,115</t>
  </si>
  <si>
    <t>(e) Operating costs 4 52,299</t>
  </si>
  <si>
    <t>CLASS B - TOTAL 4 56,414</t>
  </si>
  <si>
    <t>CBS TOTAL (CLASS A + B + C) 5 06,779</t>
  </si>
  <si>
    <t>South</t>
  </si>
  <si>
    <t>club members 8 5,390</t>
  </si>
  <si>
    <t>but excluding alcohol 2 1,179</t>
  </si>
  <si>
    <t>club to another person in the community 1 2,853</t>
  </si>
  <si>
    <t>CLASS A - TOTAL 1 52,820</t>
  </si>
  <si>
    <t>(e) Operating costs 8 28,273</t>
  </si>
  <si>
    <t>CLASS B - TOTAL 8 28,273</t>
  </si>
  <si>
    <t>volunteers 1 ,022</t>
  </si>
  <si>
    <t>(c) CBS preparation and auditing expenses 2 ,400</t>
  </si>
  <si>
    <t>CLASS C - TOTAL 3 ,422</t>
  </si>
  <si>
    <t>CBS TOTAL (CLASS A + B + C) 9 84,516</t>
  </si>
  <si>
    <t>Southern</t>
  </si>
  <si>
    <t>but excluding alcohol 7 ,567</t>
  </si>
  <si>
    <t>CLASS A - TOTAL 1 0,787</t>
  </si>
  <si>
    <t>(e) Operating costs 6 25,390</t>
  </si>
  <si>
    <t>CLASS B - TOTAL 6 25,390</t>
  </si>
  <si>
    <t>(c) CBS preparation and auditing expenses 7 00</t>
  </si>
  <si>
    <t>CLASS C - TOTAL 7 00</t>
  </si>
  <si>
    <t>CBS TOTAL (CLASS A + B + C) 6 36,877</t>
  </si>
  <si>
    <t>but excluding alcohol 3 9,418</t>
  </si>
  <si>
    <t>club to another person in the community 1 0,000</t>
  </si>
  <si>
    <t>CLASS A - TOTAL 5 4,539</t>
  </si>
  <si>
    <t>(e) Operating costs 1 ,621,696</t>
  </si>
  <si>
    <t>CLASS B - TOTAL 1 ,621,696</t>
  </si>
  <si>
    <t>CBS TOTAL (CLASS A + B + C) 1 ,676,735</t>
  </si>
  <si>
    <t>club members 1 2,610</t>
  </si>
  <si>
    <t>CLASS A - TOTAL 1 5,371</t>
  </si>
  <si>
    <t>(e) Operating costs 2 30,893</t>
  </si>
  <si>
    <t>CLASS B - TOTAL 2 30,893</t>
  </si>
  <si>
    <t>volunteers 4 ,800</t>
  </si>
  <si>
    <t>CBS TOTAL (CLASS A + B + C) 2 51,064</t>
  </si>
  <si>
    <t>club members 8 04,782</t>
  </si>
  <si>
    <t>but excluding alcohol 1 50,153</t>
  </si>
  <si>
    <t>club to another person in the community 9 1,400</t>
  </si>
  <si>
    <t>CLASS A - TOTAL 1 ,271,780</t>
  </si>
  <si>
    <t>(a) Capital expenditure 5 ,460</t>
  </si>
  <si>
    <t>(b) Financing Costs (including principal and interest) 5 8,753</t>
  </si>
  <si>
    <t>(e) Operating costs 4 ,405,543</t>
  </si>
  <si>
    <t>CLASS B - TOTAL 4 ,469,755</t>
  </si>
  <si>
    <t>volunteers 1 ,183</t>
  </si>
  <si>
    <t>(c) CBS preparation and auditing expenses 2 ,333</t>
  </si>
  <si>
    <t>CLASS C - TOTAL 3 ,516</t>
  </si>
  <si>
    <t>CBS TOTAL (CLASS A + B + C) 5 ,745,051</t>
  </si>
  <si>
    <t>club members 7 87,491</t>
  </si>
  <si>
    <t>but excluding alcohol 3 00,163</t>
  </si>
  <si>
    <t>club to another person in the community 3 5,528</t>
  </si>
  <si>
    <t>CLASS A - TOTAL 1 ,145,772</t>
  </si>
  <si>
    <t>(b) Financing Costs (including principal and interest) 2 8,422</t>
  </si>
  <si>
    <t>area of the venue 2 58,959</t>
  </si>
  <si>
    <t>(e) Operating costs 1 ,895,426</t>
  </si>
  <si>
    <t>CLASS B - TOTAL 2 ,182,807</t>
  </si>
  <si>
    <t>(c) CBS preparation and auditing expenses 3 ,640</t>
  </si>
  <si>
    <t>CLASS C - TOTAL 3 ,640</t>
  </si>
  <si>
    <t>CBS TOTAL (CLASS A + B + C) 3 ,332,219</t>
  </si>
  <si>
    <t>club members 5 06,506</t>
  </si>
  <si>
    <t>CLASS A - TOTAL 5 11,856</t>
  </si>
  <si>
    <t>(a) Capital expenditure 2 72,799</t>
  </si>
  <si>
    <t>(c) Retained earnings accumulated during the year 1 76,089</t>
  </si>
  <si>
    <t>(e) Operating costs 1 ,153,617</t>
  </si>
  <si>
    <t>CLASS B - TOTAL 1 ,602,506</t>
  </si>
  <si>
    <t>CBS TOTAL (CLASS A + B + C) 2 ,117,362</t>
  </si>
  <si>
    <t>ALL</t>
  </si>
  <si>
    <t>LGAS</t>
  </si>
  <si>
    <t>Number of Community Benefit Statements Lodged 2 34</t>
  </si>
  <si>
    <t>club members 2 4,332,514</t>
  </si>
  <si>
    <t>but excluding alcohol 6 ,173,520</t>
  </si>
  <si>
    <t>club to another person in the community 2 ,634,762</t>
  </si>
  <si>
    <t>CLASS A - TOTAL 4 3,004,574</t>
  </si>
  <si>
    <t>(a) Capital expenditure 7 ,942,449</t>
  </si>
  <si>
    <t>(b) Financing Costs (including principal and interest) 5 ,177,142</t>
  </si>
  <si>
    <t>(c) Retained earnings accumulated during the year 5 88,467</t>
  </si>
  <si>
    <t>area of the venue 2 ,595,268</t>
  </si>
  <si>
    <t>(e) Operating costs 1 65,764,234</t>
  </si>
  <si>
    <t>CLASS B - TOTAL 1 82,067,560</t>
  </si>
  <si>
    <t>excluding those required by law 2 ,898</t>
  </si>
  <si>
    <t>volunteers 6 3,114</t>
  </si>
  <si>
    <t>(c) CBS preparation and auditing expenses 2 76,043</t>
  </si>
  <si>
    <t>CLASS C - TOTAL 3 42,055</t>
  </si>
  <si>
    <t>CBS TOTAL (CLASS A + B + C) 2 25,414,188</t>
  </si>
  <si>
    <t>2020-2021 Net Gaming Revenue ("NGR") $ 7,418,458</t>
  </si>
  <si>
    <t>2020-2021 Net Gaming Revenue ("NGR") $ 12,937,264</t>
  </si>
  <si>
    <t>services) 33,858</t>
  </si>
  <si>
    <t>2020-2021 Net Gaming Revenue ("NGR") $ 13,902,320</t>
  </si>
  <si>
    <t>services) 508,595</t>
  </si>
  <si>
    <t>2020-2021 Net Gaming Revenue ("NGR") $ 43,174,623</t>
  </si>
  <si>
    <t>services) 2,171,064</t>
  </si>
  <si>
    <t>2020-2021 Net Gaming Revenue ("NGR") $ 26,523,521</t>
  </si>
  <si>
    <t>services) 568,546</t>
  </si>
  <si>
    <t>2020-2021 Net Gaming Revenue ("NGR") $ 9,577,418</t>
  </si>
  <si>
    <t>services) 80,928</t>
  </si>
  <si>
    <t>2020-2021 Net Gaming Revenue ("NGR") $ 18,008,987</t>
  </si>
  <si>
    <t>services) 182,769</t>
  </si>
  <si>
    <t>2020-2021 Net Gaming Revenue ("NGR") $ 10,829,932</t>
  </si>
  <si>
    <t>services) 31,342</t>
  </si>
  <si>
    <t>2020-2021 Net Gaming Revenue ("NGR") $ 10,663,398</t>
  </si>
  <si>
    <t>services) 232,858</t>
  </si>
  <si>
    <t>2020-2021 Net Gaming Revenue ("NGR") $ 9,417,127</t>
  </si>
  <si>
    <t>services) 32,162</t>
  </si>
  <si>
    <t>2020-2021 Net Gaming Revenue ("NGR") $ 19,751,814</t>
  </si>
  <si>
    <t>services) 197,977</t>
  </si>
  <si>
    <t>2020-2021 Net Gaming Revenue ("NGR") $ 7,037,382</t>
  </si>
  <si>
    <t>services) 58,651</t>
  </si>
  <si>
    <t>2020-2021 Net Gaming Revenue ("NGR") $ 14,109,989</t>
  </si>
  <si>
    <t>services) 96,938</t>
  </si>
  <si>
    <t>2020-2021 Net Gaming Revenue ("NGR") $ 13,094,112</t>
  </si>
  <si>
    <t>services) 147,469</t>
  </si>
  <si>
    <t>2020-2021 Net Gaming Revenue ("NGR") $ 11,049,612</t>
  </si>
  <si>
    <t>services) 1,189,994</t>
  </si>
  <si>
    <t>2020-2021 Net Gaming Revenue ("NGR") $ 13,945,360</t>
  </si>
  <si>
    <t>services) 68,575</t>
  </si>
  <si>
    <t>2020-2021 Net Gaming Revenue ("NGR") $ 19,925,013</t>
  </si>
  <si>
    <t>services) 235,052</t>
  </si>
  <si>
    <t>2020-2021 Net Gaming Revenue ("NGR") $ 12,021,372</t>
  </si>
  <si>
    <t>services) 121,498</t>
  </si>
  <si>
    <t>2020-2021 Net Gaming Revenue ("NGR") $ 9,742,744</t>
  </si>
  <si>
    <t>services) 8,796</t>
  </si>
  <si>
    <t>2020-2021 Net Gaming Revenue ("NGR") $ 4,217,341</t>
  </si>
  <si>
    <t>services) 66,605</t>
  </si>
  <si>
    <t>2020-2021 Net Gaming Revenue ("NGR") $ 3,021,412</t>
  </si>
  <si>
    <t>services) 63,600</t>
  </si>
  <si>
    <t>2020-2021 Net Gaming Revenue ("NGR") $ 6,303,461</t>
  </si>
  <si>
    <t>services) 11,363</t>
  </si>
  <si>
    <t>2020-2021 Net Gaming Revenue ("NGR") $ 5,360,495</t>
  </si>
  <si>
    <t>services) 71,267</t>
  </si>
  <si>
    <t>2020-2021 Net Gaming Revenue ("NGR") $ 10,948,678</t>
  </si>
  <si>
    <t>services) 99,781</t>
  </si>
  <si>
    <t>2020-2021 Net Gaming Revenue ("NGR") $ 20,973,561</t>
  </si>
  <si>
    <t>services) 424,174</t>
  </si>
  <si>
    <t>2020-2021 Net Gaming Revenue ("NGR") $ 2,919,022</t>
  </si>
  <si>
    <t>services) 75,633</t>
  </si>
  <si>
    <t>2020-2021 Net Gaming Revenue ("NGR") $ 15,187,700</t>
  </si>
  <si>
    <t>services) 102,994</t>
  </si>
  <si>
    <t>2020-2021 Net Gaming Revenue ("NGR") $ 3,061,583</t>
  </si>
  <si>
    <t>services) 28,810</t>
  </si>
  <si>
    <t>2020-2021 Net Gaming Revenue ("NGR") $ 1,848,489</t>
  </si>
  <si>
    <t>services) 700</t>
  </si>
  <si>
    <t>2020-2021 Net Gaming Revenue ("NGR") $ 5,859,438</t>
  </si>
  <si>
    <t>services) 325,881</t>
  </si>
  <si>
    <t>2020-2021 Net Gaming Revenue ("NGR") $ 9,067,371</t>
  </si>
  <si>
    <t>services) 42,004</t>
  </si>
  <si>
    <t>2020-2021 Net Gaming Revenue ("NGR") $ 4,496,809</t>
  </si>
  <si>
    <t>services) 21,132</t>
  </si>
  <si>
    <t>2020-2021 Net Gaming Revenue ("NGR") $ 2,037,472</t>
  </si>
  <si>
    <t>services) 38,618</t>
  </si>
  <si>
    <t>2020-2021 Net Gaming Revenue ("NGR") $ 7,960,477</t>
  </si>
  <si>
    <t>services) 64,485</t>
  </si>
  <si>
    <t>2020-2021 Net Gaming Revenue ("NGR") $ 3,930,504</t>
  </si>
  <si>
    <t>services) 85,034</t>
  </si>
  <si>
    <t>2020-2021 Net Gaming Revenue ("NGR") $ 8,706,939</t>
  </si>
  <si>
    <t>services) 139,761</t>
  </si>
  <si>
    <t>2020-2021 Net Gaming Revenue ("NGR") $ 4,345,840</t>
  </si>
  <si>
    <t>services) 18,898</t>
  </si>
  <si>
    <t>2020-2021 Net Gaming Revenue ("NGR") $ 1,643,377</t>
  </si>
  <si>
    <t>services) 10,000</t>
  </si>
  <si>
    <t>2020-2021 Net Gaming Revenue ("NGR") $ 666,286</t>
  </si>
  <si>
    <t>services) 2,530</t>
  </si>
  <si>
    <t>2020-2021 Net Gaming Revenue ("NGR") $ 13,596,455</t>
  </si>
  <si>
    <t>services) 94,492</t>
  </si>
  <si>
    <t>2020-2021 Net Gaming Revenue ("NGR") $ 1,296,902</t>
  </si>
  <si>
    <t>services) 2,122</t>
  </si>
  <si>
    <t>2020-2021 Net Gaming Revenue ("NGR") $ 1,894,472</t>
  </si>
  <si>
    <t>services) 7,260</t>
  </si>
  <si>
    <t>2020-2021 Net Gaming Revenue ("NGR") $ 835,401</t>
  </si>
  <si>
    <t>2020-2021 Net Gaming Revenue ("NGR") $ 2,200,906</t>
  </si>
  <si>
    <t>services) 14,138</t>
  </si>
  <si>
    <t>2020-2021 Net Gaming Revenue ("NGR") $ 885,214</t>
  </si>
  <si>
    <t>2020-2021 Net Gaming Revenue ("NGR") $ 5,327,798</t>
  </si>
  <si>
    <t>services) 11,673</t>
  </si>
  <si>
    <t>2020-2021 Net Gaming Revenue ("NGR") $ 1,149,150</t>
  </si>
  <si>
    <t>services) 825</t>
  </si>
  <si>
    <t>2020-2021 Net Gaming Revenue ("NGR") $ 2,813,511</t>
  </si>
  <si>
    <t>services) 5,627</t>
  </si>
  <si>
    <t>2020-2021 Net Gaming Revenue ("NGR") $ 2,398,765</t>
  </si>
  <si>
    <t>services) 10,590</t>
  </si>
  <si>
    <t>2020-2021 Net Gaming Revenue ("NGR") $ 1,933,216</t>
  </si>
  <si>
    <t>services) 33,398</t>
  </si>
  <si>
    <t>2020-2021 Net Gaming Revenue ("NGR") $ 1,439,440</t>
  </si>
  <si>
    <t>services) 3,220</t>
  </si>
  <si>
    <t>2020-2021 Net Gaming Revenue ("NGR") $ 861,576</t>
  </si>
  <si>
    <t>services) 5,121</t>
  </si>
  <si>
    <t>2020-2021 Net Gaming Revenue ("NGR") $ 141,400</t>
  </si>
  <si>
    <t>services) 2,761</t>
  </si>
  <si>
    <t>2020-2021 Net Gaming Revenue ("NGR") $ 11,778,469</t>
  </si>
  <si>
    <t>services) 225,445</t>
  </si>
  <si>
    <t>2020-2021 Net Gaming Revenue ("NGR") $ 6,835,954</t>
  </si>
  <si>
    <t>services) 18,101</t>
  </si>
  <si>
    <t>2020-2021 Net Gaming Revenue ("NGR") $ 395,405</t>
  </si>
  <si>
    <t>services) 5,350</t>
  </si>
  <si>
    <t>2020-2021 Net Gaming Revenue ("NGR") $ 534,337,127</t>
  </si>
  <si>
    <t>services) 9,548,647</t>
  </si>
  <si>
    <t>services)  109,639</t>
  </si>
  <si>
    <t>Bass Coast</t>
  </si>
  <si>
    <t>Alpine</t>
  </si>
  <si>
    <t>Victoria</t>
  </si>
  <si>
    <t>Gifts etc, as percentage of EGM gambling losses</t>
  </si>
  <si>
    <t>Instructions</t>
  </si>
  <si>
    <t>The second row of the name - of the row with the name - should be pasted level with the first row of each shaded area</t>
  </si>
  <si>
    <t xml:space="preserve">may have gaps between a couple of digits. </t>
  </si>
  <si>
    <t>The numbers should then appear in the shaded area, where the formulae are situated</t>
  </si>
  <si>
    <t>Yet, the key numbers - total revenue, gifts, veterans  - may not appear. This is because the numbers in the pasted data</t>
  </si>
  <si>
    <t>Paste page of data, from the second row of the name (in case it’s a two-word name) to the final, total figure</t>
  </si>
  <si>
    <t>Check that this is working and that the formulae in the shaded area are directed to the correct figures</t>
  </si>
  <si>
    <t>Then repeat this process of pasting the data for each LGA until you are done</t>
  </si>
  <si>
    <t>To fix this, you should run through all the info you have pasted in the left hand columns, and remove those gaps</t>
  </si>
  <si>
    <t>REAL COMMUNITY CONTRIBUTIONS BY VENUES: 2020/21</t>
  </si>
  <si>
    <t>Aces Sporting Club</t>
  </si>
  <si>
    <t>Altona Bowling Club</t>
  </si>
  <si>
    <t>Altona Sports Club</t>
  </si>
  <si>
    <t>Amstel Golf Club</t>
  </si>
  <si>
    <t>Anglesea Golf Club</t>
  </si>
  <si>
    <t>Australian Croatian National Hall</t>
  </si>
  <si>
    <t>Bacchus Marsh Golf Club</t>
  </si>
  <si>
    <t>Bairnsdale Bowls Club</t>
  </si>
  <si>
    <t>Bairnsdale Club</t>
  </si>
  <si>
    <t>BAIRNSDALE SPORTING AND CONVENTION CENTRE</t>
  </si>
  <si>
    <t>Ballarat Golf Club</t>
  </si>
  <si>
    <t>Ballarat Leagues Club</t>
  </si>
  <si>
    <t>Ballarat and District Trotting Club</t>
  </si>
  <si>
    <t>Bell Park Sport and Recreation Club</t>
  </si>
  <si>
    <t>Benalla Bowls Club</t>
  </si>
  <si>
    <t>Benalla Golf Club</t>
  </si>
  <si>
    <t>Bendigo District RSL Club</t>
  </si>
  <si>
    <t>Bendigo Stadium</t>
  </si>
  <si>
    <t>Bentleigh Club</t>
  </si>
  <si>
    <t>Bentleigh RSL</t>
  </si>
  <si>
    <t>Box Hill Golf Club</t>
  </si>
  <si>
    <t>Broadmeadows Sporting Club</t>
  </si>
  <si>
    <t>Cardinia Club</t>
  </si>
  <si>
    <t>Caulfield Glasshouse</t>
  </si>
  <si>
    <t>Chalambar Golf Club</t>
  </si>
  <si>
    <t>Chelteham Moorabin RSL</t>
  </si>
  <si>
    <t>Chirnside Park Country Club</t>
  </si>
  <si>
    <t>City Family Hotel</t>
  </si>
  <si>
    <t>City Memorial Bowls Club</t>
  </si>
  <si>
    <t>$484,56</t>
  </si>
  <si>
    <t>Clayton Bowls Club</t>
  </si>
  <si>
    <t>Clifton Springs Golf Club</t>
  </si>
  <si>
    <t>Clocks at Flinders Street Station</t>
  </si>
  <si>
    <t>Club Italia Sporting Club</t>
  </si>
  <si>
    <t>Club Kilsyth</t>
  </si>
  <si>
    <t>Club Laverton</t>
  </si>
  <si>
    <t>Club Leeds</t>
  </si>
  <si>
    <t>Club Officer</t>
  </si>
  <si>
    <t>Club Ringwood</t>
  </si>
  <si>
    <t>Cobden Golf Club</t>
  </si>
  <si>
    <t>Colac Bowling Club</t>
  </si>
  <si>
    <t>Corryong Sporting Complex</t>
  </si>
  <si>
    <t>Dandenong Club</t>
  </si>
  <si>
    <t>Dandenong Workers Social Club</t>
  </si>
  <si>
    <t>i)</t>
  </si>
  <si>
    <t>Deer Park Club</t>
  </si>
  <si>
    <t>Eastwood Golf Cub</t>
  </si>
  <si>
    <t>Echuca Workers and Service Club</t>
  </si>
  <si>
    <t>Ferntree Gully Bowling Club</t>
  </si>
  <si>
    <t>Foster Golf Club</t>
  </si>
  <si>
    <t>Frankston RSL</t>
  </si>
  <si>
    <t>Furlan Club</t>
  </si>
  <si>
    <t>Geelong Combined Leagues Club</t>
  </si>
  <si>
    <t>Green Gully Soccer Club</t>
  </si>
  <si>
    <t>Greensborough RSL</t>
  </si>
  <si>
    <t>Greyhounds Entertainment</t>
  </si>
  <si>
    <t>Hampton Bowls Club</t>
  </si>
  <si>
    <t>Hastings Cricket and Football Social Club</t>
  </si>
  <si>
    <t>Headquarters Tavern</t>
  </si>
  <si>
    <t>Highett Returned and Service Club</t>
  </si>
  <si>
    <t>Highways Sandown</t>
  </si>
  <si>
    <t>Hilltop Golf and Country Club</t>
  </si>
  <si>
    <t>Hoppers Crossing Club</t>
  </si>
  <si>
    <t>$628,51</t>
  </si>
  <si>
    <t>Hoppers Crossing Sports Club</t>
  </si>
  <si>
    <t>Horsham Sports and Community Club</t>
  </si>
  <si>
    <t>ITALIAN AUSTRALIAN SPORTING AND SOCIAL CLUB OF GIPPSLAND</t>
  </si>
  <si>
    <t>Kangaroo Flat Sports Club</t>
  </si>
  <si>
    <t>Karingal Bowling Club</t>
  </si>
  <si>
    <t>Kielor East RSL</t>
  </si>
  <si>
    <t>Kerang Sports and Entertainment Venue</t>
  </si>
  <si>
    <t>Kilmore Trackside</t>
  </si>
  <si>
    <t>Knox Club</t>
  </si>
  <si>
    <t>Kooringal Golf Club</t>
  </si>
  <si>
    <t>Kyabram Club</t>
  </si>
  <si>
    <t>Kyneton Bowling Club</t>
  </si>
  <si>
    <t>Lakeside Club</t>
  </si>
  <si>
    <t>Lalor Bowling Club</t>
  </si>
  <si>
    <t>Lara Sporting Club</t>
  </si>
  <si>
    <t>Leongatha RSL</t>
  </si>
  <si>
    <t>Leopold Sportsmans Club</t>
  </si>
  <si>
    <t>Maffra Community Sports Club</t>
  </si>
  <si>
    <t>Manningham Club</t>
  </si>
  <si>
    <t>Mansfield Golf Club</t>
  </si>
  <si>
    <t>Maryborough Golf Club</t>
  </si>
  <si>
    <t>Melton Country Club</t>
  </si>
  <si>
    <t>Merbein Citizens Club</t>
  </si>
  <si>
    <t>Midlands Golf Club</t>
  </si>
  <si>
    <t>Mildura Golf Club</t>
  </si>
  <si>
    <t>Mildura Working Mans Sports and Social Club</t>
  </si>
  <si>
    <t>Moe Racing Club</t>
  </si>
  <si>
    <t>Monbulk Bowling Club</t>
  </si>
  <si>
    <t>Montmorency RSL</t>
  </si>
  <si>
    <t>Moonee Valley Racing Club</t>
  </si>
  <si>
    <t>Mooroopna Golf Club</t>
  </si>
  <si>
    <t>Mordialloc Sporting Club</t>
  </si>
  <si>
    <t>Morwell Golf Club</t>
  </si>
  <si>
    <t>Morwell Club</t>
  </si>
  <si>
    <t>Mulgrave Country Club</t>
  </si>
  <si>
    <t>MVRC Junction Club</t>
  </si>
  <si>
    <t>MVRC Leighoak Club</t>
  </si>
  <si>
    <t>Myrtleford Savoy Sporting Club</t>
  </si>
  <si>
    <t>Ngambie Lakes Entertainment Centre</t>
  </si>
  <si>
    <t>Newborough Bowling Club</t>
  </si>
  <si>
    <t>Noble Park Football Social Club</t>
  </si>
  <si>
    <t>North Ballarat Sports Club</t>
  </si>
  <si>
    <t>Northcote Park Football Club</t>
  </si>
  <si>
    <t>Ocean Grove Bowls Club</t>
  </si>
  <si>
    <t>Ouyen Club</t>
  </si>
  <si>
    <t>Pascoe Value RSL</t>
  </si>
  <si>
    <t>Peninsula Club</t>
  </si>
  <si>
    <t>Peninsula Club (Dromana)</t>
  </si>
  <si>
    <t>Polish Community Association in Geelong</t>
  </si>
  <si>
    <t>Portarlington Golf Club</t>
  </si>
  <si>
    <t>Portland RSL Memorial Bowling Club</t>
  </si>
  <si>
    <t>Prahran Football Social Club</t>
  </si>
  <si>
    <t>Red Cliffs Club</t>
  </si>
  <si>
    <t>Reservior RSL</t>
  </si>
  <si>
    <t>Robinvale Golf Club</t>
  </si>
  <si>
    <t>Rosebud Country Club</t>
  </si>
  <si>
    <t>Royal Oak Richmond</t>
  </si>
  <si>
    <t>Rye RSL Club</t>
  </si>
  <si>
    <t>Seagulls Nest</t>
  </si>
  <si>
    <t>Shell Club</t>
  </si>
  <si>
    <t>Shepparton Club</t>
  </si>
  <si>
    <t>Sporting Legends Club</t>
  </si>
  <si>
    <t>Springvale RSL Club</t>
  </si>
  <si>
    <t>St Albans Sports Club</t>
  </si>
  <si>
    <t>St Arnaud Sporting Club</t>
  </si>
  <si>
    <t>St George Workers Club</t>
  </si>
  <si>
    <t>St Kilda Army and Navy Club</t>
  </si>
  <si>
    <t>St Kilda Football Social Club</t>
  </si>
  <si>
    <t>Stawell Harness Racing Club</t>
  </si>
  <si>
    <t>Steeples</t>
  </si>
  <si>
    <t>Stoneys Club</t>
  </si>
  <si>
    <t>Sunbury Bowling Club</t>
  </si>
  <si>
    <t>Sunbury Football Social Club</t>
  </si>
  <si>
    <t>Sunbury United Sports Club</t>
  </si>
  <si>
    <t>Sunshine City Club</t>
  </si>
  <si>
    <t>Swan Hill Club</t>
  </si>
  <si>
    <t>Tabcorp Park</t>
  </si>
  <si>
    <t>The Bendigo Club</t>
  </si>
  <si>
    <t>The Borough Club</t>
  </si>
  <si>
    <t>The Brook on Sneydes</t>
  </si>
  <si>
    <t>The Brunswick Club</t>
  </si>
  <si>
    <t>The Club</t>
  </si>
  <si>
    <t>(a). </t>
  </si>
  <si>
    <t>Donations, gifts and sponsorship (including cash, goods and services) to another person resident in Victoria, not including to the club itself, for the purpose or activities set out below.</t>
  </si>
  <si>
    <t>The Coach and Horses</t>
  </si>
  <si>
    <t>The Elsternwick Club</t>
  </si>
  <si>
    <t>The International</t>
  </si>
  <si>
    <t>The Lakes Entertainment Centrre</t>
  </si>
  <si>
    <t>The Meeting Place</t>
  </si>
  <si>
    <t>The Moonee Ponds Club</t>
  </si>
  <si>
    <t>The Orbost Club</t>
  </si>
  <si>
    <t>The Rex</t>
  </si>
  <si>
    <t>The Vic Inn</t>
  </si>
  <si>
    <t>The Yarrum Country Club</t>
  </si>
  <si>
    <t>Traralgon Bowls Club</t>
  </si>
  <si>
    <t>Tooralgon RSL</t>
  </si>
  <si>
    <t>Trios Sports Club</t>
  </si>
  <si>
    <t>Vegas at Waverley Gardens</t>
  </si>
  <si>
    <t>Wangaratta Club</t>
  </si>
  <si>
    <t>Wantirna Club</t>
  </si>
  <si>
    <t>Wantirna Hill Club</t>
  </si>
  <si>
    <t>Warragul Club</t>
  </si>
  <si>
    <t>Warragul Country Club</t>
  </si>
  <si>
    <t>Warrnambool Bowls Club</t>
  </si>
  <si>
    <t>Warrnambool Football Club Social Club</t>
  </si>
  <si>
    <t>Warrnambool RSL</t>
  </si>
  <si>
    <t>Waverley RSL Club</t>
  </si>
  <si>
    <t>West Heidelberg RSL</t>
  </si>
  <si>
    <t>West Side Horsham</t>
  </si>
  <si>
    <t>Whittlesea Bowls Club</t>
  </si>
  <si>
    <t>Wonthaggi Club</t>
  </si>
  <si>
    <t>Wonthaggi Golf Club</t>
  </si>
  <si>
    <t>Wonthaggi Workmen's Club</t>
  </si>
  <si>
    <t>Yarra Valley Country Club</t>
  </si>
  <si>
    <t>Yarraville-Footscray Bowling Club</t>
  </si>
  <si>
    <t>Yarraville Club</t>
  </si>
  <si>
    <t>Yarraville Club Cricket Club</t>
  </si>
  <si>
    <t>Abruzzo Club</t>
  </si>
  <si>
    <t>Alexandra House Sports Club</t>
  </si>
  <si>
    <t>Casa D'abruzzo Club</t>
  </si>
  <si>
    <t>City Bowls Club Colac</t>
  </si>
  <si>
    <t>Club Hotel (Warragul)</t>
  </si>
  <si>
    <t>Craigieburn Sporting Club</t>
  </si>
  <si>
    <t>Daylesford Bowling Club</t>
  </si>
  <si>
    <t>Edithvale - Chelsea  RSL</t>
  </si>
  <si>
    <t>Essendon Football and Community Sporting Club</t>
  </si>
  <si>
    <t>Freccia Azzurra Club</t>
  </si>
  <si>
    <t xml:space="preserve">	ITALIAN AUSTRALIAN SPORTING AND SOCIAL CLUB OF GIPPSLAND</t>
  </si>
  <si>
    <t>Italian Sports Club of Werribee</t>
  </si>
  <si>
    <t>Lakes Entrance Bowls Club</t>
  </si>
  <si>
    <t>Maryborough Highland Society</t>
  </si>
  <si>
    <t>Numurkah Golf and Bowls Club</t>
  </si>
  <si>
    <t>Portland Football Netball Cricket Club</t>
  </si>
  <si>
    <t>Queenscliff Bowling Tennis and Croquet Club</t>
  </si>
  <si>
    <t>Sale and District Greyhound Racing Club</t>
  </si>
  <si>
    <t>Sebastopol Bowling Club</t>
  </si>
  <si>
    <t>Seymour Club</t>
  </si>
  <si>
    <t>Sportspark Gaming and Entertainment Centre</t>
  </si>
  <si>
    <t>The Sale RSL and Community Sub-branch</t>
  </si>
  <si>
    <t>The Tigers clubhouse</t>
  </si>
  <si>
    <t>Tooradin and District Sports Club</t>
  </si>
  <si>
    <t>Veneto Club</t>
  </si>
  <si>
    <t>Club</t>
  </si>
  <si>
    <t>Surf Coast</t>
  </si>
  <si>
    <t>Greater Bendigo</t>
  </si>
  <si>
    <t>Casa D'Abruzzo Club</t>
  </si>
  <si>
    <t>Caulfield RSL</t>
  </si>
  <si>
    <t>Cheltenham Moorabbin RSL</t>
  </si>
  <si>
    <t>Clocks At Flinders Street Station</t>
  </si>
  <si>
    <t>Latrobe</t>
  </si>
  <si>
    <t>Italian Sports Club Of Werribee</t>
  </si>
  <si>
    <t>Kerang Sports And Entertainment Venue</t>
  </si>
  <si>
    <t>Maroondah Sports Club</t>
  </si>
  <si>
    <t>Central Goldfields</t>
  </si>
  <si>
    <t>Morwell Bowling Club</t>
  </si>
  <si>
    <t>Mvrc Junction Club</t>
  </si>
  <si>
    <t>Mvrc Leighoak Club</t>
  </si>
  <si>
    <t>Ocean Grove Bowling Club</t>
  </si>
  <si>
    <t>South Oakleigh Club</t>
  </si>
  <si>
    <t>Northern Grampians</t>
  </si>
  <si>
    <t>Vegas At Waverley Gardens</t>
  </si>
  <si>
    <t>Wonthaggi Workmen'S Club</t>
  </si>
  <si>
    <t>EXP 2020/21</t>
  </si>
  <si>
    <t>Bendigo Club</t>
  </si>
  <si>
    <t>Borough Club</t>
  </si>
  <si>
    <t>Brook on Sneydes</t>
  </si>
  <si>
    <t>Brunswick Club</t>
  </si>
  <si>
    <t>Coach and Horses</t>
  </si>
  <si>
    <t>Elsternwick Club</t>
  </si>
  <si>
    <t>International</t>
  </si>
  <si>
    <t>Lakes Entertainment Centrre</t>
  </si>
  <si>
    <t>Meeting Place</t>
  </si>
  <si>
    <t>Moonee Ponds Club</t>
  </si>
  <si>
    <t>Orbost Club</t>
  </si>
  <si>
    <t>Rex</t>
  </si>
  <si>
    <t>Sale RSL and Community Sub-branch</t>
  </si>
  <si>
    <t>Tigers clubhouse</t>
  </si>
  <si>
    <t>Vic Inn</t>
  </si>
  <si>
    <t>Yarrum Country Club</t>
  </si>
  <si>
    <t>Brook On Sneydes</t>
  </si>
  <si>
    <t>Coach And Horses</t>
  </si>
  <si>
    <t>Tigers Clubhouse</t>
  </si>
  <si>
    <t>Bairnsdale Sporting and Convention Centre</t>
  </si>
  <si>
    <t>Sale RSL and Community Sub-Branch</t>
  </si>
  <si>
    <t>Healseville RSL</t>
  </si>
  <si>
    <t>Italian Australian Sporting and Social Club of Gippsland</t>
  </si>
  <si>
    <t>Losses 2020/21</t>
  </si>
  <si>
    <t>Gifts, donations, sponsorships and veterans support</t>
  </si>
  <si>
    <t>Gifts, donations and sponsorships</t>
  </si>
  <si>
    <t>Veterans's support</t>
  </si>
  <si>
    <t>Total support for the wider community</t>
  </si>
  <si>
    <t>Municipality</t>
  </si>
  <si>
    <t>Gifts, donations, sponsorships and veterans support as a percentage of EGM revenue</t>
  </si>
  <si>
    <t>VENUE CLUB CONTRIBUTIONS TO THE WIDER COMMUNITY, by VENUE: 2021</t>
  </si>
  <si>
    <t>Gifts, donations, sponsorships and veterans support as a percentage of 2020/21 EGM revenue</t>
  </si>
  <si>
    <t>This is recorded in the Municipal FINAL sheet</t>
  </si>
  <si>
    <t>or</t>
  </si>
  <si>
    <t>per cent of club gaming revenue</t>
  </si>
  <si>
    <t>VENUE CLUB CONTRIBUTIONS TO THE WIDER COMMUNITY: 2021</t>
  </si>
  <si>
    <t>CLUB CONTRIBUTIONS to the WIDER COMMUNITY: 2020/21, by MUNICIPALITY</t>
  </si>
  <si>
    <t>From CGD donations, I have removed Greyhound entertainment, with the remining venue donations as gifts and veterans supprort addding to</t>
  </si>
  <si>
    <t>Sum of gifts, donations, sponsorships and veterans's support</t>
  </si>
  <si>
    <t>Includes donations to variety of philanthropic purposes, veterans' support and sporting activities. Due to the manner in which they are reported by the VGCCC, and the inclusion of volunteer expenses and support for sporting clubs in these figures, the sum of these contributions for any single municipality may not be compared with the municipal totals presented on the accompanying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</si>
</sst>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0.0"/>
    <numFmt numFmtId="165" formatCode="_-* #,##0_-;\-* #,##0_-;_-* &quot;-&quot;??_-;_-@_-"/>
    <numFmt numFmtId="166" formatCode="#,##0.0"/>
    <numFmt numFmtId="167" formatCode="&quot;$&quot;#,##0"/>
  </numFmts>
  <fonts count="25" x14ac:knownFonts="1">
    <font>
      <sz val="11"/>
      <color theme="1"/>
      <name val="Calibri"/>
      <family val="2"/>
      <scheme val="minor"/>
    </font>
    <font>
      <sz val="8"/>
      <color theme="1"/>
      <name val="Calibri"/>
      <family val="2"/>
      <scheme val="minor"/>
    </font>
    <font>
      <sz val="18"/>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sz val="11"/>
      <color theme="1"/>
      <name val="Calibri"/>
      <family val="2"/>
      <scheme val="minor"/>
    </font>
    <font>
      <sz val="9"/>
      <color rgb="FF000000"/>
      <name val="Arial"/>
      <family val="2"/>
    </font>
    <font>
      <b/>
      <sz val="9"/>
      <color rgb="FF000000"/>
      <name val="Arial"/>
      <family val="2"/>
    </font>
    <font>
      <sz val="6.5"/>
      <name val="Garamond"/>
      <family val="1"/>
    </font>
    <font>
      <b/>
      <sz val="9"/>
      <color rgb="FFFFFF00"/>
      <name val="Calibri"/>
      <family val="2"/>
      <scheme val="minor"/>
    </font>
    <font>
      <b/>
      <sz val="11"/>
      <color theme="1"/>
      <name val="Calibri"/>
      <family val="2"/>
      <scheme val="minor"/>
    </font>
    <font>
      <sz val="11"/>
      <color theme="0"/>
      <name val="Calibri"/>
      <family val="2"/>
      <scheme val="minor"/>
    </font>
    <font>
      <sz val="9"/>
      <color theme="1"/>
      <name val="Garamond"/>
      <family val="1"/>
    </font>
    <font>
      <sz val="10"/>
      <name val="Arial"/>
      <family val="2"/>
    </font>
    <font>
      <sz val="9"/>
      <name val="Calibri"/>
      <family val="2"/>
      <scheme val="minor"/>
    </font>
    <font>
      <sz val="8"/>
      <color theme="0"/>
      <name val="Calibri"/>
      <family val="2"/>
      <scheme val="minor"/>
    </font>
    <font>
      <sz val="12"/>
      <color theme="1"/>
      <name val="Calibri"/>
      <family val="2"/>
      <scheme val="minor"/>
    </font>
    <font>
      <b/>
      <sz val="12"/>
      <color rgb="FFFFFF00"/>
      <name val="Calibri"/>
      <family val="2"/>
      <scheme val="minor"/>
    </font>
    <font>
      <sz val="22"/>
      <color theme="5" tint="-0.499984740745262"/>
      <name val="Garamond"/>
      <family val="1"/>
    </font>
    <font>
      <sz val="11"/>
      <color theme="0" tint="-0.249977111117893"/>
      <name val="Calibri"/>
      <family val="2"/>
      <scheme val="minor"/>
    </font>
    <font>
      <sz val="10"/>
      <color theme="0" tint="-0.249977111117893"/>
      <name val="Calibri"/>
      <family val="2"/>
      <scheme val="minor"/>
    </font>
    <font>
      <b/>
      <sz val="12"/>
      <color theme="1"/>
      <name val="Calibri"/>
      <family val="2"/>
      <scheme val="minor"/>
    </font>
    <font>
      <sz val="14"/>
      <color theme="3" tint="-0.249977111117893"/>
      <name val="Garamond"/>
      <family val="1"/>
    </font>
    <font>
      <sz val="9"/>
      <color theme="3" tint="-0.499984740745262"/>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EBEBEB"/>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FFFFFF"/>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hair">
        <color rgb="FF000000"/>
      </top>
      <bottom style="hair">
        <color rgb="FF000000"/>
      </bottom>
      <diagonal/>
    </border>
    <border>
      <left/>
      <right/>
      <top/>
      <bottom style="hair">
        <color rgb="FF000000"/>
      </bottom>
      <diagonal/>
    </border>
    <border>
      <left/>
      <right/>
      <top style="hair">
        <color theme="3" tint="-0.24994659260841701"/>
      </top>
      <bottom style="hair">
        <color theme="3" tint="-0.24994659260841701"/>
      </bottom>
      <diagonal/>
    </border>
    <border>
      <left/>
      <right/>
      <top/>
      <bottom style="hair">
        <color theme="3" tint="-0.24994659260841701"/>
      </bottom>
      <diagonal/>
    </border>
    <border>
      <left style="thick">
        <color auto="1"/>
      </left>
      <right/>
      <top/>
      <bottom/>
      <diagonal/>
    </border>
    <border>
      <left/>
      <right/>
      <top style="thin">
        <color indexed="64"/>
      </top>
      <bottom style="hair">
        <color indexed="64"/>
      </bottom>
      <diagonal/>
    </border>
    <border>
      <left/>
      <right/>
      <top style="hair">
        <color auto="1"/>
      </top>
      <bottom style="hair">
        <color auto="1"/>
      </bottom>
      <diagonal/>
    </border>
  </borders>
  <cellStyleXfs count="4">
    <xf numFmtId="0" fontId="0" fillId="0" borderId="0"/>
    <xf numFmtId="43" fontId="6" fillId="0" borderId="0" applyFont="0" applyFill="0" applyBorder="0" applyAlignment="0" applyProtection="0"/>
    <xf numFmtId="0" fontId="14" fillId="0" borderId="0"/>
    <xf numFmtId="43" fontId="14" fillId="0" borderId="0" applyFont="0" applyFill="0" applyBorder="0" applyAlignment="0" applyProtection="0"/>
  </cellStyleXfs>
  <cellXfs count="109">
    <xf numFmtId="0" fontId="0" fillId="0" borderId="0" xfId="0"/>
    <xf numFmtId="0" fontId="1" fillId="0" borderId="0" xfId="0" applyFont="1" applyAlignment="1">
      <alignment horizontal="center" vertical="center" wrapText="1"/>
    </xf>
    <xf numFmtId="0" fontId="2" fillId="0" borderId="0" xfId="0" applyFont="1"/>
    <xf numFmtId="0" fontId="3" fillId="0" borderId="0" xfId="0" applyFont="1"/>
    <xf numFmtId="0" fontId="5" fillId="2" borderId="0" xfId="0" applyFont="1" applyFill="1"/>
    <xf numFmtId="0" fontId="3" fillId="2" borderId="0" xfId="0" applyFont="1" applyFill="1"/>
    <xf numFmtId="3" fontId="3" fillId="2" borderId="0" xfId="0" applyNumberFormat="1" applyFont="1" applyFill="1"/>
    <xf numFmtId="164" fontId="3" fillId="2" borderId="0" xfId="0" applyNumberFormat="1" applyFont="1" applyFill="1"/>
    <xf numFmtId="3" fontId="5" fillId="2" borderId="0" xfId="0" applyNumberFormat="1" applyFont="1" applyFill="1"/>
    <xf numFmtId="3" fontId="3" fillId="0" borderId="0" xfId="0" applyNumberFormat="1" applyFont="1"/>
    <xf numFmtId="6" fontId="8" fillId="3" borderId="1" xfId="0" applyNumberFormat="1" applyFont="1" applyFill="1" applyBorder="1" applyAlignment="1">
      <alignment horizontal="center" vertical="center" wrapText="1"/>
    </xf>
    <xf numFmtId="0" fontId="0" fillId="4" borderId="0" xfId="0" applyFill="1"/>
    <xf numFmtId="6" fontId="0" fillId="4" borderId="0" xfId="0" applyNumberFormat="1" applyFill="1"/>
    <xf numFmtId="0" fontId="0" fillId="4" borderId="0" xfId="0" applyNumberFormat="1" applyFill="1"/>
    <xf numFmtId="0" fontId="1" fillId="0" borderId="0" xfId="0" applyFont="1" applyAlignment="1">
      <alignment vertical="top" wrapText="1"/>
    </xf>
    <xf numFmtId="0" fontId="1" fillId="0" borderId="0" xfId="0" applyFont="1" applyAlignment="1">
      <alignment horizontal="center"/>
    </xf>
    <xf numFmtId="6" fontId="4" fillId="4" borderId="5" xfId="0" applyNumberFormat="1" applyFont="1" applyFill="1" applyBorder="1"/>
    <xf numFmtId="0" fontId="4" fillId="4" borderId="5" xfId="0" applyFont="1" applyFill="1" applyBorder="1"/>
    <xf numFmtId="0" fontId="4" fillId="4" borderId="5" xfId="0" applyNumberFormat="1" applyFont="1" applyFill="1" applyBorder="1"/>
    <xf numFmtId="6" fontId="4" fillId="4" borderId="6" xfId="0" applyNumberFormat="1" applyFont="1" applyFill="1" applyBorder="1"/>
    <xf numFmtId="0" fontId="4" fillId="0" borderId="4" xfId="0" applyFont="1" applyBorder="1" applyAlignment="1">
      <alignment horizontal="center"/>
    </xf>
    <xf numFmtId="3" fontId="9" fillId="2" borderId="7" xfId="1" applyNumberFormat="1" applyFont="1" applyFill="1" applyBorder="1" applyAlignment="1" applyProtection="1">
      <alignment horizontal="right" indent="1"/>
      <protection hidden="1"/>
    </xf>
    <xf numFmtId="3" fontId="9" fillId="0" borderId="7" xfId="1" applyNumberFormat="1" applyFont="1" applyFill="1" applyBorder="1" applyAlignment="1" applyProtection="1">
      <alignment horizontal="right" indent="1"/>
      <protection hidden="1"/>
    </xf>
    <xf numFmtId="3" fontId="9" fillId="0" borderId="0" xfId="1" applyNumberFormat="1" applyFont="1" applyFill="1" applyBorder="1" applyAlignment="1" applyProtection="1">
      <alignment horizontal="right" indent="1"/>
      <protection hidden="1"/>
    </xf>
    <xf numFmtId="3" fontId="9" fillId="0" borderId="0" xfId="1" applyNumberFormat="1" applyFont="1" applyFill="1" applyAlignment="1" applyProtection="1">
      <alignment horizontal="right" indent="1"/>
      <protection hidden="1"/>
    </xf>
    <xf numFmtId="3" fontId="9" fillId="2" borderId="0" xfId="1" applyNumberFormat="1" applyFont="1" applyFill="1" applyBorder="1" applyAlignment="1" applyProtection="1">
      <alignment horizontal="right" indent="1"/>
      <protection hidden="1"/>
    </xf>
    <xf numFmtId="0" fontId="5" fillId="0" borderId="0" xfId="0" applyFont="1"/>
    <xf numFmtId="10" fontId="3" fillId="0" borderId="0" xfId="0" applyNumberFormat="1" applyFont="1"/>
    <xf numFmtId="0" fontId="0" fillId="0" borderId="0" xfId="0" applyProtection="1">
      <protection hidden="1"/>
    </xf>
    <xf numFmtId="0" fontId="10" fillId="7" borderId="0"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3" fillId="0" borderId="8" xfId="0" applyFont="1" applyFill="1" applyBorder="1" applyProtection="1">
      <protection hidden="1"/>
    </xf>
    <xf numFmtId="3" fontId="3" fillId="0" borderId="8" xfId="0" applyNumberFormat="1" applyFont="1" applyFill="1" applyBorder="1" applyProtection="1">
      <protection hidden="1"/>
    </xf>
    <xf numFmtId="164" fontId="3" fillId="0" borderId="8" xfId="0" applyNumberFormat="1" applyFont="1" applyFill="1" applyBorder="1" applyAlignment="1" applyProtection="1">
      <alignment horizontal="center"/>
      <protection hidden="1"/>
    </xf>
    <xf numFmtId="0" fontId="3" fillId="5" borderId="7" xfId="0" applyFont="1" applyFill="1" applyBorder="1" applyProtection="1">
      <protection hidden="1"/>
    </xf>
    <xf numFmtId="3" fontId="3" fillId="5" borderId="7" xfId="0" applyNumberFormat="1" applyFont="1" applyFill="1" applyBorder="1" applyProtection="1">
      <protection hidden="1"/>
    </xf>
    <xf numFmtId="164" fontId="3" fillId="5" borderId="7" xfId="0" applyNumberFormat="1" applyFont="1" applyFill="1" applyBorder="1" applyAlignment="1" applyProtection="1">
      <alignment horizontal="center"/>
      <protection hidden="1"/>
    </xf>
    <xf numFmtId="0" fontId="3" fillId="0" borderId="0" xfId="0" applyFont="1" applyFill="1" applyBorder="1" applyProtection="1">
      <protection hidden="1"/>
    </xf>
    <xf numFmtId="3" fontId="3" fillId="0" borderId="0" xfId="0" applyNumberFormat="1" applyFont="1" applyFill="1" applyBorder="1" applyProtection="1">
      <protection hidden="1"/>
    </xf>
    <xf numFmtId="164" fontId="3" fillId="0" borderId="0" xfId="0" applyNumberFormat="1" applyFont="1" applyFill="1" applyBorder="1" applyAlignment="1" applyProtection="1">
      <alignment horizontal="center"/>
      <protection hidden="1"/>
    </xf>
    <xf numFmtId="0" fontId="10" fillId="6" borderId="0" xfId="0" applyFont="1" applyFill="1" applyBorder="1" applyProtection="1">
      <protection hidden="1"/>
    </xf>
    <xf numFmtId="3" fontId="10" fillId="6" borderId="0" xfId="0" applyNumberFormat="1" applyFont="1" applyFill="1" applyBorder="1" applyProtection="1">
      <protection hidden="1"/>
    </xf>
    <xf numFmtId="164" fontId="10" fillId="6" borderId="0" xfId="0" applyNumberFormat="1" applyFont="1" applyFill="1" applyBorder="1" applyAlignment="1" applyProtection="1">
      <alignment horizontal="center"/>
      <protection hidden="1"/>
    </xf>
    <xf numFmtId="0" fontId="3" fillId="0" borderId="0" xfId="0" applyFont="1" applyProtection="1">
      <protection hidden="1"/>
    </xf>
    <xf numFmtId="0" fontId="3" fillId="2" borderId="0" xfId="0" applyFont="1" applyFill="1" applyProtection="1">
      <protection hidden="1"/>
    </xf>
    <xf numFmtId="3" fontId="3" fillId="2" borderId="0" xfId="0" applyNumberFormat="1" applyFont="1" applyFill="1" applyProtection="1">
      <protection hidden="1"/>
    </xf>
    <xf numFmtId="164" fontId="3" fillId="2" borderId="0" xfId="0" applyNumberFormat="1" applyFont="1" applyFill="1" applyProtection="1">
      <protection hidden="1"/>
    </xf>
    <xf numFmtId="0" fontId="11" fillId="0" borderId="0" xfId="0" applyFont="1"/>
    <xf numFmtId="0" fontId="7" fillId="8" borderId="1" xfId="0" applyFont="1" applyFill="1" applyBorder="1" applyAlignment="1">
      <alignment horizontal="right" vertical="center" wrapText="1"/>
    </xf>
    <xf numFmtId="0" fontId="7" fillId="8" borderId="1" xfId="0" applyFont="1" applyFill="1" applyBorder="1" applyAlignment="1">
      <alignment vertical="center" wrapText="1"/>
    </xf>
    <xf numFmtId="6" fontId="7" fillId="8" borderId="1" xfId="0" applyNumberFormat="1" applyFont="1" applyFill="1" applyBorder="1" applyAlignment="1">
      <alignment horizontal="center" vertical="center" wrapText="1"/>
    </xf>
    <xf numFmtId="8" fontId="4" fillId="4" borderId="5" xfId="0" applyNumberFormat="1" applyFont="1" applyFill="1" applyBorder="1"/>
    <xf numFmtId="0" fontId="3" fillId="5" borderId="0" xfId="0" applyFont="1" applyFill="1"/>
    <xf numFmtId="0" fontId="13" fillId="0" borderId="0" xfId="0" applyFont="1" applyAlignment="1">
      <alignment horizontal="center"/>
    </xf>
    <xf numFmtId="0" fontId="3" fillId="0" borderId="0" xfId="0" applyFont="1" applyAlignment="1">
      <alignment vertical="top" wrapText="1"/>
    </xf>
    <xf numFmtId="0" fontId="7" fillId="0" borderId="0" xfId="0" applyFont="1"/>
    <xf numFmtId="0" fontId="8" fillId="3" borderId="1" xfId="0" applyFont="1" applyFill="1" applyBorder="1" applyAlignment="1">
      <alignment horizontal="center" vertical="center" wrapText="1"/>
    </xf>
    <xf numFmtId="0" fontId="7" fillId="8" borderId="0" xfId="0" applyFont="1" applyFill="1" applyBorder="1" applyAlignment="1">
      <alignment vertical="center" wrapText="1"/>
    </xf>
    <xf numFmtId="0" fontId="8" fillId="3" borderId="1" xfId="0" applyFont="1" applyFill="1" applyBorder="1" applyAlignment="1">
      <alignment horizontal="right" vertical="center" wrapText="1"/>
    </xf>
    <xf numFmtId="3" fontId="0" fillId="5" borderId="0" xfId="0" applyNumberFormat="1" applyFill="1"/>
    <xf numFmtId="0" fontId="0" fillId="0" borderId="9" xfId="0" applyBorder="1"/>
    <xf numFmtId="3" fontId="0" fillId="5" borderId="9" xfId="0" applyNumberFormat="1" applyFill="1" applyBorder="1"/>
    <xf numFmtId="0" fontId="0" fillId="0" borderId="0" xfId="0" applyBorder="1"/>
    <xf numFmtId="3" fontId="0" fillId="5" borderId="0" xfId="0" applyNumberFormat="1" applyFill="1" applyBorder="1"/>
    <xf numFmtId="0" fontId="15" fillId="0" borderId="10" xfId="2" applyFont="1" applyBorder="1" applyProtection="1">
      <protection hidden="1"/>
    </xf>
    <xf numFmtId="0" fontId="15" fillId="0" borderId="10" xfId="2" applyFont="1" applyBorder="1" applyAlignment="1" applyProtection="1">
      <alignment horizontal="left"/>
      <protection hidden="1"/>
    </xf>
    <xf numFmtId="165" fontId="15" fillId="0" borderId="10" xfId="3" applyNumberFormat="1" applyFont="1" applyBorder="1" applyAlignment="1" applyProtection="1">
      <alignment horizontal="right" indent="1"/>
      <protection hidden="1"/>
    </xf>
    <xf numFmtId="0" fontId="15" fillId="0" borderId="11" xfId="2" applyFont="1" applyBorder="1" applyProtection="1">
      <protection hidden="1"/>
    </xf>
    <xf numFmtId="0" fontId="15" fillId="0" borderId="11" xfId="2" applyFont="1" applyBorder="1" applyAlignment="1" applyProtection="1">
      <alignment horizontal="left"/>
      <protection hidden="1"/>
    </xf>
    <xf numFmtId="165" fontId="15" fillId="0" borderId="11" xfId="3" applyNumberFormat="1" applyFont="1" applyBorder="1" applyAlignment="1" applyProtection="1">
      <alignment horizontal="right" indent="1"/>
      <protection hidden="1"/>
    </xf>
    <xf numFmtId="0" fontId="4" fillId="0" borderId="0" xfId="0" applyFont="1" applyAlignment="1">
      <alignment horizontal="right"/>
    </xf>
    <xf numFmtId="3" fontId="4" fillId="5" borderId="0" xfId="0" applyNumberFormat="1" applyFont="1" applyFill="1" applyAlignment="1">
      <alignment horizontal="right"/>
    </xf>
    <xf numFmtId="0" fontId="16" fillId="0" borderId="0" xfId="0" applyFont="1" applyAlignment="1" applyProtection="1">
      <alignment horizontal="center"/>
      <protection hidden="1"/>
    </xf>
    <xf numFmtId="0" fontId="18" fillId="9" borderId="0" xfId="0" applyFont="1" applyFill="1" applyAlignment="1" applyProtection="1">
      <alignment horizontal="center" wrapText="1"/>
      <protection hidden="1"/>
    </xf>
    <xf numFmtId="0" fontId="16" fillId="0" borderId="0" xfId="0" applyFont="1" applyAlignment="1" applyProtection="1">
      <alignment horizontal="center" vertical="center"/>
      <protection hidden="1"/>
    </xf>
    <xf numFmtId="3" fontId="17" fillId="0" borderId="11" xfId="0" applyNumberFormat="1" applyFont="1" applyFill="1" applyBorder="1" applyAlignment="1" applyProtection="1">
      <alignment vertical="center"/>
      <protection hidden="1"/>
    </xf>
    <xf numFmtId="3" fontId="17" fillId="0" borderId="11" xfId="0" applyNumberFormat="1" applyFont="1" applyFill="1" applyBorder="1" applyAlignment="1" applyProtection="1">
      <alignment horizontal="right" vertical="center"/>
      <protection hidden="1"/>
    </xf>
    <xf numFmtId="166" fontId="17" fillId="0" borderId="11"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3" fontId="17" fillId="10" borderId="11" xfId="0" applyNumberFormat="1" applyFont="1" applyFill="1" applyBorder="1" applyAlignment="1" applyProtection="1">
      <alignment vertical="center"/>
      <protection hidden="1"/>
    </xf>
    <xf numFmtId="3" fontId="17" fillId="10" borderId="11" xfId="0" applyNumberFormat="1" applyFont="1" applyFill="1" applyBorder="1" applyAlignment="1" applyProtection="1">
      <alignment horizontal="right" vertical="center"/>
      <protection hidden="1"/>
    </xf>
    <xf numFmtId="166" fontId="17" fillId="10" borderId="11" xfId="0" applyNumberFormat="1" applyFont="1" applyFill="1" applyBorder="1" applyAlignment="1" applyProtection="1">
      <alignment horizontal="center" vertical="center"/>
      <protection hidden="1"/>
    </xf>
    <xf numFmtId="0" fontId="12" fillId="0" borderId="0" xfId="0" applyFont="1" applyProtection="1">
      <protection hidden="1"/>
    </xf>
    <xf numFmtId="0" fontId="0" fillId="0" borderId="0" xfId="0" applyBorder="1" applyProtection="1">
      <protection hidden="1"/>
    </xf>
    <xf numFmtId="0" fontId="4" fillId="0" borderId="0" xfId="0" applyFont="1" applyAlignment="1" applyProtection="1">
      <alignment horizontal="right"/>
      <protection hidden="1"/>
    </xf>
    <xf numFmtId="0" fontId="20" fillId="0" borderId="0" xfId="0" applyFont="1" applyBorder="1" applyProtection="1">
      <protection hidden="1"/>
    </xf>
    <xf numFmtId="0" fontId="21" fillId="0" borderId="0" xfId="0" applyFont="1" applyAlignment="1" applyProtection="1">
      <alignment horizontal="right"/>
      <protection hidden="1"/>
    </xf>
    <xf numFmtId="3" fontId="0" fillId="5" borderId="0" xfId="0" applyNumberFormat="1" applyFill="1" applyBorder="1" applyProtection="1">
      <protection hidden="1"/>
    </xf>
    <xf numFmtId="3" fontId="4" fillId="5" borderId="0" xfId="0" applyNumberFormat="1" applyFont="1" applyFill="1" applyAlignment="1" applyProtection="1">
      <alignment horizontal="right"/>
      <protection hidden="1"/>
    </xf>
    <xf numFmtId="0" fontId="22" fillId="9" borderId="0" xfId="0" applyFont="1" applyFill="1" applyBorder="1" applyProtection="1">
      <protection hidden="1"/>
    </xf>
    <xf numFmtId="0" fontId="3" fillId="11" borderId="0" xfId="0" applyFont="1" applyFill="1"/>
    <xf numFmtId="0" fontId="5" fillId="11" borderId="0" xfId="0" applyFont="1" applyFill="1"/>
    <xf numFmtId="3" fontId="3" fillId="11" borderId="0" xfId="0" applyNumberFormat="1" applyFont="1" applyFill="1"/>
    <xf numFmtId="164" fontId="3" fillId="11" borderId="0" xfId="0" applyNumberFormat="1" applyFont="1" applyFill="1"/>
    <xf numFmtId="0" fontId="0" fillId="11" borderId="0" xfId="0" applyFill="1"/>
    <xf numFmtId="167" fontId="5" fillId="0" borderId="0" xfId="0" applyNumberFormat="1" applyFont="1"/>
    <xf numFmtId="2" fontId="5" fillId="0" borderId="0" xfId="0" applyNumberFormat="1" applyFont="1"/>
    <xf numFmtId="0" fontId="16" fillId="0" borderId="0" xfId="0" applyFont="1" applyAlignment="1" applyProtection="1">
      <alignment horizontal="left"/>
      <protection hidden="1"/>
    </xf>
    <xf numFmtId="0" fontId="0" fillId="0" borderId="0" xfId="0" applyAlignment="1" applyProtection="1">
      <alignment horizontal="left"/>
      <protection hidden="1"/>
    </xf>
    <xf numFmtId="0" fontId="11" fillId="11" borderId="0" xfId="0" applyFont="1" applyFill="1"/>
    <xf numFmtId="0" fontId="23" fillId="0" borderId="0" xfId="0" applyFont="1" applyAlignment="1" applyProtection="1">
      <alignment horizontal="center" wrapText="1"/>
      <protection hidden="1"/>
    </xf>
    <xf numFmtId="0" fontId="24" fillId="0" borderId="0" xfId="0" applyFont="1" applyAlignment="1" applyProtection="1">
      <alignment horizontal="center"/>
      <protection hidden="1"/>
    </xf>
    <xf numFmtId="0" fontId="8" fillId="3" borderId="2"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wrapText="1"/>
    </xf>
    <xf numFmtId="0" fontId="8" fillId="3" borderId="3" xfId="0" applyFont="1" applyFill="1" applyBorder="1" applyAlignment="1">
      <alignment vertical="center" wrapText="1"/>
    </xf>
    <xf numFmtId="0" fontId="19" fillId="0" borderId="0" xfId="0" applyFont="1" applyBorder="1" applyAlignment="1" applyProtection="1">
      <alignment horizontal="center"/>
      <protection hidden="1"/>
    </xf>
    <xf numFmtId="0" fontId="0" fillId="0" borderId="0" xfId="0" applyBorder="1" applyAlignment="1" applyProtection="1">
      <alignment horizontal="left" wrapText="1"/>
      <protection hidden="1"/>
    </xf>
  </cellXfs>
  <cellStyles count="4">
    <cellStyle name="Comma" xfId="1" builtinId="3"/>
    <cellStyle name="Comma 2" xfId="3" xr:uid="{F898A8C8-7F41-43EB-A3BA-656BDC37E545}"/>
    <cellStyle name="Normal" xfId="0" builtinId="0"/>
    <cellStyle name="Normal 2 2" xfId="2" xr:uid="{A2543F09-FFBA-41F4-9726-7F6ED9F7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4718c42d5486447b"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K2954"/>
  <sheetViews>
    <sheetView zoomScale="90" zoomScaleNormal="90" workbookViewId="0">
      <selection activeCell="G7" sqref="G7:K15"/>
    </sheetView>
  </sheetViews>
  <sheetFormatPr defaultColWidth="17.1796875" defaultRowHeight="14.5" x14ac:dyDescent="0.35"/>
  <cols>
    <col min="1" max="1" width="3.453125" customWidth="1"/>
    <col min="2" max="2" width="53.7265625" customWidth="1"/>
    <col min="3" max="3" width="5.1796875" customWidth="1"/>
    <col min="4" max="4" width="19" customWidth="1"/>
    <col min="5" max="5" width="12.54296875" customWidth="1"/>
    <col min="6" max="8" width="15.1796875" customWidth="1"/>
  </cols>
  <sheetData>
    <row r="1" spans="2:11" ht="23.5" x14ac:dyDescent="0.55000000000000004">
      <c r="B1" s="2" t="s">
        <v>80</v>
      </c>
    </row>
    <row r="3" spans="2:11" ht="47.25" customHeight="1" x14ac:dyDescent="0.35">
      <c r="B3" t="s">
        <v>14</v>
      </c>
      <c r="F3" s="1" t="s">
        <v>77</v>
      </c>
      <c r="G3" s="1" t="s">
        <v>78</v>
      </c>
      <c r="H3" s="1" t="s">
        <v>79</v>
      </c>
      <c r="I3" s="1"/>
      <c r="J3" s="1"/>
    </row>
    <row r="4" spans="2:11" x14ac:dyDescent="0.35">
      <c r="B4" s="3" t="s">
        <v>206</v>
      </c>
      <c r="C4" s="3"/>
      <c r="D4" s="4" t="str">
        <f>B4</f>
        <v>(as at 7 December 2021)</v>
      </c>
      <c r="E4" s="5"/>
      <c r="F4" s="5" t="str">
        <f>D4</f>
        <v>(as at 7 December 2021)</v>
      </c>
      <c r="G4" s="6" t="e">
        <f>D37</f>
        <v>#VALUE!</v>
      </c>
      <c r="H4" s="7" t="e">
        <f>D38</f>
        <v>#VALUE!</v>
      </c>
    </row>
    <row r="5" spans="2:11" x14ac:dyDescent="0.35">
      <c r="B5" s="3" t="s">
        <v>207</v>
      </c>
      <c r="C5" s="3"/>
      <c r="D5" s="5"/>
      <c r="E5" s="5"/>
      <c r="F5" s="3"/>
      <c r="G5" s="3"/>
      <c r="H5" s="3"/>
    </row>
    <row r="6" spans="2:11" x14ac:dyDescent="0.35">
      <c r="B6" s="3" t="s">
        <v>0</v>
      </c>
      <c r="C6" s="3"/>
      <c r="D6" s="5"/>
      <c r="E6" s="5"/>
      <c r="F6" s="3"/>
      <c r="G6" s="3"/>
      <c r="H6" s="3"/>
    </row>
    <row r="7" spans="2:11" x14ac:dyDescent="0.35">
      <c r="B7" s="3" t="s">
        <v>1</v>
      </c>
      <c r="C7" s="3"/>
      <c r="D7" s="6" t="e">
        <f>ABS(MID(B7,FIND("$",B7)+2,100))</f>
        <v>#VALUE!</v>
      </c>
      <c r="E7" s="5" t="s">
        <v>28</v>
      </c>
      <c r="F7" s="3"/>
      <c r="G7" s="99" t="s">
        <v>995</v>
      </c>
      <c r="H7" s="90"/>
      <c r="I7" s="94"/>
      <c r="J7" s="94"/>
      <c r="K7" s="94"/>
    </row>
    <row r="8" spans="2:11" x14ac:dyDescent="0.35">
      <c r="B8" s="3" t="s">
        <v>208</v>
      </c>
      <c r="C8" s="3"/>
      <c r="D8" s="6"/>
      <c r="E8" s="5"/>
      <c r="F8" s="3"/>
      <c r="G8" s="90" t="s">
        <v>1000</v>
      </c>
      <c r="H8" s="90"/>
      <c r="I8" s="94"/>
      <c r="J8" s="94"/>
      <c r="K8" s="94"/>
    </row>
    <row r="9" spans="2:11" x14ac:dyDescent="0.35">
      <c r="B9" s="3" t="s">
        <v>2</v>
      </c>
      <c r="C9" s="3"/>
      <c r="D9" s="6"/>
      <c r="E9" s="5"/>
      <c r="F9" s="3"/>
      <c r="G9" s="90" t="s">
        <v>996</v>
      </c>
      <c r="H9" s="90"/>
      <c r="I9" s="94"/>
      <c r="J9" s="94"/>
      <c r="K9" s="94"/>
    </row>
    <row r="10" spans="2:11" x14ac:dyDescent="0.35">
      <c r="B10" s="3" t="s">
        <v>36</v>
      </c>
      <c r="C10" s="3"/>
      <c r="D10" s="8" t="e">
        <f>ABS(MID(B10,FIND(")",B10)+2,100))</f>
        <v>#VALUE!</v>
      </c>
      <c r="E10" s="5" t="s">
        <v>29</v>
      </c>
      <c r="F10" s="3"/>
      <c r="G10" s="90" t="s">
        <v>1001</v>
      </c>
      <c r="H10" s="90"/>
      <c r="I10" s="94"/>
      <c r="J10" s="94"/>
      <c r="K10" s="94"/>
    </row>
    <row r="11" spans="2:11" x14ac:dyDescent="0.35">
      <c r="B11" s="3" t="s">
        <v>3</v>
      </c>
      <c r="C11" s="3"/>
      <c r="D11" s="8"/>
      <c r="E11" s="5"/>
      <c r="F11" s="3"/>
      <c r="G11" s="90" t="s">
        <v>1002</v>
      </c>
      <c r="H11" s="90"/>
      <c r="I11" s="94"/>
      <c r="J11" s="94"/>
      <c r="K11" s="94"/>
    </row>
    <row r="12" spans="2:11" x14ac:dyDescent="0.35">
      <c r="B12" s="3" t="s">
        <v>209</v>
      </c>
      <c r="C12" s="3"/>
      <c r="D12" s="8"/>
      <c r="E12" s="5"/>
      <c r="F12" s="3"/>
      <c r="G12" s="90" t="s">
        <v>999</v>
      </c>
      <c r="H12" s="90"/>
      <c r="I12" s="94"/>
      <c r="J12" s="94"/>
      <c r="K12" s="94"/>
    </row>
    <row r="13" spans="2:11" x14ac:dyDescent="0.35">
      <c r="B13" s="3" t="s">
        <v>4</v>
      </c>
      <c r="C13" s="3"/>
      <c r="D13" s="8"/>
      <c r="E13" s="5"/>
      <c r="F13" s="3"/>
      <c r="G13" s="90" t="s">
        <v>997</v>
      </c>
      <c r="H13" s="90"/>
      <c r="I13" s="94"/>
      <c r="J13" s="94"/>
      <c r="K13" s="94"/>
    </row>
    <row r="14" spans="2:11" x14ac:dyDescent="0.35">
      <c r="B14" s="3" t="s">
        <v>16</v>
      </c>
      <c r="C14" s="3"/>
      <c r="D14" s="8"/>
      <c r="E14" s="5"/>
      <c r="F14" s="3"/>
      <c r="G14" s="90" t="s">
        <v>1003</v>
      </c>
      <c r="H14" s="90"/>
      <c r="I14" s="94"/>
      <c r="J14" s="94"/>
      <c r="K14" s="94"/>
    </row>
    <row r="15" spans="2:11" x14ac:dyDescent="0.35">
      <c r="B15" s="3" t="s">
        <v>5</v>
      </c>
      <c r="C15" s="3"/>
      <c r="D15" s="8"/>
      <c r="E15" s="5"/>
      <c r="F15" s="3"/>
      <c r="G15" s="90" t="s">
        <v>998</v>
      </c>
      <c r="H15" s="90"/>
      <c r="I15" s="94"/>
      <c r="J15" s="94"/>
      <c r="K15" s="94"/>
    </row>
    <row r="16" spans="2:11" x14ac:dyDescent="0.35">
      <c r="B16" s="3" t="s">
        <v>6</v>
      </c>
      <c r="C16" s="3"/>
      <c r="D16" s="8" t="e">
        <f>ABS(MID(B16,FIND("community ",B16)+10,100))</f>
        <v>#VALUE!</v>
      </c>
      <c r="E16" s="5" t="s">
        <v>30</v>
      </c>
      <c r="F16" s="3"/>
      <c r="G16" s="3"/>
      <c r="H16" s="3"/>
    </row>
    <row r="17" spans="2:8" x14ac:dyDescent="0.35">
      <c r="B17" s="3" t="s">
        <v>17</v>
      </c>
      <c r="C17" s="3"/>
      <c r="D17" s="8"/>
      <c r="E17" s="5"/>
      <c r="F17" s="3"/>
      <c r="G17" s="3"/>
      <c r="H17" s="3"/>
    </row>
    <row r="18" spans="2:8" x14ac:dyDescent="0.35">
      <c r="B18" s="3" t="s">
        <v>210</v>
      </c>
      <c r="C18" s="3"/>
      <c r="D18" s="8"/>
      <c r="E18" s="5"/>
      <c r="F18" s="3"/>
      <c r="G18" s="3"/>
      <c r="H18" s="3"/>
    </row>
    <row r="19" spans="2:8" x14ac:dyDescent="0.35">
      <c r="B19" s="9" t="s">
        <v>7</v>
      </c>
      <c r="C19" s="3"/>
      <c r="D19" s="8" t="str">
        <f>B19</f>
        <v>CLASS B</v>
      </c>
      <c r="E19" s="5" t="s">
        <v>31</v>
      </c>
      <c r="F19" s="3"/>
      <c r="G19" s="3"/>
      <c r="H19" s="3"/>
    </row>
    <row r="20" spans="2:8" x14ac:dyDescent="0.35">
      <c r="B20" s="3" t="s">
        <v>18</v>
      </c>
      <c r="C20" s="3"/>
      <c r="D20" s="5"/>
      <c r="E20" s="5"/>
      <c r="F20" s="3"/>
      <c r="G20" s="3"/>
      <c r="H20" s="3"/>
    </row>
    <row r="21" spans="2:8" x14ac:dyDescent="0.35">
      <c r="B21" s="3" t="s">
        <v>19</v>
      </c>
      <c r="C21" s="3"/>
      <c r="D21" s="5"/>
      <c r="E21" s="5"/>
      <c r="F21" s="3"/>
      <c r="G21" s="3"/>
      <c r="H21" s="3"/>
    </row>
    <row r="22" spans="2:8" x14ac:dyDescent="0.35">
      <c r="B22" s="3" t="s">
        <v>20</v>
      </c>
      <c r="C22" s="3"/>
      <c r="D22" s="5"/>
      <c r="E22" s="5"/>
      <c r="F22" s="3"/>
      <c r="G22" s="3"/>
      <c r="H22" s="3"/>
    </row>
    <row r="23" spans="2:8" x14ac:dyDescent="0.35">
      <c r="B23" s="3" t="s">
        <v>8</v>
      </c>
      <c r="C23" s="3"/>
      <c r="D23" s="5"/>
      <c r="E23" s="5"/>
      <c r="F23" s="3"/>
      <c r="G23" s="3"/>
      <c r="H23" s="3"/>
    </row>
    <row r="24" spans="2:8" x14ac:dyDescent="0.35">
      <c r="B24" s="3" t="s">
        <v>9</v>
      </c>
      <c r="C24" s="3"/>
      <c r="D24" s="5"/>
      <c r="E24" s="5"/>
      <c r="F24" s="3"/>
      <c r="G24" s="3"/>
      <c r="H24" s="3"/>
    </row>
    <row r="25" spans="2:8" x14ac:dyDescent="0.35">
      <c r="B25" s="3" t="s">
        <v>21</v>
      </c>
      <c r="C25" s="3"/>
      <c r="D25" s="5"/>
      <c r="E25" s="5"/>
      <c r="F25" s="3"/>
      <c r="G25" s="3"/>
      <c r="H25" s="3"/>
    </row>
    <row r="26" spans="2:8" x14ac:dyDescent="0.35">
      <c r="B26" s="3" t="s">
        <v>211</v>
      </c>
      <c r="C26" s="3"/>
      <c r="D26" s="5"/>
      <c r="E26" s="5"/>
      <c r="F26" s="3"/>
      <c r="G26" s="3"/>
      <c r="H26" s="3"/>
    </row>
    <row r="27" spans="2:8" x14ac:dyDescent="0.35">
      <c r="B27" s="3" t="s">
        <v>212</v>
      </c>
      <c r="C27" s="3"/>
      <c r="D27" s="5"/>
      <c r="E27" s="5"/>
      <c r="F27" s="3"/>
      <c r="G27" s="3"/>
      <c r="H27" s="3"/>
    </row>
    <row r="28" spans="2:8" x14ac:dyDescent="0.35">
      <c r="B28" s="3" t="s">
        <v>10</v>
      </c>
      <c r="C28" s="3"/>
      <c r="D28" s="5"/>
      <c r="E28" s="5"/>
      <c r="F28" s="3"/>
      <c r="G28" s="3"/>
      <c r="H28" s="3"/>
    </row>
    <row r="29" spans="2:8" x14ac:dyDescent="0.35">
      <c r="B29" s="3" t="s">
        <v>11</v>
      </c>
      <c r="C29" s="3"/>
      <c r="D29" s="5"/>
      <c r="E29" s="5"/>
      <c r="F29" s="3"/>
      <c r="G29" s="3"/>
      <c r="H29" s="3"/>
    </row>
    <row r="30" spans="2:8" x14ac:dyDescent="0.35">
      <c r="B30" s="3" t="s">
        <v>22</v>
      </c>
      <c r="C30" s="3"/>
      <c r="D30" s="5"/>
      <c r="E30" s="5"/>
      <c r="F30" s="3"/>
      <c r="G30" s="3"/>
      <c r="H30" s="3"/>
    </row>
    <row r="31" spans="2:8" x14ac:dyDescent="0.35">
      <c r="B31" s="3" t="s">
        <v>12</v>
      </c>
      <c r="C31" s="3"/>
      <c r="D31" s="5"/>
      <c r="E31" s="5"/>
      <c r="F31" s="3"/>
      <c r="G31" s="3"/>
      <c r="H31" s="3"/>
    </row>
    <row r="32" spans="2:8" x14ac:dyDescent="0.35">
      <c r="B32" s="3" t="s">
        <v>23</v>
      </c>
      <c r="C32" s="3"/>
      <c r="D32" s="5"/>
      <c r="E32" s="5"/>
      <c r="F32" s="3"/>
      <c r="G32" s="3"/>
      <c r="H32" s="3"/>
    </row>
    <row r="33" spans="2:8" x14ac:dyDescent="0.35">
      <c r="B33" s="3" t="s">
        <v>213</v>
      </c>
      <c r="C33" s="3"/>
      <c r="D33" s="5"/>
      <c r="E33" s="5"/>
      <c r="F33" s="3"/>
      <c r="G33" s="3"/>
      <c r="H33" s="3"/>
    </row>
    <row r="34" spans="2:8" x14ac:dyDescent="0.35">
      <c r="B34" s="3" t="s">
        <v>214</v>
      </c>
      <c r="C34" s="3"/>
      <c r="D34" s="5"/>
      <c r="E34" s="5"/>
      <c r="F34" s="3"/>
      <c r="G34" s="3"/>
      <c r="H34" s="3"/>
    </row>
    <row r="35" spans="2:8" x14ac:dyDescent="0.35">
      <c r="B35" s="3" t="s">
        <v>215</v>
      </c>
      <c r="C35" s="3"/>
      <c r="D35" s="5"/>
      <c r="E35" s="5"/>
      <c r="F35" s="3"/>
      <c r="G35" s="3"/>
      <c r="H35" s="3"/>
    </row>
    <row r="36" spans="2:8" x14ac:dyDescent="0.35">
      <c r="B36" s="3"/>
      <c r="C36" s="3"/>
      <c r="D36" s="5"/>
      <c r="E36" s="5"/>
      <c r="F36" s="3"/>
      <c r="G36" s="3"/>
      <c r="H36" s="3"/>
    </row>
    <row r="37" spans="2:8" x14ac:dyDescent="0.35">
      <c r="B37" s="3"/>
      <c r="C37" s="3"/>
      <c r="D37" s="6" t="e">
        <f>SUM(D10,D16,D19)</f>
        <v>#VALUE!</v>
      </c>
      <c r="E37" s="5" t="s">
        <v>32</v>
      </c>
      <c r="F37" s="3"/>
      <c r="G37" s="3"/>
      <c r="H37" s="3"/>
    </row>
    <row r="38" spans="2:8" x14ac:dyDescent="0.35">
      <c r="B38" s="3"/>
      <c r="C38" s="3"/>
      <c r="D38" s="7" t="e">
        <f>SUM(D10:D20)/D7*100</f>
        <v>#VALUE!</v>
      </c>
      <c r="E38" s="5" t="s">
        <v>33</v>
      </c>
      <c r="F38" s="3"/>
      <c r="G38" s="3"/>
      <c r="H38" s="3"/>
    </row>
    <row r="39" spans="2:8" x14ac:dyDescent="0.35">
      <c r="B39" s="3"/>
      <c r="C39" s="3"/>
      <c r="D39" s="3"/>
      <c r="E39" s="3"/>
      <c r="F39" s="3"/>
      <c r="G39" s="3"/>
      <c r="H39" s="3"/>
    </row>
    <row r="40" spans="2:8" x14ac:dyDescent="0.35">
      <c r="B40" s="3" t="s">
        <v>13</v>
      </c>
      <c r="C40" s="3"/>
      <c r="D40" s="4" t="str">
        <f>B40</f>
        <v>Alpine Shire</v>
      </c>
      <c r="E40" s="5"/>
      <c r="F40" s="5" t="str">
        <f>D40</f>
        <v>Alpine Shire</v>
      </c>
      <c r="G40" s="6">
        <f>D73</f>
        <v>3750</v>
      </c>
      <c r="H40" s="7">
        <f>D74</f>
        <v>0.54945860012600922</v>
      </c>
    </row>
    <row r="41" spans="2:8" x14ac:dyDescent="0.35">
      <c r="B41" s="3" t="s">
        <v>14</v>
      </c>
      <c r="C41" s="3"/>
      <c r="D41" s="5"/>
      <c r="E41" s="5"/>
      <c r="F41" s="3"/>
      <c r="G41" s="3"/>
      <c r="H41" s="3"/>
    </row>
    <row r="42" spans="2:8" x14ac:dyDescent="0.35">
      <c r="B42" s="3" t="s">
        <v>206</v>
      </c>
      <c r="C42" s="3"/>
      <c r="D42" s="5"/>
      <c r="E42" s="5"/>
      <c r="F42" s="3"/>
      <c r="G42" s="3"/>
      <c r="H42" s="3"/>
    </row>
    <row r="43" spans="2:8" x14ac:dyDescent="0.35">
      <c r="B43" s="3" t="s">
        <v>216</v>
      </c>
      <c r="C43" s="3"/>
      <c r="D43" s="6">
        <f>ABS(MID(B43,FIND("$",B43)+2,100))</f>
        <v>682490</v>
      </c>
      <c r="E43" s="5" t="s">
        <v>28</v>
      </c>
      <c r="F43" s="3"/>
      <c r="G43" s="3"/>
      <c r="H43" s="3"/>
    </row>
    <row r="44" spans="2:8" x14ac:dyDescent="0.35">
      <c r="B44" s="3" t="s">
        <v>0</v>
      </c>
      <c r="C44" s="3"/>
      <c r="D44" s="6"/>
      <c r="E44" s="5"/>
      <c r="F44" s="3"/>
      <c r="G44" s="3"/>
      <c r="H44" s="3"/>
    </row>
    <row r="45" spans="2:8" x14ac:dyDescent="0.35">
      <c r="B45" s="3" t="s">
        <v>1</v>
      </c>
      <c r="C45" s="3"/>
      <c r="D45" s="6"/>
      <c r="E45" s="5"/>
      <c r="F45" s="3"/>
      <c r="G45" s="3"/>
      <c r="H45" s="3"/>
    </row>
    <row r="46" spans="2:8" x14ac:dyDescent="0.35">
      <c r="B46" s="3" t="s">
        <v>217</v>
      </c>
      <c r="C46" s="3"/>
      <c r="D46" s="8">
        <f>ABS(MID(B46,FIND(")",B46)+2,100))</f>
        <v>3750</v>
      </c>
      <c r="E46" s="5" t="s">
        <v>29</v>
      </c>
      <c r="F46" s="3"/>
      <c r="G46" s="3"/>
      <c r="H46" s="3"/>
    </row>
    <row r="47" spans="2:8" x14ac:dyDescent="0.35">
      <c r="B47" s="3" t="s">
        <v>2</v>
      </c>
      <c r="C47" s="3"/>
      <c r="D47" s="8"/>
      <c r="E47" s="5"/>
      <c r="F47" s="3"/>
      <c r="G47" s="3"/>
      <c r="H47" s="3"/>
    </row>
    <row r="48" spans="2:8" x14ac:dyDescent="0.35">
      <c r="B48" s="3" t="s">
        <v>36</v>
      </c>
      <c r="C48" s="3"/>
      <c r="D48" s="8"/>
      <c r="E48" s="5"/>
      <c r="F48" s="3"/>
      <c r="G48" s="3"/>
      <c r="H48" s="3"/>
    </row>
    <row r="49" spans="2:8" x14ac:dyDescent="0.35">
      <c r="B49" s="3" t="s">
        <v>3</v>
      </c>
      <c r="C49" s="3"/>
      <c r="D49" s="8"/>
      <c r="E49" s="5"/>
      <c r="F49" s="3"/>
      <c r="G49" s="3"/>
      <c r="H49" s="3"/>
    </row>
    <row r="50" spans="2:8" x14ac:dyDescent="0.35">
      <c r="B50" s="3" t="s">
        <v>209</v>
      </c>
      <c r="C50" s="3"/>
      <c r="D50" s="8"/>
      <c r="E50" s="5"/>
      <c r="F50" s="3"/>
      <c r="G50" s="3"/>
      <c r="H50" s="3"/>
    </row>
    <row r="51" spans="2:8" x14ac:dyDescent="0.35">
      <c r="B51" s="3" t="s">
        <v>4</v>
      </c>
      <c r="C51" s="3"/>
      <c r="D51" s="8"/>
      <c r="E51" s="5"/>
      <c r="F51" s="3"/>
      <c r="G51" s="3"/>
      <c r="H51" s="3"/>
    </row>
    <row r="52" spans="2:8" x14ac:dyDescent="0.35">
      <c r="B52" s="3" t="s">
        <v>16</v>
      </c>
      <c r="C52" s="3"/>
      <c r="D52" s="8"/>
      <c r="E52" s="5"/>
      <c r="F52" s="3"/>
      <c r="G52" s="3"/>
      <c r="H52" s="3"/>
    </row>
    <row r="53" spans="2:8" x14ac:dyDescent="0.35">
      <c r="B53" s="3" t="s">
        <v>5</v>
      </c>
      <c r="C53" s="3"/>
      <c r="D53" s="8"/>
      <c r="E53" s="5"/>
      <c r="F53" s="3"/>
      <c r="G53" s="3"/>
      <c r="H53" s="3"/>
    </row>
    <row r="54" spans="2:8" x14ac:dyDescent="0.35">
      <c r="B54" s="3" t="s">
        <v>6</v>
      </c>
      <c r="C54" s="3"/>
      <c r="D54" s="8"/>
      <c r="E54" s="5"/>
      <c r="F54" s="3"/>
      <c r="G54" s="3"/>
      <c r="H54" s="3"/>
    </row>
    <row r="55" spans="2:8" x14ac:dyDescent="0.35">
      <c r="B55" s="3">
        <v>0</v>
      </c>
      <c r="C55" s="3"/>
      <c r="D55" s="8">
        <f>B55</f>
        <v>0</v>
      </c>
      <c r="E55" s="5" t="s">
        <v>31</v>
      </c>
      <c r="F55" s="3"/>
      <c r="G55" s="3"/>
      <c r="H55" s="3"/>
    </row>
    <row r="56" spans="2:8" x14ac:dyDescent="0.35">
      <c r="B56" s="3" t="s">
        <v>210</v>
      </c>
      <c r="C56" s="3"/>
      <c r="D56" s="5"/>
      <c r="E56" s="5"/>
      <c r="F56" s="3"/>
      <c r="G56" s="3"/>
      <c r="H56" s="3"/>
    </row>
    <row r="57" spans="2:8" x14ac:dyDescent="0.35">
      <c r="B57" s="3" t="s">
        <v>7</v>
      </c>
      <c r="C57" s="3"/>
      <c r="D57" s="5"/>
      <c r="E57" s="5"/>
      <c r="F57" s="3"/>
      <c r="G57" s="3"/>
      <c r="H57" s="3"/>
    </row>
    <row r="58" spans="2:8" x14ac:dyDescent="0.35">
      <c r="B58" s="3" t="s">
        <v>18</v>
      </c>
      <c r="C58" s="3"/>
      <c r="D58" s="5"/>
      <c r="E58" s="5"/>
      <c r="F58" s="3"/>
      <c r="G58" s="3"/>
      <c r="H58" s="3"/>
    </row>
    <row r="59" spans="2:8" x14ac:dyDescent="0.35">
      <c r="B59" s="3" t="s">
        <v>19</v>
      </c>
      <c r="C59" s="3"/>
      <c r="D59" s="5"/>
      <c r="E59" s="5"/>
      <c r="F59" s="3"/>
      <c r="G59" s="3"/>
      <c r="H59" s="3"/>
    </row>
    <row r="60" spans="2:8" x14ac:dyDescent="0.35">
      <c r="B60" s="3" t="s">
        <v>20</v>
      </c>
      <c r="C60" s="3"/>
      <c r="D60" s="5"/>
      <c r="E60" s="5"/>
      <c r="F60" s="3"/>
      <c r="G60" s="3"/>
      <c r="H60" s="3"/>
    </row>
    <row r="61" spans="2:8" x14ac:dyDescent="0.35">
      <c r="B61" s="3" t="s">
        <v>8</v>
      </c>
      <c r="C61" s="3"/>
      <c r="D61" s="5"/>
      <c r="E61" s="5"/>
      <c r="F61" s="3"/>
      <c r="G61" s="3"/>
      <c r="H61" s="3"/>
    </row>
    <row r="62" spans="2:8" x14ac:dyDescent="0.35">
      <c r="B62" s="3" t="s">
        <v>9</v>
      </c>
      <c r="C62" s="3"/>
      <c r="D62" s="5"/>
      <c r="E62" s="5"/>
      <c r="F62" s="3"/>
      <c r="G62" s="3"/>
      <c r="H62" s="3"/>
    </row>
    <row r="63" spans="2:8" x14ac:dyDescent="0.35">
      <c r="B63" s="3" t="s">
        <v>21</v>
      </c>
      <c r="C63" s="3"/>
      <c r="D63" s="5"/>
      <c r="E63" s="5"/>
      <c r="F63" s="3"/>
      <c r="G63" s="3"/>
      <c r="H63" s="3"/>
    </row>
    <row r="64" spans="2:8" x14ac:dyDescent="0.35">
      <c r="B64" s="3" t="s">
        <v>211</v>
      </c>
      <c r="C64" s="3"/>
      <c r="D64" s="5"/>
      <c r="E64" s="5"/>
      <c r="F64" s="3"/>
      <c r="G64" s="3"/>
      <c r="H64" s="3"/>
    </row>
    <row r="65" spans="2:8" x14ac:dyDescent="0.35">
      <c r="B65" s="3" t="s">
        <v>212</v>
      </c>
      <c r="C65" s="3"/>
      <c r="D65" s="5"/>
      <c r="E65" s="5"/>
      <c r="F65" s="3"/>
      <c r="G65" s="3"/>
      <c r="H65" s="3"/>
    </row>
    <row r="66" spans="2:8" x14ac:dyDescent="0.35">
      <c r="B66" s="3" t="s">
        <v>10</v>
      </c>
      <c r="C66" s="3"/>
      <c r="D66" s="5"/>
      <c r="E66" s="5"/>
      <c r="F66" s="3"/>
      <c r="G66" s="3"/>
      <c r="H66" s="3"/>
    </row>
    <row r="67" spans="2:8" x14ac:dyDescent="0.35">
      <c r="B67" s="3" t="s">
        <v>11</v>
      </c>
      <c r="C67" s="3"/>
      <c r="D67" s="5"/>
      <c r="E67" s="5"/>
      <c r="F67" s="3"/>
      <c r="G67" s="3"/>
      <c r="H67" s="3"/>
    </row>
    <row r="68" spans="2:8" x14ac:dyDescent="0.35">
      <c r="B68" s="3" t="s">
        <v>22</v>
      </c>
      <c r="C68" s="3"/>
      <c r="D68" s="5"/>
      <c r="E68" s="5"/>
      <c r="F68" s="3"/>
      <c r="G68" s="3"/>
      <c r="H68" s="3"/>
    </row>
    <row r="69" spans="2:8" x14ac:dyDescent="0.35">
      <c r="B69" s="3" t="s">
        <v>12</v>
      </c>
      <c r="C69" s="3"/>
      <c r="D69" s="5"/>
      <c r="E69" s="5"/>
      <c r="F69" s="3"/>
      <c r="G69" s="3"/>
      <c r="H69" s="3"/>
    </row>
    <row r="70" spans="2:8" x14ac:dyDescent="0.35">
      <c r="B70" s="3" t="s">
        <v>23</v>
      </c>
      <c r="C70" s="3"/>
      <c r="D70" s="5"/>
      <c r="E70" s="5"/>
      <c r="F70" s="3"/>
      <c r="G70" s="3"/>
      <c r="H70" s="3"/>
    </row>
    <row r="71" spans="2:8" x14ac:dyDescent="0.35">
      <c r="B71" s="3" t="s">
        <v>213</v>
      </c>
      <c r="C71" s="3"/>
      <c r="D71" s="5"/>
      <c r="E71" s="5"/>
      <c r="F71" s="3"/>
      <c r="G71" s="3"/>
      <c r="H71" s="3"/>
    </row>
    <row r="72" spans="2:8" x14ac:dyDescent="0.35">
      <c r="B72" s="3" t="s">
        <v>214</v>
      </c>
      <c r="C72" s="3"/>
      <c r="D72" s="5"/>
      <c r="E72" s="5"/>
      <c r="F72" s="3"/>
      <c r="G72" s="3"/>
      <c r="H72" s="3"/>
    </row>
    <row r="73" spans="2:8" x14ac:dyDescent="0.35">
      <c r="B73" s="3" t="s">
        <v>215</v>
      </c>
      <c r="C73" s="3"/>
      <c r="D73" s="6">
        <f>SUM(D46,D52,D55)</f>
        <v>3750</v>
      </c>
      <c r="E73" s="5" t="s">
        <v>32</v>
      </c>
      <c r="F73" s="3"/>
      <c r="G73" s="3"/>
      <c r="H73" s="3"/>
    </row>
    <row r="74" spans="2:8" x14ac:dyDescent="0.35">
      <c r="B74" s="3"/>
      <c r="C74" s="3"/>
      <c r="D74" s="7">
        <f>SUM(D46:D56)/D43*100</f>
        <v>0.54945860012600922</v>
      </c>
      <c r="E74" s="5" t="s">
        <v>33</v>
      </c>
      <c r="F74" s="3"/>
      <c r="G74" s="3"/>
      <c r="H74" s="3"/>
    </row>
    <row r="75" spans="2:8" x14ac:dyDescent="0.35">
      <c r="B75" s="3"/>
      <c r="C75" s="3"/>
      <c r="D75" s="3"/>
      <c r="E75" s="3"/>
      <c r="F75" s="3"/>
      <c r="G75" s="3"/>
      <c r="H75" s="3"/>
    </row>
    <row r="76" spans="2:8" x14ac:dyDescent="0.35">
      <c r="B76" s="3" t="s">
        <v>34</v>
      </c>
      <c r="C76" s="3"/>
      <c r="D76" s="4" t="str">
        <f>B76</f>
        <v>Bass Coast Shire</v>
      </c>
      <c r="E76" s="5"/>
      <c r="F76" s="5" t="str">
        <f>D76</f>
        <v>Bass Coast Shire</v>
      </c>
      <c r="G76" s="6">
        <f>D109</f>
        <v>112743</v>
      </c>
      <c r="H76" s="7">
        <f>D110</f>
        <v>1.1788927967007774</v>
      </c>
    </row>
    <row r="77" spans="2:8" x14ac:dyDescent="0.35">
      <c r="B77" s="3" t="s">
        <v>35</v>
      </c>
      <c r="C77" s="3"/>
      <c r="D77" s="5"/>
      <c r="E77" s="5"/>
      <c r="F77" s="3"/>
      <c r="G77" s="3"/>
      <c r="H77" s="3"/>
    </row>
    <row r="78" spans="2:8" x14ac:dyDescent="0.35">
      <c r="B78" s="3" t="s">
        <v>206</v>
      </c>
      <c r="C78" s="3"/>
      <c r="D78" s="5"/>
      <c r="E78" s="5"/>
      <c r="F78" s="3"/>
      <c r="G78" s="3"/>
      <c r="H78" s="3"/>
    </row>
    <row r="79" spans="2:8" x14ac:dyDescent="0.35">
      <c r="B79" s="3" t="s">
        <v>229</v>
      </c>
      <c r="C79" s="3"/>
      <c r="D79" s="6">
        <f>ABS(MID(B79,FIND("$",B79)+2,100))</f>
        <v>9563465</v>
      </c>
      <c r="E79" s="5" t="s">
        <v>28</v>
      </c>
      <c r="F79" s="3"/>
      <c r="G79" s="3"/>
      <c r="H79" s="3"/>
    </row>
    <row r="80" spans="2:8" x14ac:dyDescent="0.35">
      <c r="B80" s="3" t="s">
        <v>0</v>
      </c>
      <c r="C80" s="3"/>
      <c r="D80" s="6"/>
      <c r="E80" s="5"/>
      <c r="F80" s="3"/>
      <c r="G80" s="3"/>
      <c r="H80" s="3"/>
    </row>
    <row r="81" spans="2:8" x14ac:dyDescent="0.35">
      <c r="B81" s="3" t="s">
        <v>1</v>
      </c>
      <c r="C81" s="3"/>
      <c r="D81" s="6"/>
      <c r="E81" s="5"/>
      <c r="F81" s="3"/>
      <c r="G81" s="3"/>
      <c r="H81" s="3"/>
    </row>
    <row r="82" spans="2:8" x14ac:dyDescent="0.35">
      <c r="B82" s="3" t="s">
        <v>230</v>
      </c>
      <c r="C82" s="3"/>
      <c r="D82" s="8">
        <f>ABS(MID(B82,FIND(")",B82)+2,100))</f>
        <v>112743</v>
      </c>
      <c r="E82" s="5" t="s">
        <v>29</v>
      </c>
      <c r="F82" s="3"/>
      <c r="G82" s="3"/>
      <c r="H82" s="3"/>
    </row>
    <row r="83" spans="2:8" x14ac:dyDescent="0.35">
      <c r="B83" s="3" t="s">
        <v>2</v>
      </c>
      <c r="C83" s="3"/>
      <c r="D83" s="8"/>
      <c r="E83" s="5"/>
      <c r="F83" s="3"/>
      <c r="G83" s="3"/>
      <c r="H83" s="3"/>
    </row>
    <row r="84" spans="2:8" x14ac:dyDescent="0.35">
      <c r="B84" s="3" t="s">
        <v>218</v>
      </c>
      <c r="C84" s="3"/>
      <c r="D84" s="8"/>
      <c r="E84" s="5"/>
      <c r="F84" s="3"/>
      <c r="G84" s="3"/>
      <c r="H84" s="3"/>
    </row>
    <row r="85" spans="2:8" x14ac:dyDescent="0.35">
      <c r="B85" s="3" t="s">
        <v>3</v>
      </c>
      <c r="C85" s="3"/>
      <c r="D85" s="8"/>
      <c r="E85" s="5"/>
      <c r="F85" s="3"/>
      <c r="G85" s="3"/>
      <c r="H85" s="3"/>
    </row>
    <row r="86" spans="2:8" x14ac:dyDescent="0.35">
      <c r="B86" s="3" t="s">
        <v>219</v>
      </c>
      <c r="C86" s="3"/>
      <c r="D86" s="8"/>
      <c r="E86" s="5"/>
      <c r="F86" s="3"/>
      <c r="G86" s="3"/>
      <c r="H86" s="3"/>
    </row>
    <row r="87" spans="2:8" x14ac:dyDescent="0.35">
      <c r="B87" s="3" t="s">
        <v>4</v>
      </c>
      <c r="C87" s="3"/>
      <c r="D87" s="8"/>
      <c r="E87" s="5"/>
      <c r="F87" s="3"/>
      <c r="G87" s="3"/>
      <c r="H87" s="3"/>
    </row>
    <row r="88" spans="2:8" x14ac:dyDescent="0.35">
      <c r="B88" s="3" t="s">
        <v>231</v>
      </c>
      <c r="C88" s="3"/>
      <c r="D88" s="8"/>
      <c r="E88" s="5"/>
      <c r="F88" s="3"/>
      <c r="G88" s="3"/>
      <c r="H88" s="3"/>
    </row>
    <row r="89" spans="2:8" x14ac:dyDescent="0.35">
      <c r="B89" s="3" t="s">
        <v>5</v>
      </c>
      <c r="C89" s="3"/>
      <c r="D89" s="8"/>
      <c r="E89" s="5"/>
      <c r="F89" s="3"/>
      <c r="G89" s="3"/>
      <c r="H89" s="3"/>
    </row>
    <row r="90" spans="2:8" x14ac:dyDescent="0.35">
      <c r="B90" s="3" t="s">
        <v>6</v>
      </c>
      <c r="C90" s="3"/>
      <c r="D90" s="8"/>
      <c r="E90" s="5"/>
      <c r="F90" s="3"/>
      <c r="G90" s="3"/>
      <c r="H90" s="3"/>
    </row>
    <row r="91" spans="2:8" x14ac:dyDescent="0.35">
      <c r="B91" s="9" t="s">
        <v>17</v>
      </c>
      <c r="C91" s="3"/>
      <c r="D91" s="8">
        <v>0</v>
      </c>
      <c r="E91" s="5" t="s">
        <v>31</v>
      </c>
      <c r="F91" s="3"/>
      <c r="G91" s="3"/>
      <c r="H91" s="3"/>
    </row>
    <row r="92" spans="2:8" x14ac:dyDescent="0.35">
      <c r="B92" s="3" t="s">
        <v>220</v>
      </c>
      <c r="C92" s="3"/>
      <c r="D92" s="5"/>
      <c r="E92" s="5"/>
      <c r="F92" s="3"/>
      <c r="G92" s="3"/>
      <c r="H92" s="3"/>
    </row>
    <row r="93" spans="2:8" x14ac:dyDescent="0.35">
      <c r="B93" s="3" t="s">
        <v>7</v>
      </c>
      <c r="C93" s="3"/>
      <c r="D93" s="5"/>
      <c r="E93" s="5"/>
      <c r="F93" s="3"/>
      <c r="G93" s="3"/>
      <c r="H93" s="3"/>
    </row>
    <row r="94" spans="2:8" x14ac:dyDescent="0.35">
      <c r="B94" s="3" t="s">
        <v>221</v>
      </c>
      <c r="C94" s="3"/>
      <c r="D94" s="5"/>
      <c r="E94" s="5"/>
      <c r="F94" s="3"/>
      <c r="G94" s="3"/>
      <c r="H94" s="3"/>
    </row>
    <row r="95" spans="2:8" x14ac:dyDescent="0.35">
      <c r="B95" s="3" t="s">
        <v>19</v>
      </c>
      <c r="C95" s="3"/>
      <c r="D95" s="5"/>
      <c r="E95" s="5"/>
      <c r="F95" s="3"/>
      <c r="G95" s="3"/>
      <c r="H95" s="3"/>
    </row>
    <row r="96" spans="2:8" x14ac:dyDescent="0.35">
      <c r="B96" s="3" t="s">
        <v>20</v>
      </c>
      <c r="C96" s="3"/>
      <c r="D96" s="5"/>
      <c r="E96" s="5"/>
      <c r="F96" s="3"/>
      <c r="G96" s="3"/>
      <c r="H96" s="3"/>
    </row>
    <row r="97" spans="2:8" x14ac:dyDescent="0.35">
      <c r="B97" s="3" t="s">
        <v>8</v>
      </c>
      <c r="C97" s="3"/>
      <c r="D97" s="5"/>
      <c r="E97" s="5"/>
      <c r="F97" s="3"/>
      <c r="G97" s="3"/>
      <c r="H97" s="3"/>
    </row>
    <row r="98" spans="2:8" x14ac:dyDescent="0.35">
      <c r="B98" s="3" t="s">
        <v>9</v>
      </c>
      <c r="C98" s="3"/>
      <c r="D98" s="5"/>
      <c r="E98" s="5"/>
      <c r="F98" s="3"/>
      <c r="G98" s="3"/>
      <c r="H98" s="3"/>
    </row>
    <row r="99" spans="2:8" x14ac:dyDescent="0.35">
      <c r="B99" s="3" t="s">
        <v>222</v>
      </c>
      <c r="C99" s="3"/>
      <c r="D99" s="5"/>
      <c r="E99" s="5"/>
      <c r="F99" s="3"/>
      <c r="G99" s="3"/>
      <c r="H99" s="3"/>
    </row>
    <row r="100" spans="2:8" x14ac:dyDescent="0.35">
      <c r="B100" s="3" t="s">
        <v>223</v>
      </c>
      <c r="C100" s="3"/>
      <c r="D100" s="5"/>
      <c r="E100" s="5"/>
      <c r="F100" s="3"/>
      <c r="G100" s="3"/>
      <c r="H100" s="3"/>
    </row>
    <row r="101" spans="2:8" x14ac:dyDescent="0.35">
      <c r="B101" s="3" t="s">
        <v>224</v>
      </c>
      <c r="C101" s="3"/>
      <c r="D101" s="5"/>
      <c r="E101" s="5"/>
      <c r="F101" s="3"/>
      <c r="G101" s="3"/>
      <c r="H101" s="3"/>
    </row>
    <row r="102" spans="2:8" x14ac:dyDescent="0.35">
      <c r="B102" s="3" t="s">
        <v>10</v>
      </c>
      <c r="C102" s="3"/>
      <c r="D102" s="5"/>
      <c r="E102" s="5"/>
      <c r="F102" s="3"/>
      <c r="G102" s="3"/>
      <c r="H102" s="3"/>
    </row>
    <row r="103" spans="2:8" x14ac:dyDescent="0.35">
      <c r="B103" s="3" t="s">
        <v>11</v>
      </c>
      <c r="C103" s="3"/>
      <c r="D103" s="5"/>
      <c r="E103" s="5"/>
      <c r="F103" s="3"/>
      <c r="G103" s="3"/>
      <c r="H103" s="3"/>
    </row>
    <row r="104" spans="2:8" x14ac:dyDescent="0.35">
      <c r="B104" s="3" t="s">
        <v>22</v>
      </c>
      <c r="C104" s="3"/>
      <c r="D104" s="5"/>
      <c r="E104" s="5"/>
      <c r="F104" s="3"/>
      <c r="G104" s="3"/>
      <c r="H104" s="3"/>
    </row>
    <row r="105" spans="2:8" x14ac:dyDescent="0.35">
      <c r="B105" s="3" t="s">
        <v>12</v>
      </c>
      <c r="C105" s="3"/>
      <c r="D105" s="5"/>
      <c r="E105" s="5"/>
      <c r="F105" s="3"/>
      <c r="G105" s="3"/>
      <c r="H105" s="3"/>
    </row>
    <row r="106" spans="2:8" x14ac:dyDescent="0.35">
      <c r="B106" s="3" t="s">
        <v>225</v>
      </c>
      <c r="C106" s="3"/>
      <c r="D106" s="5"/>
      <c r="E106" s="5"/>
      <c r="F106" s="3"/>
      <c r="G106" s="3"/>
      <c r="H106" s="3"/>
    </row>
    <row r="107" spans="2:8" x14ac:dyDescent="0.35">
      <c r="B107" s="3" t="s">
        <v>226</v>
      </c>
      <c r="C107" s="3"/>
      <c r="D107" s="5"/>
      <c r="E107" s="5"/>
      <c r="F107" s="3"/>
      <c r="G107" s="3"/>
      <c r="H107" s="3"/>
    </row>
    <row r="108" spans="2:8" x14ac:dyDescent="0.35">
      <c r="B108" s="3" t="s">
        <v>227</v>
      </c>
      <c r="C108" s="3"/>
      <c r="D108" s="5"/>
      <c r="E108" s="5"/>
      <c r="F108" s="3"/>
      <c r="G108" s="3"/>
      <c r="H108" s="3"/>
    </row>
    <row r="109" spans="2:8" x14ac:dyDescent="0.35">
      <c r="B109" s="3" t="s">
        <v>228</v>
      </c>
      <c r="C109" s="3"/>
      <c r="D109" s="6">
        <f>SUM(D82,D88,D91)</f>
        <v>112743</v>
      </c>
      <c r="E109" s="5" t="s">
        <v>32</v>
      </c>
      <c r="F109" s="3"/>
      <c r="G109" s="3"/>
      <c r="H109" s="3"/>
    </row>
    <row r="110" spans="2:8" x14ac:dyDescent="0.35">
      <c r="B110" s="3"/>
      <c r="C110" s="3"/>
      <c r="D110" s="7">
        <f>SUM(D82:D92)/D79*100</f>
        <v>1.1788927967007774</v>
      </c>
      <c r="E110" s="5" t="s">
        <v>33</v>
      </c>
      <c r="F110" s="3"/>
      <c r="G110" s="3"/>
      <c r="H110" s="3"/>
    </row>
    <row r="111" spans="2:8" x14ac:dyDescent="0.35">
      <c r="B111" s="3" t="s">
        <v>37</v>
      </c>
      <c r="C111" s="3"/>
      <c r="D111" s="3"/>
      <c r="E111" s="3"/>
      <c r="F111" s="3"/>
      <c r="G111" s="3"/>
      <c r="H111" s="3"/>
    </row>
    <row r="112" spans="2:8" x14ac:dyDescent="0.35">
      <c r="B112" s="3" t="s">
        <v>38</v>
      </c>
      <c r="C112" s="3"/>
      <c r="D112" s="4" t="str">
        <f>B112</f>
        <v>Queenscliffe</v>
      </c>
      <c r="E112" s="5"/>
      <c r="F112" s="5" t="str">
        <f>D112</f>
        <v>Queenscliffe</v>
      </c>
      <c r="G112" s="6">
        <f>D145</f>
        <v>0</v>
      </c>
      <c r="H112" s="7">
        <f>D146</f>
        <v>0</v>
      </c>
    </row>
    <row r="113" spans="2:8" x14ac:dyDescent="0.35">
      <c r="B113" s="3" t="s">
        <v>14</v>
      </c>
      <c r="C113" s="3"/>
      <c r="D113" s="5"/>
      <c r="E113" s="5"/>
      <c r="F113" s="3"/>
      <c r="G113" s="3"/>
      <c r="H113" s="3"/>
    </row>
    <row r="114" spans="2:8" x14ac:dyDescent="0.35">
      <c r="B114" s="3" t="s">
        <v>206</v>
      </c>
      <c r="C114" s="3"/>
      <c r="D114" s="5"/>
      <c r="E114" s="5"/>
      <c r="F114" s="3"/>
      <c r="G114" s="3"/>
      <c r="H114" s="3"/>
    </row>
    <row r="115" spans="2:8" x14ac:dyDescent="0.35">
      <c r="B115" s="3" t="s">
        <v>238</v>
      </c>
      <c r="C115" s="3"/>
      <c r="D115" s="6">
        <f>ABS(MID(B115,FIND("$",B115)+2,100))</f>
        <v>749271</v>
      </c>
      <c r="E115" s="5" t="s">
        <v>28</v>
      </c>
      <c r="F115" s="3"/>
      <c r="G115" s="3"/>
      <c r="H115" s="3"/>
    </row>
    <row r="116" spans="2:8" x14ac:dyDescent="0.35">
      <c r="B116" s="3" t="s">
        <v>0</v>
      </c>
      <c r="C116" s="3"/>
      <c r="D116" s="6"/>
      <c r="E116" s="5"/>
      <c r="F116" s="3"/>
      <c r="G116" s="3"/>
      <c r="H116" s="3"/>
    </row>
    <row r="117" spans="2:8" x14ac:dyDescent="0.35">
      <c r="B117" s="3" t="s">
        <v>1</v>
      </c>
      <c r="C117" s="3"/>
      <c r="D117" s="6"/>
      <c r="E117" s="5"/>
      <c r="F117" s="3"/>
      <c r="G117" s="3"/>
      <c r="H117" s="3"/>
    </row>
    <row r="118" spans="2:8" x14ac:dyDescent="0.35">
      <c r="B118" s="3" t="s">
        <v>15</v>
      </c>
      <c r="C118" s="3"/>
      <c r="D118" s="8">
        <v>0</v>
      </c>
      <c r="E118" s="5" t="s">
        <v>29</v>
      </c>
      <c r="F118" s="3"/>
      <c r="G118" s="3"/>
      <c r="H118" s="3"/>
    </row>
    <row r="119" spans="2:8" x14ac:dyDescent="0.35">
      <c r="B119" s="3" t="s">
        <v>2</v>
      </c>
      <c r="C119" s="3"/>
      <c r="D119" s="8"/>
      <c r="E119" s="5"/>
      <c r="F119" s="3"/>
      <c r="G119" s="3"/>
      <c r="H119" s="3"/>
    </row>
    <row r="120" spans="2:8" x14ac:dyDescent="0.35">
      <c r="B120" s="3" t="s">
        <v>232</v>
      </c>
      <c r="C120" s="3"/>
      <c r="D120" s="8"/>
      <c r="E120" s="5"/>
      <c r="F120" s="3"/>
      <c r="G120" s="3"/>
      <c r="H120" s="3"/>
    </row>
    <row r="121" spans="2:8" x14ac:dyDescent="0.35">
      <c r="B121" s="3" t="s">
        <v>3</v>
      </c>
      <c r="C121" s="3"/>
      <c r="D121" s="8"/>
      <c r="E121" s="5"/>
      <c r="F121" s="3"/>
      <c r="G121" s="3"/>
      <c r="H121" s="3"/>
    </row>
    <row r="122" spans="2:8" x14ac:dyDescent="0.35">
      <c r="B122" s="3" t="s">
        <v>233</v>
      </c>
      <c r="C122" s="3"/>
      <c r="D122" s="8"/>
      <c r="E122" s="5"/>
      <c r="F122" s="3"/>
      <c r="G122" s="3"/>
      <c r="H122" s="3"/>
    </row>
    <row r="123" spans="2:8" x14ac:dyDescent="0.35">
      <c r="B123" s="3" t="s">
        <v>4</v>
      </c>
      <c r="C123" s="3"/>
      <c r="D123" s="8"/>
      <c r="E123" s="5"/>
      <c r="F123" s="3"/>
      <c r="G123" s="3"/>
      <c r="H123" s="3"/>
    </row>
    <row r="124" spans="2:8" x14ac:dyDescent="0.35">
      <c r="B124" s="3" t="s">
        <v>16</v>
      </c>
      <c r="C124" s="3"/>
      <c r="D124" s="8"/>
      <c r="E124" s="5"/>
      <c r="F124" s="3"/>
      <c r="G124" s="3"/>
      <c r="H124" s="3"/>
    </row>
    <row r="125" spans="2:8" x14ac:dyDescent="0.35">
      <c r="B125" s="3" t="s">
        <v>5</v>
      </c>
      <c r="C125" s="3"/>
      <c r="D125" s="8"/>
      <c r="E125" s="5"/>
      <c r="F125" s="3"/>
      <c r="G125" s="3"/>
      <c r="H125" s="3"/>
    </row>
    <row r="126" spans="2:8" x14ac:dyDescent="0.35">
      <c r="B126" s="3" t="s">
        <v>6</v>
      </c>
      <c r="C126" s="3"/>
      <c r="D126" s="8"/>
      <c r="E126" s="5"/>
      <c r="F126" s="3"/>
      <c r="G126" s="3"/>
      <c r="H126" s="3"/>
    </row>
    <row r="127" spans="2:8" x14ac:dyDescent="0.35">
      <c r="B127" s="3" t="s">
        <v>17</v>
      </c>
      <c r="C127" s="3"/>
      <c r="D127" s="8" t="str">
        <f>B127</f>
        <v>-</v>
      </c>
      <c r="E127" s="5" t="s">
        <v>31</v>
      </c>
      <c r="F127" s="3"/>
      <c r="G127" s="3"/>
      <c r="H127" s="3"/>
    </row>
    <row r="128" spans="2:8" x14ac:dyDescent="0.35">
      <c r="B128" s="3" t="s">
        <v>234</v>
      </c>
      <c r="C128" s="3"/>
      <c r="D128" s="5"/>
      <c r="E128" s="5"/>
      <c r="F128" s="3"/>
      <c r="G128" s="3"/>
      <c r="H128" s="3"/>
    </row>
    <row r="129" spans="2:8" x14ac:dyDescent="0.35">
      <c r="B129" s="3" t="s">
        <v>7</v>
      </c>
      <c r="C129" s="3"/>
      <c r="D129" s="5"/>
      <c r="E129" s="5"/>
      <c r="F129" s="3"/>
      <c r="G129" s="3"/>
      <c r="H129" s="3"/>
    </row>
    <row r="130" spans="2:8" x14ac:dyDescent="0.35">
      <c r="B130" s="3" t="s">
        <v>18</v>
      </c>
      <c r="C130" s="3"/>
      <c r="D130" s="5"/>
      <c r="E130" s="5"/>
      <c r="F130" s="3"/>
      <c r="G130" s="3"/>
      <c r="H130" s="3"/>
    </row>
    <row r="131" spans="2:8" x14ac:dyDescent="0.35">
      <c r="B131" s="3" t="s">
        <v>19</v>
      </c>
      <c r="C131" s="3"/>
      <c r="D131" s="5"/>
      <c r="E131" s="5"/>
      <c r="F131" s="3"/>
      <c r="G131" s="3"/>
      <c r="H131" s="3"/>
    </row>
    <row r="132" spans="2:8" x14ac:dyDescent="0.35">
      <c r="B132" s="3" t="s">
        <v>20</v>
      </c>
      <c r="C132" s="3"/>
      <c r="D132" s="5"/>
      <c r="E132" s="5"/>
      <c r="F132" s="3"/>
      <c r="G132" s="3"/>
      <c r="H132" s="3"/>
    </row>
    <row r="133" spans="2:8" x14ac:dyDescent="0.35">
      <c r="B133" s="3" t="s">
        <v>8</v>
      </c>
      <c r="C133" s="3"/>
      <c r="D133" s="5"/>
      <c r="E133" s="5"/>
      <c r="F133" s="3"/>
      <c r="G133" s="3"/>
      <c r="H133" s="3"/>
    </row>
    <row r="134" spans="2:8" x14ac:dyDescent="0.35">
      <c r="B134" s="3" t="s">
        <v>9</v>
      </c>
      <c r="C134" s="3"/>
      <c r="D134" s="5"/>
      <c r="E134" s="5"/>
      <c r="F134" s="3"/>
      <c r="G134" s="3"/>
      <c r="H134" s="3"/>
    </row>
    <row r="135" spans="2:8" x14ac:dyDescent="0.35">
      <c r="B135" s="3" t="s">
        <v>21</v>
      </c>
      <c r="C135" s="3"/>
      <c r="D135" s="5"/>
      <c r="E135" s="5"/>
      <c r="F135" s="3"/>
      <c r="G135" s="3"/>
      <c r="H135" s="3"/>
    </row>
    <row r="136" spans="2:8" x14ac:dyDescent="0.35">
      <c r="B136" s="3" t="s">
        <v>235</v>
      </c>
      <c r="C136" s="3"/>
      <c r="D136" s="5"/>
      <c r="E136" s="5"/>
      <c r="F136" s="3"/>
      <c r="G136" s="3"/>
      <c r="H136" s="3"/>
    </row>
    <row r="137" spans="2:8" x14ac:dyDescent="0.35">
      <c r="B137" s="3" t="s">
        <v>236</v>
      </c>
      <c r="C137" s="3"/>
      <c r="D137" s="5"/>
      <c r="E137" s="5"/>
      <c r="F137" s="3"/>
      <c r="G137" s="3"/>
      <c r="H137" s="3"/>
    </row>
    <row r="138" spans="2:8" x14ac:dyDescent="0.35">
      <c r="B138" s="3" t="s">
        <v>10</v>
      </c>
      <c r="C138" s="3"/>
      <c r="D138" s="5"/>
      <c r="E138" s="5"/>
      <c r="F138" s="3"/>
      <c r="G138" s="3"/>
      <c r="H138" s="3"/>
    </row>
    <row r="139" spans="2:8" x14ac:dyDescent="0.35">
      <c r="B139" s="3" t="s">
        <v>11</v>
      </c>
      <c r="C139" s="3"/>
      <c r="D139" s="5"/>
      <c r="E139" s="5"/>
      <c r="F139" s="3"/>
      <c r="G139" s="3"/>
      <c r="H139" s="3"/>
    </row>
    <row r="140" spans="2:8" x14ac:dyDescent="0.35">
      <c r="B140" s="3" t="s">
        <v>22</v>
      </c>
      <c r="C140" s="3"/>
      <c r="D140" s="5"/>
      <c r="E140" s="5"/>
      <c r="F140" s="3"/>
      <c r="G140" s="3"/>
      <c r="H140" s="3"/>
    </row>
    <row r="141" spans="2:8" x14ac:dyDescent="0.35">
      <c r="B141" s="3" t="s">
        <v>12</v>
      </c>
      <c r="C141" s="3"/>
      <c r="D141" s="5"/>
      <c r="E141" s="5"/>
      <c r="F141" s="3"/>
      <c r="G141" s="3"/>
      <c r="H141" s="3"/>
    </row>
    <row r="142" spans="2:8" x14ac:dyDescent="0.35">
      <c r="B142" s="3" t="s">
        <v>23</v>
      </c>
      <c r="C142" s="3"/>
      <c r="D142" s="5"/>
      <c r="E142" s="5"/>
      <c r="F142" s="3"/>
      <c r="G142" s="3"/>
      <c r="H142" s="3"/>
    </row>
    <row r="143" spans="2:8" x14ac:dyDescent="0.35">
      <c r="B143" s="3" t="s">
        <v>24</v>
      </c>
      <c r="C143" s="3"/>
      <c r="D143" s="5"/>
      <c r="E143" s="5"/>
      <c r="F143" s="3"/>
      <c r="G143" s="3"/>
      <c r="H143" s="3"/>
    </row>
    <row r="144" spans="2:8" x14ac:dyDescent="0.35">
      <c r="B144" s="3" t="s">
        <v>25</v>
      </c>
      <c r="C144" s="3"/>
      <c r="D144" s="5"/>
      <c r="E144" s="5"/>
      <c r="F144" s="3"/>
      <c r="G144" s="3"/>
      <c r="H144" s="3"/>
    </row>
    <row r="145" spans="2:8" x14ac:dyDescent="0.35">
      <c r="B145" s="3" t="s">
        <v>237</v>
      </c>
      <c r="C145" s="3"/>
      <c r="D145" s="6">
        <f>SUM(D118,D124,D127)</f>
        <v>0</v>
      </c>
      <c r="E145" s="5" t="s">
        <v>32</v>
      </c>
      <c r="F145" s="3"/>
      <c r="G145" s="3"/>
      <c r="H145" s="3"/>
    </row>
    <row r="146" spans="2:8" x14ac:dyDescent="0.35">
      <c r="B146" s="3"/>
      <c r="C146" s="3"/>
      <c r="D146" s="7">
        <f>SUM(D118:D128)/D115*100</f>
        <v>0</v>
      </c>
      <c r="E146" s="5" t="s">
        <v>33</v>
      </c>
      <c r="F146" s="3"/>
      <c r="G146" s="3"/>
      <c r="H146" s="3"/>
    </row>
    <row r="147" spans="2:8" x14ac:dyDescent="0.35">
      <c r="B147" s="3"/>
      <c r="C147" s="3"/>
      <c r="D147" s="3"/>
      <c r="E147" s="3"/>
      <c r="F147" s="3"/>
      <c r="G147" s="3"/>
      <c r="H147" s="3"/>
    </row>
    <row r="148" spans="2:8" x14ac:dyDescent="0.35">
      <c r="B148" s="3" t="s">
        <v>26</v>
      </c>
      <c r="C148" s="3"/>
      <c r="D148" s="4" t="str">
        <f>B148</f>
        <v>City of Ballarat</v>
      </c>
      <c r="E148" s="5"/>
      <c r="F148" s="5" t="str">
        <f>D148</f>
        <v>City of Ballarat</v>
      </c>
      <c r="G148" s="6">
        <f>D181</f>
        <v>624615</v>
      </c>
      <c r="H148" s="7">
        <f>D182</f>
        <v>4.3996018899661058</v>
      </c>
    </row>
    <row r="149" spans="2:8" x14ac:dyDescent="0.35">
      <c r="B149" s="3" t="s">
        <v>27</v>
      </c>
      <c r="C149" s="3"/>
      <c r="D149" s="5"/>
      <c r="E149" s="5"/>
      <c r="F149" s="3"/>
      <c r="G149" s="3"/>
      <c r="H149" s="3"/>
    </row>
    <row r="150" spans="2:8" x14ac:dyDescent="0.35">
      <c r="B150" s="3" t="s">
        <v>206</v>
      </c>
      <c r="C150" s="3"/>
      <c r="D150" s="5"/>
      <c r="E150" s="5"/>
      <c r="F150" s="3"/>
      <c r="G150" s="3"/>
      <c r="H150" s="3"/>
    </row>
    <row r="151" spans="2:8" x14ac:dyDescent="0.35">
      <c r="B151" s="3" t="s">
        <v>251</v>
      </c>
      <c r="C151" s="3"/>
      <c r="D151" s="6">
        <f>ABS(MID(B151,FIND("$",B151)+2,100))</f>
        <v>14197080</v>
      </c>
      <c r="E151" s="5" t="s">
        <v>28</v>
      </c>
      <c r="F151" s="3"/>
      <c r="G151" s="3"/>
      <c r="H151" s="3"/>
    </row>
    <row r="152" spans="2:8" x14ac:dyDescent="0.35">
      <c r="B152" s="3" t="s">
        <v>0</v>
      </c>
      <c r="C152" s="3"/>
      <c r="D152" s="6"/>
      <c r="E152" s="5"/>
      <c r="F152" s="3"/>
      <c r="G152" s="3"/>
      <c r="H152" s="3"/>
    </row>
    <row r="153" spans="2:8" x14ac:dyDescent="0.35">
      <c r="B153" s="3" t="s">
        <v>1</v>
      </c>
      <c r="C153" s="3"/>
      <c r="D153" s="6"/>
      <c r="E153" s="5"/>
      <c r="F153" s="3"/>
      <c r="G153" s="3"/>
      <c r="H153" s="3"/>
    </row>
    <row r="154" spans="2:8" x14ac:dyDescent="0.35">
      <c r="B154" s="3" t="s">
        <v>252</v>
      </c>
      <c r="C154" s="3"/>
      <c r="D154" s="8">
        <f>ABS(MID(B154,FIND(")",B154)+2,100))</f>
        <v>624615</v>
      </c>
      <c r="E154" s="5" t="s">
        <v>29</v>
      </c>
      <c r="F154" s="3"/>
      <c r="G154" s="3"/>
      <c r="H154" s="3"/>
    </row>
    <row r="155" spans="2:8" x14ac:dyDescent="0.35">
      <c r="B155" s="3" t="s">
        <v>2</v>
      </c>
      <c r="C155" s="3"/>
      <c r="D155" s="8"/>
      <c r="E155" s="5"/>
      <c r="F155" s="3"/>
      <c r="G155" s="3"/>
      <c r="H155" s="3"/>
    </row>
    <row r="156" spans="2:8" x14ac:dyDescent="0.35">
      <c r="B156" s="3" t="s">
        <v>239</v>
      </c>
      <c r="C156" s="3"/>
      <c r="D156" s="8"/>
      <c r="E156" s="5"/>
      <c r="F156" s="3"/>
      <c r="G156" s="3"/>
      <c r="H156" s="3"/>
    </row>
    <row r="157" spans="2:8" x14ac:dyDescent="0.35">
      <c r="B157" s="3" t="s">
        <v>3</v>
      </c>
      <c r="C157" s="3"/>
      <c r="D157" s="8"/>
      <c r="E157" s="5"/>
      <c r="F157" s="3"/>
      <c r="G157" s="3"/>
      <c r="H157" s="3"/>
    </row>
    <row r="158" spans="2:8" x14ac:dyDescent="0.35">
      <c r="B158" s="3" t="s">
        <v>240</v>
      </c>
      <c r="C158" s="3"/>
      <c r="D158" s="8"/>
      <c r="E158" s="5"/>
      <c r="F158" s="3"/>
      <c r="G158" s="3"/>
      <c r="H158" s="3"/>
    </row>
    <row r="159" spans="2:8" x14ac:dyDescent="0.35">
      <c r="B159" s="3" t="s">
        <v>4</v>
      </c>
      <c r="C159" s="3"/>
      <c r="D159" s="8"/>
      <c r="E159" s="5"/>
      <c r="F159" s="3"/>
      <c r="G159" s="3"/>
      <c r="H159" s="3"/>
    </row>
    <row r="160" spans="2:8" x14ac:dyDescent="0.35">
      <c r="B160" s="3" t="s">
        <v>16</v>
      </c>
      <c r="C160" s="3"/>
      <c r="D160" s="8"/>
      <c r="E160" s="5"/>
      <c r="F160" s="3"/>
      <c r="G160" s="3"/>
      <c r="H160" s="3"/>
    </row>
    <row r="161" spans="2:8" x14ac:dyDescent="0.35">
      <c r="B161" s="3" t="s">
        <v>5</v>
      </c>
      <c r="C161" s="3"/>
      <c r="D161" s="8"/>
      <c r="E161" s="5"/>
      <c r="F161" s="3"/>
      <c r="G161" s="3"/>
      <c r="H161" s="3"/>
    </row>
    <row r="162" spans="2:8" x14ac:dyDescent="0.35">
      <c r="B162" s="3" t="s">
        <v>6</v>
      </c>
      <c r="C162" s="3"/>
      <c r="D162" s="8"/>
      <c r="E162" s="5"/>
      <c r="F162" s="3"/>
      <c r="G162" s="3"/>
      <c r="H162" s="3"/>
    </row>
    <row r="163" spans="2:8" x14ac:dyDescent="0.35">
      <c r="B163" s="9" t="s">
        <v>17</v>
      </c>
      <c r="C163" s="3"/>
      <c r="D163" s="8" t="str">
        <f>B163</f>
        <v>-</v>
      </c>
      <c r="E163" s="5" t="s">
        <v>31</v>
      </c>
      <c r="F163" s="3"/>
      <c r="G163" s="3"/>
      <c r="H163" s="3"/>
    </row>
    <row r="164" spans="2:8" x14ac:dyDescent="0.35">
      <c r="B164" s="3" t="s">
        <v>241</v>
      </c>
      <c r="C164" s="3"/>
      <c r="D164" s="5"/>
      <c r="E164" s="5"/>
      <c r="F164" s="3"/>
      <c r="G164" s="3"/>
      <c r="H164" s="3"/>
    </row>
    <row r="165" spans="2:8" x14ac:dyDescent="0.35">
      <c r="B165" s="3" t="s">
        <v>7</v>
      </c>
      <c r="C165" s="3"/>
      <c r="D165" s="5"/>
      <c r="E165" s="5"/>
      <c r="F165" s="3"/>
      <c r="G165" s="3"/>
      <c r="H165" s="3"/>
    </row>
    <row r="166" spans="2:8" x14ac:dyDescent="0.35">
      <c r="B166" s="3" t="s">
        <v>242</v>
      </c>
      <c r="C166" s="3"/>
      <c r="D166" s="5"/>
      <c r="E166" s="5"/>
      <c r="F166" s="3"/>
      <c r="G166" s="3"/>
      <c r="H166" s="3"/>
    </row>
    <row r="167" spans="2:8" x14ac:dyDescent="0.35">
      <c r="B167" s="3" t="s">
        <v>243</v>
      </c>
      <c r="C167" s="3"/>
      <c r="D167" s="5"/>
      <c r="E167" s="5"/>
      <c r="F167" s="3"/>
      <c r="G167" s="3"/>
      <c r="H167" s="3"/>
    </row>
    <row r="168" spans="2:8" x14ac:dyDescent="0.35">
      <c r="B168" s="3" t="s">
        <v>20</v>
      </c>
      <c r="C168" s="3"/>
      <c r="D168" s="5"/>
      <c r="E168" s="5"/>
      <c r="F168" s="3"/>
      <c r="G168" s="3"/>
      <c r="H168" s="3"/>
    </row>
    <row r="169" spans="2:8" x14ac:dyDescent="0.35">
      <c r="B169" s="3" t="s">
        <v>8</v>
      </c>
      <c r="C169" s="3"/>
      <c r="D169" s="5"/>
      <c r="E169" s="5"/>
      <c r="F169" s="3"/>
      <c r="G169" s="3"/>
      <c r="H169" s="3"/>
    </row>
    <row r="170" spans="2:8" x14ac:dyDescent="0.35">
      <c r="B170" s="3" t="s">
        <v>9</v>
      </c>
      <c r="C170" s="3"/>
      <c r="D170" s="5"/>
      <c r="E170" s="5"/>
      <c r="F170" s="3"/>
      <c r="G170" s="3"/>
      <c r="H170" s="3"/>
    </row>
    <row r="171" spans="2:8" x14ac:dyDescent="0.35">
      <c r="B171" s="3" t="s">
        <v>244</v>
      </c>
      <c r="C171" s="3"/>
      <c r="D171" s="5"/>
      <c r="E171" s="5"/>
      <c r="F171" s="3"/>
      <c r="G171" s="3"/>
      <c r="H171" s="3"/>
    </row>
    <row r="172" spans="2:8" x14ac:dyDescent="0.35">
      <c r="B172" s="3" t="s">
        <v>245</v>
      </c>
      <c r="C172" s="3"/>
      <c r="D172" s="5"/>
      <c r="E172" s="5"/>
      <c r="F172" s="3"/>
      <c r="G172" s="3"/>
      <c r="H172" s="3"/>
    </row>
    <row r="173" spans="2:8" x14ac:dyDescent="0.35">
      <c r="B173" s="3" t="s">
        <v>246</v>
      </c>
      <c r="C173" s="3"/>
      <c r="D173" s="5"/>
      <c r="E173" s="5"/>
      <c r="F173" s="3"/>
      <c r="G173" s="3"/>
      <c r="H173" s="3"/>
    </row>
    <row r="174" spans="2:8" x14ac:dyDescent="0.35">
      <c r="B174" s="3" t="s">
        <v>10</v>
      </c>
      <c r="C174" s="3"/>
      <c r="D174" s="5"/>
      <c r="E174" s="5"/>
      <c r="F174" s="3"/>
      <c r="G174" s="3"/>
      <c r="H174" s="3"/>
    </row>
    <row r="175" spans="2:8" x14ac:dyDescent="0.35">
      <c r="B175" s="3" t="s">
        <v>11</v>
      </c>
      <c r="C175" s="3"/>
      <c r="D175" s="5"/>
      <c r="E175" s="5"/>
      <c r="F175" s="3"/>
      <c r="G175" s="3"/>
      <c r="H175" s="3"/>
    </row>
    <row r="176" spans="2:8" x14ac:dyDescent="0.35">
      <c r="B176" s="3" t="s">
        <v>247</v>
      </c>
      <c r="C176" s="3"/>
      <c r="D176" s="5"/>
      <c r="E176" s="5"/>
      <c r="F176" s="3"/>
      <c r="G176" s="3"/>
      <c r="H176" s="3"/>
    </row>
    <row r="177" spans="2:8" x14ac:dyDescent="0.35">
      <c r="B177" s="3" t="s">
        <v>12</v>
      </c>
      <c r="C177" s="3"/>
      <c r="D177" s="5"/>
      <c r="E177" s="5"/>
      <c r="F177" s="3"/>
      <c r="G177" s="3"/>
      <c r="H177" s="3"/>
    </row>
    <row r="178" spans="2:8" x14ac:dyDescent="0.35">
      <c r="B178" s="3" t="s">
        <v>23</v>
      </c>
      <c r="C178" s="3"/>
      <c r="D178" s="5"/>
      <c r="E178" s="5"/>
      <c r="F178" s="3"/>
      <c r="G178" s="3"/>
      <c r="H178" s="3"/>
    </row>
    <row r="179" spans="2:8" x14ac:dyDescent="0.35">
      <c r="B179" s="3" t="s">
        <v>248</v>
      </c>
      <c r="C179" s="3"/>
      <c r="D179" s="5"/>
      <c r="E179" s="5"/>
      <c r="F179" s="3"/>
      <c r="G179" s="3"/>
      <c r="H179" s="3"/>
    </row>
    <row r="180" spans="2:8" x14ac:dyDescent="0.35">
      <c r="B180" s="3" t="s">
        <v>249</v>
      </c>
      <c r="C180" s="3"/>
      <c r="D180" s="5"/>
      <c r="E180" s="5"/>
      <c r="F180" s="3"/>
      <c r="G180" s="3"/>
      <c r="H180" s="3"/>
    </row>
    <row r="181" spans="2:8" x14ac:dyDescent="0.35">
      <c r="B181" s="3" t="s">
        <v>250</v>
      </c>
      <c r="C181" s="3"/>
      <c r="D181" s="6">
        <f>SUM(D154,D160,D163)</f>
        <v>624615</v>
      </c>
      <c r="E181" s="5" t="s">
        <v>32</v>
      </c>
      <c r="F181" s="3"/>
      <c r="G181" s="3"/>
      <c r="H181" s="3"/>
    </row>
    <row r="182" spans="2:8" x14ac:dyDescent="0.35">
      <c r="B182" s="3"/>
      <c r="C182" s="3"/>
      <c r="D182" s="7">
        <f>SUM(D154:D164)/D151*100</f>
        <v>4.3996018899661058</v>
      </c>
      <c r="E182" s="5" t="s">
        <v>33</v>
      </c>
      <c r="F182" s="3"/>
      <c r="G182" s="3"/>
      <c r="H182" s="3"/>
    </row>
    <row r="183" spans="2:8" x14ac:dyDescent="0.35">
      <c r="B183" s="3"/>
      <c r="C183" s="3"/>
      <c r="D183" s="3"/>
      <c r="E183" s="3"/>
      <c r="F183" s="3"/>
      <c r="G183" s="3"/>
      <c r="H183" s="3"/>
    </row>
    <row r="184" spans="2:8" x14ac:dyDescent="0.35">
      <c r="B184" s="3" t="s">
        <v>39</v>
      </c>
      <c r="C184" s="3"/>
      <c r="D184" s="4" t="str">
        <f>B184</f>
        <v>City of Banyule</v>
      </c>
      <c r="E184" s="5"/>
      <c r="F184" s="5" t="str">
        <f>D184</f>
        <v>City of Banyule</v>
      </c>
      <c r="G184" s="6">
        <f>D217</f>
        <v>68761</v>
      </c>
      <c r="H184" s="7">
        <f>D218</f>
        <v>0.79128112027942543</v>
      </c>
    </row>
    <row r="185" spans="2:8" x14ac:dyDescent="0.35">
      <c r="B185" s="3" t="s">
        <v>35</v>
      </c>
      <c r="C185" s="3"/>
      <c r="D185" s="5"/>
      <c r="E185" s="5"/>
      <c r="F185" s="3"/>
      <c r="G185" s="3"/>
      <c r="H185" s="3"/>
    </row>
    <row r="186" spans="2:8" x14ac:dyDescent="0.35">
      <c r="B186" s="3" t="s">
        <v>206</v>
      </c>
      <c r="C186" s="3"/>
      <c r="D186" s="5"/>
      <c r="E186" s="5"/>
      <c r="F186" s="3"/>
      <c r="G186" s="3"/>
      <c r="H186" s="3"/>
    </row>
    <row r="187" spans="2:8" x14ac:dyDescent="0.35">
      <c r="B187" s="3" t="s">
        <v>265</v>
      </c>
      <c r="C187" s="3"/>
      <c r="D187" s="6">
        <f>ABS(MID(B187,FIND("$",B187)+2,100))</f>
        <v>8689832</v>
      </c>
      <c r="E187" s="5" t="s">
        <v>28</v>
      </c>
      <c r="F187" s="3"/>
      <c r="G187" s="3"/>
      <c r="H187" s="3"/>
    </row>
    <row r="188" spans="2:8" x14ac:dyDescent="0.35">
      <c r="B188" s="3" t="s">
        <v>0</v>
      </c>
      <c r="C188" s="3"/>
      <c r="D188" s="6"/>
      <c r="E188" s="5"/>
      <c r="F188" s="3"/>
      <c r="G188" s="3"/>
      <c r="H188" s="3"/>
    </row>
    <row r="189" spans="2:8" x14ac:dyDescent="0.35">
      <c r="B189" s="3" t="s">
        <v>1</v>
      </c>
      <c r="C189" s="3"/>
      <c r="D189" s="6"/>
      <c r="E189" s="5"/>
      <c r="F189" s="3"/>
      <c r="G189" s="3"/>
      <c r="H189" s="3"/>
    </row>
    <row r="190" spans="2:8" x14ac:dyDescent="0.35">
      <c r="B190" s="3" t="s">
        <v>262</v>
      </c>
      <c r="C190" s="3"/>
      <c r="D190" s="8">
        <f>ABS(MID(B190,FIND(")",B190)+2,100))</f>
        <v>35601</v>
      </c>
      <c r="E190" s="5" t="s">
        <v>29</v>
      </c>
      <c r="F190" s="3"/>
      <c r="G190" s="3"/>
      <c r="H190" s="3"/>
    </row>
    <row r="191" spans="2:8" x14ac:dyDescent="0.35">
      <c r="B191" s="3" t="s">
        <v>2</v>
      </c>
      <c r="C191" s="3"/>
      <c r="D191" s="8"/>
      <c r="E191" s="5"/>
      <c r="F191" s="3"/>
      <c r="G191" s="3"/>
      <c r="H191" s="3"/>
    </row>
    <row r="192" spans="2:8" x14ac:dyDescent="0.35">
      <c r="B192" s="3" t="s">
        <v>36</v>
      </c>
      <c r="C192" s="3"/>
      <c r="D192" s="8"/>
      <c r="E192" s="5"/>
      <c r="F192" s="3"/>
      <c r="G192" s="3"/>
      <c r="H192" s="3"/>
    </row>
    <row r="193" spans="2:8" x14ac:dyDescent="0.35">
      <c r="B193" s="3" t="s">
        <v>3</v>
      </c>
      <c r="C193" s="3"/>
      <c r="D193" s="8"/>
      <c r="E193" s="5"/>
      <c r="F193" s="3"/>
      <c r="G193" s="3"/>
      <c r="H193" s="3"/>
    </row>
    <row r="194" spans="2:8" x14ac:dyDescent="0.35">
      <c r="B194" s="3" t="s">
        <v>253</v>
      </c>
      <c r="C194" s="3"/>
      <c r="D194" s="8"/>
      <c r="E194" s="5"/>
      <c r="F194" s="3"/>
      <c r="G194" s="3"/>
      <c r="H194" s="3"/>
    </row>
    <row r="195" spans="2:8" x14ac:dyDescent="0.35">
      <c r="B195" s="3" t="s">
        <v>4</v>
      </c>
      <c r="C195" s="3"/>
      <c r="D195" s="8"/>
      <c r="E195" s="5"/>
      <c r="F195" s="3"/>
      <c r="G195" s="3"/>
      <c r="H195" s="3"/>
    </row>
    <row r="196" spans="2:8" x14ac:dyDescent="0.35">
      <c r="B196" s="3" t="s">
        <v>263</v>
      </c>
      <c r="C196" s="3"/>
      <c r="D196" s="8"/>
      <c r="E196" s="5"/>
      <c r="F196" s="3"/>
      <c r="G196" s="3"/>
      <c r="H196" s="3"/>
    </row>
    <row r="197" spans="2:8" x14ac:dyDescent="0.35">
      <c r="B197" s="3" t="s">
        <v>5</v>
      </c>
      <c r="C197" s="3"/>
      <c r="D197" s="8"/>
      <c r="E197" s="5"/>
      <c r="F197" s="3"/>
      <c r="G197" s="3"/>
      <c r="H197" s="3"/>
    </row>
    <row r="198" spans="2:8" x14ac:dyDescent="0.35">
      <c r="B198" s="3" t="s">
        <v>6</v>
      </c>
      <c r="C198" s="3"/>
      <c r="D198" s="8"/>
      <c r="E198" s="5"/>
      <c r="F198" s="3"/>
      <c r="G198" s="3"/>
      <c r="H198" s="3"/>
    </row>
    <row r="199" spans="2:8" x14ac:dyDescent="0.35">
      <c r="B199" s="9">
        <v>33160</v>
      </c>
      <c r="C199" s="3"/>
      <c r="D199" s="8">
        <f>B199</f>
        <v>33160</v>
      </c>
      <c r="E199" s="5" t="s">
        <v>31</v>
      </c>
      <c r="F199" s="3"/>
      <c r="G199" s="3"/>
      <c r="H199" s="3"/>
    </row>
    <row r="200" spans="2:8" x14ac:dyDescent="0.35">
      <c r="B200" s="3" t="s">
        <v>264</v>
      </c>
      <c r="C200" s="3"/>
      <c r="D200" s="5"/>
      <c r="E200" s="5"/>
      <c r="F200" s="3"/>
      <c r="G200" s="3"/>
      <c r="H200" s="3"/>
    </row>
    <row r="201" spans="2:8" x14ac:dyDescent="0.35">
      <c r="B201" s="3" t="s">
        <v>7</v>
      </c>
      <c r="C201" s="3"/>
      <c r="D201" s="5"/>
      <c r="E201" s="5"/>
      <c r="F201" s="3"/>
      <c r="G201" s="3"/>
      <c r="H201" s="3"/>
    </row>
    <row r="202" spans="2:8" x14ac:dyDescent="0.35">
      <c r="B202" s="3" t="s">
        <v>254</v>
      </c>
      <c r="C202" s="3"/>
      <c r="D202" s="5"/>
      <c r="E202" s="5"/>
      <c r="F202" s="3"/>
      <c r="G202" s="3"/>
      <c r="H202" s="3"/>
    </row>
    <row r="203" spans="2:8" x14ac:dyDescent="0.35">
      <c r="B203" s="3" t="s">
        <v>255</v>
      </c>
      <c r="C203" s="3"/>
      <c r="D203" s="5"/>
      <c r="E203" s="5"/>
      <c r="F203" s="3"/>
      <c r="G203" s="3"/>
      <c r="H203" s="3"/>
    </row>
    <row r="204" spans="2:8" x14ac:dyDescent="0.35">
      <c r="B204" s="3" t="s">
        <v>20</v>
      </c>
      <c r="C204" s="3"/>
      <c r="D204" s="5"/>
      <c r="E204" s="5"/>
      <c r="F204" s="3"/>
      <c r="G204" s="3"/>
      <c r="H204" s="3"/>
    </row>
    <row r="205" spans="2:8" x14ac:dyDescent="0.35">
      <c r="B205" s="3" t="s">
        <v>8</v>
      </c>
      <c r="C205" s="3"/>
      <c r="D205" s="5"/>
      <c r="E205" s="5"/>
      <c r="F205" s="3"/>
      <c r="G205" s="3"/>
      <c r="H205" s="3"/>
    </row>
    <row r="206" spans="2:8" x14ac:dyDescent="0.35">
      <c r="B206" s="3" t="s">
        <v>9</v>
      </c>
      <c r="C206" s="3"/>
      <c r="D206" s="5"/>
      <c r="E206" s="5"/>
      <c r="F206" s="3"/>
      <c r="G206" s="3"/>
      <c r="H206" s="3"/>
    </row>
    <row r="207" spans="2:8" x14ac:dyDescent="0.35">
      <c r="B207" s="3" t="s">
        <v>256</v>
      </c>
      <c r="C207" s="3"/>
      <c r="D207" s="5"/>
      <c r="E207" s="5"/>
      <c r="F207" s="3"/>
      <c r="G207" s="3"/>
      <c r="H207" s="3"/>
    </row>
    <row r="208" spans="2:8" x14ac:dyDescent="0.35">
      <c r="B208" s="3" t="s">
        <v>257</v>
      </c>
      <c r="C208" s="3"/>
      <c r="D208" s="5"/>
      <c r="E208" s="5"/>
      <c r="F208" s="3"/>
      <c r="G208" s="3"/>
      <c r="H208" s="3"/>
    </row>
    <row r="209" spans="2:8" x14ac:dyDescent="0.35">
      <c r="B209" s="3" t="s">
        <v>258</v>
      </c>
      <c r="C209" s="3"/>
      <c r="D209" s="5"/>
      <c r="E209" s="5"/>
      <c r="F209" s="3"/>
      <c r="G209" s="3"/>
      <c r="H209" s="3"/>
    </row>
    <row r="210" spans="2:8" x14ac:dyDescent="0.35">
      <c r="B210" s="3" t="s">
        <v>10</v>
      </c>
      <c r="C210" s="3"/>
      <c r="D210" s="5"/>
      <c r="E210" s="5"/>
      <c r="F210" s="3"/>
      <c r="G210" s="3"/>
      <c r="H210" s="3"/>
    </row>
    <row r="211" spans="2:8" x14ac:dyDescent="0.35">
      <c r="B211" s="3" t="s">
        <v>11</v>
      </c>
      <c r="C211" s="3"/>
      <c r="D211" s="5"/>
      <c r="E211" s="5"/>
      <c r="F211" s="3"/>
      <c r="G211" s="3"/>
      <c r="H211" s="3"/>
    </row>
    <row r="212" spans="2:8" x14ac:dyDescent="0.35">
      <c r="B212" s="3" t="s">
        <v>22</v>
      </c>
      <c r="C212" s="3"/>
      <c r="D212" s="5"/>
      <c r="E212" s="5"/>
      <c r="F212" s="3"/>
      <c r="G212" s="3"/>
      <c r="H212" s="3"/>
    </row>
    <row r="213" spans="2:8" x14ac:dyDescent="0.35">
      <c r="B213" s="3" t="s">
        <v>12</v>
      </c>
      <c r="C213" s="3"/>
      <c r="D213" s="5"/>
      <c r="E213" s="5"/>
      <c r="F213" s="3"/>
      <c r="G213" s="3"/>
      <c r="H213" s="3"/>
    </row>
    <row r="214" spans="2:8" x14ac:dyDescent="0.35">
      <c r="B214" s="3" t="s">
        <v>23</v>
      </c>
      <c r="C214" s="3"/>
      <c r="D214" s="5"/>
      <c r="E214" s="5"/>
      <c r="F214" s="3"/>
      <c r="G214" s="3"/>
      <c r="H214" s="3"/>
    </row>
    <row r="215" spans="2:8" x14ac:dyDescent="0.35">
      <c r="B215" s="3" t="s">
        <v>259</v>
      </c>
      <c r="C215" s="3"/>
      <c r="D215" s="5"/>
      <c r="E215" s="5"/>
      <c r="F215" s="3"/>
      <c r="G215" s="3"/>
      <c r="H215" s="3"/>
    </row>
    <row r="216" spans="2:8" x14ac:dyDescent="0.35">
      <c r="B216" s="3" t="s">
        <v>260</v>
      </c>
      <c r="C216" s="3"/>
      <c r="D216" s="5"/>
      <c r="E216" s="5"/>
      <c r="F216" s="3"/>
      <c r="G216" s="3"/>
      <c r="H216" s="3"/>
    </row>
    <row r="217" spans="2:8" x14ac:dyDescent="0.35">
      <c r="B217" s="3" t="s">
        <v>261</v>
      </c>
      <c r="C217" s="3"/>
      <c r="D217" s="6">
        <f>SUM(D190,D196,D199)</f>
        <v>68761</v>
      </c>
      <c r="E217" s="5" t="s">
        <v>32</v>
      </c>
      <c r="F217" s="3"/>
      <c r="G217" s="3"/>
      <c r="H217" s="3"/>
    </row>
    <row r="218" spans="2:8" x14ac:dyDescent="0.35">
      <c r="B218" s="3"/>
      <c r="C218" s="3"/>
      <c r="D218" s="7">
        <f>SUM(D190:D200)/D187*100</f>
        <v>0.79128112027942543</v>
      </c>
      <c r="E218" s="5" t="s">
        <v>33</v>
      </c>
      <c r="F218" s="3"/>
      <c r="G218" s="3"/>
      <c r="H218" s="3"/>
    </row>
    <row r="220" spans="2:8" x14ac:dyDescent="0.35">
      <c r="B220" t="s">
        <v>83</v>
      </c>
      <c r="D220" s="4" t="str">
        <f>B220</f>
        <v>Bayside</v>
      </c>
      <c r="E220" s="5"/>
      <c r="F220" s="5" t="str">
        <f>D220</f>
        <v>Bayside</v>
      </c>
      <c r="G220" s="6">
        <f>D253</f>
        <v>0</v>
      </c>
      <c r="H220" s="7">
        <f>D254</f>
        <v>0</v>
      </c>
    </row>
    <row r="221" spans="2:8" x14ac:dyDescent="0.35">
      <c r="B221" t="s">
        <v>14</v>
      </c>
      <c r="D221" s="5"/>
      <c r="E221" s="5"/>
    </row>
    <row r="222" spans="2:8" x14ac:dyDescent="0.35">
      <c r="B222" t="s">
        <v>206</v>
      </c>
      <c r="D222" s="5"/>
      <c r="E222" s="5"/>
    </row>
    <row r="223" spans="2:8" x14ac:dyDescent="0.35">
      <c r="B223" t="s">
        <v>273</v>
      </c>
      <c r="D223" s="6">
        <f>ABS(MID(B223,FIND("$",B223)+2,100))</f>
        <v>639743</v>
      </c>
      <c r="E223" s="5" t="s">
        <v>28</v>
      </c>
    </row>
    <row r="224" spans="2:8" x14ac:dyDescent="0.35">
      <c r="B224" t="s">
        <v>0</v>
      </c>
      <c r="D224" s="6"/>
      <c r="E224" s="5"/>
    </row>
    <row r="225" spans="2:5" x14ac:dyDescent="0.35">
      <c r="B225" t="s">
        <v>1</v>
      </c>
      <c r="D225" s="6"/>
      <c r="E225" s="5"/>
    </row>
    <row r="226" spans="2:5" x14ac:dyDescent="0.35">
      <c r="B226" t="s">
        <v>15</v>
      </c>
      <c r="D226" s="8">
        <v>0</v>
      </c>
      <c r="E226" s="5" t="s">
        <v>29</v>
      </c>
    </row>
    <row r="227" spans="2:5" x14ac:dyDescent="0.35">
      <c r="B227" t="s">
        <v>2</v>
      </c>
      <c r="D227" s="8"/>
      <c r="E227" s="5"/>
    </row>
    <row r="228" spans="2:5" x14ac:dyDescent="0.35">
      <c r="B228" t="s">
        <v>266</v>
      </c>
      <c r="D228" s="8"/>
      <c r="E228" s="5"/>
    </row>
    <row r="229" spans="2:5" x14ac:dyDescent="0.35">
      <c r="B229" t="s">
        <v>3</v>
      </c>
      <c r="D229" s="8"/>
      <c r="E229" s="5"/>
    </row>
    <row r="230" spans="2:5" x14ac:dyDescent="0.35">
      <c r="B230" t="s">
        <v>41</v>
      </c>
      <c r="D230" s="8"/>
      <c r="E230" s="5"/>
    </row>
    <row r="231" spans="2:5" x14ac:dyDescent="0.35">
      <c r="B231" t="s">
        <v>4</v>
      </c>
      <c r="D231" s="8"/>
      <c r="E231" s="5"/>
    </row>
    <row r="232" spans="2:5" x14ac:dyDescent="0.35">
      <c r="B232" t="s">
        <v>16</v>
      </c>
      <c r="D232" s="8"/>
      <c r="E232" s="5"/>
    </row>
    <row r="233" spans="2:5" x14ac:dyDescent="0.35">
      <c r="B233" t="s">
        <v>5</v>
      </c>
      <c r="D233" s="8"/>
      <c r="E233" s="5"/>
    </row>
    <row r="234" spans="2:5" x14ac:dyDescent="0.35">
      <c r="B234" t="s">
        <v>6</v>
      </c>
      <c r="D234" s="8"/>
      <c r="E234" s="5"/>
    </row>
    <row r="235" spans="2:5" x14ac:dyDescent="0.35">
      <c r="B235" t="s">
        <v>17</v>
      </c>
      <c r="D235" s="8" t="str">
        <f>B235</f>
        <v>-</v>
      </c>
      <c r="E235" s="5" t="s">
        <v>31</v>
      </c>
    </row>
    <row r="236" spans="2:5" x14ac:dyDescent="0.35">
      <c r="B236" t="s">
        <v>267</v>
      </c>
      <c r="D236" s="5"/>
      <c r="E236" s="5"/>
    </row>
    <row r="237" spans="2:5" x14ac:dyDescent="0.35">
      <c r="B237" t="s">
        <v>7</v>
      </c>
      <c r="D237" s="5"/>
      <c r="E237" s="5"/>
    </row>
    <row r="238" spans="2:5" x14ac:dyDescent="0.35">
      <c r="B238" t="s">
        <v>18</v>
      </c>
      <c r="D238" s="5"/>
      <c r="E238" s="5"/>
    </row>
    <row r="239" spans="2:5" x14ac:dyDescent="0.35">
      <c r="B239" t="s">
        <v>19</v>
      </c>
      <c r="D239" s="5"/>
      <c r="E239" s="5"/>
    </row>
    <row r="240" spans="2:5" x14ac:dyDescent="0.35">
      <c r="B240" t="s">
        <v>20</v>
      </c>
      <c r="D240" s="5"/>
      <c r="E240" s="5"/>
    </row>
    <row r="241" spans="2:8" x14ac:dyDescent="0.35">
      <c r="B241" t="s">
        <v>8</v>
      </c>
      <c r="D241" s="5"/>
      <c r="E241" s="5"/>
    </row>
    <row r="242" spans="2:8" x14ac:dyDescent="0.35">
      <c r="B242" t="s">
        <v>9</v>
      </c>
      <c r="D242" s="5"/>
      <c r="E242" s="5"/>
    </row>
    <row r="243" spans="2:8" x14ac:dyDescent="0.35">
      <c r="B243" t="s">
        <v>21</v>
      </c>
      <c r="D243" s="5"/>
      <c r="E243" s="5"/>
    </row>
    <row r="244" spans="2:8" x14ac:dyDescent="0.35">
      <c r="B244" t="s">
        <v>268</v>
      </c>
      <c r="D244" s="5"/>
      <c r="E244" s="5"/>
    </row>
    <row r="245" spans="2:8" x14ac:dyDescent="0.35">
      <c r="B245" t="s">
        <v>269</v>
      </c>
      <c r="D245" s="5"/>
      <c r="E245" s="5"/>
    </row>
    <row r="246" spans="2:8" x14ac:dyDescent="0.35">
      <c r="B246" t="s">
        <v>10</v>
      </c>
      <c r="D246" s="5"/>
      <c r="E246" s="5"/>
    </row>
    <row r="247" spans="2:8" x14ac:dyDescent="0.35">
      <c r="B247" t="s">
        <v>11</v>
      </c>
      <c r="D247" s="5"/>
      <c r="E247" s="5"/>
    </row>
    <row r="248" spans="2:8" x14ac:dyDescent="0.35">
      <c r="B248" t="s">
        <v>22</v>
      </c>
      <c r="D248" s="5"/>
      <c r="E248" s="5"/>
    </row>
    <row r="249" spans="2:8" x14ac:dyDescent="0.35">
      <c r="B249" t="s">
        <v>12</v>
      </c>
      <c r="D249" s="5"/>
      <c r="E249" s="5"/>
    </row>
    <row r="250" spans="2:8" x14ac:dyDescent="0.35">
      <c r="B250" t="s">
        <v>23</v>
      </c>
      <c r="D250" s="5"/>
      <c r="E250" s="5"/>
    </row>
    <row r="251" spans="2:8" x14ac:dyDescent="0.35">
      <c r="B251" t="s">
        <v>270</v>
      </c>
      <c r="D251" s="5"/>
      <c r="E251" s="5"/>
    </row>
    <row r="252" spans="2:8" x14ac:dyDescent="0.35">
      <c r="B252" t="s">
        <v>271</v>
      </c>
      <c r="D252" s="5"/>
      <c r="E252" s="5"/>
    </row>
    <row r="253" spans="2:8" x14ac:dyDescent="0.35">
      <c r="B253" t="s">
        <v>272</v>
      </c>
      <c r="D253" s="6">
        <f>SUM(D226,D232,D235)</f>
        <v>0</v>
      </c>
      <c r="E253" s="5" t="s">
        <v>32</v>
      </c>
    </row>
    <row r="254" spans="2:8" x14ac:dyDescent="0.35">
      <c r="D254" s="7">
        <f>SUM(D226:D236)/D223*100</f>
        <v>0</v>
      </c>
      <c r="E254" s="5" t="s">
        <v>33</v>
      </c>
    </row>
    <row r="255" spans="2:8" x14ac:dyDescent="0.35">
      <c r="B255" s="3" t="s">
        <v>42</v>
      </c>
      <c r="C255" s="3"/>
      <c r="D255" s="3"/>
      <c r="E255" s="3"/>
      <c r="F255" s="3"/>
      <c r="G255" s="3"/>
      <c r="H255" s="3"/>
    </row>
    <row r="256" spans="2:8" x14ac:dyDescent="0.35">
      <c r="B256" s="3" t="s">
        <v>84</v>
      </c>
      <c r="C256" s="3"/>
      <c r="D256" s="4" t="str">
        <f>B256</f>
        <v>Brimbank</v>
      </c>
      <c r="E256" s="5"/>
      <c r="F256" s="5" t="str">
        <f>D256</f>
        <v>Brimbank</v>
      </c>
      <c r="G256" s="6">
        <f>D289</f>
        <v>448661</v>
      </c>
      <c r="H256" s="7">
        <f>D290</f>
        <v>2.2745322811410134</v>
      </c>
    </row>
    <row r="257" spans="2:8" x14ac:dyDescent="0.35">
      <c r="B257" s="3" t="s">
        <v>43</v>
      </c>
      <c r="C257" s="3"/>
      <c r="D257" s="5"/>
      <c r="E257" s="5"/>
      <c r="F257" s="3"/>
      <c r="G257" s="3"/>
      <c r="H257" s="3"/>
    </row>
    <row r="258" spans="2:8" x14ac:dyDescent="0.35">
      <c r="B258" s="3" t="s">
        <v>206</v>
      </c>
      <c r="C258" s="3"/>
      <c r="D258" s="5"/>
      <c r="E258" s="5"/>
      <c r="F258" s="3"/>
      <c r="G258" s="3"/>
      <c r="H258" s="3"/>
    </row>
    <row r="259" spans="2:8" x14ac:dyDescent="0.35">
      <c r="B259" s="3" t="s">
        <v>285</v>
      </c>
      <c r="C259" s="3"/>
      <c r="D259" s="6">
        <f>ABS(MID(B259,FIND("$",B259)+2,100))</f>
        <v>19725418</v>
      </c>
      <c r="E259" s="5" t="s">
        <v>28</v>
      </c>
      <c r="F259" s="3"/>
      <c r="G259" s="3"/>
      <c r="H259" s="3"/>
    </row>
    <row r="260" spans="2:8" x14ac:dyDescent="0.35">
      <c r="B260" s="3" t="s">
        <v>0</v>
      </c>
      <c r="C260" s="3"/>
      <c r="D260" s="6"/>
      <c r="E260" s="5"/>
      <c r="F260" s="3"/>
      <c r="G260" s="3"/>
      <c r="H260" s="3"/>
    </row>
    <row r="261" spans="2:8" x14ac:dyDescent="0.35">
      <c r="B261" s="3" t="s">
        <v>1</v>
      </c>
      <c r="C261" s="3"/>
      <c r="D261" s="6"/>
      <c r="E261" s="5"/>
      <c r="F261" s="3"/>
      <c r="G261" s="3"/>
      <c r="H261" s="3"/>
    </row>
    <row r="262" spans="2:8" x14ac:dyDescent="0.35">
      <c r="B262" s="3" t="s">
        <v>287</v>
      </c>
      <c r="C262" s="3"/>
      <c r="D262" s="8">
        <f>ABS(MID(B262,FIND(")",B262)+2,100))</f>
        <v>441088</v>
      </c>
      <c r="E262" s="5" t="s">
        <v>29</v>
      </c>
      <c r="F262" s="3"/>
      <c r="G262" s="3"/>
      <c r="H262" s="3"/>
    </row>
    <row r="263" spans="2:8" x14ac:dyDescent="0.35">
      <c r="B263" s="3" t="s">
        <v>2</v>
      </c>
      <c r="C263" s="3"/>
      <c r="D263" s="8"/>
      <c r="E263" s="5"/>
      <c r="F263" s="3"/>
      <c r="G263" s="3"/>
      <c r="H263" s="3"/>
    </row>
    <row r="264" spans="2:8" x14ac:dyDescent="0.35">
      <c r="B264" s="3" t="s">
        <v>286</v>
      </c>
      <c r="C264" s="3"/>
      <c r="D264" s="8"/>
      <c r="E264" s="5"/>
      <c r="F264" s="3"/>
      <c r="G264" s="3"/>
      <c r="H264" s="3"/>
    </row>
    <row r="265" spans="2:8" x14ac:dyDescent="0.35">
      <c r="B265" s="3" t="s">
        <v>3</v>
      </c>
      <c r="C265" s="3"/>
      <c r="D265" s="8"/>
      <c r="E265" s="5"/>
      <c r="F265" s="3"/>
      <c r="G265" s="3"/>
      <c r="H265" s="3"/>
    </row>
    <row r="266" spans="2:8" x14ac:dyDescent="0.35">
      <c r="B266" s="3" t="s">
        <v>274</v>
      </c>
      <c r="C266" s="3"/>
      <c r="D266" s="8"/>
      <c r="E266" s="5"/>
      <c r="F266" s="3"/>
      <c r="G266" s="3"/>
      <c r="H266" s="3"/>
    </row>
    <row r="267" spans="2:8" x14ac:dyDescent="0.35">
      <c r="B267" s="3" t="s">
        <v>4</v>
      </c>
      <c r="C267" s="3"/>
      <c r="D267" s="8"/>
      <c r="E267" s="5"/>
      <c r="F267" s="3"/>
      <c r="G267" s="3"/>
      <c r="H267" s="3"/>
    </row>
    <row r="268" spans="2:8" x14ac:dyDescent="0.35">
      <c r="B268" s="3" t="s">
        <v>275</v>
      </c>
      <c r="C268" s="3"/>
      <c r="D268" s="8"/>
      <c r="E268" s="5"/>
      <c r="F268" s="3"/>
      <c r="G268" s="3"/>
      <c r="H268" s="3"/>
    </row>
    <row r="269" spans="2:8" x14ac:dyDescent="0.35">
      <c r="B269" s="3" t="s">
        <v>5</v>
      </c>
      <c r="C269" s="3"/>
      <c r="D269" s="8"/>
      <c r="E269" s="5"/>
      <c r="F269" s="3"/>
      <c r="G269" s="3"/>
      <c r="H269" s="3"/>
    </row>
    <row r="270" spans="2:8" x14ac:dyDescent="0.35">
      <c r="B270" s="3" t="s">
        <v>6</v>
      </c>
      <c r="C270" s="3"/>
      <c r="D270" s="8"/>
      <c r="E270" s="5"/>
      <c r="F270" s="3"/>
      <c r="G270" s="3"/>
      <c r="H270" s="3"/>
    </row>
    <row r="271" spans="2:8" x14ac:dyDescent="0.35">
      <c r="B271" s="9">
        <v>7573</v>
      </c>
      <c r="C271" s="3"/>
      <c r="D271" s="8">
        <f>B271</f>
        <v>7573</v>
      </c>
      <c r="E271" s="5" t="s">
        <v>31</v>
      </c>
      <c r="F271" s="3"/>
      <c r="G271" s="3"/>
      <c r="H271" s="3"/>
    </row>
    <row r="272" spans="2:8" x14ac:dyDescent="0.35">
      <c r="B272" s="3" t="s">
        <v>276</v>
      </c>
      <c r="C272" s="3"/>
      <c r="D272" s="5"/>
      <c r="E272" s="5"/>
      <c r="F272" s="3"/>
      <c r="G272" s="3"/>
      <c r="H272" s="3"/>
    </row>
    <row r="273" spans="2:8" x14ac:dyDescent="0.35">
      <c r="B273" s="3" t="s">
        <v>7</v>
      </c>
      <c r="C273" s="3"/>
      <c r="D273" s="5"/>
      <c r="E273" s="5"/>
      <c r="F273" s="3"/>
      <c r="G273" s="3"/>
      <c r="H273" s="3"/>
    </row>
    <row r="274" spans="2:8" x14ac:dyDescent="0.35">
      <c r="B274" s="3" t="s">
        <v>277</v>
      </c>
      <c r="C274" s="3"/>
      <c r="D274" s="5"/>
      <c r="E274" s="5"/>
      <c r="F274" s="3"/>
      <c r="G274" s="3"/>
      <c r="H274" s="3"/>
    </row>
    <row r="275" spans="2:8" x14ac:dyDescent="0.35">
      <c r="B275" s="3" t="s">
        <v>278</v>
      </c>
      <c r="C275" s="3"/>
      <c r="D275" s="5"/>
      <c r="E275" s="5"/>
      <c r="F275" s="3"/>
      <c r="G275" s="3"/>
      <c r="H275" s="3"/>
    </row>
    <row r="276" spans="2:8" x14ac:dyDescent="0.35">
      <c r="B276" s="3" t="s">
        <v>20</v>
      </c>
      <c r="C276" s="3"/>
      <c r="D276" s="5"/>
      <c r="E276" s="5"/>
      <c r="F276" s="3"/>
      <c r="G276" s="3"/>
      <c r="H276" s="3"/>
    </row>
    <row r="277" spans="2:8" x14ac:dyDescent="0.35">
      <c r="B277" s="3" t="s">
        <v>8</v>
      </c>
      <c r="C277" s="3"/>
      <c r="D277" s="5"/>
      <c r="E277" s="5"/>
      <c r="F277" s="3"/>
      <c r="G277" s="3"/>
      <c r="H277" s="3"/>
    </row>
    <row r="278" spans="2:8" x14ac:dyDescent="0.35">
      <c r="B278" s="3" t="s">
        <v>9</v>
      </c>
      <c r="C278" s="3"/>
      <c r="D278" s="5"/>
      <c r="E278" s="5"/>
      <c r="F278" s="3"/>
      <c r="G278" s="3"/>
      <c r="H278" s="3"/>
    </row>
    <row r="279" spans="2:8" x14ac:dyDescent="0.35">
      <c r="B279" s="3" t="s">
        <v>279</v>
      </c>
      <c r="C279" s="3"/>
      <c r="D279" s="5"/>
      <c r="E279" s="5"/>
      <c r="F279" s="3"/>
      <c r="G279" s="3"/>
      <c r="H279" s="3"/>
    </row>
    <row r="280" spans="2:8" x14ac:dyDescent="0.35">
      <c r="B280" s="3" t="s">
        <v>280</v>
      </c>
      <c r="C280" s="3"/>
      <c r="D280" s="5"/>
      <c r="E280" s="5"/>
      <c r="F280" s="3"/>
      <c r="G280" s="3"/>
      <c r="H280" s="3"/>
    </row>
    <row r="281" spans="2:8" x14ac:dyDescent="0.35">
      <c r="B281" s="3" t="s">
        <v>281</v>
      </c>
      <c r="C281" s="3"/>
      <c r="D281" s="5"/>
      <c r="E281" s="5"/>
      <c r="F281" s="3"/>
      <c r="G281" s="3"/>
      <c r="H281" s="3"/>
    </row>
    <row r="282" spans="2:8" x14ac:dyDescent="0.35">
      <c r="B282" s="3" t="s">
        <v>10</v>
      </c>
      <c r="C282" s="3"/>
      <c r="D282" s="5"/>
      <c r="E282" s="5"/>
      <c r="F282" s="3"/>
      <c r="G282" s="3"/>
      <c r="H282" s="3"/>
    </row>
    <row r="283" spans="2:8" x14ac:dyDescent="0.35">
      <c r="B283" s="3" t="s">
        <v>11</v>
      </c>
      <c r="C283" s="3"/>
      <c r="D283" s="5"/>
      <c r="E283" s="5"/>
      <c r="F283" s="3"/>
      <c r="G283" s="3"/>
      <c r="H283" s="3"/>
    </row>
    <row r="284" spans="2:8" x14ac:dyDescent="0.35">
      <c r="B284" s="3" t="s">
        <v>22</v>
      </c>
      <c r="C284" s="3"/>
      <c r="D284" s="5"/>
      <c r="E284" s="5"/>
      <c r="F284" s="3"/>
      <c r="G284" s="3"/>
      <c r="H284" s="3"/>
    </row>
    <row r="285" spans="2:8" x14ac:dyDescent="0.35">
      <c r="B285" s="3" t="s">
        <v>12</v>
      </c>
      <c r="C285" s="3"/>
      <c r="D285" s="5"/>
      <c r="E285" s="5"/>
      <c r="F285" s="3"/>
      <c r="G285" s="3"/>
      <c r="H285" s="3"/>
    </row>
    <row r="286" spans="2:8" x14ac:dyDescent="0.35">
      <c r="B286" s="3" t="s">
        <v>23</v>
      </c>
      <c r="C286" s="3"/>
      <c r="D286" s="5"/>
      <c r="E286" s="5"/>
      <c r="F286" s="3"/>
      <c r="G286" s="3"/>
      <c r="H286" s="3"/>
    </row>
    <row r="287" spans="2:8" x14ac:dyDescent="0.35">
      <c r="B287" s="3" t="s">
        <v>282</v>
      </c>
      <c r="C287" s="3"/>
      <c r="D287" s="5"/>
      <c r="E287" s="5"/>
      <c r="F287" s="3"/>
      <c r="G287" s="3"/>
      <c r="H287" s="3"/>
    </row>
    <row r="288" spans="2:8" x14ac:dyDescent="0.35">
      <c r="B288" s="3" t="s">
        <v>283</v>
      </c>
      <c r="C288" s="3"/>
      <c r="D288" s="5"/>
      <c r="E288" s="5"/>
      <c r="F288" s="3"/>
      <c r="G288" s="3"/>
      <c r="H288" s="3"/>
    </row>
    <row r="289" spans="2:8" x14ac:dyDescent="0.35">
      <c r="B289" s="3" t="s">
        <v>284</v>
      </c>
      <c r="C289" s="3"/>
      <c r="D289" s="6">
        <f>SUM(D262,D268,D271)</f>
        <v>448661</v>
      </c>
      <c r="E289" s="5" t="s">
        <v>32</v>
      </c>
      <c r="F289" s="3"/>
      <c r="G289" s="3"/>
      <c r="H289" s="3"/>
    </row>
    <row r="290" spans="2:8" x14ac:dyDescent="0.35">
      <c r="B290" s="3"/>
      <c r="C290" s="3"/>
      <c r="D290" s="7">
        <f>SUM(D262:D272)/D259*100</f>
        <v>2.2745322811410134</v>
      </c>
      <c r="E290" s="5" t="s">
        <v>33</v>
      </c>
      <c r="F290" s="3"/>
      <c r="G290" s="3"/>
      <c r="H290" s="3"/>
    </row>
    <row r="291" spans="2:8" x14ac:dyDescent="0.35">
      <c r="B291" s="3"/>
      <c r="C291" s="3"/>
      <c r="D291" s="3"/>
      <c r="E291" s="3"/>
      <c r="F291" s="3"/>
      <c r="G291" s="3"/>
      <c r="H291" s="3"/>
    </row>
    <row r="292" spans="2:8" x14ac:dyDescent="0.35">
      <c r="B292" s="3" t="s">
        <v>85</v>
      </c>
      <c r="C292" s="3"/>
      <c r="D292" s="4" t="str">
        <f>B292</f>
        <v>Casey</v>
      </c>
      <c r="E292" s="5"/>
      <c r="F292" s="5" t="str">
        <f>D292</f>
        <v>Casey</v>
      </c>
      <c r="G292" s="6">
        <f>D325</f>
        <v>53132</v>
      </c>
      <c r="H292" s="7">
        <f>D326</f>
        <v>0.38110184712315875</v>
      </c>
    </row>
    <row r="293" spans="2:8" x14ac:dyDescent="0.35">
      <c r="B293" s="3" t="s">
        <v>35</v>
      </c>
      <c r="C293" s="3"/>
      <c r="D293" s="5"/>
      <c r="E293" s="5"/>
      <c r="F293" s="3"/>
      <c r="G293" s="3"/>
      <c r="H293" s="3"/>
    </row>
    <row r="294" spans="2:8" x14ac:dyDescent="0.35">
      <c r="B294" s="3" t="s">
        <v>206</v>
      </c>
      <c r="C294" s="3"/>
      <c r="D294" s="5"/>
      <c r="E294" s="5"/>
      <c r="F294" s="3"/>
      <c r="G294" s="3"/>
      <c r="H294" s="3"/>
    </row>
    <row r="295" spans="2:8" x14ac:dyDescent="0.35">
      <c r="B295" s="3" t="s">
        <v>300</v>
      </c>
      <c r="C295" s="3"/>
      <c r="D295" s="6">
        <f>ABS(MID(B295,FIND("$",B295)+2,100))</f>
        <v>13941680</v>
      </c>
      <c r="E295" s="5" t="s">
        <v>28</v>
      </c>
      <c r="F295" s="3"/>
      <c r="G295" s="3"/>
      <c r="H295" s="3"/>
    </row>
    <row r="296" spans="2:8" x14ac:dyDescent="0.35">
      <c r="B296" s="3" t="s">
        <v>0</v>
      </c>
      <c r="C296" s="3"/>
      <c r="D296" s="6"/>
      <c r="E296" s="5"/>
      <c r="F296" s="3"/>
      <c r="G296" s="3"/>
      <c r="H296" s="3"/>
    </row>
    <row r="297" spans="2:8" x14ac:dyDescent="0.35">
      <c r="B297" s="3" t="s">
        <v>1</v>
      </c>
      <c r="C297" s="3"/>
      <c r="D297" s="6"/>
      <c r="E297" s="5"/>
      <c r="F297" s="3"/>
      <c r="G297" s="3"/>
      <c r="H297" s="3"/>
    </row>
    <row r="298" spans="2:8" x14ac:dyDescent="0.35">
      <c r="B298" s="3" t="s">
        <v>301</v>
      </c>
      <c r="C298" s="3"/>
      <c r="D298" s="8">
        <f>ABS(MID(B298,FIND(")",B298)+2,100))</f>
        <v>51815</v>
      </c>
      <c r="E298" s="5" t="s">
        <v>29</v>
      </c>
      <c r="F298" s="3"/>
      <c r="G298" s="3"/>
      <c r="H298" s="3"/>
    </row>
    <row r="299" spans="2:8" x14ac:dyDescent="0.35">
      <c r="B299" s="3" t="s">
        <v>2</v>
      </c>
      <c r="C299" s="3"/>
      <c r="D299" s="8"/>
      <c r="E299" s="5"/>
      <c r="F299" s="3"/>
      <c r="G299" s="3"/>
      <c r="H299" s="3"/>
    </row>
    <row r="300" spans="2:8" x14ac:dyDescent="0.35">
      <c r="B300" s="3" t="s">
        <v>288</v>
      </c>
      <c r="C300" s="3"/>
      <c r="D300" s="8"/>
      <c r="E300" s="5"/>
      <c r="F300" s="3"/>
      <c r="G300" s="3"/>
      <c r="H300" s="3"/>
    </row>
    <row r="301" spans="2:8" x14ac:dyDescent="0.35">
      <c r="B301" s="3" t="s">
        <v>3</v>
      </c>
      <c r="C301" s="3"/>
      <c r="D301" s="8"/>
      <c r="E301" s="5"/>
      <c r="F301" s="3"/>
      <c r="G301" s="3"/>
      <c r="H301" s="3"/>
    </row>
    <row r="302" spans="2:8" x14ac:dyDescent="0.35">
      <c r="B302" s="3" t="s">
        <v>289</v>
      </c>
      <c r="C302" s="3"/>
      <c r="D302" s="8"/>
      <c r="E302" s="5"/>
      <c r="F302" s="3"/>
      <c r="G302" s="3"/>
      <c r="H302" s="3"/>
    </row>
    <row r="303" spans="2:8" x14ac:dyDescent="0.35">
      <c r="B303" s="3" t="s">
        <v>4</v>
      </c>
      <c r="C303" s="3"/>
      <c r="D303" s="8"/>
      <c r="E303" s="5"/>
      <c r="F303" s="3"/>
      <c r="G303" s="3"/>
      <c r="H303" s="3"/>
    </row>
    <row r="304" spans="2:8" x14ac:dyDescent="0.35">
      <c r="B304" s="3" t="s">
        <v>16</v>
      </c>
      <c r="C304" s="3"/>
      <c r="D304" s="8"/>
      <c r="E304" s="5"/>
      <c r="F304" s="3"/>
      <c r="G304" s="3"/>
      <c r="H304" s="3"/>
    </row>
    <row r="305" spans="2:8" x14ac:dyDescent="0.35">
      <c r="B305" s="3" t="s">
        <v>5</v>
      </c>
      <c r="C305" s="3"/>
      <c r="D305" s="8"/>
      <c r="E305" s="5"/>
      <c r="F305" s="3"/>
      <c r="G305" s="3"/>
      <c r="H305" s="3"/>
    </row>
    <row r="306" spans="2:8" x14ac:dyDescent="0.35">
      <c r="B306" s="3" t="s">
        <v>6</v>
      </c>
      <c r="C306" s="3"/>
      <c r="D306" s="8"/>
      <c r="E306" s="5"/>
      <c r="F306" s="3"/>
      <c r="G306" s="3"/>
      <c r="H306" s="3"/>
    </row>
    <row r="307" spans="2:8" x14ac:dyDescent="0.35">
      <c r="B307" s="9">
        <v>1317</v>
      </c>
      <c r="C307" s="3"/>
      <c r="D307" s="8">
        <f>B307</f>
        <v>1317</v>
      </c>
      <c r="E307" s="5" t="s">
        <v>31</v>
      </c>
      <c r="F307" s="3"/>
      <c r="G307" s="3"/>
      <c r="H307" s="3"/>
    </row>
    <row r="308" spans="2:8" x14ac:dyDescent="0.35">
      <c r="B308" s="3" t="s">
        <v>290</v>
      </c>
      <c r="C308" s="3"/>
      <c r="D308" s="5"/>
      <c r="E308" s="5"/>
      <c r="F308" s="3"/>
      <c r="G308" s="3"/>
      <c r="H308" s="3"/>
    </row>
    <row r="309" spans="2:8" x14ac:dyDescent="0.35">
      <c r="B309" s="3" t="s">
        <v>7</v>
      </c>
      <c r="C309" s="3"/>
      <c r="D309" s="5"/>
      <c r="E309" s="5"/>
      <c r="F309" s="3"/>
      <c r="G309" s="3"/>
      <c r="H309" s="3"/>
    </row>
    <row r="310" spans="2:8" x14ac:dyDescent="0.35">
      <c r="B310" s="3" t="s">
        <v>291</v>
      </c>
      <c r="C310" s="3"/>
      <c r="D310" s="5"/>
      <c r="E310" s="5"/>
      <c r="F310" s="3"/>
      <c r="G310" s="3"/>
      <c r="H310" s="3"/>
    </row>
    <row r="311" spans="2:8" x14ac:dyDescent="0.35">
      <c r="B311" s="3" t="s">
        <v>292</v>
      </c>
      <c r="C311" s="3"/>
      <c r="D311" s="5"/>
      <c r="E311" s="5"/>
      <c r="F311" s="3"/>
      <c r="G311" s="3"/>
      <c r="H311" s="3"/>
    </row>
    <row r="312" spans="2:8" x14ac:dyDescent="0.35">
      <c r="B312" s="3" t="s">
        <v>20</v>
      </c>
      <c r="C312" s="3"/>
      <c r="D312" s="5"/>
      <c r="E312" s="5"/>
      <c r="F312" s="3"/>
      <c r="G312" s="3"/>
      <c r="H312" s="3"/>
    </row>
    <row r="313" spans="2:8" x14ac:dyDescent="0.35">
      <c r="B313" s="3" t="s">
        <v>8</v>
      </c>
      <c r="C313" s="3"/>
      <c r="D313" s="5"/>
      <c r="E313" s="5"/>
      <c r="F313" s="3"/>
      <c r="G313" s="3"/>
      <c r="H313" s="3"/>
    </row>
    <row r="314" spans="2:8" x14ac:dyDescent="0.35">
      <c r="B314" s="3" t="s">
        <v>9</v>
      </c>
      <c r="C314" s="3"/>
      <c r="D314" s="5"/>
      <c r="E314" s="5"/>
      <c r="F314" s="3"/>
      <c r="G314" s="3"/>
      <c r="H314" s="3"/>
    </row>
    <row r="315" spans="2:8" x14ac:dyDescent="0.35">
      <c r="B315" s="3" t="s">
        <v>293</v>
      </c>
      <c r="C315" s="3"/>
      <c r="D315" s="5"/>
      <c r="E315" s="5"/>
      <c r="F315" s="3"/>
      <c r="G315" s="3"/>
      <c r="H315" s="3"/>
    </row>
    <row r="316" spans="2:8" x14ac:dyDescent="0.35">
      <c r="B316" s="3" t="s">
        <v>294</v>
      </c>
      <c r="C316" s="3"/>
      <c r="D316" s="5"/>
      <c r="E316" s="5"/>
      <c r="F316" s="3"/>
      <c r="G316" s="3"/>
      <c r="H316" s="3"/>
    </row>
    <row r="317" spans="2:8" x14ac:dyDescent="0.35">
      <c r="B317" s="3" t="s">
        <v>295</v>
      </c>
      <c r="C317" s="3"/>
      <c r="D317" s="5"/>
      <c r="E317" s="5"/>
      <c r="F317" s="3"/>
      <c r="G317" s="3"/>
      <c r="H317" s="3"/>
    </row>
    <row r="318" spans="2:8" x14ac:dyDescent="0.35">
      <c r="B318" s="3" t="s">
        <v>10</v>
      </c>
      <c r="C318" s="3"/>
      <c r="D318" s="5"/>
      <c r="E318" s="5"/>
      <c r="F318" s="3"/>
      <c r="G318" s="3"/>
      <c r="H318" s="3"/>
    </row>
    <row r="319" spans="2:8" x14ac:dyDescent="0.35">
      <c r="B319" s="3" t="s">
        <v>11</v>
      </c>
      <c r="C319" s="3"/>
      <c r="D319" s="5"/>
      <c r="E319" s="5"/>
      <c r="F319" s="3"/>
      <c r="G319" s="3"/>
      <c r="H319" s="3"/>
    </row>
    <row r="320" spans="2:8" x14ac:dyDescent="0.35">
      <c r="B320" s="3" t="s">
        <v>22</v>
      </c>
      <c r="C320" s="3"/>
      <c r="D320" s="5"/>
      <c r="E320" s="5"/>
      <c r="F320" s="3"/>
      <c r="G320" s="3"/>
      <c r="H320" s="3"/>
    </row>
    <row r="321" spans="2:8" x14ac:dyDescent="0.35">
      <c r="B321" s="3" t="s">
        <v>12</v>
      </c>
      <c r="C321" s="3"/>
      <c r="D321" s="5"/>
      <c r="E321" s="5"/>
      <c r="F321" s="3"/>
      <c r="G321" s="3"/>
      <c r="H321" s="3"/>
    </row>
    <row r="322" spans="2:8" x14ac:dyDescent="0.35">
      <c r="B322" s="3" t="s">
        <v>296</v>
      </c>
      <c r="C322" s="3"/>
      <c r="D322" s="5"/>
      <c r="E322" s="5"/>
      <c r="F322" s="3"/>
      <c r="G322" s="3"/>
      <c r="H322" s="3"/>
    </row>
    <row r="323" spans="2:8" x14ac:dyDescent="0.35">
      <c r="B323" s="3" t="s">
        <v>297</v>
      </c>
      <c r="C323" s="3"/>
      <c r="D323" s="5"/>
      <c r="E323" s="5"/>
      <c r="F323" s="3"/>
      <c r="G323" s="3"/>
      <c r="H323" s="3"/>
    </row>
    <row r="324" spans="2:8" x14ac:dyDescent="0.35">
      <c r="B324" s="3" t="s">
        <v>298</v>
      </c>
      <c r="C324" s="3"/>
      <c r="D324" s="5"/>
      <c r="E324" s="5"/>
      <c r="F324" s="3"/>
      <c r="G324" s="3"/>
      <c r="H324" s="3"/>
    </row>
    <row r="325" spans="2:8" x14ac:dyDescent="0.35">
      <c r="B325" s="3" t="s">
        <v>299</v>
      </c>
      <c r="C325" s="3"/>
      <c r="D325" s="6">
        <f>SUM(D298,D304,D307)</f>
        <v>53132</v>
      </c>
      <c r="E325" s="5" t="s">
        <v>32</v>
      </c>
      <c r="F325" s="3"/>
      <c r="G325" s="3"/>
      <c r="H325" s="3"/>
    </row>
    <row r="326" spans="2:8" x14ac:dyDescent="0.35">
      <c r="B326" s="3"/>
      <c r="C326" s="3"/>
      <c r="D326" s="7">
        <f>SUM(D298:D308)/D295*100</f>
        <v>0.38110184712315875</v>
      </c>
      <c r="E326" s="5" t="s">
        <v>33</v>
      </c>
      <c r="F326" s="3"/>
      <c r="G326" s="3"/>
      <c r="H326" s="3"/>
    </row>
    <row r="327" spans="2:8" x14ac:dyDescent="0.35">
      <c r="B327" s="3"/>
      <c r="C327" s="3"/>
      <c r="D327" s="3"/>
      <c r="E327" s="3"/>
      <c r="F327" s="3"/>
      <c r="G327" s="3"/>
      <c r="H327" s="3"/>
    </row>
    <row r="328" spans="2:8" x14ac:dyDescent="0.35">
      <c r="B328" s="3" t="s">
        <v>86</v>
      </c>
      <c r="C328" s="3"/>
      <c r="D328" s="4" t="str">
        <f>B328</f>
        <v>Darebin</v>
      </c>
      <c r="E328" s="5"/>
      <c r="F328" s="5" t="str">
        <f>D328</f>
        <v>Darebin</v>
      </c>
      <c r="G328" s="6">
        <f>D361</f>
        <v>75635</v>
      </c>
      <c r="H328" s="7">
        <f>D362</f>
        <v>1.6170259891469945</v>
      </c>
    </row>
    <row r="329" spans="2:8" x14ac:dyDescent="0.35">
      <c r="B329" s="3" t="s">
        <v>44</v>
      </c>
      <c r="C329" s="3"/>
      <c r="D329" s="5"/>
      <c r="E329" s="5"/>
      <c r="F329" s="3"/>
      <c r="G329" s="3"/>
      <c r="H329" s="3"/>
    </row>
    <row r="330" spans="2:8" x14ac:dyDescent="0.35">
      <c r="B330" s="3" t="s">
        <v>206</v>
      </c>
      <c r="C330" s="3"/>
      <c r="D330" s="5"/>
      <c r="E330" s="5"/>
      <c r="F330" s="3"/>
      <c r="G330" s="3"/>
      <c r="H330" s="3"/>
    </row>
    <row r="331" spans="2:8" x14ac:dyDescent="0.35">
      <c r="B331" s="3" t="s">
        <v>312</v>
      </c>
      <c r="C331" s="3"/>
      <c r="D331" s="6">
        <f>ABS(MID(B331,FIND("$",B331)+2,100))</f>
        <v>4677414</v>
      </c>
      <c r="E331" s="5" t="s">
        <v>28</v>
      </c>
      <c r="F331" s="3"/>
      <c r="G331" s="3"/>
      <c r="H331" s="3"/>
    </row>
    <row r="332" spans="2:8" x14ac:dyDescent="0.35">
      <c r="B332" s="3" t="s">
        <v>0</v>
      </c>
      <c r="C332" s="3"/>
      <c r="D332" s="6"/>
      <c r="E332" s="5"/>
      <c r="F332" s="3"/>
      <c r="G332" s="3"/>
      <c r="H332" s="3"/>
    </row>
    <row r="333" spans="2:8" x14ac:dyDescent="0.35">
      <c r="B333" s="3" t="s">
        <v>1</v>
      </c>
      <c r="C333" s="3"/>
      <c r="D333" s="6"/>
      <c r="E333" s="5"/>
      <c r="F333" s="3"/>
      <c r="G333" s="3"/>
      <c r="H333" s="3"/>
    </row>
    <row r="334" spans="2:8" x14ac:dyDescent="0.35">
      <c r="B334" s="3" t="s">
        <v>313</v>
      </c>
      <c r="C334" s="3"/>
      <c r="D334" s="8">
        <f>ABS(MID(B334,FIND(")",B334)+2,100))</f>
        <v>68931</v>
      </c>
      <c r="E334" s="5" t="s">
        <v>29</v>
      </c>
      <c r="F334" s="3"/>
      <c r="G334" s="3"/>
      <c r="H334" s="3"/>
    </row>
    <row r="335" spans="2:8" x14ac:dyDescent="0.35">
      <c r="B335" s="3" t="s">
        <v>2</v>
      </c>
      <c r="C335" s="3"/>
      <c r="D335" s="8"/>
      <c r="E335" s="5"/>
      <c r="F335" s="3"/>
      <c r="G335" s="3"/>
      <c r="H335" s="3"/>
    </row>
    <row r="336" spans="2:8" x14ac:dyDescent="0.35">
      <c r="B336" s="3" t="s">
        <v>302</v>
      </c>
      <c r="C336" s="3"/>
      <c r="D336" s="8"/>
      <c r="E336" s="5"/>
      <c r="F336" s="3"/>
      <c r="G336" s="3"/>
      <c r="H336" s="3"/>
    </row>
    <row r="337" spans="2:8" x14ac:dyDescent="0.35">
      <c r="B337" s="3" t="s">
        <v>3</v>
      </c>
      <c r="C337" s="3"/>
      <c r="D337" s="8"/>
      <c r="E337" s="5"/>
      <c r="F337" s="3"/>
      <c r="G337" s="3"/>
      <c r="H337" s="3"/>
    </row>
    <row r="338" spans="2:8" x14ac:dyDescent="0.35">
      <c r="B338" s="3" t="s">
        <v>303</v>
      </c>
      <c r="C338" s="3"/>
      <c r="D338" s="8"/>
      <c r="E338" s="5"/>
      <c r="F338" s="3"/>
      <c r="G338" s="3"/>
      <c r="H338" s="3"/>
    </row>
    <row r="339" spans="2:8" x14ac:dyDescent="0.35">
      <c r="B339" s="3" t="s">
        <v>4</v>
      </c>
      <c r="C339" s="3"/>
      <c r="D339" s="8"/>
      <c r="E339" s="5"/>
      <c r="F339" s="3"/>
      <c r="G339" s="3"/>
      <c r="H339" s="3"/>
    </row>
    <row r="340" spans="2:8" x14ac:dyDescent="0.35">
      <c r="B340" s="3" t="s">
        <v>304</v>
      </c>
      <c r="C340" s="3"/>
      <c r="D340" s="8"/>
      <c r="E340" s="5"/>
      <c r="F340" s="3"/>
      <c r="G340" s="3"/>
      <c r="H340" s="3"/>
    </row>
    <row r="341" spans="2:8" x14ac:dyDescent="0.35">
      <c r="B341" s="3" t="s">
        <v>5</v>
      </c>
      <c r="C341" s="3"/>
      <c r="D341" s="8"/>
      <c r="E341" s="5"/>
      <c r="F341" s="3"/>
      <c r="G341" s="3"/>
      <c r="H341" s="3"/>
    </row>
    <row r="342" spans="2:8" x14ac:dyDescent="0.35">
      <c r="B342" s="3" t="s">
        <v>6</v>
      </c>
      <c r="C342" s="3"/>
      <c r="D342" s="8"/>
      <c r="E342" s="5"/>
      <c r="F342" s="3"/>
      <c r="G342" s="3"/>
      <c r="H342" s="3"/>
    </row>
    <row r="343" spans="2:8" x14ac:dyDescent="0.35">
      <c r="B343" s="9">
        <v>6704</v>
      </c>
      <c r="C343" s="3"/>
      <c r="D343" s="8">
        <f>B343</f>
        <v>6704</v>
      </c>
      <c r="E343" s="5" t="s">
        <v>31</v>
      </c>
      <c r="F343" s="3"/>
      <c r="G343" s="3"/>
      <c r="H343" s="3"/>
    </row>
    <row r="344" spans="2:8" x14ac:dyDescent="0.35">
      <c r="B344" s="3" t="s">
        <v>305</v>
      </c>
      <c r="C344" s="3"/>
      <c r="D344" s="5"/>
      <c r="E344" s="5"/>
      <c r="F344" s="3"/>
      <c r="G344" s="3"/>
      <c r="H344" s="3"/>
    </row>
    <row r="345" spans="2:8" x14ac:dyDescent="0.35">
      <c r="B345" s="3" t="s">
        <v>7</v>
      </c>
      <c r="C345" s="3"/>
      <c r="D345" s="5"/>
      <c r="E345" s="5"/>
      <c r="F345" s="3"/>
      <c r="G345" s="3"/>
      <c r="H345" s="3"/>
    </row>
    <row r="346" spans="2:8" x14ac:dyDescent="0.35">
      <c r="B346" s="3" t="s">
        <v>18</v>
      </c>
      <c r="C346" s="3"/>
      <c r="D346" s="5"/>
      <c r="E346" s="5"/>
      <c r="F346" s="3"/>
      <c r="G346" s="3"/>
      <c r="H346" s="3"/>
    </row>
    <row r="347" spans="2:8" x14ac:dyDescent="0.35">
      <c r="B347" s="3" t="s">
        <v>306</v>
      </c>
      <c r="C347" s="3"/>
      <c r="D347" s="5"/>
      <c r="E347" s="5"/>
      <c r="F347" s="3"/>
      <c r="G347" s="3"/>
      <c r="H347" s="3"/>
    </row>
    <row r="348" spans="2:8" x14ac:dyDescent="0.35">
      <c r="B348" s="3" t="s">
        <v>20</v>
      </c>
      <c r="C348" s="3"/>
      <c r="D348" s="5"/>
      <c r="E348" s="5"/>
      <c r="F348" s="3"/>
      <c r="G348" s="3"/>
      <c r="H348" s="3"/>
    </row>
    <row r="349" spans="2:8" x14ac:dyDescent="0.35">
      <c r="B349" s="3" t="s">
        <v>8</v>
      </c>
      <c r="C349" s="3"/>
      <c r="D349" s="5"/>
      <c r="E349" s="5"/>
      <c r="F349" s="3"/>
      <c r="G349" s="3"/>
      <c r="H349" s="3"/>
    </row>
    <row r="350" spans="2:8" x14ac:dyDescent="0.35">
      <c r="B350" s="3" t="s">
        <v>9</v>
      </c>
      <c r="C350" s="3"/>
      <c r="D350" s="5"/>
      <c r="E350" s="5"/>
      <c r="F350" s="3"/>
      <c r="G350" s="3"/>
      <c r="H350" s="3"/>
    </row>
    <row r="351" spans="2:8" x14ac:dyDescent="0.35">
      <c r="B351" s="3" t="s">
        <v>21</v>
      </c>
      <c r="C351" s="3"/>
      <c r="D351" s="5"/>
      <c r="E351" s="5"/>
      <c r="F351" s="3"/>
      <c r="G351" s="3"/>
      <c r="H351" s="3"/>
    </row>
    <row r="352" spans="2:8" x14ac:dyDescent="0.35">
      <c r="B352" s="3" t="s">
        <v>307</v>
      </c>
      <c r="C352" s="3"/>
      <c r="D352" s="5"/>
      <c r="E352" s="5"/>
      <c r="F352" s="3"/>
      <c r="G352" s="3"/>
      <c r="H352" s="3"/>
    </row>
    <row r="353" spans="2:8" x14ac:dyDescent="0.35">
      <c r="B353" s="3" t="s">
        <v>308</v>
      </c>
      <c r="C353" s="3"/>
      <c r="D353" s="5"/>
      <c r="E353" s="5"/>
      <c r="F353" s="3"/>
      <c r="G353" s="3"/>
      <c r="H353" s="3"/>
    </row>
    <row r="354" spans="2:8" x14ac:dyDescent="0.35">
      <c r="B354" s="3" t="s">
        <v>10</v>
      </c>
      <c r="C354" s="3"/>
      <c r="D354" s="5"/>
      <c r="E354" s="5"/>
      <c r="F354" s="3"/>
      <c r="G354" s="3"/>
      <c r="H354" s="3"/>
    </row>
    <row r="355" spans="2:8" x14ac:dyDescent="0.35">
      <c r="B355" s="3" t="s">
        <v>11</v>
      </c>
      <c r="C355" s="3"/>
      <c r="D355" s="5"/>
      <c r="E355" s="5"/>
      <c r="F355" s="3"/>
      <c r="G355" s="3"/>
      <c r="H355" s="3"/>
    </row>
    <row r="356" spans="2:8" x14ac:dyDescent="0.35">
      <c r="B356" s="3" t="s">
        <v>22</v>
      </c>
      <c r="C356" s="3"/>
      <c r="D356" s="5"/>
      <c r="E356" s="5"/>
      <c r="F356" s="3"/>
      <c r="G356" s="3"/>
      <c r="H356" s="3"/>
    </row>
    <row r="357" spans="2:8" x14ac:dyDescent="0.35">
      <c r="B357" s="3" t="s">
        <v>12</v>
      </c>
      <c r="C357" s="3"/>
      <c r="D357" s="5"/>
      <c r="E357" s="5"/>
      <c r="F357" s="3"/>
      <c r="G357" s="3"/>
      <c r="H357" s="3"/>
    </row>
    <row r="358" spans="2:8" x14ac:dyDescent="0.35">
      <c r="B358" s="3" t="s">
        <v>309</v>
      </c>
      <c r="C358" s="3"/>
      <c r="D358" s="5"/>
      <c r="E358" s="5"/>
      <c r="F358" s="3"/>
      <c r="G358" s="3"/>
      <c r="H358" s="3"/>
    </row>
    <row r="359" spans="2:8" x14ac:dyDescent="0.35">
      <c r="B359" s="3" t="s">
        <v>270</v>
      </c>
      <c r="C359" s="3"/>
      <c r="D359" s="5"/>
      <c r="E359" s="5"/>
      <c r="F359" s="3"/>
      <c r="G359" s="3"/>
      <c r="H359" s="3"/>
    </row>
    <row r="360" spans="2:8" x14ac:dyDescent="0.35">
      <c r="B360" s="3" t="s">
        <v>310</v>
      </c>
      <c r="C360" s="3"/>
      <c r="D360" s="5"/>
      <c r="E360" s="5"/>
      <c r="F360" s="3"/>
      <c r="G360" s="3"/>
      <c r="H360" s="3"/>
    </row>
    <row r="361" spans="2:8" x14ac:dyDescent="0.35">
      <c r="B361" s="3" t="s">
        <v>311</v>
      </c>
      <c r="C361" s="3"/>
      <c r="D361" s="6">
        <f>SUM(D334,D340,D343)</f>
        <v>75635</v>
      </c>
      <c r="E361" s="5" t="s">
        <v>32</v>
      </c>
      <c r="F361" s="3"/>
      <c r="G361" s="3"/>
      <c r="H361" s="3"/>
    </row>
    <row r="362" spans="2:8" x14ac:dyDescent="0.35">
      <c r="B362" s="3"/>
      <c r="C362" s="3"/>
      <c r="D362" s="7">
        <f>SUM(D334:D344)/D331*100</f>
        <v>1.6170259891469945</v>
      </c>
      <c r="E362" s="5" t="s">
        <v>33</v>
      </c>
      <c r="F362" s="3"/>
      <c r="G362" s="3"/>
      <c r="H362" s="3"/>
    </row>
    <row r="363" spans="2:8" x14ac:dyDescent="0.35">
      <c r="B363" s="3"/>
      <c r="C363" s="3"/>
      <c r="D363" s="3"/>
      <c r="E363" s="3"/>
      <c r="F363" s="3"/>
      <c r="G363" s="3"/>
      <c r="H363" s="3"/>
    </row>
    <row r="364" spans="2:8" x14ac:dyDescent="0.35">
      <c r="B364" s="3" t="s">
        <v>87</v>
      </c>
      <c r="C364" s="3"/>
      <c r="D364" s="4" t="str">
        <f>B364</f>
        <v>Frankston</v>
      </c>
      <c r="E364" s="5"/>
      <c r="F364" s="5" t="str">
        <f>D364</f>
        <v>Frankston</v>
      </c>
      <c r="G364" s="6">
        <f>D397</f>
        <v>121549</v>
      </c>
      <c r="H364" s="7">
        <f>D398</f>
        <v>1.6384671854986574</v>
      </c>
    </row>
    <row r="365" spans="2:8" x14ac:dyDescent="0.35">
      <c r="B365" s="3" t="s">
        <v>44</v>
      </c>
      <c r="C365" s="3"/>
      <c r="D365" s="5"/>
      <c r="E365" s="5"/>
      <c r="F365" s="3"/>
      <c r="G365" s="3"/>
      <c r="H365" s="3"/>
    </row>
    <row r="366" spans="2:8" x14ac:dyDescent="0.35">
      <c r="B366" s="3" t="s">
        <v>206</v>
      </c>
      <c r="C366" s="3"/>
      <c r="D366" s="5"/>
      <c r="E366" s="5"/>
      <c r="F366" s="3"/>
      <c r="G366" s="3"/>
      <c r="H366" s="3"/>
    </row>
    <row r="367" spans="2:8" x14ac:dyDescent="0.35">
      <c r="B367" s="3" t="s">
        <v>879</v>
      </c>
      <c r="C367" s="3"/>
      <c r="D367" s="6">
        <f>ABS(MID(B367,FIND("$",B367)+2,100))</f>
        <v>7418458</v>
      </c>
      <c r="E367" s="5" t="s">
        <v>28</v>
      </c>
      <c r="F367" s="3"/>
      <c r="G367" s="3"/>
      <c r="H367" s="3"/>
    </row>
    <row r="368" spans="2:8" x14ac:dyDescent="0.35">
      <c r="B368" s="3" t="s">
        <v>0</v>
      </c>
      <c r="C368" s="3"/>
      <c r="D368" s="6"/>
      <c r="E368" s="5"/>
      <c r="F368" s="3"/>
      <c r="G368" s="3"/>
      <c r="H368" s="3"/>
    </row>
    <row r="369" spans="2:8" x14ac:dyDescent="0.35">
      <c r="B369" s="3" t="s">
        <v>1</v>
      </c>
      <c r="C369" s="3"/>
      <c r="D369" s="6"/>
      <c r="E369" s="5"/>
      <c r="F369" s="3"/>
      <c r="G369" s="3"/>
      <c r="H369" s="3"/>
    </row>
    <row r="370" spans="2:8" x14ac:dyDescent="0.35">
      <c r="B370" s="3" t="s">
        <v>990</v>
      </c>
      <c r="C370" s="3"/>
      <c r="D370" s="8">
        <f>ABS(MID(B370,FIND(")",B370)+2,100))</f>
        <v>109639</v>
      </c>
      <c r="E370" s="5" t="s">
        <v>29</v>
      </c>
      <c r="F370" s="3"/>
      <c r="G370" s="3"/>
      <c r="H370" s="3"/>
    </row>
    <row r="371" spans="2:8" x14ac:dyDescent="0.35">
      <c r="B371" s="3" t="s">
        <v>2</v>
      </c>
      <c r="C371" s="3"/>
      <c r="D371" s="8"/>
      <c r="E371" s="5"/>
      <c r="F371" s="3"/>
      <c r="G371" s="3"/>
      <c r="H371" s="3"/>
    </row>
    <row r="372" spans="2:8" x14ac:dyDescent="0.35">
      <c r="B372" s="3" t="s">
        <v>314</v>
      </c>
      <c r="C372" s="3"/>
      <c r="D372" s="8"/>
      <c r="E372" s="5"/>
      <c r="F372" s="3"/>
      <c r="G372" s="3"/>
      <c r="H372" s="3"/>
    </row>
    <row r="373" spans="2:8" x14ac:dyDescent="0.35">
      <c r="B373" s="3" t="s">
        <v>3</v>
      </c>
      <c r="C373" s="3"/>
      <c r="D373" s="8"/>
      <c r="E373" s="5"/>
      <c r="F373" s="3"/>
      <c r="G373" s="3"/>
      <c r="H373" s="3"/>
    </row>
    <row r="374" spans="2:8" x14ac:dyDescent="0.35">
      <c r="B374" s="3" t="s">
        <v>315</v>
      </c>
      <c r="C374" s="3"/>
      <c r="D374" s="8"/>
      <c r="E374" s="5"/>
      <c r="F374" s="3"/>
      <c r="G374" s="3"/>
      <c r="H374" s="3"/>
    </row>
    <row r="375" spans="2:8" x14ac:dyDescent="0.35">
      <c r="B375" s="3" t="s">
        <v>4</v>
      </c>
      <c r="C375" s="3"/>
      <c r="D375" s="8"/>
      <c r="E375" s="5"/>
      <c r="F375" s="3"/>
      <c r="G375" s="3"/>
      <c r="H375" s="3"/>
    </row>
    <row r="376" spans="2:8" x14ac:dyDescent="0.35">
      <c r="B376" s="3" t="s">
        <v>316</v>
      </c>
      <c r="C376" s="3"/>
      <c r="D376" s="8"/>
      <c r="E376" s="5"/>
      <c r="F376" s="3"/>
      <c r="G376" s="3"/>
      <c r="H376" s="3"/>
    </row>
    <row r="377" spans="2:8" x14ac:dyDescent="0.35">
      <c r="B377" s="3" t="s">
        <v>5</v>
      </c>
      <c r="C377" s="3"/>
      <c r="D377" s="8"/>
      <c r="E377" s="5"/>
      <c r="F377" s="3"/>
      <c r="G377" s="3"/>
      <c r="H377" s="3"/>
    </row>
    <row r="378" spans="2:8" x14ac:dyDescent="0.35">
      <c r="B378" s="3" t="s">
        <v>6</v>
      </c>
      <c r="C378" s="3"/>
      <c r="D378" s="8"/>
      <c r="E378" s="5"/>
      <c r="F378" s="3"/>
      <c r="G378" s="3"/>
      <c r="H378" s="3"/>
    </row>
    <row r="379" spans="2:8" x14ac:dyDescent="0.35">
      <c r="B379" s="9">
        <v>11910</v>
      </c>
      <c r="C379" s="3"/>
      <c r="D379" s="8">
        <f>B379</f>
        <v>11910</v>
      </c>
      <c r="E379" s="5" t="s">
        <v>31</v>
      </c>
      <c r="F379" s="3"/>
      <c r="G379" s="3"/>
      <c r="H379" s="3"/>
    </row>
    <row r="380" spans="2:8" x14ac:dyDescent="0.35">
      <c r="B380" s="3" t="s">
        <v>317</v>
      </c>
      <c r="C380" s="3"/>
      <c r="D380" s="5"/>
      <c r="E380" s="5"/>
      <c r="F380" s="3"/>
      <c r="G380" s="3"/>
      <c r="H380" s="3"/>
    </row>
    <row r="381" spans="2:8" x14ac:dyDescent="0.35">
      <c r="B381" s="3" t="s">
        <v>7</v>
      </c>
      <c r="C381" s="3"/>
      <c r="D381" s="5"/>
      <c r="E381" s="5"/>
      <c r="F381" s="3"/>
      <c r="G381" s="3"/>
      <c r="H381" s="3"/>
    </row>
    <row r="382" spans="2:8" x14ac:dyDescent="0.35">
      <c r="B382" s="3" t="s">
        <v>18</v>
      </c>
      <c r="C382" s="3"/>
      <c r="D382" s="5"/>
      <c r="E382" s="5"/>
      <c r="F382" s="3"/>
      <c r="G382" s="3"/>
      <c r="H382" s="3"/>
    </row>
    <row r="383" spans="2:8" x14ac:dyDescent="0.35">
      <c r="B383" s="3" t="s">
        <v>19</v>
      </c>
      <c r="C383" s="3"/>
      <c r="D383" s="5"/>
      <c r="E383" s="5"/>
      <c r="F383" s="3"/>
      <c r="G383" s="3"/>
      <c r="H383" s="3"/>
    </row>
    <row r="384" spans="2:8" x14ac:dyDescent="0.35">
      <c r="B384" s="3" t="s">
        <v>20</v>
      </c>
      <c r="C384" s="3"/>
      <c r="D384" s="5"/>
      <c r="E384" s="5"/>
      <c r="F384" s="3"/>
      <c r="G384" s="3"/>
      <c r="H384" s="3"/>
    </row>
    <row r="385" spans="2:8" x14ac:dyDescent="0.35">
      <c r="B385" s="3" t="s">
        <v>8</v>
      </c>
      <c r="C385" s="3"/>
      <c r="D385" s="5"/>
      <c r="E385" s="5"/>
      <c r="F385" s="3"/>
      <c r="G385" s="3"/>
      <c r="H385" s="3"/>
    </row>
    <row r="386" spans="2:8" x14ac:dyDescent="0.35">
      <c r="B386" s="3" t="s">
        <v>9</v>
      </c>
      <c r="C386" s="3"/>
      <c r="D386" s="5"/>
      <c r="E386" s="5"/>
      <c r="F386" s="3"/>
      <c r="G386" s="3"/>
      <c r="H386" s="3"/>
    </row>
    <row r="387" spans="2:8" x14ac:dyDescent="0.35">
      <c r="B387" s="3" t="s">
        <v>318</v>
      </c>
      <c r="C387" s="3"/>
      <c r="D387" s="5"/>
      <c r="E387" s="5"/>
      <c r="F387" s="3"/>
      <c r="G387" s="3"/>
      <c r="H387" s="3"/>
    </row>
    <row r="388" spans="2:8" x14ac:dyDescent="0.35">
      <c r="B388" s="3" t="s">
        <v>319</v>
      </c>
      <c r="C388" s="3"/>
      <c r="D388" s="5"/>
      <c r="E388" s="5"/>
      <c r="F388" s="3"/>
      <c r="G388" s="3"/>
      <c r="H388" s="3"/>
    </row>
    <row r="389" spans="2:8" x14ac:dyDescent="0.35">
      <c r="B389" s="3" t="s">
        <v>320</v>
      </c>
      <c r="C389" s="3"/>
      <c r="D389" s="5"/>
      <c r="E389" s="5"/>
      <c r="F389" s="3"/>
      <c r="G389" s="3"/>
      <c r="H389" s="3"/>
    </row>
    <row r="390" spans="2:8" x14ac:dyDescent="0.35">
      <c r="B390" s="3" t="s">
        <v>10</v>
      </c>
      <c r="C390" s="3"/>
      <c r="D390" s="5"/>
      <c r="E390" s="5"/>
      <c r="F390" s="3"/>
      <c r="G390" s="3"/>
      <c r="H390" s="3"/>
    </row>
    <row r="391" spans="2:8" x14ac:dyDescent="0.35">
      <c r="B391" s="3" t="s">
        <v>11</v>
      </c>
      <c r="C391" s="3"/>
      <c r="D391" s="5"/>
      <c r="E391" s="5"/>
      <c r="F391" s="3"/>
      <c r="G391" s="3"/>
      <c r="H391" s="3"/>
    </row>
    <row r="392" spans="2:8" x14ac:dyDescent="0.35">
      <c r="B392" s="3" t="s">
        <v>22</v>
      </c>
      <c r="C392" s="3"/>
      <c r="D392" s="5"/>
      <c r="E392" s="5"/>
      <c r="F392" s="3"/>
      <c r="G392" s="3"/>
      <c r="H392" s="3"/>
    </row>
    <row r="393" spans="2:8" x14ac:dyDescent="0.35">
      <c r="B393" s="3" t="s">
        <v>12</v>
      </c>
      <c r="C393" s="3"/>
      <c r="D393" s="5"/>
      <c r="E393" s="5"/>
      <c r="F393" s="3"/>
      <c r="G393" s="3"/>
      <c r="H393" s="3"/>
    </row>
    <row r="394" spans="2:8" x14ac:dyDescent="0.35">
      <c r="B394" s="3" t="s">
        <v>321</v>
      </c>
      <c r="C394" s="3"/>
      <c r="D394" s="5"/>
      <c r="E394" s="5"/>
      <c r="F394" s="3"/>
      <c r="G394" s="3"/>
      <c r="H394" s="3"/>
    </row>
    <row r="395" spans="2:8" x14ac:dyDescent="0.35">
      <c r="B395" s="3" t="s">
        <v>322</v>
      </c>
      <c r="C395" s="3"/>
      <c r="D395" s="5"/>
      <c r="E395" s="5"/>
      <c r="F395" s="3"/>
      <c r="G395" s="3"/>
      <c r="H395" s="3"/>
    </row>
    <row r="396" spans="2:8" x14ac:dyDescent="0.35">
      <c r="B396" s="3" t="s">
        <v>323</v>
      </c>
      <c r="C396" s="3"/>
      <c r="D396" s="5"/>
      <c r="E396" s="5"/>
      <c r="F396" s="3"/>
      <c r="G396" s="3"/>
      <c r="H396" s="3"/>
    </row>
    <row r="397" spans="2:8" x14ac:dyDescent="0.35">
      <c r="B397" s="3" t="s">
        <v>324</v>
      </c>
      <c r="C397" s="3"/>
      <c r="D397" s="6">
        <f>SUM(D370,D376,D379)</f>
        <v>121549</v>
      </c>
      <c r="E397" s="5" t="s">
        <v>32</v>
      </c>
      <c r="F397" s="3"/>
      <c r="G397" s="3"/>
      <c r="H397" s="3"/>
    </row>
    <row r="398" spans="2:8" x14ac:dyDescent="0.35">
      <c r="B398" s="3"/>
      <c r="C398" s="3"/>
      <c r="D398" s="7">
        <f>SUM(D370:D380)/D367*100</f>
        <v>1.6384671854986574</v>
      </c>
      <c r="E398" s="5" t="s">
        <v>33</v>
      </c>
      <c r="F398" s="3"/>
      <c r="G398" s="3"/>
      <c r="H398" s="3"/>
    </row>
    <row r="399" spans="2:8" x14ac:dyDescent="0.35">
      <c r="B399" s="3"/>
      <c r="C399" s="3"/>
      <c r="D399" s="3"/>
      <c r="E399" s="3"/>
      <c r="F399" s="3"/>
      <c r="G399" s="3"/>
      <c r="H399" s="3"/>
    </row>
    <row r="400" spans="2:8" x14ac:dyDescent="0.35">
      <c r="B400" s="3" t="s">
        <v>88</v>
      </c>
      <c r="C400" s="3"/>
      <c r="D400" s="4" t="str">
        <f>B400</f>
        <v>Glen Eira</v>
      </c>
      <c r="E400" s="5"/>
      <c r="F400" s="5" t="str">
        <f>D400</f>
        <v>Glen Eira</v>
      </c>
      <c r="G400" s="6">
        <f>D433</f>
        <v>33858</v>
      </c>
      <c r="H400" s="7">
        <f>D434</f>
        <v>0.26170912180504319</v>
      </c>
    </row>
    <row r="401" spans="2:8" x14ac:dyDescent="0.35">
      <c r="B401" s="3" t="s">
        <v>40</v>
      </c>
      <c r="C401" s="3"/>
      <c r="D401" s="5"/>
      <c r="E401" s="5"/>
      <c r="F401" s="3"/>
      <c r="G401" s="3"/>
      <c r="H401" s="3"/>
    </row>
    <row r="402" spans="2:8" x14ac:dyDescent="0.35">
      <c r="B402" s="3" t="s">
        <v>206</v>
      </c>
      <c r="C402" s="3"/>
      <c r="D402" s="5"/>
      <c r="E402" s="5"/>
      <c r="F402" s="3"/>
      <c r="G402" s="3"/>
      <c r="H402" s="3"/>
    </row>
    <row r="403" spans="2:8" x14ac:dyDescent="0.35">
      <c r="B403" s="3" t="s">
        <v>880</v>
      </c>
      <c r="C403" s="3"/>
      <c r="D403" s="6">
        <f>ABS(MID(B403,FIND("$",B403)+2,100))</f>
        <v>12937264</v>
      </c>
      <c r="E403" s="5" t="s">
        <v>28</v>
      </c>
      <c r="F403" s="3"/>
      <c r="G403" s="3"/>
      <c r="H403" s="3"/>
    </row>
    <row r="404" spans="2:8" x14ac:dyDescent="0.35">
      <c r="B404" s="3" t="s">
        <v>0</v>
      </c>
      <c r="C404" s="3"/>
      <c r="D404" s="6"/>
      <c r="E404" s="5"/>
      <c r="F404" s="3"/>
      <c r="G404" s="3"/>
      <c r="H404" s="3"/>
    </row>
    <row r="405" spans="2:8" x14ac:dyDescent="0.35">
      <c r="B405" s="3" t="s">
        <v>1</v>
      </c>
      <c r="C405" s="3"/>
      <c r="D405" s="6"/>
      <c r="E405" s="5"/>
      <c r="F405" s="3"/>
      <c r="G405" s="3"/>
      <c r="H405" s="3"/>
    </row>
    <row r="406" spans="2:8" x14ac:dyDescent="0.35">
      <c r="B406" s="3" t="s">
        <v>881</v>
      </c>
      <c r="C406" s="3"/>
      <c r="D406" s="8">
        <f>ABS(MID(B406,FIND(")",B406)+2,100))</f>
        <v>33858</v>
      </c>
      <c r="E406" s="5" t="s">
        <v>29</v>
      </c>
      <c r="F406" s="3"/>
      <c r="G406" s="3"/>
      <c r="H406" s="3"/>
    </row>
    <row r="407" spans="2:8" x14ac:dyDescent="0.35">
      <c r="B407" s="3" t="s">
        <v>2</v>
      </c>
      <c r="C407" s="3"/>
      <c r="D407" s="8"/>
      <c r="E407" s="5"/>
      <c r="F407" s="3"/>
      <c r="G407" s="3"/>
      <c r="H407" s="3"/>
    </row>
    <row r="408" spans="2:8" x14ac:dyDescent="0.35">
      <c r="B408" s="3" t="s">
        <v>325</v>
      </c>
      <c r="C408" s="3"/>
      <c r="D408" s="8"/>
      <c r="E408" s="5"/>
      <c r="F408" s="3"/>
      <c r="G408" s="3"/>
      <c r="H408" s="3"/>
    </row>
    <row r="409" spans="2:8" x14ac:dyDescent="0.35">
      <c r="B409" s="3" t="s">
        <v>3</v>
      </c>
      <c r="C409" s="3"/>
      <c r="D409" s="8"/>
      <c r="E409" s="5"/>
      <c r="F409" s="3"/>
      <c r="G409" s="3"/>
      <c r="H409" s="3"/>
    </row>
    <row r="410" spans="2:8" x14ac:dyDescent="0.35">
      <c r="B410" s="3" t="s">
        <v>326</v>
      </c>
      <c r="C410" s="3"/>
      <c r="D410" s="8"/>
      <c r="E410" s="5"/>
      <c r="F410" s="3"/>
      <c r="G410" s="3"/>
      <c r="H410" s="3"/>
    </row>
    <row r="411" spans="2:8" x14ac:dyDescent="0.35">
      <c r="B411" s="3" t="s">
        <v>4</v>
      </c>
      <c r="C411" s="3"/>
      <c r="D411" s="8"/>
      <c r="E411" s="5"/>
      <c r="F411" s="3"/>
      <c r="G411" s="3"/>
      <c r="H411" s="3"/>
    </row>
    <row r="412" spans="2:8" x14ac:dyDescent="0.35">
      <c r="B412" s="3" t="s">
        <v>327</v>
      </c>
      <c r="C412" s="3"/>
      <c r="D412" s="8"/>
      <c r="E412" s="5"/>
      <c r="F412" s="3"/>
      <c r="G412" s="3"/>
      <c r="H412" s="3"/>
    </row>
    <row r="413" spans="2:8" x14ac:dyDescent="0.35">
      <c r="B413" s="3" t="s">
        <v>5</v>
      </c>
      <c r="C413" s="3"/>
      <c r="D413" s="8"/>
      <c r="E413" s="5"/>
      <c r="F413" s="3"/>
      <c r="G413" s="3"/>
      <c r="H413" s="3"/>
    </row>
    <row r="414" spans="2:8" x14ac:dyDescent="0.35">
      <c r="B414" s="3" t="s">
        <v>6</v>
      </c>
      <c r="C414" s="3"/>
      <c r="D414" s="8"/>
      <c r="E414" s="5"/>
      <c r="F414" s="3"/>
      <c r="G414" s="3"/>
      <c r="H414" s="3"/>
    </row>
    <row r="415" spans="2:8" x14ac:dyDescent="0.35">
      <c r="B415" s="3" t="s">
        <v>17</v>
      </c>
      <c r="C415" s="3"/>
      <c r="D415" s="8" t="str">
        <f>B415</f>
        <v>-</v>
      </c>
      <c r="E415" s="5" t="s">
        <v>31</v>
      </c>
      <c r="F415" s="3"/>
      <c r="G415" s="3"/>
      <c r="H415" s="3"/>
    </row>
    <row r="416" spans="2:8" x14ac:dyDescent="0.35">
      <c r="B416" s="3" t="s">
        <v>328</v>
      </c>
      <c r="C416" s="3"/>
      <c r="D416" s="5"/>
      <c r="E416" s="5"/>
      <c r="F416" s="3"/>
      <c r="G416" s="3"/>
      <c r="H416" s="3"/>
    </row>
    <row r="417" spans="2:8" x14ac:dyDescent="0.35">
      <c r="B417" s="3" t="s">
        <v>7</v>
      </c>
      <c r="C417" s="3"/>
      <c r="D417" s="5"/>
      <c r="E417" s="5"/>
      <c r="F417" s="3"/>
      <c r="G417" s="3"/>
      <c r="H417" s="3"/>
    </row>
    <row r="418" spans="2:8" x14ac:dyDescent="0.35">
      <c r="B418" s="3" t="s">
        <v>18</v>
      </c>
      <c r="C418" s="3"/>
      <c r="D418" s="5"/>
      <c r="E418" s="5"/>
      <c r="F418" s="3"/>
      <c r="G418" s="3"/>
      <c r="H418" s="3"/>
    </row>
    <row r="419" spans="2:8" x14ac:dyDescent="0.35">
      <c r="B419" s="3" t="s">
        <v>19</v>
      </c>
      <c r="C419" s="3"/>
      <c r="D419" s="5"/>
      <c r="E419" s="5"/>
      <c r="F419" s="3"/>
      <c r="G419" s="3"/>
      <c r="H419" s="3"/>
    </row>
    <row r="420" spans="2:8" x14ac:dyDescent="0.35">
      <c r="B420" s="3" t="s">
        <v>20</v>
      </c>
      <c r="C420" s="3"/>
      <c r="D420" s="5"/>
      <c r="E420" s="5"/>
      <c r="F420" s="3"/>
      <c r="G420" s="3"/>
      <c r="H420" s="3"/>
    </row>
    <row r="421" spans="2:8" x14ac:dyDescent="0.35">
      <c r="B421" s="3" t="s">
        <v>8</v>
      </c>
      <c r="C421" s="3"/>
      <c r="D421" s="5"/>
      <c r="E421" s="5"/>
      <c r="F421" s="3"/>
      <c r="G421" s="3"/>
      <c r="H421" s="3"/>
    </row>
    <row r="422" spans="2:8" x14ac:dyDescent="0.35">
      <c r="B422" s="3" t="s">
        <v>9</v>
      </c>
      <c r="C422" s="3"/>
      <c r="D422" s="5"/>
      <c r="E422" s="5"/>
      <c r="F422" s="3"/>
      <c r="G422" s="3"/>
      <c r="H422" s="3"/>
    </row>
    <row r="423" spans="2:8" x14ac:dyDescent="0.35">
      <c r="B423" s="3" t="s">
        <v>21</v>
      </c>
      <c r="C423" s="3"/>
      <c r="D423" s="5"/>
      <c r="E423" s="5"/>
      <c r="F423" s="3"/>
      <c r="G423" s="3"/>
      <c r="H423" s="3"/>
    </row>
    <row r="424" spans="2:8" x14ac:dyDescent="0.35">
      <c r="B424" s="3" t="s">
        <v>329</v>
      </c>
      <c r="C424" s="3"/>
      <c r="D424" s="5"/>
      <c r="E424" s="5"/>
      <c r="F424" s="3"/>
      <c r="G424" s="3"/>
      <c r="H424" s="3"/>
    </row>
    <row r="425" spans="2:8" x14ac:dyDescent="0.35">
      <c r="B425" s="3" t="s">
        <v>330</v>
      </c>
      <c r="C425" s="3"/>
      <c r="D425" s="5"/>
      <c r="E425" s="5"/>
      <c r="F425" s="3"/>
      <c r="G425" s="3"/>
      <c r="H425" s="3"/>
    </row>
    <row r="426" spans="2:8" x14ac:dyDescent="0.35">
      <c r="B426" s="3" t="s">
        <v>10</v>
      </c>
      <c r="C426" s="3"/>
      <c r="D426" s="5"/>
      <c r="E426" s="5"/>
      <c r="F426" s="3"/>
      <c r="G426" s="3"/>
      <c r="H426" s="3"/>
    </row>
    <row r="427" spans="2:8" x14ac:dyDescent="0.35">
      <c r="B427" s="3" t="s">
        <v>11</v>
      </c>
      <c r="C427" s="3"/>
      <c r="D427" s="5"/>
      <c r="E427" s="5"/>
      <c r="F427" s="3"/>
      <c r="G427" s="3"/>
      <c r="H427" s="3"/>
    </row>
    <row r="428" spans="2:8" x14ac:dyDescent="0.35">
      <c r="B428" s="3" t="s">
        <v>22</v>
      </c>
      <c r="C428" s="3"/>
      <c r="D428" s="5"/>
      <c r="E428" s="5"/>
      <c r="F428" s="3"/>
      <c r="G428" s="3"/>
      <c r="H428" s="3"/>
    </row>
    <row r="429" spans="2:8" x14ac:dyDescent="0.35">
      <c r="B429" s="3" t="s">
        <v>12</v>
      </c>
      <c r="C429" s="3"/>
      <c r="D429" s="5"/>
      <c r="E429" s="5"/>
      <c r="F429" s="3"/>
      <c r="G429" s="3"/>
      <c r="H429" s="3"/>
    </row>
    <row r="430" spans="2:8" x14ac:dyDescent="0.35">
      <c r="B430" s="3" t="s">
        <v>331</v>
      </c>
      <c r="C430" s="3"/>
      <c r="D430" s="5"/>
      <c r="E430" s="5"/>
      <c r="F430" s="3"/>
      <c r="G430" s="3"/>
      <c r="H430" s="3"/>
    </row>
    <row r="431" spans="2:8" x14ac:dyDescent="0.35">
      <c r="B431" s="3" t="s">
        <v>332</v>
      </c>
      <c r="C431" s="3"/>
      <c r="D431" s="5"/>
      <c r="E431" s="5"/>
      <c r="F431" s="3"/>
      <c r="G431" s="3"/>
      <c r="H431" s="3"/>
    </row>
    <row r="432" spans="2:8" x14ac:dyDescent="0.35">
      <c r="B432" s="3" t="s">
        <v>333</v>
      </c>
      <c r="C432" s="3"/>
      <c r="D432" s="5"/>
      <c r="E432" s="5"/>
      <c r="F432" s="3"/>
      <c r="G432" s="3"/>
      <c r="H432" s="3"/>
    </row>
    <row r="433" spans="2:8" x14ac:dyDescent="0.35">
      <c r="B433" s="3" t="s">
        <v>334</v>
      </c>
      <c r="C433" s="3"/>
      <c r="D433" s="6">
        <f>SUM(D406,D412,D415)</f>
        <v>33858</v>
      </c>
      <c r="E433" s="5" t="s">
        <v>32</v>
      </c>
      <c r="F433" s="3"/>
      <c r="G433" s="3"/>
      <c r="H433" s="3"/>
    </row>
    <row r="434" spans="2:8" x14ac:dyDescent="0.35">
      <c r="B434" s="3"/>
      <c r="C434" s="3"/>
      <c r="D434" s="7">
        <f>SUM(D406:D416)/D403*100</f>
        <v>0.26170912180504319</v>
      </c>
      <c r="E434" s="5" t="s">
        <v>33</v>
      </c>
      <c r="F434" s="3"/>
      <c r="G434" s="3"/>
      <c r="H434" s="3"/>
    </row>
    <row r="435" spans="2:8" x14ac:dyDescent="0.35">
      <c r="B435" s="3" t="s">
        <v>335</v>
      </c>
      <c r="C435" s="3"/>
      <c r="D435" s="3"/>
      <c r="E435" s="3"/>
      <c r="F435" s="3"/>
      <c r="G435" s="3"/>
      <c r="H435" s="3"/>
    </row>
    <row r="436" spans="2:8" x14ac:dyDescent="0.35">
      <c r="B436" s="3"/>
      <c r="C436" s="3"/>
      <c r="D436" s="4">
        <f>B436</f>
        <v>0</v>
      </c>
      <c r="E436" s="5"/>
      <c r="F436" s="5">
        <f>D436</f>
        <v>0</v>
      </c>
      <c r="G436" s="6">
        <f>D469</f>
        <v>542462</v>
      </c>
      <c r="H436" s="7">
        <f>D470</f>
        <v>3.9019530553173856</v>
      </c>
    </row>
    <row r="437" spans="2:8" x14ac:dyDescent="0.35">
      <c r="B437" s="3" t="s">
        <v>43</v>
      </c>
      <c r="C437" s="3"/>
      <c r="D437" s="5"/>
      <c r="E437" s="5"/>
      <c r="F437" s="3"/>
      <c r="G437" s="3"/>
      <c r="H437" s="3"/>
    </row>
    <row r="438" spans="2:8" x14ac:dyDescent="0.35">
      <c r="B438" s="3" t="s">
        <v>206</v>
      </c>
      <c r="C438" s="3"/>
      <c r="D438" s="5"/>
      <c r="E438" s="5"/>
      <c r="F438" s="3"/>
      <c r="G438" s="3"/>
      <c r="H438" s="3"/>
    </row>
    <row r="439" spans="2:8" x14ac:dyDescent="0.35">
      <c r="B439" s="3" t="s">
        <v>882</v>
      </c>
      <c r="C439" s="3"/>
      <c r="D439" s="6">
        <f>ABS(MID(B439,FIND("$",B439)+2,100))</f>
        <v>13902320</v>
      </c>
      <c r="E439" s="5" t="s">
        <v>28</v>
      </c>
      <c r="F439" s="3"/>
      <c r="G439" s="3"/>
      <c r="H439" s="3"/>
    </row>
    <row r="440" spans="2:8" x14ac:dyDescent="0.35">
      <c r="B440" s="3" t="s">
        <v>0</v>
      </c>
      <c r="C440" s="3"/>
      <c r="D440" s="6"/>
      <c r="E440" s="5"/>
      <c r="F440" s="3"/>
      <c r="G440" s="3"/>
      <c r="H440" s="3"/>
    </row>
    <row r="441" spans="2:8" x14ac:dyDescent="0.35">
      <c r="B441" s="3" t="s">
        <v>1</v>
      </c>
      <c r="C441" s="3"/>
      <c r="D441" s="6"/>
      <c r="E441" s="5"/>
      <c r="F441" s="3"/>
      <c r="G441" s="3"/>
      <c r="H441" s="3"/>
    </row>
    <row r="442" spans="2:8" x14ac:dyDescent="0.35">
      <c r="B442" s="3" t="s">
        <v>883</v>
      </c>
      <c r="C442" s="3"/>
      <c r="D442" s="8">
        <f>ABS(MID(B442,FIND(")",B442)+2,100))</f>
        <v>508595</v>
      </c>
      <c r="E442" s="5" t="s">
        <v>29</v>
      </c>
      <c r="F442" s="3"/>
      <c r="G442" s="3"/>
      <c r="H442" s="3"/>
    </row>
    <row r="443" spans="2:8" x14ac:dyDescent="0.35">
      <c r="B443" s="3" t="s">
        <v>2</v>
      </c>
      <c r="C443" s="3"/>
      <c r="D443" s="8"/>
      <c r="E443" s="5"/>
      <c r="F443" s="3"/>
      <c r="G443" s="3"/>
      <c r="H443" s="3"/>
    </row>
    <row r="444" spans="2:8" x14ac:dyDescent="0.35">
      <c r="B444" s="3" t="s">
        <v>336</v>
      </c>
      <c r="C444" s="3"/>
      <c r="D444" s="8"/>
      <c r="E444" s="5"/>
      <c r="F444" s="3"/>
      <c r="G444" s="3"/>
      <c r="H444" s="3"/>
    </row>
    <row r="445" spans="2:8" x14ac:dyDescent="0.35">
      <c r="B445" s="3" t="s">
        <v>3</v>
      </c>
      <c r="C445" s="3"/>
      <c r="D445" s="8"/>
      <c r="E445" s="5"/>
      <c r="F445" s="3"/>
      <c r="G445" s="3"/>
      <c r="H445" s="3"/>
    </row>
    <row r="446" spans="2:8" x14ac:dyDescent="0.35">
      <c r="B446" s="3" t="s">
        <v>337</v>
      </c>
      <c r="C446" s="3"/>
      <c r="D446" s="8"/>
      <c r="E446" s="5"/>
      <c r="F446" s="3"/>
      <c r="G446" s="3"/>
      <c r="H446" s="3"/>
    </row>
    <row r="447" spans="2:8" x14ac:dyDescent="0.35">
      <c r="B447" s="3" t="s">
        <v>4</v>
      </c>
      <c r="C447" s="3"/>
      <c r="D447" s="8"/>
      <c r="E447" s="5"/>
      <c r="F447" s="3"/>
      <c r="G447" s="3"/>
      <c r="H447" s="3"/>
    </row>
    <row r="448" spans="2:8" x14ac:dyDescent="0.35">
      <c r="B448" s="3" t="s">
        <v>338</v>
      </c>
      <c r="C448" s="3"/>
      <c r="D448" s="8"/>
      <c r="E448" s="5"/>
      <c r="F448" s="3"/>
      <c r="G448" s="3"/>
      <c r="H448" s="3"/>
    </row>
    <row r="449" spans="2:8" x14ac:dyDescent="0.35">
      <c r="B449" s="3" t="s">
        <v>5</v>
      </c>
      <c r="C449" s="3"/>
      <c r="D449" s="8"/>
      <c r="E449" s="5"/>
      <c r="F449" s="3"/>
      <c r="G449" s="3"/>
      <c r="H449" s="3"/>
    </row>
    <row r="450" spans="2:8" x14ac:dyDescent="0.35">
      <c r="B450" s="3" t="s">
        <v>6</v>
      </c>
      <c r="C450" s="3"/>
      <c r="D450" s="8"/>
      <c r="E450" s="5"/>
      <c r="F450" s="3"/>
      <c r="G450" s="3"/>
      <c r="H450" s="3"/>
    </row>
    <row r="451" spans="2:8" x14ac:dyDescent="0.35">
      <c r="B451" s="9">
        <v>33867</v>
      </c>
      <c r="C451" s="3"/>
      <c r="D451" s="8">
        <f>B451</f>
        <v>33867</v>
      </c>
      <c r="E451" s="5" t="s">
        <v>31</v>
      </c>
      <c r="F451" s="3"/>
      <c r="G451" s="3"/>
      <c r="H451" s="3"/>
    </row>
    <row r="452" spans="2:8" x14ac:dyDescent="0.35">
      <c r="B452" s="3" t="s">
        <v>339</v>
      </c>
      <c r="C452" s="3"/>
      <c r="D452" s="5"/>
      <c r="E452" s="5"/>
      <c r="F452" s="3"/>
      <c r="G452" s="3"/>
      <c r="H452" s="3"/>
    </row>
    <row r="453" spans="2:8" x14ac:dyDescent="0.35">
      <c r="B453" s="3" t="s">
        <v>7</v>
      </c>
      <c r="C453" s="3"/>
      <c r="D453" s="5"/>
      <c r="E453" s="5"/>
      <c r="F453" s="3"/>
      <c r="G453" s="3"/>
      <c r="H453" s="3"/>
    </row>
    <row r="454" spans="2:8" x14ac:dyDescent="0.35">
      <c r="B454" s="3" t="s">
        <v>18</v>
      </c>
      <c r="C454" s="3"/>
      <c r="D454" s="5"/>
      <c r="E454" s="5"/>
      <c r="F454" s="3"/>
      <c r="G454" s="3"/>
      <c r="H454" s="3"/>
    </row>
    <row r="455" spans="2:8" x14ac:dyDescent="0.35">
      <c r="B455" s="3" t="s">
        <v>340</v>
      </c>
      <c r="C455" s="3"/>
      <c r="D455" s="5"/>
      <c r="E455" s="5"/>
      <c r="F455" s="3"/>
      <c r="G455" s="3"/>
      <c r="H455" s="3"/>
    </row>
    <row r="456" spans="2:8" x14ac:dyDescent="0.35">
      <c r="B456" s="3" t="s">
        <v>20</v>
      </c>
      <c r="C456" s="3"/>
      <c r="D456" s="5"/>
      <c r="E456" s="5"/>
      <c r="F456" s="3"/>
      <c r="G456" s="3"/>
      <c r="H456" s="3"/>
    </row>
    <row r="457" spans="2:8" x14ac:dyDescent="0.35">
      <c r="B457" s="3" t="s">
        <v>8</v>
      </c>
      <c r="C457" s="3"/>
      <c r="D457" s="5"/>
      <c r="E457" s="5"/>
      <c r="F457" s="3"/>
      <c r="G457" s="3"/>
      <c r="H457" s="3"/>
    </row>
    <row r="458" spans="2:8" x14ac:dyDescent="0.35">
      <c r="B458" s="3" t="s">
        <v>9</v>
      </c>
      <c r="C458" s="3"/>
      <c r="D458" s="5"/>
      <c r="E458" s="5"/>
      <c r="F458" s="3"/>
      <c r="G458" s="3"/>
      <c r="H458" s="3"/>
    </row>
    <row r="459" spans="2:8" x14ac:dyDescent="0.35">
      <c r="B459" s="3" t="s">
        <v>21</v>
      </c>
      <c r="C459" s="3"/>
      <c r="D459" s="5"/>
      <c r="E459" s="5"/>
      <c r="F459" s="3"/>
      <c r="G459" s="3"/>
      <c r="H459" s="3"/>
    </row>
    <row r="460" spans="2:8" x14ac:dyDescent="0.35">
      <c r="B460" s="3" t="s">
        <v>341</v>
      </c>
      <c r="C460" s="3"/>
      <c r="D460" s="5"/>
      <c r="E460" s="5"/>
      <c r="F460" s="3"/>
      <c r="G460" s="3"/>
      <c r="H460" s="3"/>
    </row>
    <row r="461" spans="2:8" x14ac:dyDescent="0.35">
      <c r="B461" s="3" t="s">
        <v>342</v>
      </c>
      <c r="C461" s="3"/>
      <c r="D461" s="5"/>
      <c r="E461" s="5"/>
      <c r="F461" s="3"/>
      <c r="G461" s="3"/>
      <c r="H461" s="3"/>
    </row>
    <row r="462" spans="2:8" x14ac:dyDescent="0.35">
      <c r="B462" s="3" t="s">
        <v>10</v>
      </c>
      <c r="C462" s="3"/>
      <c r="D462" s="5"/>
      <c r="E462" s="5"/>
      <c r="F462" s="3"/>
      <c r="G462" s="3"/>
      <c r="H462" s="3"/>
    </row>
    <row r="463" spans="2:8" x14ac:dyDescent="0.35">
      <c r="B463" s="3" t="s">
        <v>11</v>
      </c>
      <c r="C463" s="3"/>
      <c r="D463" s="5"/>
      <c r="E463" s="5"/>
      <c r="F463" s="3"/>
      <c r="G463" s="3"/>
      <c r="H463" s="3"/>
    </row>
    <row r="464" spans="2:8" x14ac:dyDescent="0.35">
      <c r="B464" s="3" t="s">
        <v>22</v>
      </c>
      <c r="C464" s="3"/>
      <c r="D464" s="5"/>
      <c r="E464" s="5"/>
      <c r="F464" s="3"/>
      <c r="G464" s="3"/>
      <c r="H464" s="3"/>
    </row>
    <row r="465" spans="2:9" x14ac:dyDescent="0.35">
      <c r="B465" s="3" t="s">
        <v>12</v>
      </c>
      <c r="C465" s="3"/>
      <c r="D465" s="5"/>
      <c r="E465" s="5"/>
      <c r="F465" s="3"/>
      <c r="G465" s="3"/>
      <c r="H465" s="3"/>
    </row>
    <row r="466" spans="2:9" x14ac:dyDescent="0.35">
      <c r="B466" s="3" t="s">
        <v>343</v>
      </c>
      <c r="C466" s="3"/>
      <c r="D466" s="5"/>
      <c r="E466" s="5"/>
      <c r="F466" s="3"/>
      <c r="G466" s="3"/>
      <c r="H466" s="3"/>
    </row>
    <row r="467" spans="2:9" x14ac:dyDescent="0.35">
      <c r="B467" s="3" t="s">
        <v>344</v>
      </c>
      <c r="C467" s="3"/>
      <c r="D467" s="5"/>
      <c r="E467" s="5"/>
      <c r="F467" s="3"/>
      <c r="G467" s="3"/>
      <c r="H467" s="3"/>
    </row>
    <row r="468" spans="2:9" x14ac:dyDescent="0.35">
      <c r="B468" s="3" t="s">
        <v>345</v>
      </c>
      <c r="C468" s="3"/>
      <c r="D468" s="5"/>
      <c r="E468" s="5"/>
      <c r="F468" s="3"/>
      <c r="G468" s="3"/>
      <c r="H468" s="3"/>
    </row>
    <row r="469" spans="2:9" x14ac:dyDescent="0.35">
      <c r="B469" s="3" t="s">
        <v>346</v>
      </c>
      <c r="C469" s="3"/>
      <c r="D469" s="6">
        <f>SUM(D442,D448,D451)</f>
        <v>542462</v>
      </c>
      <c r="E469" s="5" t="s">
        <v>32</v>
      </c>
      <c r="F469" s="3"/>
      <c r="G469" s="3"/>
      <c r="H469" s="3"/>
    </row>
    <row r="470" spans="2:9" x14ac:dyDescent="0.35">
      <c r="B470" s="3"/>
      <c r="C470" s="3"/>
      <c r="D470" s="7">
        <f>SUM(D442:D452)/D439*100</f>
        <v>3.9019530553173856</v>
      </c>
      <c r="E470" s="5" t="s">
        <v>33</v>
      </c>
      <c r="F470" s="3"/>
      <c r="G470" s="3"/>
      <c r="H470" s="3"/>
    </row>
    <row r="471" spans="2:9" x14ac:dyDescent="0.35">
      <c r="B471" s="3"/>
      <c r="C471" s="3"/>
      <c r="D471" s="3"/>
      <c r="E471" s="3"/>
      <c r="F471" s="3"/>
      <c r="G471" s="3"/>
      <c r="H471" s="3"/>
    </row>
    <row r="472" spans="2:9" s="94" customFormat="1" x14ac:dyDescent="0.35">
      <c r="B472" s="90" t="s">
        <v>74</v>
      </c>
      <c r="C472" s="90"/>
      <c r="D472" s="91" t="str">
        <f>B472</f>
        <v>Greater Dandenong</v>
      </c>
      <c r="E472" s="90"/>
      <c r="F472" s="90" t="str">
        <f>D472</f>
        <v>Greater Dandenong</v>
      </c>
      <c r="G472" s="92">
        <f>D505</f>
        <v>2176016</v>
      </c>
      <c r="H472" s="93">
        <f>D506</f>
        <v>5.0400347444840454</v>
      </c>
    </row>
    <row r="473" spans="2:9" x14ac:dyDescent="0.35">
      <c r="B473" s="3" t="s">
        <v>45</v>
      </c>
      <c r="C473" s="3"/>
      <c r="D473" s="5"/>
      <c r="E473" s="5"/>
      <c r="F473" s="3"/>
      <c r="G473" s="3"/>
      <c r="H473" s="3"/>
    </row>
    <row r="474" spans="2:9" x14ac:dyDescent="0.35">
      <c r="B474" s="3" t="s">
        <v>206</v>
      </c>
      <c r="C474" s="3"/>
      <c r="D474" s="5"/>
      <c r="E474" s="5"/>
      <c r="F474" s="3"/>
      <c r="G474" s="3"/>
      <c r="H474" s="3"/>
    </row>
    <row r="475" spans="2:9" x14ac:dyDescent="0.35">
      <c r="B475" s="3" t="s">
        <v>884</v>
      </c>
      <c r="C475" s="3"/>
      <c r="D475" s="6">
        <f>ABS(MID(B475,FIND("$",B475)+2,100))</f>
        <v>43174623</v>
      </c>
      <c r="E475" s="5" t="s">
        <v>28</v>
      </c>
      <c r="F475" s="26" t="s">
        <v>1269</v>
      </c>
      <c r="G475" s="26"/>
      <c r="H475" s="26"/>
      <c r="I475" s="47"/>
    </row>
    <row r="476" spans="2:9" x14ac:dyDescent="0.35">
      <c r="B476" s="3" t="s">
        <v>0</v>
      </c>
      <c r="C476" s="3"/>
      <c r="D476" s="6"/>
      <c r="E476" s="5"/>
      <c r="F476" s="26"/>
      <c r="G476" s="95">
        <v>1221113</v>
      </c>
      <c r="H476" s="26"/>
      <c r="I476" s="47"/>
    </row>
    <row r="477" spans="2:9" x14ac:dyDescent="0.35">
      <c r="B477" s="3" t="s">
        <v>1</v>
      </c>
      <c r="C477" s="3"/>
      <c r="D477" s="6"/>
      <c r="E477" s="5"/>
      <c r="F477" s="26"/>
      <c r="G477" s="95"/>
      <c r="H477" s="26"/>
      <c r="I477" s="47"/>
    </row>
    <row r="478" spans="2:9" x14ac:dyDescent="0.35">
      <c r="B478" s="3" t="s">
        <v>885</v>
      </c>
      <c r="C478" s="3"/>
      <c r="D478" s="8">
        <f>ABS(MID(B478,FIND(")",B478)+2,100))</f>
        <v>2171064</v>
      </c>
      <c r="E478" s="5" t="s">
        <v>29</v>
      </c>
      <c r="F478" s="26" t="s">
        <v>1265</v>
      </c>
      <c r="G478" s="96">
        <f>G476/D475*100</f>
        <v>2.828311899793543</v>
      </c>
      <c r="H478" s="26" t="s">
        <v>1266</v>
      </c>
      <c r="I478" s="47"/>
    </row>
    <row r="479" spans="2:9" x14ac:dyDescent="0.35">
      <c r="B479" s="3" t="s">
        <v>2</v>
      </c>
      <c r="C479" s="3"/>
      <c r="D479" s="8"/>
      <c r="E479" s="5"/>
      <c r="F479" s="26" t="s">
        <v>1264</v>
      </c>
      <c r="G479" s="26"/>
      <c r="H479" s="47"/>
      <c r="I479" s="47"/>
    </row>
    <row r="480" spans="2:9" x14ac:dyDescent="0.35">
      <c r="B480" s="3" t="s">
        <v>347</v>
      </c>
      <c r="C480" s="3"/>
      <c r="D480" s="8"/>
      <c r="E480" s="5"/>
      <c r="F480" s="3"/>
      <c r="G480" s="3"/>
      <c r="H480" s="3"/>
    </row>
    <row r="481" spans="2:8" x14ac:dyDescent="0.35">
      <c r="B481" s="3" t="s">
        <v>3</v>
      </c>
      <c r="C481" s="3"/>
      <c r="D481" s="8"/>
      <c r="E481" s="5"/>
      <c r="F481" s="3"/>
      <c r="G481" s="3"/>
      <c r="H481" s="3"/>
    </row>
    <row r="482" spans="2:8" x14ac:dyDescent="0.35">
      <c r="B482" s="3" t="s">
        <v>348</v>
      </c>
      <c r="C482" s="3"/>
      <c r="D482" s="8"/>
      <c r="E482" s="5"/>
      <c r="F482" s="3"/>
      <c r="H482" s="3"/>
    </row>
    <row r="483" spans="2:8" x14ac:dyDescent="0.35">
      <c r="B483" s="3" t="s">
        <v>4</v>
      </c>
      <c r="C483" s="3"/>
      <c r="D483" s="8"/>
      <c r="E483" s="5"/>
      <c r="F483" s="3"/>
      <c r="G483" s="3"/>
      <c r="H483" s="3"/>
    </row>
    <row r="484" spans="2:8" x14ac:dyDescent="0.35">
      <c r="B484" s="3" t="s">
        <v>349</v>
      </c>
      <c r="C484" s="3"/>
      <c r="D484" s="8"/>
      <c r="E484" s="5"/>
      <c r="F484" s="3"/>
      <c r="G484" s="3"/>
      <c r="H484" s="3"/>
    </row>
    <row r="485" spans="2:8" x14ac:dyDescent="0.35">
      <c r="B485" s="3" t="s">
        <v>5</v>
      </c>
      <c r="C485" s="3"/>
      <c r="D485" s="8"/>
      <c r="E485" s="5"/>
      <c r="F485" s="3"/>
      <c r="G485" s="3"/>
      <c r="H485" s="3"/>
    </row>
    <row r="486" spans="2:8" x14ac:dyDescent="0.35">
      <c r="B486" s="3" t="s">
        <v>6</v>
      </c>
      <c r="C486" s="3"/>
      <c r="D486" s="8"/>
      <c r="E486" s="5"/>
      <c r="F486" s="3"/>
      <c r="G486" s="3"/>
      <c r="H486" s="3"/>
    </row>
    <row r="487" spans="2:8" x14ac:dyDescent="0.35">
      <c r="B487" s="9">
        <v>4952</v>
      </c>
      <c r="C487" s="3"/>
      <c r="D487" s="8">
        <f>B487</f>
        <v>4952</v>
      </c>
      <c r="E487" s="5" t="s">
        <v>31</v>
      </c>
      <c r="F487" s="3"/>
      <c r="G487" s="3"/>
      <c r="H487" s="3"/>
    </row>
    <row r="488" spans="2:8" x14ac:dyDescent="0.35">
      <c r="B488" s="3" t="s">
        <v>350</v>
      </c>
      <c r="C488" s="3"/>
      <c r="D488" s="5"/>
      <c r="E488" s="5"/>
      <c r="F488" s="3"/>
      <c r="G488" s="3"/>
      <c r="H488" s="3"/>
    </row>
    <row r="489" spans="2:8" x14ac:dyDescent="0.35">
      <c r="B489" s="3" t="s">
        <v>7</v>
      </c>
      <c r="C489" s="3"/>
      <c r="D489" s="5"/>
      <c r="E489" s="5"/>
      <c r="F489" s="3"/>
      <c r="G489" s="3"/>
      <c r="H489" s="3"/>
    </row>
    <row r="490" spans="2:8" x14ac:dyDescent="0.35">
      <c r="B490" s="3" t="s">
        <v>351</v>
      </c>
      <c r="C490" s="3"/>
      <c r="D490" s="5"/>
      <c r="E490" s="5"/>
      <c r="F490" s="3"/>
      <c r="G490" s="3"/>
      <c r="H490" s="3"/>
    </row>
    <row r="491" spans="2:8" x14ac:dyDescent="0.35">
      <c r="B491" s="3" t="s">
        <v>352</v>
      </c>
      <c r="C491" s="3"/>
      <c r="D491" s="5"/>
      <c r="E491" s="5"/>
      <c r="F491" s="3"/>
      <c r="G491" s="3"/>
      <c r="H491" s="3"/>
    </row>
    <row r="492" spans="2:8" x14ac:dyDescent="0.35">
      <c r="B492" s="3" t="s">
        <v>20</v>
      </c>
      <c r="C492" s="3"/>
      <c r="D492" s="5"/>
      <c r="E492" s="5"/>
      <c r="F492" s="3"/>
      <c r="G492" s="3"/>
      <c r="H492" s="3"/>
    </row>
    <row r="493" spans="2:8" x14ac:dyDescent="0.35">
      <c r="B493" s="3" t="s">
        <v>8</v>
      </c>
      <c r="C493" s="3"/>
      <c r="D493" s="5"/>
      <c r="E493" s="5"/>
      <c r="F493" s="3"/>
      <c r="G493" s="3"/>
      <c r="H493" s="3"/>
    </row>
    <row r="494" spans="2:8" x14ac:dyDescent="0.35">
      <c r="B494" s="3" t="s">
        <v>9</v>
      </c>
      <c r="C494" s="3"/>
      <c r="D494" s="5"/>
      <c r="E494" s="5"/>
      <c r="F494" s="3"/>
      <c r="G494" s="3"/>
      <c r="H494" s="3"/>
    </row>
    <row r="495" spans="2:8" x14ac:dyDescent="0.35">
      <c r="B495" s="3" t="s">
        <v>353</v>
      </c>
      <c r="C495" s="3"/>
      <c r="D495" s="5"/>
      <c r="E495" s="5"/>
      <c r="F495" s="3"/>
      <c r="G495" s="3"/>
      <c r="H495" s="3"/>
    </row>
    <row r="496" spans="2:8" x14ac:dyDescent="0.35">
      <c r="B496" s="3" t="s">
        <v>354</v>
      </c>
      <c r="C496" s="3"/>
      <c r="D496" s="5"/>
      <c r="E496" s="5"/>
      <c r="F496" s="3"/>
      <c r="G496" s="3"/>
      <c r="H496" s="3"/>
    </row>
    <row r="497" spans="2:8" x14ac:dyDescent="0.35">
      <c r="B497" s="3" t="s">
        <v>355</v>
      </c>
      <c r="C497" s="3"/>
      <c r="D497" s="5"/>
      <c r="E497" s="5"/>
      <c r="F497" s="3"/>
      <c r="G497" s="3"/>
      <c r="H497" s="3"/>
    </row>
    <row r="498" spans="2:8" x14ac:dyDescent="0.35">
      <c r="B498" s="3" t="s">
        <v>10</v>
      </c>
      <c r="C498" s="3"/>
      <c r="D498" s="5"/>
      <c r="E498" s="5"/>
      <c r="F498" s="3"/>
      <c r="G498" s="3"/>
      <c r="H498" s="3"/>
    </row>
    <row r="499" spans="2:8" x14ac:dyDescent="0.35">
      <c r="B499" s="3" t="s">
        <v>11</v>
      </c>
      <c r="C499" s="3"/>
      <c r="D499" s="5"/>
      <c r="E499" s="5"/>
      <c r="F499" s="3"/>
      <c r="G499" s="3"/>
      <c r="H499" s="3"/>
    </row>
    <row r="500" spans="2:8" x14ac:dyDescent="0.35">
      <c r="B500" s="3" t="s">
        <v>22</v>
      </c>
      <c r="C500" s="3"/>
      <c r="D500" s="5"/>
      <c r="E500" s="5"/>
      <c r="F500" s="3"/>
      <c r="G500" s="3"/>
      <c r="H500" s="3"/>
    </row>
    <row r="501" spans="2:8" x14ac:dyDescent="0.35">
      <c r="B501" s="3" t="s">
        <v>12</v>
      </c>
      <c r="C501" s="3"/>
      <c r="D501" s="5"/>
      <c r="E501" s="5"/>
      <c r="F501" s="3"/>
      <c r="G501" s="3"/>
      <c r="H501" s="3"/>
    </row>
    <row r="502" spans="2:8" x14ac:dyDescent="0.35">
      <c r="B502" s="3" t="s">
        <v>356</v>
      </c>
      <c r="C502" s="3"/>
      <c r="D502" s="5"/>
      <c r="E502" s="5"/>
      <c r="F502" s="3"/>
      <c r="G502" s="3"/>
      <c r="H502" s="3"/>
    </row>
    <row r="503" spans="2:8" x14ac:dyDescent="0.35">
      <c r="B503" s="3" t="s">
        <v>357</v>
      </c>
      <c r="C503" s="3"/>
      <c r="D503" s="5"/>
      <c r="E503" s="5"/>
      <c r="F503" s="3"/>
      <c r="G503" s="3"/>
      <c r="H503" s="3"/>
    </row>
    <row r="504" spans="2:8" x14ac:dyDescent="0.35">
      <c r="B504" s="3" t="s">
        <v>358</v>
      </c>
      <c r="C504" s="3"/>
      <c r="D504" s="5"/>
      <c r="E504" s="5"/>
      <c r="F504" s="3"/>
      <c r="G504" s="3"/>
      <c r="H504" s="3"/>
    </row>
    <row r="505" spans="2:8" x14ac:dyDescent="0.35">
      <c r="B505" s="3" t="s">
        <v>359</v>
      </c>
      <c r="C505" s="3"/>
      <c r="D505" s="6">
        <f>SUM(D478,D484,D487)</f>
        <v>2176016</v>
      </c>
      <c r="E505" s="5" t="s">
        <v>32</v>
      </c>
      <c r="F505" s="3"/>
      <c r="G505" s="3"/>
      <c r="H505" s="3"/>
    </row>
    <row r="506" spans="2:8" x14ac:dyDescent="0.35">
      <c r="B506" s="3"/>
      <c r="C506" s="3"/>
      <c r="D506" s="7">
        <f>SUM(D478:D488)/D475*100</f>
        <v>5.0400347444840454</v>
      </c>
      <c r="E506" s="5" t="s">
        <v>33</v>
      </c>
      <c r="F506" s="3"/>
      <c r="G506" s="3"/>
      <c r="H506" s="3"/>
    </row>
    <row r="507" spans="2:8" x14ac:dyDescent="0.35">
      <c r="B507" s="3"/>
      <c r="C507" s="3"/>
      <c r="D507" s="3"/>
      <c r="E507" s="3"/>
      <c r="F507" s="3"/>
      <c r="G507" s="3"/>
      <c r="H507" s="3"/>
    </row>
    <row r="508" spans="2:8" x14ac:dyDescent="0.35">
      <c r="B508" s="3" t="s">
        <v>75</v>
      </c>
      <c r="C508" s="3"/>
      <c r="D508" s="4" t="str">
        <f>B508</f>
        <v>Greater Geelong</v>
      </c>
      <c r="E508" s="5"/>
      <c r="F508" s="5" t="str">
        <f>D508</f>
        <v>Greater Geelong</v>
      </c>
      <c r="G508" s="6">
        <f>D541</f>
        <v>574470</v>
      </c>
      <c r="H508" s="7">
        <f>D542</f>
        <v>2.1658889104504637</v>
      </c>
    </row>
    <row r="509" spans="2:8" x14ac:dyDescent="0.35">
      <c r="B509" s="3" t="s">
        <v>360</v>
      </c>
      <c r="C509" s="3"/>
      <c r="D509" s="5"/>
      <c r="E509" s="5"/>
      <c r="F509" s="3"/>
      <c r="G509" s="3"/>
      <c r="H509" s="3"/>
    </row>
    <row r="510" spans="2:8" x14ac:dyDescent="0.35">
      <c r="B510" s="3" t="s">
        <v>206</v>
      </c>
      <c r="C510" s="3"/>
      <c r="D510" s="5"/>
      <c r="E510" s="5"/>
      <c r="F510" s="3"/>
      <c r="G510" s="3"/>
      <c r="H510" s="3"/>
    </row>
    <row r="511" spans="2:8" x14ac:dyDescent="0.35">
      <c r="B511" s="3" t="s">
        <v>886</v>
      </c>
      <c r="C511" s="3"/>
      <c r="D511" s="6">
        <f>ABS(MID(B511,FIND("$",B511)+2,100))</f>
        <v>26523521</v>
      </c>
      <c r="E511" s="5" t="s">
        <v>28</v>
      </c>
      <c r="F511" s="3"/>
      <c r="G511" s="3"/>
      <c r="H511" s="3"/>
    </row>
    <row r="512" spans="2:8" x14ac:dyDescent="0.35">
      <c r="B512" s="3" t="s">
        <v>0</v>
      </c>
      <c r="C512" s="3"/>
      <c r="D512" s="6"/>
      <c r="E512" s="5"/>
      <c r="F512" s="3"/>
      <c r="G512" s="3"/>
      <c r="H512" s="3"/>
    </row>
    <row r="513" spans="2:8" x14ac:dyDescent="0.35">
      <c r="B513" s="3" t="s">
        <v>1</v>
      </c>
      <c r="C513" s="3"/>
      <c r="D513" s="6"/>
      <c r="E513" s="5"/>
      <c r="F513" s="3"/>
      <c r="G513" s="3"/>
      <c r="H513" s="3"/>
    </row>
    <row r="514" spans="2:8" x14ac:dyDescent="0.35">
      <c r="B514" s="3" t="s">
        <v>887</v>
      </c>
      <c r="C514" s="3"/>
      <c r="D514" s="8">
        <f>ABS(MID(B514,FIND(")",B514)+2,100))</f>
        <v>568546</v>
      </c>
      <c r="E514" s="5" t="s">
        <v>29</v>
      </c>
      <c r="F514" s="3"/>
      <c r="G514" s="3"/>
      <c r="H514" s="3"/>
    </row>
    <row r="515" spans="2:8" x14ac:dyDescent="0.35">
      <c r="B515" s="3" t="s">
        <v>2</v>
      </c>
      <c r="C515" s="3"/>
      <c r="D515" s="8"/>
      <c r="E515" s="5"/>
      <c r="F515" s="3"/>
      <c r="G515" s="3"/>
      <c r="H515" s="3"/>
    </row>
    <row r="516" spans="2:8" x14ac:dyDescent="0.35">
      <c r="B516" s="3" t="s">
        <v>361</v>
      </c>
      <c r="C516" s="3"/>
      <c r="D516" s="8"/>
      <c r="E516" s="5"/>
      <c r="F516" s="3"/>
      <c r="G516" s="3"/>
      <c r="H516" s="3"/>
    </row>
    <row r="517" spans="2:8" x14ac:dyDescent="0.35">
      <c r="B517" s="3" t="s">
        <v>3</v>
      </c>
      <c r="C517" s="3"/>
      <c r="D517" s="8"/>
      <c r="E517" s="5"/>
      <c r="F517" s="3"/>
      <c r="G517" s="3"/>
      <c r="H517" s="3"/>
    </row>
    <row r="518" spans="2:8" x14ac:dyDescent="0.35">
      <c r="B518" s="3" t="s">
        <v>362</v>
      </c>
      <c r="C518" s="3"/>
      <c r="D518" s="8"/>
      <c r="E518" s="5"/>
      <c r="F518" s="3"/>
      <c r="G518" s="3"/>
      <c r="H518" s="3"/>
    </row>
    <row r="519" spans="2:8" x14ac:dyDescent="0.35">
      <c r="B519" s="3" t="s">
        <v>4</v>
      </c>
      <c r="C519" s="3"/>
      <c r="D519" s="8"/>
      <c r="E519" s="5"/>
      <c r="F519" s="3"/>
      <c r="G519" s="3"/>
      <c r="H519" s="3"/>
    </row>
    <row r="520" spans="2:8" x14ac:dyDescent="0.35">
      <c r="B520" s="3" t="s">
        <v>363</v>
      </c>
      <c r="C520" s="3"/>
      <c r="D520" s="8"/>
      <c r="E520" s="5"/>
      <c r="F520" s="3"/>
      <c r="G520" s="3"/>
      <c r="H520" s="3"/>
    </row>
    <row r="521" spans="2:8" x14ac:dyDescent="0.35">
      <c r="B521" s="3" t="s">
        <v>5</v>
      </c>
      <c r="C521" s="3"/>
      <c r="D521" s="8"/>
      <c r="E521" s="5"/>
      <c r="F521" s="3"/>
      <c r="G521" s="3"/>
      <c r="H521" s="3"/>
    </row>
    <row r="522" spans="2:8" x14ac:dyDescent="0.35">
      <c r="B522" s="3" t="s">
        <v>6</v>
      </c>
      <c r="C522" s="3"/>
      <c r="D522" s="8"/>
      <c r="E522" s="5"/>
      <c r="F522" s="3"/>
      <c r="G522" s="3"/>
      <c r="H522" s="3"/>
    </row>
    <row r="523" spans="2:8" x14ac:dyDescent="0.35">
      <c r="B523" s="9">
        <v>5924</v>
      </c>
      <c r="C523" s="3"/>
      <c r="D523" s="8">
        <f>B523</f>
        <v>5924</v>
      </c>
      <c r="E523" s="5" t="s">
        <v>31</v>
      </c>
      <c r="F523" s="3"/>
      <c r="G523" s="3"/>
      <c r="H523" s="3"/>
    </row>
    <row r="524" spans="2:8" x14ac:dyDescent="0.35">
      <c r="B524" s="3" t="s">
        <v>364</v>
      </c>
      <c r="C524" s="3"/>
      <c r="D524" s="5"/>
      <c r="E524" s="5"/>
      <c r="F524" s="3"/>
      <c r="G524" s="3"/>
      <c r="H524" s="3"/>
    </row>
    <row r="525" spans="2:8" x14ac:dyDescent="0.35">
      <c r="B525" s="3" t="s">
        <v>7</v>
      </c>
      <c r="C525" s="3"/>
      <c r="D525" s="5"/>
      <c r="E525" s="5"/>
      <c r="F525" s="3"/>
      <c r="G525" s="3"/>
      <c r="H525" s="3"/>
    </row>
    <row r="526" spans="2:8" x14ac:dyDescent="0.35">
      <c r="B526" s="3" t="s">
        <v>365</v>
      </c>
      <c r="C526" s="3"/>
      <c r="D526" s="5"/>
      <c r="E526" s="5"/>
      <c r="F526" s="3"/>
      <c r="G526" s="3"/>
      <c r="H526" s="3"/>
    </row>
    <row r="527" spans="2:8" x14ac:dyDescent="0.35">
      <c r="B527" s="3" t="s">
        <v>366</v>
      </c>
      <c r="C527" s="3"/>
      <c r="D527" s="5"/>
      <c r="E527" s="5"/>
      <c r="F527" s="3"/>
      <c r="G527" s="3"/>
      <c r="H527" s="3"/>
    </row>
    <row r="528" spans="2:8" x14ac:dyDescent="0.35">
      <c r="B528" s="3" t="s">
        <v>20</v>
      </c>
      <c r="C528" s="3"/>
      <c r="D528" s="5"/>
      <c r="E528" s="5"/>
      <c r="F528" s="3"/>
      <c r="G528" s="3"/>
      <c r="H528" s="3"/>
    </row>
    <row r="529" spans="2:8" x14ac:dyDescent="0.35">
      <c r="B529" s="3" t="s">
        <v>8</v>
      </c>
      <c r="C529" s="3"/>
      <c r="D529" s="5"/>
      <c r="E529" s="5"/>
      <c r="F529" s="3"/>
      <c r="G529" s="3"/>
      <c r="H529" s="3"/>
    </row>
    <row r="530" spans="2:8" x14ac:dyDescent="0.35">
      <c r="B530" s="3" t="s">
        <v>9</v>
      </c>
      <c r="C530" s="3"/>
      <c r="D530" s="5"/>
      <c r="E530" s="5"/>
      <c r="F530" s="3"/>
      <c r="G530" s="3"/>
      <c r="H530" s="3"/>
    </row>
    <row r="531" spans="2:8" x14ac:dyDescent="0.35">
      <c r="B531" s="3" t="s">
        <v>367</v>
      </c>
      <c r="C531" s="3"/>
      <c r="D531" s="5"/>
      <c r="E531" s="5"/>
      <c r="F531" s="3"/>
      <c r="G531" s="3"/>
      <c r="H531" s="3"/>
    </row>
    <row r="532" spans="2:8" x14ac:dyDescent="0.35">
      <c r="B532" s="3" t="s">
        <v>368</v>
      </c>
      <c r="C532" s="3"/>
      <c r="D532" s="5"/>
      <c r="E532" s="5"/>
      <c r="F532" s="3"/>
      <c r="G532" s="3"/>
      <c r="H532" s="3"/>
    </row>
    <row r="533" spans="2:8" x14ac:dyDescent="0.35">
      <c r="B533" s="3" t="s">
        <v>369</v>
      </c>
      <c r="C533" s="3"/>
      <c r="D533" s="5"/>
      <c r="E533" s="5"/>
      <c r="F533" s="3"/>
      <c r="G533" s="3"/>
      <c r="H533" s="3"/>
    </row>
    <row r="534" spans="2:8" x14ac:dyDescent="0.35">
      <c r="B534" s="3" t="s">
        <v>10</v>
      </c>
      <c r="C534" s="3"/>
      <c r="D534" s="5"/>
      <c r="E534" s="5"/>
      <c r="F534" s="3"/>
      <c r="G534" s="3"/>
      <c r="H534" s="3"/>
    </row>
    <row r="535" spans="2:8" x14ac:dyDescent="0.35">
      <c r="B535" s="3" t="s">
        <v>11</v>
      </c>
      <c r="C535" s="3"/>
      <c r="D535" s="5"/>
      <c r="E535" s="5"/>
      <c r="F535" s="3"/>
      <c r="G535" s="3"/>
      <c r="H535" s="3"/>
    </row>
    <row r="536" spans="2:8" x14ac:dyDescent="0.35">
      <c r="B536" s="3" t="s">
        <v>22</v>
      </c>
      <c r="C536" s="3"/>
      <c r="D536" s="5"/>
      <c r="E536" s="5"/>
      <c r="F536" s="3"/>
      <c r="G536" s="3"/>
      <c r="H536" s="3"/>
    </row>
    <row r="537" spans="2:8" x14ac:dyDescent="0.35">
      <c r="B537" s="3" t="s">
        <v>12</v>
      </c>
      <c r="C537" s="3"/>
      <c r="D537" s="5"/>
      <c r="E537" s="5"/>
      <c r="F537" s="3"/>
      <c r="G537" s="3"/>
      <c r="H537" s="3"/>
    </row>
    <row r="538" spans="2:8" x14ac:dyDescent="0.35">
      <c r="B538" s="3" t="s">
        <v>370</v>
      </c>
      <c r="C538" s="3"/>
      <c r="D538" s="5"/>
      <c r="E538" s="5"/>
      <c r="F538" s="3"/>
      <c r="G538" s="3"/>
      <c r="H538" s="3"/>
    </row>
    <row r="539" spans="2:8" x14ac:dyDescent="0.35">
      <c r="B539" s="3" t="s">
        <v>371</v>
      </c>
      <c r="C539" s="3"/>
      <c r="D539" s="5"/>
      <c r="E539" s="5"/>
      <c r="F539" s="3"/>
      <c r="G539" s="3"/>
      <c r="H539" s="3"/>
    </row>
    <row r="540" spans="2:8" x14ac:dyDescent="0.35">
      <c r="B540" s="3" t="s">
        <v>372</v>
      </c>
      <c r="C540" s="3"/>
      <c r="D540" s="5"/>
      <c r="E540" s="5"/>
      <c r="F540" s="3"/>
      <c r="G540" s="3"/>
      <c r="H540" s="3"/>
    </row>
    <row r="541" spans="2:8" x14ac:dyDescent="0.35">
      <c r="B541" s="3" t="s">
        <v>373</v>
      </c>
      <c r="C541" s="3"/>
      <c r="D541" s="6">
        <f>SUM(D514,D520,D523)</f>
        <v>574470</v>
      </c>
      <c r="E541" s="5" t="s">
        <v>32</v>
      </c>
      <c r="F541" s="3"/>
      <c r="G541" s="3"/>
      <c r="H541" s="3"/>
    </row>
    <row r="542" spans="2:8" x14ac:dyDescent="0.35">
      <c r="B542" s="3"/>
      <c r="C542" s="3"/>
      <c r="D542" s="7">
        <f>SUM(D514:D524)/D511*100</f>
        <v>2.1658889104504637</v>
      </c>
      <c r="E542" s="5" t="s">
        <v>33</v>
      </c>
      <c r="F542" s="3"/>
      <c r="G542" s="3"/>
      <c r="H542" s="3"/>
    </row>
    <row r="543" spans="2:8" x14ac:dyDescent="0.35">
      <c r="B543" s="3"/>
      <c r="C543" s="3"/>
      <c r="D543" s="3"/>
      <c r="E543" s="3"/>
      <c r="F543" s="3"/>
      <c r="G543" s="3"/>
      <c r="H543" s="3"/>
    </row>
    <row r="544" spans="2:8" x14ac:dyDescent="0.35">
      <c r="B544" s="3" t="s">
        <v>76</v>
      </c>
      <c r="C544" s="3"/>
      <c r="D544" s="4" t="str">
        <f>B544</f>
        <v>Greater Shepparton</v>
      </c>
      <c r="E544" s="5"/>
      <c r="F544" s="5" t="str">
        <f>D544</f>
        <v>Greater Shepparton</v>
      </c>
      <c r="G544" s="6">
        <f>D577</f>
        <v>80928</v>
      </c>
      <c r="H544" s="7">
        <f>D578</f>
        <v>0.84498765742499704</v>
      </c>
    </row>
    <row r="545" spans="2:8" x14ac:dyDescent="0.35">
      <c r="B545" s="3" t="s">
        <v>35</v>
      </c>
      <c r="C545" s="3"/>
      <c r="D545" s="5"/>
      <c r="E545" s="5"/>
      <c r="F545" s="3"/>
      <c r="G545" s="3"/>
      <c r="H545" s="3"/>
    </row>
    <row r="546" spans="2:8" x14ac:dyDescent="0.35">
      <c r="B546" s="3" t="s">
        <v>206</v>
      </c>
      <c r="C546" s="3"/>
      <c r="D546" s="5"/>
      <c r="E546" s="5"/>
      <c r="F546" s="3"/>
      <c r="G546" s="3"/>
      <c r="H546" s="3"/>
    </row>
    <row r="547" spans="2:8" x14ac:dyDescent="0.35">
      <c r="B547" s="3" t="s">
        <v>888</v>
      </c>
      <c r="C547" s="3"/>
      <c r="D547" s="6">
        <f>ABS(MID(B547,FIND("$",B547)+2,100))</f>
        <v>9577418</v>
      </c>
      <c r="E547" s="5" t="s">
        <v>28</v>
      </c>
      <c r="F547" s="3"/>
      <c r="G547" s="3"/>
      <c r="H547" s="3"/>
    </row>
    <row r="548" spans="2:8" x14ac:dyDescent="0.35">
      <c r="B548" s="3" t="s">
        <v>0</v>
      </c>
      <c r="C548" s="3"/>
      <c r="D548" s="6"/>
      <c r="E548" s="5"/>
      <c r="F548" s="3"/>
      <c r="G548" s="3"/>
      <c r="H548" s="3"/>
    </row>
    <row r="549" spans="2:8" x14ac:dyDescent="0.35">
      <c r="B549" s="3" t="s">
        <v>1</v>
      </c>
      <c r="C549" s="3"/>
      <c r="D549" s="6"/>
      <c r="E549" s="5"/>
      <c r="F549" s="3"/>
      <c r="G549" s="3"/>
      <c r="H549" s="3"/>
    </row>
    <row r="550" spans="2:8" x14ac:dyDescent="0.35">
      <c r="B550" s="3" t="s">
        <v>889</v>
      </c>
      <c r="C550" s="3"/>
      <c r="D550" s="8">
        <f>ABS(MID(B550,FIND(")",B550)+2,100))</f>
        <v>80928</v>
      </c>
      <c r="E550" s="5" t="s">
        <v>29</v>
      </c>
      <c r="F550" s="3"/>
      <c r="G550" s="3"/>
      <c r="H550" s="3"/>
    </row>
    <row r="551" spans="2:8" x14ac:dyDescent="0.35">
      <c r="B551" s="3" t="s">
        <v>2</v>
      </c>
      <c r="C551" s="3"/>
      <c r="D551" s="8"/>
      <c r="E551" s="5"/>
      <c r="F551" s="3"/>
      <c r="G551" s="3"/>
      <c r="H551" s="3"/>
    </row>
    <row r="552" spans="2:8" x14ac:dyDescent="0.35">
      <c r="B552" s="3" t="s">
        <v>374</v>
      </c>
      <c r="C552" s="3"/>
      <c r="D552" s="8"/>
      <c r="E552" s="5"/>
      <c r="F552" s="3"/>
      <c r="G552" s="3"/>
      <c r="H552" s="3"/>
    </row>
    <row r="553" spans="2:8" x14ac:dyDescent="0.35">
      <c r="B553" s="3" t="s">
        <v>3</v>
      </c>
      <c r="C553" s="3"/>
      <c r="D553" s="8"/>
      <c r="E553" s="5"/>
      <c r="F553" s="3"/>
      <c r="G553" s="3"/>
      <c r="H553" s="3"/>
    </row>
    <row r="554" spans="2:8" x14ac:dyDescent="0.35">
      <c r="B554" s="3" t="s">
        <v>375</v>
      </c>
      <c r="C554" s="3"/>
      <c r="D554" s="8"/>
      <c r="E554" s="5"/>
      <c r="F554" s="3"/>
      <c r="G554" s="3"/>
      <c r="H554" s="3"/>
    </row>
    <row r="555" spans="2:8" x14ac:dyDescent="0.35">
      <c r="B555" s="3" t="s">
        <v>4</v>
      </c>
      <c r="C555" s="3"/>
      <c r="D555" s="8"/>
      <c r="E555" s="5"/>
      <c r="F555" s="3"/>
      <c r="G555" s="3"/>
      <c r="H555" s="3"/>
    </row>
    <row r="556" spans="2:8" x14ac:dyDescent="0.35">
      <c r="B556" s="3" t="s">
        <v>376</v>
      </c>
      <c r="C556" s="3"/>
      <c r="D556" s="8"/>
      <c r="E556" s="5"/>
      <c r="F556" s="3"/>
      <c r="G556" s="3"/>
      <c r="H556" s="3"/>
    </row>
    <row r="557" spans="2:8" x14ac:dyDescent="0.35">
      <c r="B557" s="3" t="s">
        <v>5</v>
      </c>
      <c r="C557" s="3"/>
      <c r="D557" s="8"/>
      <c r="E557" s="5"/>
      <c r="F557" s="3"/>
      <c r="G557" s="3"/>
      <c r="H557" s="3"/>
    </row>
    <row r="558" spans="2:8" x14ac:dyDescent="0.35">
      <c r="B558" s="3" t="s">
        <v>6</v>
      </c>
      <c r="C558" s="3"/>
      <c r="D558" s="8"/>
      <c r="E558" s="5"/>
      <c r="F558" s="3"/>
      <c r="G558" s="3"/>
      <c r="H558" s="3"/>
    </row>
    <row r="559" spans="2:8" x14ac:dyDescent="0.35">
      <c r="B559" s="9" t="s">
        <v>17</v>
      </c>
      <c r="C559" s="3"/>
      <c r="D559" s="8" t="str">
        <f>B559</f>
        <v>-</v>
      </c>
      <c r="E559" s="5" t="s">
        <v>31</v>
      </c>
      <c r="F559" s="3"/>
      <c r="G559" s="3"/>
      <c r="H559" s="3"/>
    </row>
    <row r="560" spans="2:8" x14ac:dyDescent="0.35">
      <c r="B560" s="3" t="s">
        <v>377</v>
      </c>
      <c r="C560" s="3"/>
      <c r="D560" s="5"/>
      <c r="E560" s="5"/>
      <c r="F560" s="3"/>
      <c r="G560" s="3"/>
      <c r="H560" s="3"/>
    </row>
    <row r="561" spans="2:8" x14ac:dyDescent="0.35">
      <c r="B561" s="3" t="s">
        <v>7</v>
      </c>
      <c r="C561" s="3"/>
      <c r="D561" s="5"/>
      <c r="E561" s="5"/>
      <c r="F561" s="3"/>
      <c r="G561" s="3"/>
      <c r="H561" s="3"/>
    </row>
    <row r="562" spans="2:8" x14ac:dyDescent="0.35">
      <c r="B562" s="3" t="s">
        <v>378</v>
      </c>
      <c r="C562" s="3"/>
      <c r="D562" s="5"/>
      <c r="E562" s="5"/>
      <c r="F562" s="3"/>
      <c r="G562" s="3"/>
      <c r="H562" s="3"/>
    </row>
    <row r="563" spans="2:8" x14ac:dyDescent="0.35">
      <c r="B563" s="3" t="s">
        <v>379</v>
      </c>
      <c r="C563" s="3"/>
      <c r="D563" s="5"/>
      <c r="E563" s="5"/>
      <c r="F563" s="3"/>
      <c r="G563" s="3"/>
      <c r="H563" s="3"/>
    </row>
    <row r="564" spans="2:8" x14ac:dyDescent="0.35">
      <c r="B564" s="3" t="s">
        <v>20</v>
      </c>
      <c r="C564" s="3"/>
      <c r="D564" s="5"/>
      <c r="E564" s="5"/>
      <c r="F564" s="3"/>
      <c r="G564" s="3"/>
      <c r="H564" s="3"/>
    </row>
    <row r="565" spans="2:8" x14ac:dyDescent="0.35">
      <c r="B565" s="3" t="s">
        <v>8</v>
      </c>
      <c r="C565" s="3"/>
      <c r="D565" s="5"/>
      <c r="E565" s="5"/>
      <c r="F565" s="3"/>
      <c r="G565" s="3"/>
      <c r="H565" s="3"/>
    </row>
    <row r="566" spans="2:8" x14ac:dyDescent="0.35">
      <c r="B566" s="3" t="s">
        <v>9</v>
      </c>
      <c r="C566" s="3"/>
      <c r="D566" s="5"/>
      <c r="E566" s="5"/>
      <c r="F566" s="3"/>
      <c r="G566" s="3"/>
      <c r="H566" s="3"/>
    </row>
    <row r="567" spans="2:8" x14ac:dyDescent="0.35">
      <c r="B567" s="3" t="s">
        <v>380</v>
      </c>
      <c r="C567" s="3"/>
      <c r="D567" s="5"/>
      <c r="E567" s="5"/>
      <c r="F567" s="3"/>
      <c r="G567" s="3"/>
      <c r="H567" s="3"/>
    </row>
    <row r="568" spans="2:8" x14ac:dyDescent="0.35">
      <c r="B568" s="3" t="s">
        <v>381</v>
      </c>
      <c r="C568" s="3"/>
      <c r="D568" s="5"/>
      <c r="E568" s="5"/>
      <c r="F568" s="3"/>
      <c r="G568" s="3"/>
      <c r="H568" s="3"/>
    </row>
    <row r="569" spans="2:8" x14ac:dyDescent="0.35">
      <c r="B569" s="3" t="s">
        <v>382</v>
      </c>
      <c r="C569" s="3"/>
      <c r="D569" s="5"/>
      <c r="E569" s="5"/>
      <c r="F569" s="3"/>
      <c r="G569" s="3"/>
      <c r="H569" s="3"/>
    </row>
    <row r="570" spans="2:8" x14ac:dyDescent="0.35">
      <c r="B570" s="3" t="s">
        <v>10</v>
      </c>
      <c r="C570" s="3"/>
      <c r="D570" s="5"/>
      <c r="E570" s="5"/>
      <c r="F570" s="3"/>
      <c r="G570" s="3"/>
      <c r="H570" s="3"/>
    </row>
    <row r="571" spans="2:8" x14ac:dyDescent="0.35">
      <c r="B571" s="3" t="s">
        <v>11</v>
      </c>
      <c r="C571" s="3"/>
      <c r="D571" s="5"/>
      <c r="E571" s="5"/>
      <c r="F571" s="3"/>
      <c r="G571" s="3"/>
      <c r="H571" s="3"/>
    </row>
    <row r="572" spans="2:8" x14ac:dyDescent="0.35">
      <c r="B572" s="3" t="s">
        <v>22</v>
      </c>
      <c r="C572" s="3"/>
      <c r="D572" s="5"/>
      <c r="E572" s="5"/>
      <c r="F572" s="3"/>
      <c r="G572" s="3"/>
      <c r="H572" s="3"/>
    </row>
    <row r="573" spans="2:8" x14ac:dyDescent="0.35">
      <c r="B573" s="3" t="s">
        <v>12</v>
      </c>
      <c r="C573" s="3"/>
      <c r="D573" s="5"/>
      <c r="E573" s="5"/>
      <c r="F573" s="3"/>
      <c r="G573" s="3"/>
      <c r="H573" s="3"/>
    </row>
    <row r="574" spans="2:8" x14ac:dyDescent="0.35">
      <c r="B574" s="3" t="s">
        <v>383</v>
      </c>
      <c r="C574" s="3"/>
      <c r="D574" s="5"/>
      <c r="E574" s="5"/>
      <c r="F574" s="3"/>
      <c r="G574" s="3"/>
      <c r="H574" s="3"/>
    </row>
    <row r="575" spans="2:8" x14ac:dyDescent="0.35">
      <c r="B575" s="3" t="s">
        <v>384</v>
      </c>
      <c r="C575" s="3"/>
      <c r="D575" s="5"/>
      <c r="E575" s="5"/>
      <c r="F575" s="3"/>
      <c r="G575" s="3"/>
      <c r="H575" s="3"/>
    </row>
    <row r="576" spans="2:8" x14ac:dyDescent="0.35">
      <c r="B576" s="3" t="s">
        <v>385</v>
      </c>
      <c r="C576" s="3"/>
      <c r="D576" s="5"/>
      <c r="E576" s="5"/>
      <c r="F576" s="3"/>
      <c r="G576" s="3"/>
      <c r="H576" s="3"/>
    </row>
    <row r="577" spans="2:8" x14ac:dyDescent="0.35">
      <c r="B577" s="3" t="s">
        <v>386</v>
      </c>
      <c r="C577" s="3"/>
      <c r="D577" s="6">
        <f>SUM(D550,D556,D559)</f>
        <v>80928</v>
      </c>
      <c r="E577" s="5" t="s">
        <v>32</v>
      </c>
      <c r="F577" s="3"/>
      <c r="G577" s="3"/>
      <c r="H577" s="3"/>
    </row>
    <row r="578" spans="2:8" x14ac:dyDescent="0.35">
      <c r="B578" s="3"/>
      <c r="C578" s="3"/>
      <c r="D578" s="7">
        <f>SUM(D550:D560)/D547*100</f>
        <v>0.84498765742499704</v>
      </c>
      <c r="E578" s="5" t="s">
        <v>33</v>
      </c>
      <c r="F578" s="3"/>
      <c r="G578" s="3"/>
      <c r="H578" s="3"/>
    </row>
    <row r="579" spans="2:8" x14ac:dyDescent="0.35">
      <c r="B579" s="3" t="s">
        <v>387</v>
      </c>
      <c r="C579" s="3"/>
      <c r="D579" s="3"/>
      <c r="E579" s="3"/>
      <c r="F579" s="3"/>
      <c r="G579" s="3"/>
      <c r="H579" s="3"/>
    </row>
    <row r="580" spans="2:8" x14ac:dyDescent="0.35">
      <c r="B580" s="3" t="s">
        <v>47</v>
      </c>
      <c r="C580" s="3"/>
      <c r="D580" s="4" t="str">
        <f>B580</f>
        <v>Hobsons Bay</v>
      </c>
      <c r="E580" s="5"/>
      <c r="F580" s="5" t="str">
        <f>D580</f>
        <v>Hobsons Bay</v>
      </c>
      <c r="G580" s="6">
        <f>D613</f>
        <v>192362</v>
      </c>
      <c r="H580" s="7">
        <f>D614</f>
        <v>1.0681444769769672</v>
      </c>
    </row>
    <row r="581" spans="2:8" x14ac:dyDescent="0.35">
      <c r="B581" s="3" t="s">
        <v>27</v>
      </c>
      <c r="C581" s="3"/>
      <c r="D581" s="5"/>
      <c r="E581" s="5"/>
      <c r="F581" s="3"/>
      <c r="G581" s="3"/>
      <c r="H581" s="3"/>
    </row>
    <row r="582" spans="2:8" x14ac:dyDescent="0.35">
      <c r="B582" s="3" t="s">
        <v>206</v>
      </c>
      <c r="C582" s="3"/>
      <c r="D582" s="5"/>
      <c r="E582" s="5"/>
      <c r="F582" s="3"/>
      <c r="G582" s="3"/>
      <c r="H582" s="3"/>
    </row>
    <row r="583" spans="2:8" x14ac:dyDescent="0.35">
      <c r="B583" s="3" t="s">
        <v>890</v>
      </c>
      <c r="C583" s="3"/>
      <c r="D583" s="6">
        <f>ABS(MID(B583,FIND("$",B583)+2,100))</f>
        <v>18008987</v>
      </c>
      <c r="E583" s="5" t="s">
        <v>28</v>
      </c>
      <c r="F583" s="3"/>
      <c r="G583" s="3"/>
      <c r="H583" s="3"/>
    </row>
    <row r="584" spans="2:8" x14ac:dyDescent="0.35">
      <c r="B584" s="3" t="s">
        <v>0</v>
      </c>
      <c r="C584" s="3"/>
      <c r="D584" s="6"/>
      <c r="E584" s="5"/>
      <c r="F584" s="3"/>
      <c r="G584" s="3"/>
      <c r="H584" s="3"/>
    </row>
    <row r="585" spans="2:8" x14ac:dyDescent="0.35">
      <c r="B585" s="3" t="s">
        <v>1</v>
      </c>
      <c r="C585" s="3"/>
      <c r="D585" s="6"/>
      <c r="E585" s="5"/>
      <c r="F585" s="3"/>
      <c r="G585" s="3"/>
      <c r="H585" s="3"/>
    </row>
    <row r="586" spans="2:8" x14ac:dyDescent="0.35">
      <c r="B586" s="3" t="s">
        <v>891</v>
      </c>
      <c r="C586" s="3"/>
      <c r="D586" s="8">
        <f>ABS(MID(B586,FIND(")",B586)+2,100))</f>
        <v>182769</v>
      </c>
      <c r="E586" s="5" t="s">
        <v>29</v>
      </c>
      <c r="F586" s="3"/>
      <c r="G586" s="3"/>
      <c r="H586" s="3"/>
    </row>
    <row r="587" spans="2:8" x14ac:dyDescent="0.35">
      <c r="B587" s="3" t="s">
        <v>2</v>
      </c>
      <c r="C587" s="3"/>
      <c r="D587" s="8"/>
      <c r="E587" s="5"/>
      <c r="F587" s="3"/>
      <c r="G587" s="3"/>
      <c r="H587" s="3"/>
    </row>
    <row r="588" spans="2:8" x14ac:dyDescent="0.35">
      <c r="B588" s="3" t="s">
        <v>388</v>
      </c>
      <c r="C588" s="3"/>
      <c r="D588" s="8"/>
      <c r="E588" s="5"/>
      <c r="F588" s="3"/>
      <c r="G588" s="3"/>
      <c r="H588" s="3"/>
    </row>
    <row r="589" spans="2:8" x14ac:dyDescent="0.35">
      <c r="B589" s="3" t="s">
        <v>3</v>
      </c>
      <c r="C589" s="3"/>
      <c r="D589" s="8"/>
      <c r="E589" s="5"/>
      <c r="F589" s="3"/>
      <c r="G589" s="3"/>
      <c r="H589" s="3"/>
    </row>
    <row r="590" spans="2:8" x14ac:dyDescent="0.35">
      <c r="B590" s="3" t="s">
        <v>389</v>
      </c>
      <c r="C590" s="3"/>
      <c r="D590" s="8"/>
      <c r="E590" s="5"/>
      <c r="F590" s="3"/>
      <c r="G590" s="3"/>
      <c r="H590" s="3"/>
    </row>
    <row r="591" spans="2:8" x14ac:dyDescent="0.35">
      <c r="B591" s="3" t="s">
        <v>4</v>
      </c>
      <c r="C591" s="3"/>
      <c r="D591" s="8"/>
      <c r="E591" s="5"/>
      <c r="F591" s="3"/>
      <c r="G591" s="3"/>
      <c r="H591" s="3"/>
    </row>
    <row r="592" spans="2:8" x14ac:dyDescent="0.35">
      <c r="B592" s="3" t="s">
        <v>390</v>
      </c>
      <c r="C592" s="3"/>
      <c r="D592" s="8"/>
      <c r="E592" s="5"/>
      <c r="F592" s="3"/>
      <c r="G592" s="3"/>
      <c r="H592" s="3"/>
    </row>
    <row r="593" spans="2:8" x14ac:dyDescent="0.35">
      <c r="B593" s="3" t="s">
        <v>5</v>
      </c>
      <c r="C593" s="3"/>
      <c r="D593" s="8"/>
      <c r="E593" s="5"/>
      <c r="F593" s="3"/>
      <c r="G593" s="3"/>
      <c r="H593" s="3"/>
    </row>
    <row r="594" spans="2:8" x14ac:dyDescent="0.35">
      <c r="B594" s="3" t="s">
        <v>6</v>
      </c>
      <c r="C594" s="3"/>
      <c r="D594" s="8"/>
      <c r="E594" s="5"/>
      <c r="F594" s="3"/>
      <c r="G594" s="3"/>
      <c r="H594" s="3"/>
    </row>
    <row r="595" spans="2:8" x14ac:dyDescent="0.35">
      <c r="B595" s="9">
        <v>9593</v>
      </c>
      <c r="C595" s="3"/>
      <c r="D595" s="8">
        <f>B595</f>
        <v>9593</v>
      </c>
      <c r="E595" s="5" t="s">
        <v>31</v>
      </c>
      <c r="F595" s="3"/>
      <c r="G595" s="3"/>
      <c r="H595" s="3"/>
    </row>
    <row r="596" spans="2:8" x14ac:dyDescent="0.35">
      <c r="B596" s="3" t="s">
        <v>391</v>
      </c>
      <c r="C596" s="3"/>
      <c r="D596" s="5"/>
      <c r="E596" s="5"/>
      <c r="F596" s="3"/>
      <c r="G596" s="3"/>
      <c r="H596" s="3"/>
    </row>
    <row r="597" spans="2:8" x14ac:dyDescent="0.35">
      <c r="B597" s="3" t="s">
        <v>7</v>
      </c>
      <c r="C597" s="3"/>
      <c r="D597" s="5"/>
      <c r="E597" s="5"/>
      <c r="F597" s="3"/>
      <c r="G597" s="3"/>
      <c r="H597" s="3"/>
    </row>
    <row r="598" spans="2:8" x14ac:dyDescent="0.35">
      <c r="B598" s="3" t="s">
        <v>392</v>
      </c>
      <c r="C598" s="3"/>
      <c r="D598" s="5"/>
      <c r="E598" s="5"/>
      <c r="F598" s="3"/>
      <c r="G598" s="3"/>
      <c r="H598" s="3"/>
    </row>
    <row r="599" spans="2:8" x14ac:dyDescent="0.35">
      <c r="B599" s="3" t="s">
        <v>393</v>
      </c>
      <c r="C599" s="3"/>
      <c r="D599" s="5"/>
      <c r="E599" s="5"/>
      <c r="F599" s="3"/>
      <c r="G599" s="3"/>
      <c r="H599" s="3"/>
    </row>
    <row r="600" spans="2:8" x14ac:dyDescent="0.35">
      <c r="B600" s="3" t="s">
        <v>20</v>
      </c>
      <c r="C600" s="3"/>
      <c r="D600" s="5"/>
      <c r="E600" s="5"/>
      <c r="F600" s="3"/>
      <c r="G600" s="3"/>
      <c r="H600" s="3"/>
    </row>
    <row r="601" spans="2:8" x14ac:dyDescent="0.35">
      <c r="B601" s="3" t="s">
        <v>8</v>
      </c>
      <c r="C601" s="3"/>
      <c r="D601" s="5"/>
      <c r="E601" s="5"/>
      <c r="F601" s="3"/>
      <c r="G601" s="3"/>
      <c r="H601" s="3"/>
    </row>
    <row r="602" spans="2:8" x14ac:dyDescent="0.35">
      <c r="B602" s="3" t="s">
        <v>9</v>
      </c>
      <c r="C602" s="3"/>
      <c r="D602" s="5"/>
      <c r="E602" s="5"/>
      <c r="F602" s="3"/>
      <c r="G602" s="3"/>
      <c r="H602" s="3"/>
    </row>
    <row r="603" spans="2:8" x14ac:dyDescent="0.35">
      <c r="B603" s="3" t="s">
        <v>394</v>
      </c>
      <c r="C603" s="3"/>
      <c r="D603" s="5"/>
      <c r="E603" s="5"/>
      <c r="F603" s="3"/>
      <c r="G603" s="3"/>
      <c r="H603" s="3"/>
    </row>
    <row r="604" spans="2:8" x14ac:dyDescent="0.35">
      <c r="B604" s="3" t="s">
        <v>395</v>
      </c>
      <c r="C604" s="3"/>
      <c r="D604" s="5"/>
      <c r="E604" s="5"/>
      <c r="F604" s="3"/>
      <c r="G604" s="3"/>
      <c r="H604" s="3"/>
    </row>
    <row r="605" spans="2:8" x14ac:dyDescent="0.35">
      <c r="B605" s="3" t="s">
        <v>396</v>
      </c>
      <c r="C605" s="3"/>
      <c r="D605" s="5"/>
      <c r="E605" s="5"/>
      <c r="F605" s="3"/>
      <c r="G605" s="3"/>
      <c r="H605" s="3"/>
    </row>
    <row r="606" spans="2:8" x14ac:dyDescent="0.35">
      <c r="B606" s="3" t="s">
        <v>10</v>
      </c>
      <c r="C606" s="3"/>
      <c r="D606" s="5"/>
      <c r="E606" s="5"/>
      <c r="F606" s="3"/>
      <c r="G606" s="3"/>
      <c r="H606" s="3"/>
    </row>
    <row r="607" spans="2:8" x14ac:dyDescent="0.35">
      <c r="B607" s="3" t="s">
        <v>11</v>
      </c>
      <c r="C607" s="3"/>
      <c r="D607" s="5"/>
      <c r="E607" s="5"/>
      <c r="F607" s="3"/>
      <c r="G607" s="3"/>
      <c r="H607" s="3"/>
    </row>
    <row r="608" spans="2:8" x14ac:dyDescent="0.35">
      <c r="B608" s="3" t="s">
        <v>22</v>
      </c>
      <c r="C608" s="3"/>
      <c r="D608" s="5"/>
      <c r="E608" s="5"/>
      <c r="F608" s="3"/>
      <c r="G608" s="3"/>
      <c r="H608" s="3"/>
    </row>
    <row r="609" spans="2:8" x14ac:dyDescent="0.35">
      <c r="B609" s="3" t="s">
        <v>12</v>
      </c>
      <c r="C609" s="3"/>
      <c r="D609" s="5"/>
      <c r="E609" s="5"/>
      <c r="F609" s="3"/>
      <c r="G609" s="3"/>
      <c r="H609" s="3"/>
    </row>
    <row r="610" spans="2:8" x14ac:dyDescent="0.35">
      <c r="B610" s="3" t="s">
        <v>23</v>
      </c>
      <c r="C610" s="3"/>
      <c r="D610" s="5"/>
      <c r="E610" s="5"/>
      <c r="F610" s="3"/>
      <c r="G610" s="3"/>
      <c r="H610" s="3"/>
    </row>
    <row r="611" spans="2:8" x14ac:dyDescent="0.35">
      <c r="B611" s="3" t="s">
        <v>397</v>
      </c>
      <c r="C611" s="3"/>
      <c r="D611" s="5"/>
      <c r="E611" s="5"/>
      <c r="F611" s="3"/>
      <c r="G611" s="3"/>
      <c r="H611" s="3"/>
    </row>
    <row r="612" spans="2:8" x14ac:dyDescent="0.35">
      <c r="B612" s="3" t="s">
        <v>398</v>
      </c>
      <c r="C612" s="3"/>
      <c r="D612" s="5"/>
      <c r="E612" s="5"/>
      <c r="F612" s="3"/>
      <c r="G612" s="3"/>
      <c r="H612" s="3"/>
    </row>
    <row r="613" spans="2:8" x14ac:dyDescent="0.35">
      <c r="B613" s="3" t="s">
        <v>399</v>
      </c>
      <c r="C613" s="3"/>
      <c r="D613" s="6">
        <f>SUM(D586,D592,D595)</f>
        <v>192362</v>
      </c>
      <c r="E613" s="5" t="s">
        <v>32</v>
      </c>
      <c r="F613" s="3"/>
      <c r="G613" s="3"/>
      <c r="H613" s="3"/>
    </row>
    <row r="614" spans="2:8" x14ac:dyDescent="0.35">
      <c r="B614" s="3"/>
      <c r="C614" s="3"/>
      <c r="D614" s="7">
        <f>SUM(D586:D596)/D583*100</f>
        <v>1.0681444769769672</v>
      </c>
      <c r="E614" s="5" t="s">
        <v>33</v>
      </c>
      <c r="F614" s="3"/>
      <c r="G614" s="3"/>
      <c r="H614" s="3"/>
    </row>
    <row r="615" spans="2:8" x14ac:dyDescent="0.35">
      <c r="B615" s="3"/>
      <c r="C615" s="3"/>
      <c r="D615" s="3"/>
      <c r="E615" s="3"/>
      <c r="F615" s="3"/>
      <c r="G615" s="3"/>
      <c r="H615" s="3"/>
    </row>
    <row r="616" spans="2:8" x14ac:dyDescent="0.35">
      <c r="B616" s="3" t="s">
        <v>89</v>
      </c>
      <c r="C616" s="3"/>
      <c r="D616" s="4" t="str">
        <f>B616</f>
        <v>Hume</v>
      </c>
      <c r="E616" s="5"/>
      <c r="F616" s="5" t="str">
        <f>D616</f>
        <v>Hume</v>
      </c>
      <c r="G616" s="6">
        <f>D649</f>
        <v>31342</v>
      </c>
      <c r="H616" s="7">
        <f>D650</f>
        <v>0.28940163243868938</v>
      </c>
    </row>
    <row r="617" spans="2:8" x14ac:dyDescent="0.35">
      <c r="B617" s="3" t="s">
        <v>40</v>
      </c>
      <c r="C617" s="3"/>
      <c r="D617" s="5"/>
      <c r="E617" s="5"/>
      <c r="F617" s="3"/>
      <c r="G617" s="3"/>
      <c r="H617" s="3"/>
    </row>
    <row r="618" spans="2:8" x14ac:dyDescent="0.35">
      <c r="B618" s="3" t="s">
        <v>206</v>
      </c>
      <c r="C618" s="3"/>
      <c r="D618" s="5"/>
      <c r="E618" s="5"/>
      <c r="F618" s="3"/>
      <c r="G618" s="3"/>
      <c r="H618" s="3"/>
    </row>
    <row r="619" spans="2:8" x14ac:dyDescent="0.35">
      <c r="B619" s="3" t="s">
        <v>892</v>
      </c>
      <c r="C619" s="3"/>
      <c r="D619" s="6">
        <f>ABS(MID(B619,FIND("$",B619)+2,100))</f>
        <v>10829932</v>
      </c>
      <c r="E619" s="5" t="s">
        <v>28</v>
      </c>
      <c r="F619" s="3"/>
      <c r="G619" s="3"/>
      <c r="H619" s="3"/>
    </row>
    <row r="620" spans="2:8" x14ac:dyDescent="0.35">
      <c r="B620" s="3" t="s">
        <v>0</v>
      </c>
      <c r="C620" s="3"/>
      <c r="D620" s="6"/>
      <c r="E620" s="5"/>
      <c r="F620" s="3"/>
      <c r="G620" s="3"/>
      <c r="H620" s="3"/>
    </row>
    <row r="621" spans="2:8" x14ac:dyDescent="0.35">
      <c r="B621" s="3" t="s">
        <v>1</v>
      </c>
      <c r="C621" s="3"/>
      <c r="D621" s="6"/>
      <c r="E621" s="5"/>
      <c r="F621" s="3"/>
      <c r="G621" s="3"/>
      <c r="H621" s="3"/>
    </row>
    <row r="622" spans="2:8" x14ac:dyDescent="0.35">
      <c r="B622" s="3" t="s">
        <v>893</v>
      </c>
      <c r="C622" s="3"/>
      <c r="D622" s="8">
        <f>ABS(MID(B622,FIND(")",B622)+2,100))</f>
        <v>31342</v>
      </c>
      <c r="E622" s="5" t="s">
        <v>29</v>
      </c>
      <c r="F622" s="3"/>
      <c r="G622" s="3"/>
      <c r="H622" s="3"/>
    </row>
    <row r="623" spans="2:8" x14ac:dyDescent="0.35">
      <c r="B623" s="3" t="s">
        <v>2</v>
      </c>
      <c r="C623" s="3"/>
      <c r="D623" s="8"/>
      <c r="E623" s="5"/>
      <c r="F623" s="3"/>
      <c r="G623" s="3"/>
      <c r="H623" s="3"/>
    </row>
    <row r="624" spans="2:8" x14ac:dyDescent="0.35">
      <c r="B624" s="3" t="s">
        <v>400</v>
      </c>
      <c r="C624" s="3"/>
      <c r="D624" s="8"/>
      <c r="E624" s="5"/>
      <c r="F624" s="3"/>
      <c r="G624" s="3"/>
      <c r="H624" s="3"/>
    </row>
    <row r="625" spans="2:8" x14ac:dyDescent="0.35">
      <c r="B625" s="3" t="s">
        <v>3</v>
      </c>
      <c r="C625" s="3"/>
      <c r="D625" s="8"/>
      <c r="E625" s="5"/>
      <c r="F625" s="3"/>
      <c r="G625" s="3"/>
      <c r="H625" s="3"/>
    </row>
    <row r="626" spans="2:8" x14ac:dyDescent="0.35">
      <c r="B626" s="3" t="s">
        <v>401</v>
      </c>
      <c r="C626" s="3"/>
      <c r="D626" s="8"/>
      <c r="E626" s="5"/>
      <c r="F626" s="3"/>
      <c r="G626" s="3"/>
      <c r="H626" s="3"/>
    </row>
    <row r="627" spans="2:8" x14ac:dyDescent="0.35">
      <c r="B627" s="3" t="s">
        <v>4</v>
      </c>
      <c r="C627" s="3"/>
      <c r="D627" s="8"/>
      <c r="E627" s="5"/>
      <c r="F627" s="3"/>
      <c r="G627" s="3"/>
      <c r="H627" s="3"/>
    </row>
    <row r="628" spans="2:8" x14ac:dyDescent="0.35">
      <c r="B628" s="3" t="s">
        <v>16</v>
      </c>
      <c r="C628" s="3"/>
      <c r="D628" s="8"/>
      <c r="E628" s="5"/>
      <c r="F628" s="3"/>
      <c r="G628" s="3"/>
      <c r="H628" s="3"/>
    </row>
    <row r="629" spans="2:8" x14ac:dyDescent="0.35">
      <c r="B629" s="3" t="s">
        <v>5</v>
      </c>
      <c r="C629" s="3"/>
      <c r="D629" s="8"/>
      <c r="E629" s="5"/>
      <c r="F629" s="3"/>
      <c r="G629" s="3"/>
      <c r="H629" s="3"/>
    </row>
    <row r="630" spans="2:8" x14ac:dyDescent="0.35">
      <c r="B630" s="3" t="s">
        <v>6</v>
      </c>
      <c r="C630" s="3"/>
      <c r="D630" s="8"/>
      <c r="E630" s="5"/>
      <c r="F630" s="3"/>
      <c r="G630" s="3"/>
      <c r="H630" s="3"/>
    </row>
    <row r="631" spans="2:8" x14ac:dyDescent="0.35">
      <c r="B631" s="9" t="s">
        <v>17</v>
      </c>
      <c r="C631" s="3"/>
      <c r="D631" s="8" t="str">
        <f>B631</f>
        <v>-</v>
      </c>
      <c r="E631" s="5" t="s">
        <v>31</v>
      </c>
      <c r="F631" s="3"/>
      <c r="G631" s="3"/>
      <c r="H631" s="3"/>
    </row>
    <row r="632" spans="2:8" x14ac:dyDescent="0.35">
      <c r="B632" s="3" t="s">
        <v>402</v>
      </c>
      <c r="C632" s="3"/>
      <c r="D632" s="5"/>
      <c r="E632" s="5"/>
      <c r="F632" s="3"/>
      <c r="G632" s="3"/>
      <c r="H632" s="3"/>
    </row>
    <row r="633" spans="2:8" x14ac:dyDescent="0.35">
      <c r="B633" s="3" t="s">
        <v>7</v>
      </c>
      <c r="C633" s="3"/>
      <c r="D633" s="5"/>
      <c r="E633" s="5"/>
      <c r="F633" s="3"/>
      <c r="G633" s="3"/>
      <c r="H633" s="3"/>
    </row>
    <row r="634" spans="2:8" x14ac:dyDescent="0.35">
      <c r="B634" s="3" t="s">
        <v>18</v>
      </c>
      <c r="C634" s="3"/>
      <c r="D634" s="5"/>
      <c r="E634" s="5"/>
      <c r="F634" s="3"/>
      <c r="G634" s="3"/>
      <c r="H634" s="3"/>
    </row>
    <row r="635" spans="2:8" x14ac:dyDescent="0.35">
      <c r="B635" s="3" t="s">
        <v>403</v>
      </c>
      <c r="C635" s="3"/>
      <c r="D635" s="5"/>
      <c r="E635" s="5"/>
      <c r="F635" s="3"/>
      <c r="G635" s="3"/>
      <c r="H635" s="3"/>
    </row>
    <row r="636" spans="2:8" x14ac:dyDescent="0.35">
      <c r="B636" s="3" t="s">
        <v>404</v>
      </c>
      <c r="C636" s="3"/>
      <c r="D636" s="5"/>
      <c r="E636" s="5"/>
      <c r="F636" s="3"/>
      <c r="G636" s="3"/>
      <c r="H636" s="3"/>
    </row>
    <row r="637" spans="2:8" x14ac:dyDescent="0.35">
      <c r="B637" s="3" t="s">
        <v>8</v>
      </c>
      <c r="C637" s="3"/>
      <c r="D637" s="5"/>
      <c r="E637" s="5"/>
      <c r="F637" s="3"/>
      <c r="G637" s="3"/>
      <c r="H637" s="3"/>
    </row>
    <row r="638" spans="2:8" x14ac:dyDescent="0.35">
      <c r="B638" s="3" t="s">
        <v>9</v>
      </c>
      <c r="C638" s="3"/>
      <c r="D638" s="5"/>
      <c r="E638" s="5"/>
      <c r="F638" s="3"/>
      <c r="G638" s="3"/>
      <c r="H638" s="3"/>
    </row>
    <row r="639" spans="2:8" x14ac:dyDescent="0.35">
      <c r="B639" s="3" t="s">
        <v>405</v>
      </c>
      <c r="C639" s="3"/>
      <c r="D639" s="5"/>
      <c r="E639" s="5"/>
      <c r="F639" s="3"/>
      <c r="G639" s="3"/>
      <c r="H639" s="3"/>
    </row>
    <row r="640" spans="2:8" x14ac:dyDescent="0.35">
      <c r="B640" s="3" t="s">
        <v>406</v>
      </c>
      <c r="C640" s="3"/>
      <c r="D640" s="5"/>
      <c r="E640" s="5"/>
      <c r="F640" s="3"/>
      <c r="G640" s="3"/>
      <c r="H640" s="3"/>
    </row>
    <row r="641" spans="2:8" x14ac:dyDescent="0.35">
      <c r="B641" s="3" t="s">
        <v>407</v>
      </c>
      <c r="C641" s="3"/>
      <c r="D641" s="5"/>
      <c r="E641" s="5"/>
      <c r="F641" s="3"/>
      <c r="G641" s="3"/>
      <c r="H641" s="3"/>
    </row>
    <row r="642" spans="2:8" x14ac:dyDescent="0.35">
      <c r="B642" s="3" t="s">
        <v>10</v>
      </c>
      <c r="C642" s="3"/>
      <c r="D642" s="5"/>
      <c r="E642" s="5"/>
      <c r="F642" s="3"/>
      <c r="G642" s="3"/>
      <c r="H642" s="3"/>
    </row>
    <row r="643" spans="2:8" x14ac:dyDescent="0.35">
      <c r="B643" s="3" t="s">
        <v>11</v>
      </c>
      <c r="C643" s="3"/>
      <c r="D643" s="5"/>
      <c r="E643" s="5"/>
      <c r="F643" s="3"/>
      <c r="G643" s="3"/>
      <c r="H643" s="3"/>
    </row>
    <row r="644" spans="2:8" x14ac:dyDescent="0.35">
      <c r="B644" s="3" t="s">
        <v>22</v>
      </c>
      <c r="C644" s="3"/>
      <c r="D644" s="5"/>
      <c r="E644" s="5"/>
      <c r="F644" s="3"/>
      <c r="G644" s="3"/>
      <c r="H644" s="3"/>
    </row>
    <row r="645" spans="2:8" x14ac:dyDescent="0.35">
      <c r="B645" s="3" t="s">
        <v>12</v>
      </c>
      <c r="C645" s="3"/>
      <c r="D645" s="5"/>
      <c r="E645" s="5"/>
      <c r="F645" s="3"/>
      <c r="G645" s="3"/>
      <c r="H645" s="3"/>
    </row>
    <row r="646" spans="2:8" x14ac:dyDescent="0.35">
      <c r="B646" s="3" t="s">
        <v>23</v>
      </c>
      <c r="C646" s="3"/>
      <c r="D646" s="5"/>
      <c r="E646" s="5"/>
      <c r="F646" s="3"/>
      <c r="G646" s="3"/>
      <c r="H646" s="3"/>
    </row>
    <row r="647" spans="2:8" x14ac:dyDescent="0.35">
      <c r="B647" s="3" t="s">
        <v>408</v>
      </c>
      <c r="C647" s="3"/>
      <c r="D647" s="5"/>
      <c r="E647" s="5"/>
      <c r="F647" s="3"/>
      <c r="G647" s="3"/>
      <c r="H647" s="3"/>
    </row>
    <row r="648" spans="2:8" x14ac:dyDescent="0.35">
      <c r="B648" s="3" t="s">
        <v>409</v>
      </c>
      <c r="C648" s="3"/>
      <c r="D648" s="5"/>
      <c r="E648" s="5"/>
      <c r="F648" s="3"/>
      <c r="G648" s="3"/>
      <c r="H648" s="3"/>
    </row>
    <row r="649" spans="2:8" x14ac:dyDescent="0.35">
      <c r="B649" s="3" t="s">
        <v>410</v>
      </c>
      <c r="C649" s="3"/>
      <c r="D649" s="6">
        <f>SUM(D622,D628,D631)</f>
        <v>31342</v>
      </c>
      <c r="E649" s="5" t="s">
        <v>32</v>
      </c>
      <c r="F649" s="3"/>
      <c r="G649" s="3"/>
      <c r="H649" s="3"/>
    </row>
    <row r="650" spans="2:8" x14ac:dyDescent="0.35">
      <c r="B650" s="3"/>
      <c r="C650" s="3"/>
      <c r="D650" s="7">
        <f>SUM(D622:D632)/D619*100</f>
        <v>0.28940163243868938</v>
      </c>
      <c r="E650" s="5" t="s">
        <v>33</v>
      </c>
      <c r="F650" s="3"/>
      <c r="G650" s="3"/>
      <c r="H650" s="3"/>
    </row>
    <row r="651" spans="2:8" x14ac:dyDescent="0.35">
      <c r="B651" s="3"/>
      <c r="C651" s="3"/>
      <c r="D651" s="3"/>
      <c r="E651" s="3"/>
      <c r="F651" s="3"/>
      <c r="G651" s="3"/>
      <c r="H651" s="3"/>
    </row>
    <row r="652" spans="2:8" x14ac:dyDescent="0.35">
      <c r="B652" s="3" t="s">
        <v>90</v>
      </c>
      <c r="C652" s="3"/>
      <c r="D652" s="4" t="str">
        <f>B652</f>
        <v>Kingston</v>
      </c>
      <c r="E652" s="5"/>
      <c r="F652" s="5" t="str">
        <f>D652</f>
        <v>Kingston</v>
      </c>
      <c r="G652" s="6">
        <f>D685</f>
        <v>238808</v>
      </c>
      <c r="H652" s="7">
        <f>D686</f>
        <v>2.2395112702348725</v>
      </c>
    </row>
    <row r="653" spans="2:8" x14ac:dyDescent="0.35">
      <c r="B653" s="3" t="s">
        <v>46</v>
      </c>
      <c r="C653" s="3"/>
      <c r="D653" s="5"/>
      <c r="E653" s="5"/>
      <c r="F653" s="3"/>
      <c r="G653" s="3"/>
      <c r="H653" s="3"/>
    </row>
    <row r="654" spans="2:8" x14ac:dyDescent="0.35">
      <c r="B654" s="3" t="s">
        <v>206</v>
      </c>
      <c r="C654" s="3"/>
      <c r="D654" s="5"/>
      <c r="E654" s="5"/>
      <c r="F654" s="3"/>
      <c r="G654" s="3"/>
      <c r="H654" s="3"/>
    </row>
    <row r="655" spans="2:8" x14ac:dyDescent="0.35">
      <c r="B655" s="3" t="s">
        <v>894</v>
      </c>
      <c r="C655" s="3"/>
      <c r="D655" s="6">
        <f>ABS(MID(B655,FIND("$",B655)+2,100))</f>
        <v>10663398</v>
      </c>
      <c r="E655" s="5" t="s">
        <v>28</v>
      </c>
      <c r="F655" s="3"/>
      <c r="G655" s="3"/>
      <c r="H655" s="3"/>
    </row>
    <row r="656" spans="2:8" x14ac:dyDescent="0.35">
      <c r="B656" s="3" t="s">
        <v>0</v>
      </c>
      <c r="C656" s="3"/>
      <c r="D656" s="6"/>
      <c r="E656" s="5"/>
      <c r="F656" s="3"/>
      <c r="G656" s="3"/>
      <c r="H656" s="3"/>
    </row>
    <row r="657" spans="2:8" x14ac:dyDescent="0.35">
      <c r="B657" s="3" t="s">
        <v>1</v>
      </c>
      <c r="C657" s="3"/>
      <c r="D657" s="6"/>
      <c r="E657" s="5"/>
      <c r="F657" s="3"/>
      <c r="G657" s="3"/>
      <c r="H657" s="3"/>
    </row>
    <row r="658" spans="2:8" x14ac:dyDescent="0.35">
      <c r="B658" s="3" t="s">
        <v>895</v>
      </c>
      <c r="C658" s="3"/>
      <c r="D658" s="8">
        <f>ABS(MID(B658,FIND(")",B658)+2,100))</f>
        <v>232858</v>
      </c>
      <c r="E658" s="5" t="s">
        <v>29</v>
      </c>
      <c r="F658" s="3"/>
      <c r="G658" s="3"/>
      <c r="H658" s="3"/>
    </row>
    <row r="659" spans="2:8" x14ac:dyDescent="0.35">
      <c r="B659" s="3" t="s">
        <v>2</v>
      </c>
      <c r="C659" s="3"/>
      <c r="D659" s="8"/>
      <c r="E659" s="5"/>
      <c r="F659" s="3"/>
      <c r="G659" s="3"/>
      <c r="H659" s="3"/>
    </row>
    <row r="660" spans="2:8" x14ac:dyDescent="0.35">
      <c r="B660" s="3" t="s">
        <v>411</v>
      </c>
      <c r="C660" s="3"/>
      <c r="D660" s="8"/>
      <c r="E660" s="5"/>
      <c r="F660" s="3"/>
      <c r="G660" s="3"/>
      <c r="H660" s="3"/>
    </row>
    <row r="661" spans="2:8" x14ac:dyDescent="0.35">
      <c r="B661" s="3" t="s">
        <v>3</v>
      </c>
      <c r="C661" s="3"/>
      <c r="D661" s="8"/>
      <c r="E661" s="5"/>
      <c r="F661" s="3"/>
      <c r="G661" s="3"/>
      <c r="H661" s="3"/>
    </row>
    <row r="662" spans="2:8" x14ac:dyDescent="0.35">
      <c r="B662" s="3" t="s">
        <v>412</v>
      </c>
      <c r="C662" s="3"/>
      <c r="D662" s="8"/>
      <c r="E662" s="5"/>
      <c r="F662" s="3"/>
      <c r="G662" s="3"/>
      <c r="H662" s="3"/>
    </row>
    <row r="663" spans="2:8" x14ac:dyDescent="0.35">
      <c r="B663" s="3" t="s">
        <v>4</v>
      </c>
      <c r="C663" s="3"/>
      <c r="D663" s="8"/>
      <c r="E663" s="5"/>
      <c r="F663" s="3"/>
      <c r="G663" s="3"/>
      <c r="H663" s="3"/>
    </row>
    <row r="664" spans="2:8" x14ac:dyDescent="0.35">
      <c r="B664" s="3" t="s">
        <v>413</v>
      </c>
      <c r="C664" s="3"/>
      <c r="D664" s="8"/>
      <c r="E664" s="5"/>
      <c r="F664" s="3"/>
      <c r="G664" s="3"/>
      <c r="H664" s="3"/>
    </row>
    <row r="665" spans="2:8" x14ac:dyDescent="0.35">
      <c r="B665" s="3" t="s">
        <v>5</v>
      </c>
      <c r="C665" s="3"/>
      <c r="D665" s="8"/>
      <c r="E665" s="5"/>
      <c r="F665" s="3"/>
      <c r="G665" s="3"/>
      <c r="H665" s="3"/>
    </row>
    <row r="666" spans="2:8" x14ac:dyDescent="0.35">
      <c r="B666" s="3" t="s">
        <v>6</v>
      </c>
      <c r="C666" s="3"/>
      <c r="D666" s="8"/>
      <c r="E666" s="5"/>
      <c r="F666" s="3"/>
      <c r="G666" s="3"/>
      <c r="H666" s="3"/>
    </row>
    <row r="667" spans="2:8" x14ac:dyDescent="0.35">
      <c r="B667" s="3">
        <v>5950</v>
      </c>
      <c r="C667" s="3"/>
      <c r="D667" s="8">
        <f>B667</f>
        <v>5950</v>
      </c>
      <c r="E667" s="5" t="s">
        <v>31</v>
      </c>
      <c r="F667" s="3"/>
      <c r="G667" s="3"/>
      <c r="H667" s="3"/>
    </row>
    <row r="668" spans="2:8" x14ac:dyDescent="0.35">
      <c r="B668" s="3" t="s">
        <v>414</v>
      </c>
      <c r="C668" s="3"/>
      <c r="D668" s="5"/>
      <c r="E668" s="5"/>
      <c r="F668" s="3"/>
      <c r="G668" s="3"/>
      <c r="H668" s="3"/>
    </row>
    <row r="669" spans="2:8" x14ac:dyDescent="0.35">
      <c r="B669" s="3" t="s">
        <v>7</v>
      </c>
      <c r="C669" s="3"/>
      <c r="D669" s="5"/>
      <c r="E669" s="5"/>
      <c r="F669" s="3"/>
      <c r="G669" s="3"/>
      <c r="H669" s="3"/>
    </row>
    <row r="670" spans="2:8" x14ac:dyDescent="0.35">
      <c r="B670" s="3" t="s">
        <v>415</v>
      </c>
      <c r="C670" s="3"/>
      <c r="D670" s="5"/>
      <c r="E670" s="5"/>
      <c r="F670" s="3"/>
      <c r="G670" s="3"/>
      <c r="H670" s="3"/>
    </row>
    <row r="671" spans="2:8" x14ac:dyDescent="0.35">
      <c r="B671" s="3" t="s">
        <v>416</v>
      </c>
      <c r="C671" s="3"/>
      <c r="D671" s="5"/>
      <c r="E671" s="5"/>
      <c r="F671" s="3"/>
      <c r="G671" s="3"/>
      <c r="H671" s="3"/>
    </row>
    <row r="672" spans="2:8" x14ac:dyDescent="0.35">
      <c r="B672" s="3" t="s">
        <v>20</v>
      </c>
      <c r="C672" s="3"/>
      <c r="D672" s="5"/>
      <c r="E672" s="5"/>
      <c r="F672" s="3"/>
      <c r="G672" s="3"/>
      <c r="H672" s="3"/>
    </row>
    <row r="673" spans="2:8" x14ac:dyDescent="0.35">
      <c r="B673" s="3" t="s">
        <v>8</v>
      </c>
      <c r="C673" s="3"/>
      <c r="D673" s="5"/>
      <c r="E673" s="5"/>
      <c r="F673" s="3"/>
      <c r="G673" s="3"/>
      <c r="H673" s="3"/>
    </row>
    <row r="674" spans="2:8" x14ac:dyDescent="0.35">
      <c r="B674" s="3" t="s">
        <v>9</v>
      </c>
      <c r="C674" s="3"/>
      <c r="D674" s="5"/>
      <c r="E674" s="5"/>
      <c r="F674" s="3"/>
      <c r="G674" s="3"/>
      <c r="H674" s="3"/>
    </row>
    <row r="675" spans="2:8" x14ac:dyDescent="0.35">
      <c r="B675" s="3" t="s">
        <v>21</v>
      </c>
      <c r="C675" s="3"/>
      <c r="D675" s="5"/>
      <c r="E675" s="5"/>
      <c r="F675" s="3"/>
      <c r="G675" s="3"/>
      <c r="H675" s="3"/>
    </row>
    <row r="676" spans="2:8" x14ac:dyDescent="0.35">
      <c r="B676" s="3" t="s">
        <v>417</v>
      </c>
      <c r="C676" s="3"/>
      <c r="D676" s="5"/>
      <c r="E676" s="5"/>
      <c r="F676" s="3"/>
      <c r="G676" s="3"/>
      <c r="H676" s="3"/>
    </row>
    <row r="677" spans="2:8" x14ac:dyDescent="0.35">
      <c r="B677" s="3" t="s">
        <v>418</v>
      </c>
      <c r="C677" s="3"/>
      <c r="D677" s="5"/>
      <c r="E677" s="5"/>
      <c r="F677" s="3"/>
      <c r="G677" s="3"/>
      <c r="H677" s="3"/>
    </row>
    <row r="678" spans="2:8" x14ac:dyDescent="0.35">
      <c r="B678" s="3" t="s">
        <v>10</v>
      </c>
      <c r="C678" s="3"/>
      <c r="D678" s="5"/>
      <c r="E678" s="5"/>
      <c r="F678" s="3"/>
      <c r="G678" s="3"/>
      <c r="H678" s="3"/>
    </row>
    <row r="679" spans="2:8" x14ac:dyDescent="0.35">
      <c r="B679" s="3" t="s">
        <v>11</v>
      </c>
      <c r="C679" s="3"/>
      <c r="D679" s="5"/>
      <c r="E679" s="5"/>
      <c r="F679" s="3"/>
      <c r="G679" s="3"/>
      <c r="H679" s="3"/>
    </row>
    <row r="680" spans="2:8" x14ac:dyDescent="0.35">
      <c r="B680" s="3" t="s">
        <v>22</v>
      </c>
      <c r="C680" s="3"/>
      <c r="D680" s="5"/>
      <c r="E680" s="5"/>
      <c r="F680" s="3"/>
      <c r="G680" s="3"/>
      <c r="H680" s="3"/>
    </row>
    <row r="681" spans="2:8" x14ac:dyDescent="0.35">
      <c r="B681" s="3" t="s">
        <v>12</v>
      </c>
      <c r="C681" s="3"/>
      <c r="D681" s="5"/>
      <c r="E681" s="5"/>
      <c r="F681" s="3"/>
      <c r="G681" s="3"/>
      <c r="H681" s="3"/>
    </row>
    <row r="682" spans="2:8" x14ac:dyDescent="0.35">
      <c r="B682" s="3" t="s">
        <v>419</v>
      </c>
      <c r="C682" s="3"/>
      <c r="D682" s="5"/>
      <c r="E682" s="5"/>
      <c r="F682" s="3"/>
      <c r="G682" s="3"/>
      <c r="H682" s="3"/>
    </row>
    <row r="683" spans="2:8" x14ac:dyDescent="0.35">
      <c r="B683" s="3" t="s">
        <v>420</v>
      </c>
      <c r="C683" s="3"/>
      <c r="D683" s="5"/>
      <c r="E683" s="5"/>
      <c r="F683" s="3"/>
      <c r="G683" s="3"/>
      <c r="H683" s="3"/>
    </row>
    <row r="684" spans="2:8" x14ac:dyDescent="0.35">
      <c r="B684" s="3" t="s">
        <v>421</v>
      </c>
      <c r="C684" s="3"/>
      <c r="D684" s="5"/>
      <c r="E684" s="5"/>
      <c r="F684" s="3"/>
      <c r="G684" s="3"/>
      <c r="H684" s="3"/>
    </row>
    <row r="685" spans="2:8" x14ac:dyDescent="0.35">
      <c r="B685" s="3" t="s">
        <v>422</v>
      </c>
      <c r="C685" s="3"/>
      <c r="D685" s="6">
        <f>SUM(D658,D664,D667)</f>
        <v>238808</v>
      </c>
      <c r="E685" s="5" t="s">
        <v>32</v>
      </c>
      <c r="F685" s="3"/>
      <c r="G685" s="3"/>
      <c r="H685" s="3"/>
    </row>
    <row r="686" spans="2:8" x14ac:dyDescent="0.35">
      <c r="B686" s="3"/>
      <c r="C686" s="3"/>
      <c r="D686" s="7">
        <f>SUM(D658:D668)/D655*100</f>
        <v>2.2395112702348725</v>
      </c>
      <c r="E686" s="5" t="s">
        <v>33</v>
      </c>
      <c r="F686" s="3"/>
      <c r="G686" s="3"/>
      <c r="H686" s="3"/>
    </row>
    <row r="687" spans="2:8" x14ac:dyDescent="0.35">
      <c r="B687" s="3"/>
      <c r="C687" s="3"/>
      <c r="D687" s="3"/>
      <c r="E687" s="3"/>
      <c r="F687" s="3"/>
      <c r="G687" s="3"/>
      <c r="H687" s="3"/>
    </row>
    <row r="688" spans="2:8" x14ac:dyDescent="0.35">
      <c r="B688" s="3" t="s">
        <v>91</v>
      </c>
      <c r="C688" s="3"/>
      <c r="D688" s="4" t="str">
        <f>B688</f>
        <v>Knox</v>
      </c>
      <c r="E688" s="5"/>
      <c r="F688" s="5" t="str">
        <f>D688</f>
        <v>Knox</v>
      </c>
      <c r="G688" s="6">
        <f>D721</f>
        <v>32162</v>
      </c>
      <c r="H688" s="7">
        <f>D722</f>
        <v>0.34152666731583847</v>
      </c>
    </row>
    <row r="689" spans="2:8" x14ac:dyDescent="0.35">
      <c r="B689" s="3" t="s">
        <v>35</v>
      </c>
      <c r="C689" s="3"/>
      <c r="D689" s="5"/>
      <c r="E689" s="5"/>
      <c r="F689" s="3"/>
      <c r="G689" s="3"/>
      <c r="H689" s="3"/>
    </row>
    <row r="690" spans="2:8" x14ac:dyDescent="0.35">
      <c r="B690" s="3" t="s">
        <v>206</v>
      </c>
      <c r="C690" s="3"/>
      <c r="D690" s="5"/>
      <c r="E690" s="5"/>
      <c r="F690" s="3"/>
      <c r="G690" s="3"/>
      <c r="H690" s="3"/>
    </row>
    <row r="691" spans="2:8" x14ac:dyDescent="0.35">
      <c r="B691" s="3" t="s">
        <v>896</v>
      </c>
      <c r="C691" s="3"/>
      <c r="D691" s="6">
        <f>ABS(MID(B691,FIND("$",B691)+2,100))</f>
        <v>9417127</v>
      </c>
      <c r="E691" s="5" t="s">
        <v>28</v>
      </c>
      <c r="F691" s="3"/>
      <c r="G691" s="3"/>
      <c r="H691" s="3"/>
    </row>
    <row r="692" spans="2:8" x14ac:dyDescent="0.35">
      <c r="B692" s="3" t="s">
        <v>0</v>
      </c>
      <c r="C692" s="3"/>
      <c r="D692" s="6"/>
      <c r="E692" s="5"/>
      <c r="F692" s="3"/>
      <c r="G692" s="3"/>
      <c r="H692" s="3"/>
    </row>
    <row r="693" spans="2:8" x14ac:dyDescent="0.35">
      <c r="B693" s="3" t="s">
        <v>1</v>
      </c>
      <c r="C693" s="3"/>
      <c r="D693" s="6"/>
      <c r="E693" s="5"/>
      <c r="F693" s="3"/>
      <c r="G693" s="3"/>
      <c r="H693" s="3"/>
    </row>
    <row r="694" spans="2:8" x14ac:dyDescent="0.35">
      <c r="B694" s="3" t="s">
        <v>897</v>
      </c>
      <c r="C694" s="3"/>
      <c r="D694" s="8">
        <f>ABS(MID(B694,FIND(")",B694)+2,100))</f>
        <v>32162</v>
      </c>
      <c r="E694" s="5" t="s">
        <v>29</v>
      </c>
      <c r="F694" s="3"/>
      <c r="G694" s="3"/>
      <c r="H694" s="3"/>
    </row>
    <row r="695" spans="2:8" x14ac:dyDescent="0.35">
      <c r="B695" s="3" t="s">
        <v>2</v>
      </c>
      <c r="C695" s="3"/>
      <c r="D695" s="8"/>
      <c r="E695" s="5"/>
      <c r="F695" s="3"/>
      <c r="G695" s="3"/>
      <c r="H695" s="3"/>
    </row>
    <row r="696" spans="2:8" x14ac:dyDescent="0.35">
      <c r="B696" s="3" t="s">
        <v>423</v>
      </c>
      <c r="C696" s="3"/>
      <c r="D696" s="8"/>
      <c r="E696" s="5"/>
      <c r="F696" s="3"/>
      <c r="G696" s="3"/>
      <c r="H696" s="3"/>
    </row>
    <row r="697" spans="2:8" x14ac:dyDescent="0.35">
      <c r="B697" s="3" t="s">
        <v>3</v>
      </c>
      <c r="C697" s="3"/>
      <c r="D697" s="8"/>
      <c r="E697" s="5"/>
      <c r="F697" s="3"/>
      <c r="G697" s="3"/>
      <c r="H697" s="3"/>
    </row>
    <row r="698" spans="2:8" x14ac:dyDescent="0.35">
      <c r="B698" s="3" t="s">
        <v>424</v>
      </c>
      <c r="C698" s="3"/>
      <c r="D698" s="8"/>
      <c r="E698" s="5"/>
      <c r="F698" s="3"/>
      <c r="G698" s="3"/>
      <c r="H698" s="3"/>
    </row>
    <row r="699" spans="2:8" x14ac:dyDescent="0.35">
      <c r="B699" s="3" t="s">
        <v>4</v>
      </c>
      <c r="C699" s="3"/>
      <c r="D699" s="8"/>
      <c r="E699" s="5"/>
      <c r="F699" s="3"/>
      <c r="G699" s="3"/>
      <c r="H699" s="3"/>
    </row>
    <row r="700" spans="2:8" x14ac:dyDescent="0.35">
      <c r="B700" s="3" t="s">
        <v>16</v>
      </c>
      <c r="C700" s="3"/>
      <c r="D700" s="8"/>
      <c r="E700" s="5"/>
      <c r="F700" s="3"/>
      <c r="G700" s="3"/>
      <c r="H700" s="3"/>
    </row>
    <row r="701" spans="2:8" x14ac:dyDescent="0.35">
      <c r="B701" s="3" t="s">
        <v>5</v>
      </c>
      <c r="C701" s="3"/>
      <c r="D701" s="8"/>
      <c r="E701" s="5"/>
      <c r="F701" s="3"/>
      <c r="G701" s="3"/>
      <c r="H701" s="3"/>
    </row>
    <row r="702" spans="2:8" x14ac:dyDescent="0.35">
      <c r="B702" s="3" t="s">
        <v>6</v>
      </c>
      <c r="C702" s="3"/>
      <c r="D702" s="8"/>
      <c r="E702" s="5"/>
      <c r="F702" s="3"/>
      <c r="G702" s="3"/>
      <c r="H702" s="3"/>
    </row>
    <row r="703" spans="2:8" x14ac:dyDescent="0.35">
      <c r="B703" s="9" t="s">
        <v>17</v>
      </c>
      <c r="C703" s="3"/>
      <c r="D703" s="8" t="str">
        <f>B703</f>
        <v>-</v>
      </c>
      <c r="E703" s="5" t="s">
        <v>31</v>
      </c>
      <c r="F703" s="3"/>
      <c r="G703" s="3"/>
      <c r="H703" s="3"/>
    </row>
    <row r="704" spans="2:8" x14ac:dyDescent="0.35">
      <c r="B704" s="3" t="s">
        <v>425</v>
      </c>
      <c r="C704" s="3"/>
      <c r="D704" s="5"/>
      <c r="E704" s="5"/>
      <c r="F704" s="3"/>
      <c r="G704" s="3"/>
      <c r="H704" s="3"/>
    </row>
    <row r="705" spans="2:8" x14ac:dyDescent="0.35">
      <c r="B705" s="3" t="s">
        <v>7</v>
      </c>
      <c r="C705" s="3"/>
      <c r="D705" s="5"/>
      <c r="E705" s="5"/>
      <c r="F705" s="3"/>
      <c r="G705" s="3"/>
      <c r="H705" s="3"/>
    </row>
    <row r="706" spans="2:8" x14ac:dyDescent="0.35">
      <c r="B706" s="3" t="s">
        <v>426</v>
      </c>
      <c r="C706" s="3"/>
      <c r="D706" s="5"/>
      <c r="E706" s="5"/>
      <c r="F706" s="3"/>
      <c r="G706" s="3"/>
      <c r="H706" s="3"/>
    </row>
    <row r="707" spans="2:8" x14ac:dyDescent="0.35">
      <c r="B707" s="3" t="s">
        <v>427</v>
      </c>
      <c r="C707" s="3"/>
      <c r="D707" s="5"/>
      <c r="E707" s="5"/>
      <c r="F707" s="3"/>
      <c r="G707" s="3"/>
      <c r="H707" s="3"/>
    </row>
    <row r="708" spans="2:8" x14ac:dyDescent="0.35">
      <c r="B708" s="3" t="s">
        <v>20</v>
      </c>
      <c r="C708" s="3"/>
      <c r="D708" s="5"/>
      <c r="E708" s="5"/>
      <c r="F708" s="3"/>
      <c r="G708" s="3"/>
      <c r="H708" s="3"/>
    </row>
    <row r="709" spans="2:8" x14ac:dyDescent="0.35">
      <c r="B709" s="3" t="s">
        <v>8</v>
      </c>
      <c r="C709" s="3"/>
      <c r="D709" s="5"/>
      <c r="E709" s="5"/>
      <c r="F709" s="3"/>
      <c r="G709" s="3"/>
      <c r="H709" s="3"/>
    </row>
    <row r="710" spans="2:8" x14ac:dyDescent="0.35">
      <c r="B710" s="3" t="s">
        <v>9</v>
      </c>
      <c r="C710" s="3"/>
      <c r="D710" s="5"/>
      <c r="E710" s="5"/>
      <c r="F710" s="3"/>
      <c r="G710" s="3"/>
      <c r="H710" s="3"/>
    </row>
    <row r="711" spans="2:8" x14ac:dyDescent="0.35">
      <c r="B711" s="3" t="s">
        <v>21</v>
      </c>
      <c r="C711" s="3"/>
      <c r="D711" s="5"/>
      <c r="E711" s="5"/>
      <c r="F711" s="3"/>
      <c r="G711" s="3"/>
      <c r="H711" s="3"/>
    </row>
    <row r="712" spans="2:8" x14ac:dyDescent="0.35">
      <c r="B712" s="3" t="s">
        <v>428</v>
      </c>
      <c r="C712" s="3"/>
      <c r="D712" s="5"/>
      <c r="E712" s="5"/>
      <c r="F712" s="3"/>
      <c r="G712" s="3"/>
      <c r="H712" s="3"/>
    </row>
    <row r="713" spans="2:8" x14ac:dyDescent="0.35">
      <c r="B713" s="3" t="s">
        <v>429</v>
      </c>
      <c r="C713" s="3"/>
      <c r="D713" s="5"/>
      <c r="E713" s="5"/>
      <c r="F713" s="3"/>
      <c r="G713" s="3"/>
      <c r="H713" s="3"/>
    </row>
    <row r="714" spans="2:8" x14ac:dyDescent="0.35">
      <c r="B714" s="3" t="s">
        <v>10</v>
      </c>
      <c r="C714" s="3"/>
      <c r="D714" s="5"/>
      <c r="E714" s="5"/>
      <c r="F714" s="3"/>
      <c r="G714" s="3"/>
      <c r="H714" s="3"/>
    </row>
    <row r="715" spans="2:8" x14ac:dyDescent="0.35">
      <c r="B715" s="3" t="s">
        <v>11</v>
      </c>
      <c r="C715" s="3"/>
      <c r="D715" s="5"/>
      <c r="E715" s="5"/>
      <c r="F715" s="3"/>
      <c r="G715" s="3"/>
      <c r="H715" s="3"/>
    </row>
    <row r="716" spans="2:8" x14ac:dyDescent="0.35">
      <c r="B716" s="3" t="s">
        <v>22</v>
      </c>
      <c r="C716" s="3"/>
      <c r="D716" s="5"/>
      <c r="E716" s="5"/>
      <c r="F716" s="3"/>
      <c r="G716" s="3"/>
      <c r="H716" s="3"/>
    </row>
    <row r="717" spans="2:8" x14ac:dyDescent="0.35">
      <c r="B717" s="3" t="s">
        <v>12</v>
      </c>
      <c r="C717" s="3"/>
      <c r="D717" s="5"/>
      <c r="E717" s="5"/>
      <c r="F717" s="3"/>
      <c r="G717" s="3"/>
      <c r="H717" s="3"/>
    </row>
    <row r="718" spans="2:8" x14ac:dyDescent="0.35">
      <c r="B718" s="3" t="s">
        <v>23</v>
      </c>
      <c r="C718" s="3"/>
      <c r="D718" s="5"/>
      <c r="E718" s="5"/>
      <c r="F718" s="3"/>
      <c r="G718" s="3"/>
      <c r="H718" s="3"/>
    </row>
    <row r="719" spans="2:8" x14ac:dyDescent="0.35">
      <c r="B719" s="3" t="s">
        <v>430</v>
      </c>
      <c r="C719" s="3"/>
      <c r="D719" s="5"/>
      <c r="E719" s="5"/>
      <c r="F719" s="3"/>
      <c r="G719" s="3"/>
      <c r="H719" s="3"/>
    </row>
    <row r="720" spans="2:8" x14ac:dyDescent="0.35">
      <c r="B720" s="3" t="s">
        <v>431</v>
      </c>
      <c r="C720" s="3"/>
      <c r="D720" s="5"/>
      <c r="E720" s="5"/>
      <c r="F720" s="3"/>
      <c r="G720" s="3"/>
      <c r="H720" s="3"/>
    </row>
    <row r="721" spans="2:8" x14ac:dyDescent="0.35">
      <c r="B721" s="3" t="s">
        <v>432</v>
      </c>
      <c r="C721" s="3"/>
      <c r="D721" s="6">
        <f>SUM(D694,D700,D703)</f>
        <v>32162</v>
      </c>
      <c r="E721" s="5" t="s">
        <v>32</v>
      </c>
      <c r="F721" s="3"/>
      <c r="G721" s="3"/>
      <c r="H721" s="3"/>
    </row>
    <row r="722" spans="2:8" x14ac:dyDescent="0.35">
      <c r="B722" s="3"/>
      <c r="C722" s="3"/>
      <c r="D722" s="7">
        <f>SUM(D694:D704)/D691*100</f>
        <v>0.34152666731583847</v>
      </c>
      <c r="E722" s="5" t="s">
        <v>33</v>
      </c>
      <c r="F722" s="3"/>
      <c r="G722" s="3"/>
      <c r="H722" s="3"/>
    </row>
    <row r="723" spans="2:8" x14ac:dyDescent="0.35">
      <c r="B723" s="3"/>
      <c r="C723" s="3"/>
      <c r="D723" s="3"/>
      <c r="E723" s="3"/>
      <c r="F723" s="3"/>
      <c r="G723" s="3"/>
      <c r="H723" s="3"/>
    </row>
    <row r="724" spans="2:8" x14ac:dyDescent="0.35">
      <c r="B724" s="3" t="s">
        <v>92</v>
      </c>
      <c r="C724" s="3"/>
      <c r="D724" s="4" t="str">
        <f>B724</f>
        <v>La Trobe</v>
      </c>
      <c r="E724" s="5"/>
      <c r="F724" s="5" t="str">
        <f>D724</f>
        <v>La Trobe</v>
      </c>
      <c r="G724" s="6">
        <f>D757</f>
        <v>209046</v>
      </c>
      <c r="H724" s="7">
        <f>D758</f>
        <v>1.05836355081108</v>
      </c>
    </row>
    <row r="725" spans="2:8" x14ac:dyDescent="0.35">
      <c r="B725" s="3" t="s">
        <v>45</v>
      </c>
      <c r="C725" s="3"/>
      <c r="D725" s="5"/>
      <c r="E725" s="5"/>
      <c r="F725" s="3"/>
      <c r="G725" s="3"/>
      <c r="H725" s="3"/>
    </row>
    <row r="726" spans="2:8" x14ac:dyDescent="0.35">
      <c r="B726" s="3" t="s">
        <v>206</v>
      </c>
      <c r="C726" s="3"/>
      <c r="D726" s="5"/>
      <c r="E726" s="5"/>
      <c r="F726" s="3"/>
      <c r="G726" s="3"/>
      <c r="H726" s="3"/>
    </row>
    <row r="727" spans="2:8" x14ac:dyDescent="0.35">
      <c r="B727" s="3" t="s">
        <v>898</v>
      </c>
      <c r="C727" s="3"/>
      <c r="D727" s="6">
        <f>ABS(MID(B727,FIND("$",B727)+2,100))</f>
        <v>19751814</v>
      </c>
      <c r="E727" s="5" t="s">
        <v>28</v>
      </c>
      <c r="F727" s="3"/>
      <c r="G727" s="3"/>
      <c r="H727" s="3"/>
    </row>
    <row r="728" spans="2:8" x14ac:dyDescent="0.35">
      <c r="B728" s="3" t="s">
        <v>0</v>
      </c>
      <c r="C728" s="3"/>
      <c r="D728" s="6"/>
      <c r="E728" s="5"/>
      <c r="F728" s="3"/>
      <c r="G728" s="3"/>
      <c r="H728" s="3"/>
    </row>
    <row r="729" spans="2:8" x14ac:dyDescent="0.35">
      <c r="B729" s="3" t="s">
        <v>1</v>
      </c>
      <c r="C729" s="3"/>
      <c r="D729" s="6"/>
      <c r="E729" s="5"/>
      <c r="F729" s="3"/>
      <c r="G729" s="3"/>
      <c r="H729" s="3"/>
    </row>
    <row r="730" spans="2:8" x14ac:dyDescent="0.35">
      <c r="B730" s="3" t="s">
        <v>899</v>
      </c>
      <c r="C730" s="3"/>
      <c r="D730" s="8">
        <f>ABS(MID(B730,FIND(")",B730)+2,100))</f>
        <v>197977</v>
      </c>
      <c r="E730" s="5" t="s">
        <v>29</v>
      </c>
      <c r="F730" s="3"/>
      <c r="G730" s="3"/>
      <c r="H730" s="3"/>
    </row>
    <row r="731" spans="2:8" x14ac:dyDescent="0.35">
      <c r="B731" s="3" t="s">
        <v>2</v>
      </c>
      <c r="C731" s="3"/>
      <c r="D731" s="8"/>
      <c r="E731" s="5"/>
      <c r="F731" s="3"/>
      <c r="G731" s="3"/>
      <c r="H731" s="3"/>
    </row>
    <row r="732" spans="2:8" x14ac:dyDescent="0.35">
      <c r="B732" s="3" t="s">
        <v>433</v>
      </c>
      <c r="C732" s="3"/>
      <c r="D732" s="8"/>
      <c r="E732" s="5"/>
      <c r="F732" s="3"/>
      <c r="G732" s="3"/>
      <c r="H732" s="3"/>
    </row>
    <row r="733" spans="2:8" x14ac:dyDescent="0.35">
      <c r="B733" s="3" t="s">
        <v>3</v>
      </c>
      <c r="C733" s="3"/>
      <c r="D733" s="8"/>
      <c r="E733" s="5"/>
      <c r="F733" s="3"/>
      <c r="G733" s="3"/>
      <c r="H733" s="3"/>
    </row>
    <row r="734" spans="2:8" x14ac:dyDescent="0.35">
      <c r="B734" s="3" t="s">
        <v>434</v>
      </c>
      <c r="C734" s="3"/>
      <c r="D734" s="8"/>
      <c r="E734" s="5"/>
      <c r="F734" s="3"/>
      <c r="G734" s="3"/>
      <c r="H734" s="3"/>
    </row>
    <row r="735" spans="2:8" x14ac:dyDescent="0.35">
      <c r="B735" s="3" t="s">
        <v>4</v>
      </c>
      <c r="C735" s="3"/>
      <c r="D735" s="8"/>
      <c r="E735" s="5"/>
      <c r="F735" s="3"/>
      <c r="G735" s="3"/>
      <c r="H735" s="3"/>
    </row>
    <row r="736" spans="2:8" x14ac:dyDescent="0.35">
      <c r="B736" s="3" t="s">
        <v>435</v>
      </c>
      <c r="C736" s="3"/>
      <c r="D736" s="8"/>
      <c r="E736" s="5"/>
      <c r="F736" s="3"/>
      <c r="G736" s="3"/>
      <c r="H736" s="3"/>
    </row>
    <row r="737" spans="2:8" x14ac:dyDescent="0.35">
      <c r="B737" s="3" t="s">
        <v>5</v>
      </c>
      <c r="C737" s="3"/>
      <c r="D737" s="8"/>
      <c r="E737" s="5"/>
      <c r="F737" s="3"/>
      <c r="G737" s="3"/>
      <c r="H737" s="3"/>
    </row>
    <row r="738" spans="2:8" x14ac:dyDescent="0.35">
      <c r="B738" s="3" t="s">
        <v>6</v>
      </c>
      <c r="C738" s="3"/>
      <c r="D738" s="8"/>
      <c r="E738" s="5"/>
      <c r="F738" s="3"/>
      <c r="G738" s="3"/>
      <c r="H738" s="3"/>
    </row>
    <row r="739" spans="2:8" x14ac:dyDescent="0.35">
      <c r="B739" s="9">
        <v>11069</v>
      </c>
      <c r="C739" s="3"/>
      <c r="D739" s="8">
        <f>B739</f>
        <v>11069</v>
      </c>
      <c r="E739" s="5" t="s">
        <v>31</v>
      </c>
      <c r="F739" s="3"/>
      <c r="G739" s="3"/>
      <c r="H739" s="3"/>
    </row>
    <row r="740" spans="2:8" x14ac:dyDescent="0.35">
      <c r="B740" s="3" t="s">
        <v>436</v>
      </c>
      <c r="C740" s="3"/>
      <c r="D740" s="5"/>
      <c r="E740" s="5"/>
      <c r="F740" s="3"/>
      <c r="G740" s="3"/>
      <c r="H740" s="3"/>
    </row>
    <row r="741" spans="2:8" x14ac:dyDescent="0.35">
      <c r="B741" s="3" t="s">
        <v>7</v>
      </c>
      <c r="C741" s="3"/>
      <c r="D741" s="5"/>
      <c r="E741" s="5"/>
      <c r="F741" s="3"/>
      <c r="G741" s="3"/>
      <c r="H741" s="3"/>
    </row>
    <row r="742" spans="2:8" x14ac:dyDescent="0.35">
      <c r="B742" s="3" t="s">
        <v>437</v>
      </c>
      <c r="C742" s="3"/>
      <c r="D742" s="5"/>
      <c r="E742" s="5"/>
      <c r="F742" s="3"/>
      <c r="G742" s="3"/>
      <c r="H742" s="3"/>
    </row>
    <row r="743" spans="2:8" x14ac:dyDescent="0.35">
      <c r="B743" s="3" t="s">
        <v>438</v>
      </c>
      <c r="C743" s="3"/>
      <c r="D743" s="5"/>
      <c r="E743" s="5"/>
      <c r="F743" s="3"/>
      <c r="G743" s="3"/>
      <c r="H743" s="3"/>
    </row>
    <row r="744" spans="2:8" x14ac:dyDescent="0.35">
      <c r="B744" s="3" t="s">
        <v>20</v>
      </c>
      <c r="C744" s="3"/>
      <c r="D744" s="5"/>
      <c r="E744" s="5"/>
      <c r="F744" s="3"/>
      <c r="G744" s="3"/>
      <c r="H744" s="3"/>
    </row>
    <row r="745" spans="2:8" x14ac:dyDescent="0.35">
      <c r="B745" s="3" t="s">
        <v>8</v>
      </c>
      <c r="C745" s="3"/>
      <c r="D745" s="5"/>
      <c r="E745" s="5"/>
      <c r="F745" s="3"/>
      <c r="G745" s="3"/>
      <c r="H745" s="3"/>
    </row>
    <row r="746" spans="2:8" x14ac:dyDescent="0.35">
      <c r="B746" s="3" t="s">
        <v>9</v>
      </c>
      <c r="C746" s="3"/>
      <c r="D746" s="5"/>
      <c r="E746" s="5"/>
      <c r="F746" s="3"/>
      <c r="G746" s="3"/>
      <c r="H746" s="3"/>
    </row>
    <row r="747" spans="2:8" x14ac:dyDescent="0.35">
      <c r="B747" s="3" t="s">
        <v>439</v>
      </c>
      <c r="C747" s="3"/>
      <c r="D747" s="5"/>
      <c r="E747" s="5"/>
      <c r="F747" s="3"/>
      <c r="G747" s="3"/>
      <c r="H747" s="3"/>
    </row>
    <row r="748" spans="2:8" x14ac:dyDescent="0.35">
      <c r="B748" s="3" t="s">
        <v>440</v>
      </c>
      <c r="C748" s="3"/>
      <c r="D748" s="5"/>
      <c r="E748" s="5"/>
      <c r="F748" s="3"/>
      <c r="G748" s="3"/>
      <c r="H748" s="3"/>
    </row>
    <row r="749" spans="2:8" x14ac:dyDescent="0.35">
      <c r="B749" s="3" t="s">
        <v>441</v>
      </c>
      <c r="C749" s="3"/>
      <c r="D749" s="5"/>
      <c r="E749" s="5"/>
      <c r="F749" s="3"/>
      <c r="G749" s="3"/>
      <c r="H749" s="3"/>
    </row>
    <row r="750" spans="2:8" x14ac:dyDescent="0.35">
      <c r="B750" s="3" t="s">
        <v>10</v>
      </c>
      <c r="C750" s="3"/>
      <c r="D750" s="5"/>
      <c r="E750" s="5"/>
      <c r="F750" s="3"/>
      <c r="G750" s="3"/>
      <c r="H750" s="3"/>
    </row>
    <row r="751" spans="2:8" x14ac:dyDescent="0.35">
      <c r="B751" s="3" t="s">
        <v>11</v>
      </c>
      <c r="C751" s="3"/>
      <c r="D751" s="5"/>
      <c r="E751" s="5"/>
      <c r="F751" s="3"/>
      <c r="G751" s="3"/>
      <c r="H751" s="3"/>
    </row>
    <row r="752" spans="2:8" x14ac:dyDescent="0.35">
      <c r="B752" s="3" t="s">
        <v>22</v>
      </c>
      <c r="C752" s="3"/>
      <c r="D752" s="5"/>
      <c r="E752" s="5"/>
      <c r="F752" s="3"/>
      <c r="G752" s="3"/>
      <c r="H752" s="3"/>
    </row>
    <row r="753" spans="2:8" x14ac:dyDescent="0.35">
      <c r="B753" s="3" t="s">
        <v>12</v>
      </c>
      <c r="C753" s="3"/>
      <c r="D753" s="5"/>
      <c r="E753" s="5"/>
      <c r="F753" s="3"/>
      <c r="G753" s="3"/>
      <c r="H753" s="3"/>
    </row>
    <row r="754" spans="2:8" x14ac:dyDescent="0.35">
      <c r="B754" s="3" t="s">
        <v>442</v>
      </c>
      <c r="C754" s="3"/>
      <c r="D754" s="5"/>
      <c r="E754" s="5"/>
      <c r="F754" s="3"/>
      <c r="G754" s="3"/>
      <c r="H754" s="3"/>
    </row>
    <row r="755" spans="2:8" x14ac:dyDescent="0.35">
      <c r="B755" s="3" t="s">
        <v>443</v>
      </c>
      <c r="C755" s="3"/>
      <c r="D755" s="5"/>
      <c r="E755" s="5"/>
      <c r="F755" s="3"/>
      <c r="G755" s="3"/>
      <c r="H755" s="3"/>
    </row>
    <row r="756" spans="2:8" x14ac:dyDescent="0.35">
      <c r="B756" s="3" t="s">
        <v>444</v>
      </c>
      <c r="C756" s="3"/>
      <c r="D756" s="5"/>
      <c r="E756" s="5"/>
      <c r="F756" s="3"/>
      <c r="G756" s="3"/>
      <c r="H756" s="3"/>
    </row>
    <row r="757" spans="2:8" x14ac:dyDescent="0.35">
      <c r="B757" s="3" t="s">
        <v>445</v>
      </c>
      <c r="C757" s="3"/>
      <c r="D757" s="6">
        <f>SUM(D730,D736,D739)</f>
        <v>209046</v>
      </c>
      <c r="E757" s="5" t="s">
        <v>32</v>
      </c>
      <c r="F757" s="3"/>
      <c r="G757" s="3"/>
      <c r="H757" s="3"/>
    </row>
    <row r="758" spans="2:8" x14ac:dyDescent="0.35">
      <c r="B758" s="3"/>
      <c r="C758" s="3"/>
      <c r="D758" s="7">
        <f>SUM(D730:D740)/D727*100</f>
        <v>1.05836355081108</v>
      </c>
      <c r="E758" s="5" t="s">
        <v>33</v>
      </c>
      <c r="F758" s="3"/>
      <c r="G758" s="3"/>
      <c r="H758" s="3"/>
    </row>
    <row r="759" spans="2:8" x14ac:dyDescent="0.35">
      <c r="B759" s="3"/>
      <c r="C759" s="3"/>
      <c r="D759" s="3"/>
      <c r="E759" s="3"/>
      <c r="F759" s="3"/>
      <c r="G759" s="3"/>
      <c r="H759" s="3"/>
    </row>
    <row r="760" spans="2:8" x14ac:dyDescent="0.35">
      <c r="B760" s="3" t="s">
        <v>48</v>
      </c>
      <c r="C760" s="3"/>
      <c r="D760" s="4" t="str">
        <f>B760</f>
        <v>Manningham</v>
      </c>
      <c r="E760" s="5"/>
      <c r="F760" s="5" t="str">
        <f>D760</f>
        <v>Manningham</v>
      </c>
      <c r="G760" s="6">
        <f>D793</f>
        <v>58651</v>
      </c>
      <c r="H760" s="7">
        <f>D794</f>
        <v>0.83342072378620358</v>
      </c>
    </row>
    <row r="761" spans="2:8" x14ac:dyDescent="0.35">
      <c r="B761" s="3" t="s">
        <v>44</v>
      </c>
      <c r="C761" s="3"/>
      <c r="D761" s="5"/>
      <c r="E761" s="5"/>
      <c r="F761" s="3"/>
      <c r="G761" s="3"/>
      <c r="H761" s="3"/>
    </row>
    <row r="762" spans="2:8" x14ac:dyDescent="0.35">
      <c r="B762" s="3" t="s">
        <v>206</v>
      </c>
      <c r="C762" s="3"/>
      <c r="D762" s="5"/>
      <c r="E762" s="5"/>
      <c r="F762" s="3"/>
      <c r="G762" s="3"/>
      <c r="H762" s="3"/>
    </row>
    <row r="763" spans="2:8" x14ac:dyDescent="0.35">
      <c r="B763" s="3" t="s">
        <v>900</v>
      </c>
      <c r="C763" s="3"/>
      <c r="D763" s="6">
        <f>ABS(MID(B763,FIND("$",B763)+2,100))</f>
        <v>7037382</v>
      </c>
      <c r="E763" s="5" t="s">
        <v>28</v>
      </c>
      <c r="F763" s="3"/>
      <c r="G763" s="3"/>
      <c r="H763" s="3"/>
    </row>
    <row r="764" spans="2:8" x14ac:dyDescent="0.35">
      <c r="B764" s="3" t="s">
        <v>0</v>
      </c>
      <c r="C764" s="3"/>
      <c r="D764" s="6"/>
      <c r="E764" s="5"/>
      <c r="F764" s="3"/>
      <c r="G764" s="3"/>
      <c r="H764" s="3"/>
    </row>
    <row r="765" spans="2:8" x14ac:dyDescent="0.35">
      <c r="B765" s="3" t="s">
        <v>1</v>
      </c>
      <c r="C765" s="3"/>
      <c r="D765" s="6"/>
      <c r="E765" s="5"/>
      <c r="F765" s="3"/>
      <c r="G765" s="3"/>
      <c r="H765" s="3"/>
    </row>
    <row r="766" spans="2:8" x14ac:dyDescent="0.35">
      <c r="B766" s="3" t="s">
        <v>901</v>
      </c>
      <c r="C766" s="3"/>
      <c r="D766" s="8">
        <f>ABS(MID(B766,FIND(")",B766)+2,100))</f>
        <v>58651</v>
      </c>
      <c r="E766" s="5" t="s">
        <v>29</v>
      </c>
      <c r="F766" s="3"/>
      <c r="G766" s="3"/>
      <c r="H766" s="3"/>
    </row>
    <row r="767" spans="2:8" x14ac:dyDescent="0.35">
      <c r="B767" s="3" t="s">
        <v>2</v>
      </c>
      <c r="C767" s="3"/>
      <c r="D767" s="8"/>
      <c r="E767" s="5"/>
      <c r="F767" s="3"/>
      <c r="G767" s="3"/>
      <c r="H767" s="3"/>
    </row>
    <row r="768" spans="2:8" x14ac:dyDescent="0.35">
      <c r="B768" s="3" t="s">
        <v>446</v>
      </c>
      <c r="C768" s="3"/>
      <c r="D768" s="8"/>
      <c r="E768" s="5"/>
      <c r="F768" s="3"/>
      <c r="G768" s="3"/>
      <c r="H768" s="3"/>
    </row>
    <row r="769" spans="2:8" x14ac:dyDescent="0.35">
      <c r="B769" s="3" t="s">
        <v>3</v>
      </c>
      <c r="C769" s="3"/>
      <c r="D769" s="8"/>
      <c r="E769" s="5"/>
      <c r="F769" s="3"/>
      <c r="G769" s="3"/>
      <c r="H769" s="3"/>
    </row>
    <row r="770" spans="2:8" x14ac:dyDescent="0.35">
      <c r="B770" s="3" t="s">
        <v>447</v>
      </c>
      <c r="C770" s="3"/>
      <c r="D770" s="8"/>
      <c r="E770" s="5"/>
      <c r="F770" s="3"/>
      <c r="G770" s="3"/>
      <c r="H770" s="3"/>
    </row>
    <row r="771" spans="2:8" x14ac:dyDescent="0.35">
      <c r="B771" s="3" t="s">
        <v>4</v>
      </c>
      <c r="C771" s="3"/>
      <c r="D771" s="8"/>
      <c r="E771" s="5"/>
      <c r="F771" s="3"/>
      <c r="G771" s="3"/>
      <c r="H771" s="3"/>
    </row>
    <row r="772" spans="2:8" x14ac:dyDescent="0.35">
      <c r="B772" s="3" t="s">
        <v>448</v>
      </c>
      <c r="C772" s="3"/>
      <c r="D772" s="8"/>
      <c r="E772" s="5"/>
      <c r="F772" s="3"/>
      <c r="G772" s="3"/>
      <c r="H772" s="3"/>
    </row>
    <row r="773" spans="2:8" x14ac:dyDescent="0.35">
      <c r="B773" s="3" t="s">
        <v>5</v>
      </c>
      <c r="C773" s="3"/>
      <c r="D773" s="8"/>
      <c r="E773" s="5"/>
      <c r="F773" s="3"/>
      <c r="G773" s="3"/>
      <c r="H773" s="3"/>
    </row>
    <row r="774" spans="2:8" x14ac:dyDescent="0.35">
      <c r="B774" s="3" t="s">
        <v>6</v>
      </c>
      <c r="C774" s="3"/>
      <c r="D774" s="8"/>
      <c r="E774" s="5"/>
      <c r="F774" s="3"/>
      <c r="G774" s="3"/>
      <c r="H774" s="3"/>
    </row>
    <row r="775" spans="2:8" x14ac:dyDescent="0.35">
      <c r="B775" s="9" t="s">
        <v>17</v>
      </c>
      <c r="C775" s="3"/>
      <c r="D775" s="8" t="str">
        <f>B775</f>
        <v>-</v>
      </c>
      <c r="E775" s="5" t="s">
        <v>31</v>
      </c>
      <c r="F775" s="3"/>
      <c r="G775" s="3"/>
      <c r="H775" s="3"/>
    </row>
    <row r="776" spans="2:8" x14ac:dyDescent="0.35">
      <c r="B776" s="3" t="s">
        <v>449</v>
      </c>
      <c r="C776" s="3"/>
      <c r="D776" s="5"/>
      <c r="E776" s="5"/>
      <c r="F776" s="3"/>
      <c r="G776" s="3"/>
      <c r="H776" s="3"/>
    </row>
    <row r="777" spans="2:8" x14ac:dyDescent="0.35">
      <c r="B777" s="3" t="s">
        <v>7</v>
      </c>
      <c r="C777" s="3"/>
      <c r="D777" s="5"/>
      <c r="E777" s="5"/>
      <c r="F777" s="3"/>
      <c r="G777" s="3"/>
      <c r="H777" s="3"/>
    </row>
    <row r="778" spans="2:8" x14ac:dyDescent="0.35">
      <c r="B778" s="3" t="s">
        <v>18</v>
      </c>
      <c r="C778" s="3"/>
      <c r="D778" s="5"/>
      <c r="E778" s="5"/>
      <c r="F778" s="3"/>
      <c r="G778" s="3"/>
      <c r="H778" s="3"/>
    </row>
    <row r="779" spans="2:8" x14ac:dyDescent="0.35">
      <c r="B779" s="3" t="s">
        <v>450</v>
      </c>
      <c r="C779" s="3"/>
      <c r="D779" s="5"/>
      <c r="E779" s="5"/>
      <c r="F779" s="3"/>
      <c r="G779" s="3"/>
      <c r="H779" s="3"/>
    </row>
    <row r="780" spans="2:8" x14ac:dyDescent="0.35">
      <c r="B780" s="3" t="s">
        <v>20</v>
      </c>
      <c r="C780" s="3"/>
      <c r="D780" s="5"/>
      <c r="E780" s="5"/>
      <c r="F780" s="3"/>
      <c r="G780" s="3"/>
      <c r="H780" s="3"/>
    </row>
    <row r="781" spans="2:8" x14ac:dyDescent="0.35">
      <c r="B781" s="3" t="s">
        <v>8</v>
      </c>
      <c r="C781" s="3"/>
      <c r="D781" s="5"/>
      <c r="E781" s="5"/>
      <c r="F781" s="3"/>
      <c r="G781" s="3"/>
      <c r="H781" s="3"/>
    </row>
    <row r="782" spans="2:8" x14ac:dyDescent="0.35">
      <c r="B782" s="3" t="s">
        <v>9</v>
      </c>
      <c r="C782" s="3"/>
      <c r="D782" s="5"/>
      <c r="E782" s="5"/>
      <c r="F782" s="3"/>
      <c r="G782" s="3"/>
      <c r="H782" s="3"/>
    </row>
    <row r="783" spans="2:8" x14ac:dyDescent="0.35">
      <c r="B783" s="3" t="s">
        <v>21</v>
      </c>
      <c r="C783" s="3"/>
      <c r="D783" s="5"/>
      <c r="E783" s="5"/>
      <c r="F783" s="3"/>
      <c r="G783" s="3"/>
      <c r="H783" s="3"/>
    </row>
    <row r="784" spans="2:8" x14ac:dyDescent="0.35">
      <c r="B784" s="3" t="s">
        <v>451</v>
      </c>
      <c r="C784" s="3"/>
      <c r="D784" s="5"/>
      <c r="E784" s="5"/>
      <c r="F784" s="3"/>
      <c r="G784" s="3"/>
      <c r="H784" s="3"/>
    </row>
    <row r="785" spans="2:8" x14ac:dyDescent="0.35">
      <c r="B785" s="3" t="s">
        <v>452</v>
      </c>
      <c r="C785" s="3"/>
      <c r="D785" s="5"/>
      <c r="E785" s="5"/>
      <c r="F785" s="3"/>
      <c r="G785" s="3"/>
      <c r="H785" s="3"/>
    </row>
    <row r="786" spans="2:8" x14ac:dyDescent="0.35">
      <c r="B786" s="3" t="s">
        <v>10</v>
      </c>
      <c r="C786" s="3"/>
      <c r="D786" s="5"/>
      <c r="E786" s="5"/>
      <c r="F786" s="3"/>
      <c r="G786" s="3"/>
      <c r="H786" s="3"/>
    </row>
    <row r="787" spans="2:8" x14ac:dyDescent="0.35">
      <c r="B787" s="3" t="s">
        <v>11</v>
      </c>
      <c r="C787" s="3"/>
      <c r="D787" s="5"/>
      <c r="E787" s="5"/>
      <c r="F787" s="3"/>
      <c r="G787" s="3"/>
      <c r="H787" s="3"/>
    </row>
    <row r="788" spans="2:8" x14ac:dyDescent="0.35">
      <c r="B788" s="3" t="s">
        <v>22</v>
      </c>
      <c r="C788" s="3"/>
      <c r="D788" s="5"/>
      <c r="E788" s="5"/>
      <c r="F788" s="3"/>
      <c r="G788" s="3"/>
      <c r="H788" s="3"/>
    </row>
    <row r="789" spans="2:8" x14ac:dyDescent="0.35">
      <c r="B789" s="3" t="s">
        <v>12</v>
      </c>
      <c r="C789" s="3"/>
      <c r="D789" s="5"/>
      <c r="E789" s="5"/>
      <c r="F789" s="3"/>
      <c r="G789" s="3"/>
      <c r="H789" s="3"/>
    </row>
    <row r="790" spans="2:8" x14ac:dyDescent="0.35">
      <c r="B790" s="3" t="s">
        <v>23</v>
      </c>
      <c r="C790" s="3"/>
      <c r="D790" s="5"/>
      <c r="E790" s="5"/>
      <c r="F790" s="3"/>
      <c r="G790" s="3"/>
      <c r="H790" s="3"/>
    </row>
    <row r="791" spans="2:8" x14ac:dyDescent="0.35">
      <c r="B791" s="3" t="s">
        <v>453</v>
      </c>
      <c r="C791" s="3"/>
      <c r="D791" s="5"/>
      <c r="E791" s="5"/>
      <c r="F791" s="3"/>
      <c r="G791" s="3"/>
      <c r="H791" s="3"/>
    </row>
    <row r="792" spans="2:8" x14ac:dyDescent="0.35">
      <c r="B792" s="3" t="s">
        <v>454</v>
      </c>
      <c r="C792" s="3"/>
      <c r="D792" s="5"/>
      <c r="E792" s="5"/>
      <c r="F792" s="3"/>
      <c r="G792" s="3"/>
      <c r="H792" s="3"/>
    </row>
    <row r="793" spans="2:8" x14ac:dyDescent="0.35">
      <c r="B793" s="3" t="s">
        <v>455</v>
      </c>
      <c r="C793" s="3"/>
      <c r="D793" s="6">
        <f>SUM(D766,D772,D775)</f>
        <v>58651</v>
      </c>
      <c r="E793" s="5" t="s">
        <v>32</v>
      </c>
      <c r="F793" s="3"/>
      <c r="G793" s="3"/>
      <c r="H793" s="3"/>
    </row>
    <row r="794" spans="2:8" x14ac:dyDescent="0.35">
      <c r="B794" s="3"/>
      <c r="C794" s="3"/>
      <c r="D794" s="7">
        <f>SUM(D766:D776)/D763*100</f>
        <v>0.83342072378620358</v>
      </c>
      <c r="E794" s="5" t="s">
        <v>33</v>
      </c>
      <c r="F794" s="3"/>
      <c r="G794" s="3"/>
      <c r="H794" s="3"/>
    </row>
    <row r="795" spans="2:8" x14ac:dyDescent="0.35">
      <c r="B795" s="3"/>
      <c r="C795" s="3"/>
      <c r="D795" s="3"/>
      <c r="E795" s="3"/>
      <c r="F795" s="3"/>
      <c r="G795" s="3"/>
      <c r="H795" s="3"/>
    </row>
    <row r="796" spans="2:8" x14ac:dyDescent="0.35">
      <c r="B796" s="3" t="s">
        <v>49</v>
      </c>
      <c r="C796" s="3"/>
      <c r="D796" s="4" t="str">
        <f>B796</f>
        <v>Maribyrnong</v>
      </c>
      <c r="E796" s="5"/>
      <c r="F796" s="5" t="str">
        <f>D796</f>
        <v>Maribyrnong</v>
      </c>
      <c r="G796" s="6">
        <f>D829</f>
        <v>96938</v>
      </c>
      <c r="H796" s="7">
        <f>D830</f>
        <v>0.68701683608683184</v>
      </c>
    </row>
    <row r="797" spans="2:8" x14ac:dyDescent="0.35">
      <c r="B797" s="3" t="s">
        <v>35</v>
      </c>
      <c r="C797" s="3"/>
      <c r="D797" s="5"/>
      <c r="E797" s="5"/>
      <c r="F797" s="3"/>
      <c r="G797" s="3"/>
      <c r="H797" s="3"/>
    </row>
    <row r="798" spans="2:8" x14ac:dyDescent="0.35">
      <c r="B798" s="3" t="s">
        <v>206</v>
      </c>
      <c r="C798" s="3"/>
      <c r="D798" s="5"/>
      <c r="E798" s="5"/>
      <c r="F798" s="3"/>
      <c r="G798" s="3"/>
      <c r="H798" s="3"/>
    </row>
    <row r="799" spans="2:8" x14ac:dyDescent="0.35">
      <c r="B799" s="3" t="s">
        <v>902</v>
      </c>
      <c r="C799" s="3"/>
      <c r="D799" s="6">
        <f>ABS(MID(B799,FIND("$",B799)+2,100))</f>
        <v>14109989</v>
      </c>
      <c r="E799" s="5" t="s">
        <v>28</v>
      </c>
      <c r="F799" s="3"/>
      <c r="G799" s="3"/>
      <c r="H799" s="3"/>
    </row>
    <row r="800" spans="2:8" x14ac:dyDescent="0.35">
      <c r="B800" s="3" t="s">
        <v>0</v>
      </c>
      <c r="C800" s="3"/>
      <c r="D800" s="6"/>
      <c r="E800" s="5"/>
      <c r="F800" s="3"/>
      <c r="G800" s="3"/>
      <c r="H800" s="3"/>
    </row>
    <row r="801" spans="2:8" x14ac:dyDescent="0.35">
      <c r="B801" s="3" t="s">
        <v>1</v>
      </c>
      <c r="C801" s="3"/>
      <c r="D801" s="6"/>
      <c r="E801" s="5"/>
      <c r="F801" s="3"/>
      <c r="G801" s="3"/>
      <c r="H801" s="3"/>
    </row>
    <row r="802" spans="2:8" x14ac:dyDescent="0.35">
      <c r="B802" s="3" t="s">
        <v>903</v>
      </c>
      <c r="C802" s="3"/>
      <c r="D802" s="8">
        <f>ABS(MID(B802,FIND(")",B802)+2,100))</f>
        <v>96938</v>
      </c>
      <c r="E802" s="5" t="s">
        <v>29</v>
      </c>
      <c r="F802" s="3"/>
      <c r="G802" s="3"/>
      <c r="H802" s="3"/>
    </row>
    <row r="803" spans="2:8" x14ac:dyDescent="0.35">
      <c r="B803" s="3" t="s">
        <v>2</v>
      </c>
      <c r="C803" s="3"/>
      <c r="D803" s="8"/>
      <c r="E803" s="5"/>
      <c r="F803" s="3"/>
      <c r="G803" s="3"/>
      <c r="H803" s="3"/>
    </row>
    <row r="804" spans="2:8" x14ac:dyDescent="0.35">
      <c r="B804" s="3" t="s">
        <v>456</v>
      </c>
      <c r="C804" s="3"/>
      <c r="D804" s="8"/>
      <c r="E804" s="5"/>
      <c r="F804" s="3"/>
      <c r="G804" s="3"/>
      <c r="H804" s="3"/>
    </row>
    <row r="805" spans="2:8" x14ac:dyDescent="0.35">
      <c r="B805" s="3" t="s">
        <v>3</v>
      </c>
      <c r="C805" s="3"/>
      <c r="D805" s="8"/>
      <c r="E805" s="5"/>
      <c r="F805" s="3"/>
      <c r="G805" s="3"/>
      <c r="H805" s="3"/>
    </row>
    <row r="806" spans="2:8" x14ac:dyDescent="0.35">
      <c r="B806" s="3" t="s">
        <v>457</v>
      </c>
      <c r="C806" s="3"/>
      <c r="D806" s="8"/>
      <c r="E806" s="5"/>
      <c r="F806" s="3"/>
      <c r="G806" s="3"/>
      <c r="H806" s="3"/>
    </row>
    <row r="807" spans="2:8" x14ac:dyDescent="0.35">
      <c r="B807" s="3" t="s">
        <v>4</v>
      </c>
      <c r="C807" s="3"/>
      <c r="D807" s="8"/>
      <c r="E807" s="5"/>
      <c r="F807" s="3"/>
      <c r="G807" s="3"/>
      <c r="H807" s="3"/>
    </row>
    <row r="808" spans="2:8" x14ac:dyDescent="0.35">
      <c r="B808" s="3" t="s">
        <v>16</v>
      </c>
      <c r="C808" s="3"/>
      <c r="D808" s="8"/>
      <c r="E808" s="5"/>
      <c r="F808" s="3"/>
      <c r="G808" s="3"/>
      <c r="H808" s="3"/>
    </row>
    <row r="809" spans="2:8" x14ac:dyDescent="0.35">
      <c r="B809" s="3" t="s">
        <v>5</v>
      </c>
      <c r="C809" s="3"/>
      <c r="D809" s="8"/>
      <c r="E809" s="5"/>
      <c r="F809" s="3"/>
      <c r="G809" s="3"/>
      <c r="H809" s="3"/>
    </row>
    <row r="810" spans="2:8" x14ac:dyDescent="0.35">
      <c r="B810" s="3" t="s">
        <v>6</v>
      </c>
      <c r="C810" s="3"/>
      <c r="D810" s="8"/>
      <c r="E810" s="5"/>
      <c r="F810" s="3"/>
      <c r="G810" s="3"/>
      <c r="H810" s="3"/>
    </row>
    <row r="811" spans="2:8" x14ac:dyDescent="0.35">
      <c r="B811" s="3" t="s">
        <v>17</v>
      </c>
      <c r="C811" s="3"/>
      <c r="D811" s="8" t="str">
        <f>B811</f>
        <v>-</v>
      </c>
      <c r="E811" s="5" t="s">
        <v>31</v>
      </c>
      <c r="F811" s="3"/>
      <c r="G811" s="3"/>
      <c r="H811" s="3"/>
    </row>
    <row r="812" spans="2:8" x14ac:dyDescent="0.35">
      <c r="B812" s="3" t="s">
        <v>458</v>
      </c>
      <c r="C812" s="3"/>
      <c r="D812" s="5"/>
      <c r="E812" s="5"/>
      <c r="F812" s="3"/>
      <c r="G812" s="3"/>
      <c r="H812" s="3"/>
    </row>
    <row r="813" spans="2:8" x14ac:dyDescent="0.35">
      <c r="B813" s="3" t="s">
        <v>7</v>
      </c>
      <c r="C813" s="3"/>
      <c r="D813" s="5"/>
      <c r="E813" s="5"/>
      <c r="F813" s="3"/>
      <c r="G813" s="3"/>
      <c r="H813" s="3"/>
    </row>
    <row r="814" spans="2:8" x14ac:dyDescent="0.35">
      <c r="B814" s="3" t="s">
        <v>18</v>
      </c>
      <c r="C814" s="3"/>
      <c r="D814" s="5"/>
      <c r="E814" s="5"/>
      <c r="F814" s="3"/>
      <c r="G814" s="3"/>
      <c r="H814" s="3"/>
    </row>
    <row r="815" spans="2:8" x14ac:dyDescent="0.35">
      <c r="B815" s="3" t="s">
        <v>19</v>
      </c>
      <c r="C815" s="3"/>
      <c r="D815" s="5"/>
      <c r="E815" s="5"/>
      <c r="F815" s="3"/>
      <c r="G815" s="3"/>
      <c r="H815" s="3"/>
    </row>
    <row r="816" spans="2:8" x14ac:dyDescent="0.35">
      <c r="B816" s="3" t="s">
        <v>20</v>
      </c>
      <c r="C816" s="3"/>
      <c r="D816" s="5"/>
      <c r="E816" s="5"/>
      <c r="F816" s="3"/>
      <c r="G816" s="3"/>
      <c r="H816" s="3"/>
    </row>
    <row r="817" spans="2:8" x14ac:dyDescent="0.35">
      <c r="B817" s="3" t="s">
        <v>8</v>
      </c>
      <c r="C817" s="3"/>
      <c r="D817" s="5"/>
      <c r="E817" s="5"/>
      <c r="F817" s="3"/>
      <c r="G817" s="3"/>
      <c r="H817" s="3"/>
    </row>
    <row r="818" spans="2:8" x14ac:dyDescent="0.35">
      <c r="B818" s="3" t="s">
        <v>9</v>
      </c>
      <c r="C818" s="3"/>
      <c r="D818" s="5"/>
      <c r="E818" s="5"/>
      <c r="F818" s="3"/>
      <c r="G818" s="3"/>
      <c r="H818" s="3"/>
    </row>
    <row r="819" spans="2:8" x14ac:dyDescent="0.35">
      <c r="B819" s="3" t="s">
        <v>459</v>
      </c>
      <c r="C819" s="3"/>
      <c r="D819" s="5"/>
      <c r="E819" s="5"/>
      <c r="F819" s="3"/>
      <c r="G819" s="3"/>
      <c r="H819" s="3"/>
    </row>
    <row r="820" spans="2:8" x14ac:dyDescent="0.35">
      <c r="B820" s="3" t="s">
        <v>460</v>
      </c>
      <c r="C820" s="3"/>
      <c r="D820" s="5"/>
      <c r="E820" s="5"/>
      <c r="F820" s="3"/>
      <c r="G820" s="3"/>
      <c r="H820" s="3"/>
    </row>
    <row r="821" spans="2:8" x14ac:dyDescent="0.35">
      <c r="B821" s="3" t="s">
        <v>461</v>
      </c>
      <c r="C821" s="3"/>
      <c r="D821" s="5"/>
      <c r="E821" s="5"/>
      <c r="F821" s="3"/>
      <c r="G821" s="3"/>
      <c r="H821" s="3"/>
    </row>
    <row r="822" spans="2:8" x14ac:dyDescent="0.35">
      <c r="B822" s="3" t="s">
        <v>10</v>
      </c>
      <c r="C822" s="3"/>
      <c r="D822" s="5"/>
      <c r="E822" s="5"/>
      <c r="F822" s="3"/>
      <c r="G822" s="3"/>
      <c r="H822" s="3"/>
    </row>
    <row r="823" spans="2:8" x14ac:dyDescent="0.35">
      <c r="B823" s="3" t="s">
        <v>11</v>
      </c>
      <c r="C823" s="3"/>
      <c r="D823" s="5"/>
      <c r="E823" s="5"/>
      <c r="F823" s="3"/>
      <c r="G823" s="3"/>
      <c r="H823" s="3"/>
    </row>
    <row r="824" spans="2:8" x14ac:dyDescent="0.35">
      <c r="B824" s="3" t="s">
        <v>22</v>
      </c>
      <c r="C824" s="3"/>
      <c r="D824" s="5"/>
      <c r="E824" s="5"/>
      <c r="F824" s="3"/>
      <c r="G824" s="3"/>
      <c r="H824" s="3"/>
    </row>
    <row r="825" spans="2:8" x14ac:dyDescent="0.35">
      <c r="B825" s="3" t="s">
        <v>12</v>
      </c>
      <c r="C825" s="3"/>
      <c r="D825" s="5"/>
      <c r="E825" s="5"/>
      <c r="F825" s="3"/>
      <c r="G825" s="3"/>
      <c r="H825" s="3"/>
    </row>
    <row r="826" spans="2:8" x14ac:dyDescent="0.35">
      <c r="B826" s="3" t="s">
        <v>23</v>
      </c>
      <c r="C826" s="3"/>
      <c r="D826" s="5"/>
      <c r="E826" s="5"/>
      <c r="F826" s="3"/>
      <c r="G826" s="3"/>
      <c r="H826" s="3"/>
    </row>
    <row r="827" spans="2:8" x14ac:dyDescent="0.35">
      <c r="B827" s="3" t="s">
        <v>462</v>
      </c>
      <c r="C827" s="3"/>
      <c r="D827" s="5"/>
      <c r="E827" s="5"/>
      <c r="F827" s="3"/>
      <c r="G827" s="3"/>
      <c r="H827" s="3"/>
    </row>
    <row r="828" spans="2:8" x14ac:dyDescent="0.35">
      <c r="B828" s="3" t="s">
        <v>463</v>
      </c>
      <c r="C828" s="3"/>
      <c r="D828" s="5"/>
      <c r="E828" s="5"/>
      <c r="F828" s="3"/>
      <c r="G828" s="3"/>
      <c r="H828" s="3"/>
    </row>
    <row r="829" spans="2:8" x14ac:dyDescent="0.35">
      <c r="B829" s="3" t="s">
        <v>464</v>
      </c>
      <c r="C829" s="3"/>
      <c r="D829" s="6">
        <f>SUM(D802,D808,D811)</f>
        <v>96938</v>
      </c>
      <c r="E829" s="5" t="s">
        <v>32</v>
      </c>
      <c r="F829" s="3"/>
      <c r="G829" s="3"/>
      <c r="H829" s="3"/>
    </row>
    <row r="830" spans="2:8" x14ac:dyDescent="0.35">
      <c r="B830" s="3"/>
      <c r="C830" s="3"/>
      <c r="D830" s="7">
        <f>SUM(D802:D812)/D799*100</f>
        <v>0.68701683608683184</v>
      </c>
      <c r="E830" s="5" t="s">
        <v>33</v>
      </c>
      <c r="F830" s="3"/>
      <c r="G830" s="3"/>
      <c r="H830" s="3"/>
    </row>
    <row r="831" spans="2:8" x14ac:dyDescent="0.35">
      <c r="B831" s="3"/>
      <c r="C831" s="3"/>
      <c r="D831" s="3"/>
      <c r="E831" s="3"/>
      <c r="F831" s="3"/>
      <c r="G831" s="3"/>
      <c r="H831" s="3"/>
    </row>
    <row r="832" spans="2:8" x14ac:dyDescent="0.35">
      <c r="B832" s="26" t="s">
        <v>93</v>
      </c>
      <c r="C832" s="3"/>
      <c r="D832" s="4" t="str">
        <f>B832</f>
        <v>Maroondah</v>
      </c>
      <c r="E832" s="5"/>
      <c r="F832" s="5" t="str">
        <f>D832</f>
        <v>Maroondah</v>
      </c>
      <c r="G832" s="6">
        <f>D865</f>
        <v>147469</v>
      </c>
      <c r="H832" s="7">
        <f>D866</f>
        <v>1.1262237561432191</v>
      </c>
    </row>
    <row r="833" spans="2:8" x14ac:dyDescent="0.35">
      <c r="B833" s="3" t="s">
        <v>40</v>
      </c>
      <c r="C833" s="3"/>
      <c r="D833" s="5"/>
      <c r="E833" s="5"/>
      <c r="F833" s="3"/>
      <c r="G833" s="3"/>
      <c r="H833" s="3"/>
    </row>
    <row r="834" spans="2:8" x14ac:dyDescent="0.35">
      <c r="B834" s="3" t="s">
        <v>206</v>
      </c>
      <c r="C834" s="3"/>
      <c r="D834" s="5"/>
      <c r="E834" s="5"/>
      <c r="F834" s="3"/>
      <c r="G834" s="3"/>
      <c r="H834" s="3"/>
    </row>
    <row r="835" spans="2:8" x14ac:dyDescent="0.35">
      <c r="B835" s="3" t="s">
        <v>904</v>
      </c>
      <c r="C835" s="3"/>
      <c r="D835" s="6">
        <f>ABS(MID(B835,FIND("$",B835)+2,100))</f>
        <v>13094112</v>
      </c>
      <c r="E835" s="5" t="s">
        <v>28</v>
      </c>
      <c r="F835" s="3"/>
      <c r="G835" s="3"/>
      <c r="H835" s="3"/>
    </row>
    <row r="836" spans="2:8" x14ac:dyDescent="0.35">
      <c r="B836" s="3" t="s">
        <v>0</v>
      </c>
      <c r="C836" s="3"/>
      <c r="D836" s="6"/>
      <c r="E836" s="5"/>
      <c r="F836" s="3"/>
      <c r="G836" s="3"/>
      <c r="H836" s="3"/>
    </row>
    <row r="837" spans="2:8" x14ac:dyDescent="0.35">
      <c r="B837" s="3" t="s">
        <v>1</v>
      </c>
      <c r="C837" s="3"/>
      <c r="D837" s="6"/>
      <c r="E837" s="5"/>
      <c r="F837" s="3"/>
      <c r="G837" s="3"/>
      <c r="H837" s="3"/>
    </row>
    <row r="838" spans="2:8" x14ac:dyDescent="0.35">
      <c r="B838" s="3" t="s">
        <v>905</v>
      </c>
      <c r="C838" s="3"/>
      <c r="D838" s="8">
        <f>ABS(MID(B838,FIND(")",B838)+2,100))</f>
        <v>147469</v>
      </c>
      <c r="E838" s="5" t="s">
        <v>29</v>
      </c>
      <c r="F838" s="3"/>
      <c r="G838" s="3"/>
      <c r="H838" s="3"/>
    </row>
    <row r="839" spans="2:8" x14ac:dyDescent="0.35">
      <c r="B839" s="3" t="s">
        <v>2</v>
      </c>
      <c r="C839" s="3"/>
      <c r="D839" s="8"/>
      <c r="E839" s="5"/>
      <c r="F839" s="3"/>
      <c r="G839" s="3"/>
      <c r="H839" s="3"/>
    </row>
    <row r="840" spans="2:8" x14ac:dyDescent="0.35">
      <c r="B840" s="3" t="s">
        <v>465</v>
      </c>
      <c r="C840" s="3"/>
      <c r="D840" s="8"/>
      <c r="E840" s="5"/>
      <c r="F840" s="3"/>
      <c r="G840" s="3"/>
      <c r="H840" s="3"/>
    </row>
    <row r="841" spans="2:8" x14ac:dyDescent="0.35">
      <c r="B841" s="3" t="s">
        <v>3</v>
      </c>
      <c r="C841" s="3"/>
      <c r="D841" s="8"/>
      <c r="E841" s="5"/>
      <c r="F841" s="3"/>
      <c r="G841" s="3"/>
      <c r="H841" s="3"/>
    </row>
    <row r="842" spans="2:8" x14ac:dyDescent="0.35">
      <c r="B842" s="3" t="s">
        <v>466</v>
      </c>
      <c r="C842" s="3"/>
      <c r="D842" s="8"/>
      <c r="E842" s="5"/>
      <c r="F842" s="3"/>
      <c r="G842" s="3"/>
      <c r="H842" s="3"/>
    </row>
    <row r="843" spans="2:8" x14ac:dyDescent="0.35">
      <c r="B843" s="3" t="s">
        <v>4</v>
      </c>
      <c r="C843" s="3"/>
      <c r="D843" s="8"/>
      <c r="E843" s="5"/>
      <c r="F843" s="3"/>
      <c r="G843" s="3"/>
      <c r="H843" s="3"/>
    </row>
    <row r="844" spans="2:8" x14ac:dyDescent="0.35">
      <c r="B844" s="3" t="s">
        <v>467</v>
      </c>
      <c r="C844" s="3"/>
      <c r="D844" s="8"/>
      <c r="E844" s="5"/>
      <c r="F844" s="3"/>
      <c r="G844" s="3"/>
      <c r="H844" s="3"/>
    </row>
    <row r="845" spans="2:8" x14ac:dyDescent="0.35">
      <c r="B845" s="3" t="s">
        <v>5</v>
      </c>
      <c r="C845" s="3"/>
      <c r="D845" s="8"/>
      <c r="E845" s="5"/>
      <c r="F845" s="3"/>
      <c r="G845" s="3"/>
      <c r="H845" s="3"/>
    </row>
    <row r="846" spans="2:8" x14ac:dyDescent="0.35">
      <c r="B846" s="3" t="s">
        <v>6</v>
      </c>
      <c r="C846" s="3"/>
      <c r="D846" s="8"/>
      <c r="E846" s="5"/>
      <c r="F846" s="3"/>
      <c r="G846" s="3"/>
      <c r="H846" s="3"/>
    </row>
    <row r="847" spans="2:8" x14ac:dyDescent="0.35">
      <c r="B847" s="9" t="s">
        <v>17</v>
      </c>
      <c r="C847" s="3"/>
      <c r="D847" s="8" t="str">
        <f>B847</f>
        <v>-</v>
      </c>
      <c r="E847" s="5" t="s">
        <v>31</v>
      </c>
      <c r="F847" s="3"/>
      <c r="G847" s="3"/>
      <c r="H847" s="3"/>
    </row>
    <row r="848" spans="2:8" x14ac:dyDescent="0.35">
      <c r="B848" s="3" t="s">
        <v>468</v>
      </c>
      <c r="C848" s="3"/>
      <c r="D848" s="5"/>
      <c r="E848" s="5"/>
      <c r="F848" s="3"/>
      <c r="G848" s="3"/>
      <c r="H848" s="3"/>
    </row>
    <row r="849" spans="2:8" x14ac:dyDescent="0.35">
      <c r="B849" s="3" t="s">
        <v>7</v>
      </c>
      <c r="C849" s="3"/>
      <c r="D849" s="5"/>
      <c r="E849" s="5"/>
      <c r="F849" s="3"/>
      <c r="G849" s="3"/>
      <c r="H849" s="3"/>
    </row>
    <row r="850" spans="2:8" x14ac:dyDescent="0.35">
      <c r="B850" s="3" t="s">
        <v>18</v>
      </c>
      <c r="C850" s="3"/>
      <c r="D850" s="5"/>
      <c r="E850" s="5"/>
      <c r="F850" s="3"/>
      <c r="G850" s="3"/>
      <c r="H850" s="3"/>
    </row>
    <row r="851" spans="2:8" x14ac:dyDescent="0.35">
      <c r="B851" s="3" t="s">
        <v>469</v>
      </c>
      <c r="C851" s="3"/>
      <c r="D851" s="5"/>
      <c r="E851" s="5"/>
      <c r="F851" s="3"/>
      <c r="G851" s="3"/>
      <c r="H851" s="3"/>
    </row>
    <row r="852" spans="2:8" x14ac:dyDescent="0.35">
      <c r="B852" s="3" t="s">
        <v>20</v>
      </c>
      <c r="C852" s="3"/>
      <c r="D852" s="5"/>
      <c r="E852" s="5"/>
      <c r="F852" s="3"/>
      <c r="G852" s="3"/>
      <c r="H852" s="3"/>
    </row>
    <row r="853" spans="2:8" x14ac:dyDescent="0.35">
      <c r="B853" s="3" t="s">
        <v>8</v>
      </c>
      <c r="C853" s="3"/>
      <c r="D853" s="5"/>
      <c r="E853" s="5"/>
      <c r="F853" s="3"/>
      <c r="G853" s="3"/>
      <c r="H853" s="3"/>
    </row>
    <row r="854" spans="2:8" x14ac:dyDescent="0.35">
      <c r="B854" s="3" t="s">
        <v>9</v>
      </c>
      <c r="C854" s="3"/>
      <c r="D854" s="5"/>
      <c r="E854" s="5"/>
      <c r="F854" s="3"/>
      <c r="G854" s="3"/>
      <c r="H854" s="3"/>
    </row>
    <row r="855" spans="2:8" x14ac:dyDescent="0.35">
      <c r="B855" s="3" t="s">
        <v>470</v>
      </c>
      <c r="C855" s="3"/>
      <c r="D855" s="5"/>
      <c r="E855" s="5"/>
      <c r="F855" s="3"/>
      <c r="G855" s="3"/>
      <c r="H855" s="3"/>
    </row>
    <row r="856" spans="2:8" x14ac:dyDescent="0.35">
      <c r="B856" s="3" t="s">
        <v>471</v>
      </c>
      <c r="C856" s="3"/>
      <c r="D856" s="5"/>
      <c r="E856" s="5"/>
      <c r="F856" s="3"/>
      <c r="G856" s="3"/>
      <c r="H856" s="3"/>
    </row>
    <row r="857" spans="2:8" x14ac:dyDescent="0.35">
      <c r="B857" s="3" t="s">
        <v>472</v>
      </c>
      <c r="C857" s="3"/>
      <c r="D857" s="5"/>
      <c r="E857" s="5"/>
      <c r="F857" s="3"/>
      <c r="G857" s="3"/>
      <c r="H857" s="3"/>
    </row>
    <row r="858" spans="2:8" x14ac:dyDescent="0.35">
      <c r="B858" s="3" t="s">
        <v>10</v>
      </c>
      <c r="C858" s="3"/>
      <c r="D858" s="5"/>
      <c r="E858" s="5"/>
      <c r="F858" s="3"/>
      <c r="G858" s="3"/>
      <c r="H858" s="3"/>
    </row>
    <row r="859" spans="2:8" x14ac:dyDescent="0.35">
      <c r="B859" s="3" t="s">
        <v>11</v>
      </c>
      <c r="C859" s="3"/>
      <c r="D859" s="5"/>
      <c r="E859" s="5"/>
      <c r="F859" s="3"/>
      <c r="G859" s="3"/>
      <c r="H859" s="3"/>
    </row>
    <row r="860" spans="2:8" x14ac:dyDescent="0.35">
      <c r="B860" s="3" t="s">
        <v>22</v>
      </c>
      <c r="C860" s="3"/>
      <c r="D860" s="5"/>
      <c r="E860" s="5"/>
      <c r="F860" s="3"/>
      <c r="G860" s="3"/>
      <c r="H860" s="3"/>
    </row>
    <row r="861" spans="2:8" x14ac:dyDescent="0.35">
      <c r="B861" s="3" t="s">
        <v>12</v>
      </c>
      <c r="C861" s="3"/>
      <c r="D861" s="5"/>
      <c r="E861" s="5"/>
      <c r="F861" s="3"/>
      <c r="G861" s="3"/>
      <c r="H861" s="3"/>
    </row>
    <row r="862" spans="2:8" x14ac:dyDescent="0.35">
      <c r="B862" s="3" t="s">
        <v>23</v>
      </c>
      <c r="C862" s="3"/>
      <c r="D862" s="5"/>
      <c r="E862" s="5"/>
      <c r="F862" s="3"/>
      <c r="G862" s="3"/>
      <c r="H862" s="3"/>
    </row>
    <row r="863" spans="2:8" x14ac:dyDescent="0.35">
      <c r="B863" s="3" t="s">
        <v>473</v>
      </c>
      <c r="C863" s="3"/>
      <c r="D863" s="5"/>
      <c r="E863" s="5"/>
      <c r="F863" s="3"/>
      <c r="G863" s="3"/>
      <c r="H863" s="3"/>
    </row>
    <row r="864" spans="2:8" x14ac:dyDescent="0.35">
      <c r="B864" s="3" t="s">
        <v>474</v>
      </c>
      <c r="C864" s="3"/>
      <c r="D864" s="5"/>
      <c r="E864" s="5"/>
      <c r="F864" s="3"/>
      <c r="G864" s="3"/>
      <c r="H864" s="3"/>
    </row>
    <row r="865" spans="2:8" x14ac:dyDescent="0.35">
      <c r="B865" s="3" t="s">
        <v>475</v>
      </c>
      <c r="C865" s="3"/>
      <c r="D865" s="6">
        <f>SUM(D838,D844,D847)</f>
        <v>147469</v>
      </c>
      <c r="E865" s="5" t="s">
        <v>32</v>
      </c>
      <c r="F865" s="3"/>
      <c r="G865" s="3"/>
      <c r="H865" s="3"/>
    </row>
    <row r="866" spans="2:8" x14ac:dyDescent="0.35">
      <c r="B866" s="3"/>
      <c r="C866" s="3"/>
      <c r="D866" s="7">
        <f>SUM(D838:D848)/D835*100</f>
        <v>1.1262237561432191</v>
      </c>
      <c r="E866" s="5" t="s">
        <v>33</v>
      </c>
      <c r="F866" s="3"/>
      <c r="G866" s="3"/>
      <c r="H866" s="3"/>
    </row>
    <row r="867" spans="2:8" x14ac:dyDescent="0.35">
      <c r="B867" s="3"/>
      <c r="C867" s="3"/>
      <c r="D867" s="3"/>
      <c r="E867" s="3"/>
      <c r="F867" s="3"/>
      <c r="G867" s="3"/>
      <c r="H867" s="3"/>
    </row>
    <row r="868" spans="2:8" x14ac:dyDescent="0.35">
      <c r="B868" s="3" t="s">
        <v>94</v>
      </c>
      <c r="C868" s="3"/>
      <c r="D868" s="4" t="str">
        <f>B868</f>
        <v>Melbourne</v>
      </c>
      <c r="E868" s="5"/>
      <c r="F868" s="5" t="str">
        <f>D868</f>
        <v>Melbourne</v>
      </c>
      <c r="G868" s="6">
        <f>D901</f>
        <v>1189994</v>
      </c>
      <c r="H868" s="7">
        <f>D902</f>
        <v>10.769554623275459</v>
      </c>
    </row>
    <row r="869" spans="2:8" x14ac:dyDescent="0.35">
      <c r="B869" s="3" t="s">
        <v>44</v>
      </c>
      <c r="C869" s="3"/>
      <c r="D869" s="5"/>
      <c r="E869" s="5"/>
      <c r="F869" s="3"/>
      <c r="G869" s="3"/>
      <c r="H869" s="3"/>
    </row>
    <row r="870" spans="2:8" x14ac:dyDescent="0.35">
      <c r="B870" s="3" t="s">
        <v>206</v>
      </c>
      <c r="C870" s="3"/>
      <c r="D870" s="5"/>
      <c r="E870" s="5"/>
      <c r="F870" s="3"/>
      <c r="G870" s="3"/>
      <c r="H870" s="3"/>
    </row>
    <row r="871" spans="2:8" x14ac:dyDescent="0.35">
      <c r="B871" s="3" t="s">
        <v>906</v>
      </c>
      <c r="C871" s="3"/>
      <c r="D871" s="6">
        <f>ABS(MID(B871,FIND("$",B871)+2,100))</f>
        <v>11049612</v>
      </c>
      <c r="E871" s="5" t="s">
        <v>28</v>
      </c>
      <c r="F871" s="3"/>
      <c r="G871" s="3"/>
      <c r="H871" s="3"/>
    </row>
    <row r="872" spans="2:8" x14ac:dyDescent="0.35">
      <c r="B872" s="3" t="s">
        <v>0</v>
      </c>
      <c r="C872" s="3"/>
      <c r="D872" s="6"/>
      <c r="E872" s="5"/>
      <c r="F872" s="3"/>
      <c r="G872" s="3"/>
      <c r="H872" s="3"/>
    </row>
    <row r="873" spans="2:8" x14ac:dyDescent="0.35">
      <c r="B873" s="3" t="s">
        <v>1</v>
      </c>
      <c r="C873" s="3"/>
      <c r="D873" s="6"/>
      <c r="E873" s="5"/>
      <c r="F873" s="3"/>
      <c r="G873" s="3"/>
      <c r="H873" s="3"/>
    </row>
    <row r="874" spans="2:8" x14ac:dyDescent="0.35">
      <c r="B874" s="3" t="s">
        <v>907</v>
      </c>
      <c r="C874" s="3"/>
      <c r="D874" s="8">
        <f>ABS(MID(B874,FIND(")",B874)+2,100))</f>
        <v>1189994</v>
      </c>
      <c r="E874" s="5" t="s">
        <v>29</v>
      </c>
      <c r="F874" s="3"/>
      <c r="G874" s="3"/>
      <c r="H874" s="3"/>
    </row>
    <row r="875" spans="2:8" x14ac:dyDescent="0.35">
      <c r="B875" s="3" t="s">
        <v>2</v>
      </c>
      <c r="C875" s="3"/>
      <c r="D875" s="8"/>
      <c r="E875" s="5"/>
      <c r="F875" s="3"/>
      <c r="G875" s="3"/>
      <c r="H875" s="3"/>
    </row>
    <row r="876" spans="2:8" x14ac:dyDescent="0.35">
      <c r="B876" s="3" t="s">
        <v>36</v>
      </c>
      <c r="C876" s="3"/>
      <c r="D876" s="8"/>
      <c r="E876" s="5"/>
      <c r="F876" s="3"/>
      <c r="G876" s="3"/>
      <c r="H876" s="3"/>
    </row>
    <row r="877" spans="2:8" x14ac:dyDescent="0.35">
      <c r="B877" s="3" t="s">
        <v>3</v>
      </c>
      <c r="C877" s="3"/>
      <c r="D877" s="8"/>
      <c r="E877" s="5"/>
      <c r="F877" s="3"/>
      <c r="G877" s="3"/>
      <c r="H877" s="3"/>
    </row>
    <row r="878" spans="2:8" x14ac:dyDescent="0.35">
      <c r="B878" s="3" t="s">
        <v>41</v>
      </c>
      <c r="C878" s="3"/>
      <c r="D878" s="8"/>
      <c r="E878" s="5"/>
      <c r="F878" s="3"/>
      <c r="G878" s="3"/>
      <c r="H878" s="3"/>
    </row>
    <row r="879" spans="2:8" x14ac:dyDescent="0.35">
      <c r="B879" s="3" t="s">
        <v>4</v>
      </c>
      <c r="C879" s="3"/>
      <c r="D879" s="8"/>
      <c r="E879" s="5"/>
      <c r="F879" s="3"/>
      <c r="G879" s="3"/>
      <c r="H879" s="3"/>
    </row>
    <row r="880" spans="2:8" x14ac:dyDescent="0.35">
      <c r="B880" s="3" t="s">
        <v>16</v>
      </c>
      <c r="C880" s="3"/>
      <c r="D880" s="8"/>
      <c r="E880" s="5"/>
      <c r="F880" s="3"/>
      <c r="G880" s="3"/>
      <c r="H880" s="3"/>
    </row>
    <row r="881" spans="2:8" x14ac:dyDescent="0.35">
      <c r="B881" s="3" t="s">
        <v>5</v>
      </c>
      <c r="C881" s="3"/>
      <c r="D881" s="8"/>
      <c r="E881" s="5"/>
      <c r="F881" s="3"/>
      <c r="G881" s="3"/>
      <c r="H881" s="3"/>
    </row>
    <row r="882" spans="2:8" x14ac:dyDescent="0.35">
      <c r="B882" s="3" t="s">
        <v>6</v>
      </c>
      <c r="C882" s="3"/>
      <c r="D882" s="8"/>
      <c r="E882" s="5"/>
      <c r="F882" s="3"/>
      <c r="G882" s="3"/>
      <c r="H882" s="3"/>
    </row>
    <row r="883" spans="2:8" x14ac:dyDescent="0.35">
      <c r="B883" s="9" t="s">
        <v>17</v>
      </c>
      <c r="C883" s="3"/>
      <c r="D883" s="8" t="str">
        <f>B883</f>
        <v>-</v>
      </c>
      <c r="E883" s="5" t="s">
        <v>31</v>
      </c>
      <c r="F883" s="3"/>
      <c r="G883" s="3"/>
      <c r="H883" s="3"/>
    </row>
    <row r="884" spans="2:8" x14ac:dyDescent="0.35">
      <c r="B884" s="3" t="s">
        <v>476</v>
      </c>
      <c r="C884" s="3"/>
      <c r="D884" s="5"/>
      <c r="E884" s="5"/>
      <c r="F884" s="3"/>
      <c r="G884" s="3"/>
      <c r="H884" s="3"/>
    </row>
    <row r="885" spans="2:8" x14ac:dyDescent="0.35">
      <c r="B885" s="3" t="s">
        <v>7</v>
      </c>
      <c r="C885" s="3"/>
      <c r="D885" s="5"/>
      <c r="E885" s="5"/>
      <c r="F885" s="3"/>
      <c r="G885" s="3"/>
      <c r="H885" s="3"/>
    </row>
    <row r="886" spans="2:8" x14ac:dyDescent="0.35">
      <c r="B886" s="3" t="s">
        <v>18</v>
      </c>
      <c r="C886" s="3"/>
      <c r="D886" s="5"/>
      <c r="E886" s="5"/>
      <c r="F886" s="3"/>
      <c r="G886" s="3"/>
      <c r="H886" s="3"/>
    </row>
    <row r="887" spans="2:8" x14ac:dyDescent="0.35">
      <c r="B887" s="3" t="s">
        <v>19</v>
      </c>
      <c r="C887" s="3"/>
      <c r="D887" s="5"/>
      <c r="E887" s="5"/>
      <c r="F887" s="3"/>
      <c r="G887" s="3"/>
      <c r="H887" s="3"/>
    </row>
    <row r="888" spans="2:8" x14ac:dyDescent="0.35">
      <c r="B888" s="3" t="s">
        <v>20</v>
      </c>
      <c r="C888" s="3"/>
      <c r="D888" s="5"/>
      <c r="E888" s="5"/>
      <c r="F888" s="3"/>
      <c r="G888" s="3"/>
      <c r="H888" s="3"/>
    </row>
    <row r="889" spans="2:8" x14ac:dyDescent="0.35">
      <c r="B889" s="3" t="s">
        <v>8</v>
      </c>
      <c r="C889" s="3"/>
      <c r="D889" s="5"/>
      <c r="E889" s="5"/>
      <c r="F889" s="3"/>
      <c r="G889" s="3"/>
      <c r="H889" s="3"/>
    </row>
    <row r="890" spans="2:8" x14ac:dyDescent="0.35">
      <c r="B890" s="3" t="s">
        <v>9</v>
      </c>
      <c r="C890" s="3"/>
      <c r="D890" s="5"/>
      <c r="E890" s="5"/>
      <c r="F890" s="3"/>
      <c r="G890" s="3"/>
      <c r="H890" s="3"/>
    </row>
    <row r="891" spans="2:8" x14ac:dyDescent="0.35">
      <c r="B891" s="3" t="s">
        <v>477</v>
      </c>
      <c r="C891" s="3"/>
      <c r="D891" s="5"/>
      <c r="E891" s="5"/>
      <c r="F891" s="3"/>
      <c r="G891" s="3"/>
      <c r="H891" s="3"/>
    </row>
    <row r="892" spans="2:8" x14ac:dyDescent="0.35">
      <c r="B892" s="3" t="s">
        <v>478</v>
      </c>
      <c r="C892" s="3"/>
      <c r="D892" s="5"/>
      <c r="E892" s="5"/>
      <c r="F892" s="3"/>
      <c r="G892" s="3"/>
      <c r="H892" s="3"/>
    </row>
    <row r="893" spans="2:8" x14ac:dyDescent="0.35">
      <c r="B893" s="3" t="s">
        <v>479</v>
      </c>
      <c r="C893" s="3"/>
      <c r="D893" s="5"/>
      <c r="E893" s="5"/>
      <c r="F893" s="3"/>
      <c r="G893" s="3"/>
      <c r="H893" s="3"/>
    </row>
    <row r="894" spans="2:8" x14ac:dyDescent="0.35">
      <c r="B894" s="3" t="s">
        <v>10</v>
      </c>
      <c r="C894" s="3"/>
      <c r="D894" s="5"/>
      <c r="E894" s="5"/>
      <c r="F894" s="3"/>
      <c r="G894" s="3"/>
      <c r="H894" s="3"/>
    </row>
    <row r="895" spans="2:8" x14ac:dyDescent="0.35">
      <c r="B895" s="3" t="s">
        <v>11</v>
      </c>
      <c r="C895" s="3"/>
      <c r="D895" s="5"/>
      <c r="E895" s="5"/>
      <c r="F895" s="3"/>
      <c r="G895" s="3"/>
      <c r="H895" s="3"/>
    </row>
    <row r="896" spans="2:8" x14ac:dyDescent="0.35">
      <c r="B896" s="3" t="s">
        <v>22</v>
      </c>
      <c r="C896" s="3"/>
      <c r="D896" s="5"/>
      <c r="E896" s="5"/>
      <c r="F896" s="3"/>
      <c r="G896" s="3"/>
      <c r="H896" s="3"/>
    </row>
    <row r="897" spans="2:8" x14ac:dyDescent="0.35">
      <c r="B897" s="3" t="s">
        <v>12</v>
      </c>
      <c r="C897" s="3"/>
      <c r="D897" s="5"/>
      <c r="E897" s="5"/>
      <c r="F897" s="3"/>
      <c r="G897" s="3"/>
      <c r="H897" s="3"/>
    </row>
    <row r="898" spans="2:8" x14ac:dyDescent="0.35">
      <c r="B898" s="3" t="s">
        <v>23</v>
      </c>
      <c r="C898" s="3"/>
      <c r="D898" s="5"/>
      <c r="E898" s="5"/>
      <c r="F898" s="3"/>
      <c r="G898" s="3"/>
      <c r="H898" s="3"/>
    </row>
    <row r="899" spans="2:8" x14ac:dyDescent="0.35">
      <c r="B899" s="3" t="s">
        <v>480</v>
      </c>
      <c r="C899" s="3"/>
      <c r="D899" s="5"/>
      <c r="E899" s="5"/>
      <c r="F899" s="3"/>
      <c r="G899" s="3"/>
      <c r="H899" s="3"/>
    </row>
    <row r="900" spans="2:8" x14ac:dyDescent="0.35">
      <c r="B900" s="3" t="s">
        <v>481</v>
      </c>
      <c r="C900" s="3"/>
      <c r="D900" s="5"/>
      <c r="E900" s="5"/>
      <c r="F900" s="3"/>
      <c r="G900" s="3"/>
      <c r="H900" s="3"/>
    </row>
    <row r="901" spans="2:8" x14ac:dyDescent="0.35">
      <c r="B901" s="3" t="s">
        <v>482</v>
      </c>
      <c r="C901" s="3"/>
      <c r="D901" s="6">
        <f>SUM(D874,D880,D883)</f>
        <v>1189994</v>
      </c>
      <c r="E901" s="5" t="s">
        <v>32</v>
      </c>
      <c r="F901" s="3"/>
      <c r="G901" s="3"/>
      <c r="H901" s="3"/>
    </row>
    <row r="902" spans="2:8" x14ac:dyDescent="0.35">
      <c r="B902" s="27">
        <v>0.1875</v>
      </c>
      <c r="C902" s="3"/>
      <c r="D902" s="7">
        <f>SUM(D874:D884)/D871*100</f>
        <v>10.769554623275459</v>
      </c>
      <c r="E902" s="5" t="s">
        <v>33</v>
      </c>
      <c r="F902" s="3"/>
      <c r="G902" s="3"/>
      <c r="H902" s="3"/>
    </row>
    <row r="903" spans="2:8" x14ac:dyDescent="0.35">
      <c r="B903" s="3"/>
      <c r="C903" s="3"/>
      <c r="D903" s="3"/>
      <c r="E903" s="3"/>
      <c r="F903" s="3"/>
      <c r="G903" s="3"/>
      <c r="H903" s="3"/>
    </row>
    <row r="904" spans="2:8" x14ac:dyDescent="0.35">
      <c r="B904" s="3" t="s">
        <v>95</v>
      </c>
      <c r="C904" s="3"/>
      <c r="D904" s="4" t="str">
        <f>B904</f>
        <v>Melton</v>
      </c>
      <c r="E904" s="5"/>
      <c r="F904" s="5" t="str">
        <f>D904</f>
        <v>Melton</v>
      </c>
      <c r="G904" s="6">
        <f>D937</f>
        <v>68575</v>
      </c>
      <c r="H904" s="7">
        <f>D938</f>
        <v>0.49174062197031843</v>
      </c>
    </row>
    <row r="905" spans="2:8" x14ac:dyDescent="0.35">
      <c r="B905" s="3" t="s">
        <v>44</v>
      </c>
      <c r="C905" s="3"/>
      <c r="D905" s="5"/>
      <c r="E905" s="5"/>
      <c r="F905" s="3"/>
      <c r="G905" s="3"/>
      <c r="H905" s="3"/>
    </row>
    <row r="906" spans="2:8" x14ac:dyDescent="0.35">
      <c r="B906" s="3" t="s">
        <v>206</v>
      </c>
      <c r="C906" s="3"/>
      <c r="D906" s="5"/>
      <c r="E906" s="5"/>
      <c r="F906" s="3"/>
      <c r="G906" s="3"/>
      <c r="H906" s="3"/>
    </row>
    <row r="907" spans="2:8" x14ac:dyDescent="0.35">
      <c r="B907" s="3" t="s">
        <v>908</v>
      </c>
      <c r="C907" s="3"/>
      <c r="D907" s="6">
        <f>ABS(MID(B907,FIND("$",B907)+2,100))</f>
        <v>13945360</v>
      </c>
      <c r="E907" s="5" t="s">
        <v>28</v>
      </c>
      <c r="F907" s="3"/>
      <c r="G907" s="3"/>
      <c r="H907" s="3"/>
    </row>
    <row r="908" spans="2:8" x14ac:dyDescent="0.35">
      <c r="B908" s="3" t="s">
        <v>0</v>
      </c>
      <c r="C908" s="3"/>
      <c r="D908" s="6"/>
      <c r="E908" s="5"/>
      <c r="F908" s="3"/>
      <c r="G908" s="3"/>
      <c r="H908" s="3"/>
    </row>
    <row r="909" spans="2:8" x14ac:dyDescent="0.35">
      <c r="B909" s="3" t="s">
        <v>1</v>
      </c>
      <c r="C909" s="3"/>
      <c r="D909" s="6"/>
      <c r="E909" s="5"/>
      <c r="F909" s="3"/>
      <c r="G909" s="3"/>
      <c r="H909" s="3"/>
    </row>
    <row r="910" spans="2:8" x14ac:dyDescent="0.35">
      <c r="B910" s="3" t="s">
        <v>909</v>
      </c>
      <c r="C910" s="3"/>
      <c r="D910" s="8">
        <f>ABS(MID(B910,FIND(")",B910)+2,100))</f>
        <v>68575</v>
      </c>
      <c r="E910" s="5" t="s">
        <v>29</v>
      </c>
      <c r="F910" s="3"/>
      <c r="G910" s="3"/>
      <c r="H910" s="3"/>
    </row>
    <row r="911" spans="2:8" x14ac:dyDescent="0.35">
      <c r="B911" s="3" t="s">
        <v>2</v>
      </c>
      <c r="C911" s="3"/>
      <c r="D911" s="8"/>
      <c r="E911" s="5"/>
      <c r="F911" s="3"/>
      <c r="G911" s="3"/>
      <c r="H911" s="3"/>
    </row>
    <row r="912" spans="2:8" x14ac:dyDescent="0.35">
      <c r="B912" s="3" t="s">
        <v>483</v>
      </c>
      <c r="C912" s="3"/>
      <c r="D912" s="8"/>
      <c r="E912" s="5"/>
      <c r="F912" s="3"/>
      <c r="G912" s="3"/>
      <c r="H912" s="3"/>
    </row>
    <row r="913" spans="2:8" x14ac:dyDescent="0.35">
      <c r="B913" s="3" t="s">
        <v>3</v>
      </c>
      <c r="C913" s="3"/>
      <c r="D913" s="8"/>
      <c r="E913" s="5"/>
      <c r="F913" s="3"/>
      <c r="G913" s="3"/>
      <c r="H913" s="3"/>
    </row>
    <row r="914" spans="2:8" x14ac:dyDescent="0.35">
      <c r="B914" s="3" t="s">
        <v>484</v>
      </c>
      <c r="C914" s="3"/>
      <c r="D914" s="8"/>
      <c r="E914" s="5"/>
      <c r="F914" s="3"/>
      <c r="G914" s="3"/>
      <c r="H914" s="3"/>
    </row>
    <row r="915" spans="2:8" x14ac:dyDescent="0.35">
      <c r="B915" s="3" t="s">
        <v>4</v>
      </c>
      <c r="C915" s="3"/>
      <c r="D915" s="8"/>
      <c r="E915" s="5"/>
      <c r="F915" s="3"/>
      <c r="G915" s="3"/>
      <c r="H915" s="3"/>
    </row>
    <row r="916" spans="2:8" x14ac:dyDescent="0.35">
      <c r="B916" s="3" t="s">
        <v>16</v>
      </c>
      <c r="C916" s="3"/>
      <c r="D916" s="8"/>
      <c r="E916" s="5"/>
      <c r="F916" s="3"/>
      <c r="G916" s="3"/>
      <c r="H916" s="3"/>
    </row>
    <row r="917" spans="2:8" x14ac:dyDescent="0.35">
      <c r="B917" s="3" t="s">
        <v>5</v>
      </c>
      <c r="C917" s="3"/>
      <c r="D917" s="8"/>
      <c r="E917" s="5"/>
      <c r="F917" s="3"/>
      <c r="G917" s="3"/>
      <c r="H917" s="3"/>
    </row>
    <row r="918" spans="2:8" x14ac:dyDescent="0.35">
      <c r="B918" s="3" t="s">
        <v>6</v>
      </c>
      <c r="C918" s="3"/>
      <c r="D918" s="8"/>
      <c r="E918" s="5"/>
      <c r="F918" s="3"/>
      <c r="G918" s="3"/>
      <c r="H918" s="3"/>
    </row>
    <row r="919" spans="2:8" x14ac:dyDescent="0.35">
      <c r="B919" s="3" t="s">
        <v>17</v>
      </c>
      <c r="C919" s="3"/>
      <c r="D919" s="8" t="str">
        <f>B919</f>
        <v>-</v>
      </c>
      <c r="E919" s="5" t="s">
        <v>31</v>
      </c>
      <c r="F919" s="3"/>
      <c r="G919" s="3"/>
      <c r="H919" s="3"/>
    </row>
    <row r="920" spans="2:8" x14ac:dyDescent="0.35">
      <c r="B920" s="3" t="s">
        <v>485</v>
      </c>
      <c r="C920" s="3"/>
      <c r="D920" s="5"/>
      <c r="E920" s="5"/>
      <c r="F920" s="3"/>
      <c r="G920" s="3"/>
      <c r="H920" s="3"/>
    </row>
    <row r="921" spans="2:8" x14ac:dyDescent="0.35">
      <c r="B921" s="3" t="s">
        <v>7</v>
      </c>
      <c r="C921" s="3"/>
      <c r="D921" s="5"/>
      <c r="E921" s="5"/>
      <c r="F921" s="3"/>
      <c r="G921" s="3"/>
      <c r="H921" s="3"/>
    </row>
    <row r="922" spans="2:8" x14ac:dyDescent="0.35">
      <c r="B922" s="3" t="s">
        <v>18</v>
      </c>
      <c r="C922" s="3"/>
      <c r="D922" s="5"/>
      <c r="E922" s="5"/>
      <c r="F922" s="3"/>
      <c r="G922" s="3"/>
      <c r="H922" s="3"/>
    </row>
    <row r="923" spans="2:8" x14ac:dyDescent="0.35">
      <c r="B923" s="3" t="s">
        <v>19</v>
      </c>
      <c r="C923" s="3"/>
      <c r="D923" s="5"/>
      <c r="E923" s="5"/>
      <c r="F923" s="3"/>
      <c r="G923" s="3"/>
      <c r="H923" s="3"/>
    </row>
    <row r="924" spans="2:8" x14ac:dyDescent="0.35">
      <c r="B924" s="3" t="s">
        <v>20</v>
      </c>
      <c r="C924" s="3"/>
      <c r="D924" s="5"/>
      <c r="E924" s="5"/>
      <c r="F924" s="3"/>
      <c r="G924" s="3"/>
      <c r="H924" s="3"/>
    </row>
    <row r="925" spans="2:8" x14ac:dyDescent="0.35">
      <c r="B925" s="3" t="s">
        <v>8</v>
      </c>
      <c r="C925" s="3"/>
      <c r="D925" s="5"/>
      <c r="E925" s="5"/>
      <c r="F925" s="3"/>
      <c r="G925" s="3"/>
      <c r="H925" s="3"/>
    </row>
    <row r="926" spans="2:8" x14ac:dyDescent="0.35">
      <c r="B926" s="3" t="s">
        <v>9</v>
      </c>
      <c r="C926" s="3"/>
      <c r="D926" s="5"/>
      <c r="E926" s="5"/>
      <c r="F926" s="3"/>
      <c r="G926" s="3"/>
      <c r="H926" s="3"/>
    </row>
    <row r="927" spans="2:8" x14ac:dyDescent="0.35">
      <c r="B927" s="3" t="s">
        <v>486</v>
      </c>
      <c r="C927" s="3"/>
      <c r="D927" s="5"/>
      <c r="E927" s="5"/>
      <c r="F927" s="3"/>
      <c r="G927" s="3"/>
      <c r="H927" s="3"/>
    </row>
    <row r="928" spans="2:8" x14ac:dyDescent="0.35">
      <c r="B928" s="3" t="s">
        <v>487</v>
      </c>
      <c r="C928" s="3"/>
      <c r="D928" s="5"/>
      <c r="E928" s="5"/>
      <c r="F928" s="3"/>
      <c r="G928" s="3"/>
      <c r="H928" s="3"/>
    </row>
    <row r="929" spans="2:8" x14ac:dyDescent="0.35">
      <c r="B929" s="3" t="s">
        <v>488</v>
      </c>
      <c r="C929" s="3"/>
      <c r="D929" s="5"/>
      <c r="E929" s="5"/>
      <c r="F929" s="3"/>
      <c r="G929" s="3"/>
      <c r="H929" s="3"/>
    </row>
    <row r="930" spans="2:8" x14ac:dyDescent="0.35">
      <c r="B930" s="3" t="s">
        <v>10</v>
      </c>
      <c r="C930" s="3"/>
      <c r="D930" s="5"/>
      <c r="E930" s="5"/>
      <c r="F930" s="3"/>
      <c r="G930" s="3"/>
      <c r="H930" s="3"/>
    </row>
    <row r="931" spans="2:8" x14ac:dyDescent="0.35">
      <c r="B931" s="3" t="s">
        <v>11</v>
      </c>
      <c r="C931" s="3"/>
      <c r="D931" s="5"/>
      <c r="E931" s="5"/>
      <c r="F931" s="3"/>
      <c r="G931" s="3"/>
      <c r="H931" s="3"/>
    </row>
    <row r="932" spans="2:8" x14ac:dyDescent="0.35">
      <c r="B932" s="3" t="s">
        <v>22</v>
      </c>
      <c r="C932" s="3"/>
      <c r="D932" s="5"/>
      <c r="E932" s="5"/>
      <c r="F932" s="3"/>
      <c r="G932" s="3"/>
      <c r="H932" s="3"/>
    </row>
    <row r="933" spans="2:8" x14ac:dyDescent="0.35">
      <c r="B933" s="3" t="s">
        <v>12</v>
      </c>
      <c r="C933" s="3"/>
      <c r="D933" s="5"/>
      <c r="E933" s="5"/>
      <c r="F933" s="3"/>
      <c r="G933" s="3"/>
      <c r="H933" s="3"/>
    </row>
    <row r="934" spans="2:8" x14ac:dyDescent="0.35">
      <c r="B934" s="3" t="s">
        <v>23</v>
      </c>
      <c r="C934" s="3"/>
      <c r="D934" s="5"/>
      <c r="E934" s="5"/>
      <c r="F934" s="3"/>
      <c r="G934" s="3"/>
      <c r="H934" s="3"/>
    </row>
    <row r="935" spans="2:8" x14ac:dyDescent="0.35">
      <c r="B935" s="3" t="s">
        <v>489</v>
      </c>
      <c r="C935" s="3"/>
      <c r="D935" s="5"/>
      <c r="E935" s="5"/>
      <c r="F935" s="3"/>
      <c r="G935" s="3"/>
      <c r="H935" s="3"/>
    </row>
    <row r="936" spans="2:8" x14ac:dyDescent="0.35">
      <c r="B936" s="3" t="s">
        <v>490</v>
      </c>
      <c r="C936" s="3"/>
      <c r="D936" s="5"/>
      <c r="E936" s="5"/>
      <c r="F936" s="3"/>
      <c r="G936" s="3"/>
      <c r="H936" s="3"/>
    </row>
    <row r="937" spans="2:8" x14ac:dyDescent="0.35">
      <c r="B937" s="3" t="s">
        <v>491</v>
      </c>
      <c r="C937" s="3"/>
      <c r="D937" s="6">
        <f>SUM(D910,D916,D919)</f>
        <v>68575</v>
      </c>
      <c r="E937" s="5" t="s">
        <v>32</v>
      </c>
      <c r="F937" s="3"/>
      <c r="G937" s="3"/>
      <c r="H937" s="3"/>
    </row>
    <row r="938" spans="2:8" x14ac:dyDescent="0.35">
      <c r="B938" s="3"/>
      <c r="C938" s="3"/>
      <c r="D938" s="7">
        <f>SUM(D910:D920)/D907*100</f>
        <v>0.49174062197031843</v>
      </c>
      <c r="E938" s="5" t="s">
        <v>33</v>
      </c>
      <c r="F938" s="3"/>
      <c r="G938" s="3"/>
      <c r="H938" s="3"/>
    </row>
    <row r="939" spans="2:8" x14ac:dyDescent="0.35">
      <c r="B939" s="3"/>
      <c r="C939" s="3"/>
      <c r="D939" s="3"/>
      <c r="E939" s="3"/>
      <c r="F939" s="3"/>
      <c r="G939" s="3"/>
      <c r="H939" s="3"/>
    </row>
    <row r="940" spans="2:8" x14ac:dyDescent="0.35">
      <c r="B940" s="3" t="s">
        <v>96</v>
      </c>
      <c r="C940" s="3"/>
      <c r="D940" s="4" t="str">
        <f>B940</f>
        <v>Monash</v>
      </c>
      <c r="E940" s="5"/>
      <c r="F940" s="5" t="str">
        <f>D940</f>
        <v>Monash</v>
      </c>
      <c r="G940" s="6">
        <f>D973</f>
        <v>251717</v>
      </c>
      <c r="H940" s="7">
        <f>D974</f>
        <v>1.2633216349720826</v>
      </c>
    </row>
    <row r="941" spans="2:8" x14ac:dyDescent="0.35">
      <c r="B941" s="3" t="s">
        <v>40</v>
      </c>
      <c r="C941" s="3"/>
      <c r="D941" s="5"/>
      <c r="E941" s="5"/>
      <c r="F941" s="3"/>
      <c r="G941" s="3"/>
      <c r="H941" s="3"/>
    </row>
    <row r="942" spans="2:8" x14ac:dyDescent="0.35">
      <c r="B942" s="3" t="s">
        <v>206</v>
      </c>
      <c r="C942" s="3"/>
      <c r="D942" s="5"/>
      <c r="E942" s="5"/>
      <c r="F942" s="3"/>
      <c r="G942" s="3"/>
      <c r="H942" s="3"/>
    </row>
    <row r="943" spans="2:8" x14ac:dyDescent="0.35">
      <c r="B943" s="3" t="s">
        <v>910</v>
      </c>
      <c r="C943" s="3"/>
      <c r="D943" s="6">
        <f>ABS(MID(B943,FIND("$",B943)+2,100))</f>
        <v>19925013</v>
      </c>
      <c r="E943" s="5" t="s">
        <v>28</v>
      </c>
      <c r="F943" s="3"/>
      <c r="G943" s="3"/>
      <c r="H943" s="3"/>
    </row>
    <row r="944" spans="2:8" x14ac:dyDescent="0.35">
      <c r="B944" s="3" t="s">
        <v>0</v>
      </c>
      <c r="C944" s="3"/>
      <c r="D944" s="6"/>
      <c r="E944" s="5"/>
      <c r="F944" s="3"/>
      <c r="G944" s="3"/>
      <c r="H944" s="3"/>
    </row>
    <row r="945" spans="2:8" x14ac:dyDescent="0.35">
      <c r="B945" s="3" t="s">
        <v>1</v>
      </c>
      <c r="C945" s="3"/>
      <c r="D945" s="6"/>
      <c r="E945" s="5"/>
      <c r="F945" s="3"/>
      <c r="G945" s="3"/>
      <c r="H945" s="3"/>
    </row>
    <row r="946" spans="2:8" x14ac:dyDescent="0.35">
      <c r="B946" s="3" t="s">
        <v>911</v>
      </c>
      <c r="C946" s="3"/>
      <c r="D946" s="8">
        <f>ABS(MID(B946,FIND(")",B946)+2,100))</f>
        <v>235052</v>
      </c>
      <c r="E946" s="5" t="s">
        <v>29</v>
      </c>
      <c r="F946" s="3"/>
      <c r="G946" s="3"/>
      <c r="H946" s="3"/>
    </row>
    <row r="947" spans="2:8" x14ac:dyDescent="0.35">
      <c r="B947" s="3" t="s">
        <v>2</v>
      </c>
      <c r="C947" s="3"/>
      <c r="D947" s="8"/>
      <c r="E947" s="5"/>
      <c r="F947" s="3"/>
      <c r="G947" s="3"/>
      <c r="H947" s="3"/>
    </row>
    <row r="948" spans="2:8" x14ac:dyDescent="0.35">
      <c r="B948" s="3" t="s">
        <v>492</v>
      </c>
      <c r="C948" s="3"/>
      <c r="D948" s="8"/>
      <c r="E948" s="5"/>
      <c r="F948" s="3"/>
      <c r="G948" s="3"/>
      <c r="H948" s="3"/>
    </row>
    <row r="949" spans="2:8" x14ac:dyDescent="0.35">
      <c r="B949" s="3" t="s">
        <v>3</v>
      </c>
      <c r="C949" s="3"/>
      <c r="D949" s="8"/>
      <c r="E949" s="5"/>
      <c r="F949" s="3"/>
      <c r="G949" s="3"/>
      <c r="H949" s="3"/>
    </row>
    <row r="950" spans="2:8" x14ac:dyDescent="0.35">
      <c r="B950" s="3" t="s">
        <v>493</v>
      </c>
      <c r="C950" s="3"/>
      <c r="D950" s="8"/>
      <c r="E950" s="5"/>
      <c r="F950" s="3"/>
      <c r="G950" s="3"/>
      <c r="H950" s="3"/>
    </row>
    <row r="951" spans="2:8" x14ac:dyDescent="0.35">
      <c r="B951" s="3" t="s">
        <v>4</v>
      </c>
      <c r="C951" s="3"/>
      <c r="D951" s="8"/>
      <c r="E951" s="5"/>
      <c r="F951" s="3"/>
      <c r="G951" s="3"/>
      <c r="H951" s="3"/>
    </row>
    <row r="952" spans="2:8" x14ac:dyDescent="0.35">
      <c r="B952" s="3" t="s">
        <v>494</v>
      </c>
      <c r="C952" s="3"/>
      <c r="D952" s="8"/>
      <c r="E952" s="5"/>
      <c r="F952" s="3"/>
      <c r="G952" s="3"/>
      <c r="H952" s="3"/>
    </row>
    <row r="953" spans="2:8" x14ac:dyDescent="0.35">
      <c r="B953" s="3" t="s">
        <v>5</v>
      </c>
      <c r="C953" s="3"/>
      <c r="D953" s="8"/>
      <c r="E953" s="5"/>
      <c r="F953" s="3"/>
      <c r="G953" s="3"/>
      <c r="H953" s="3"/>
    </row>
    <row r="954" spans="2:8" x14ac:dyDescent="0.35">
      <c r="B954" s="3" t="s">
        <v>6</v>
      </c>
      <c r="C954" s="3"/>
      <c r="D954" s="8"/>
      <c r="E954" s="5"/>
      <c r="F954" s="3"/>
      <c r="G954" s="3"/>
      <c r="H954" s="3"/>
    </row>
    <row r="955" spans="2:8" x14ac:dyDescent="0.35">
      <c r="B955" s="9">
        <v>16665</v>
      </c>
      <c r="C955" s="3"/>
      <c r="D955" s="8">
        <f>B955</f>
        <v>16665</v>
      </c>
      <c r="E955" s="5" t="s">
        <v>31</v>
      </c>
      <c r="F955" s="3"/>
      <c r="G955" s="3"/>
      <c r="H955" s="3"/>
    </row>
    <row r="956" spans="2:8" x14ac:dyDescent="0.35">
      <c r="B956" s="3" t="s">
        <v>495</v>
      </c>
      <c r="C956" s="3"/>
      <c r="D956" s="5"/>
      <c r="E956" s="5"/>
      <c r="F956" s="3"/>
      <c r="G956" s="3"/>
      <c r="H956" s="3"/>
    </row>
    <row r="957" spans="2:8" x14ac:dyDescent="0.35">
      <c r="B957" s="3" t="s">
        <v>7</v>
      </c>
      <c r="C957" s="3"/>
      <c r="D957" s="5"/>
      <c r="E957" s="5"/>
      <c r="F957" s="3"/>
      <c r="G957" s="3"/>
      <c r="H957" s="3"/>
    </row>
    <row r="958" spans="2:8" x14ac:dyDescent="0.35">
      <c r="B958" s="3" t="s">
        <v>18</v>
      </c>
      <c r="C958" s="3"/>
      <c r="D958" s="5"/>
      <c r="E958" s="5"/>
      <c r="F958" s="3"/>
      <c r="G958" s="3"/>
      <c r="H958" s="3"/>
    </row>
    <row r="959" spans="2:8" x14ac:dyDescent="0.35">
      <c r="B959" s="3" t="s">
        <v>496</v>
      </c>
      <c r="C959" s="3"/>
      <c r="D959" s="5"/>
      <c r="E959" s="5"/>
      <c r="F959" s="3"/>
      <c r="G959" s="3"/>
      <c r="H959" s="3"/>
    </row>
    <row r="960" spans="2:8" x14ac:dyDescent="0.35">
      <c r="B960" s="3" t="s">
        <v>20</v>
      </c>
      <c r="C960" s="3"/>
      <c r="D960" s="5"/>
      <c r="E960" s="5"/>
      <c r="F960" s="3"/>
      <c r="G960" s="3"/>
      <c r="H960" s="3"/>
    </row>
    <row r="961" spans="2:8" x14ac:dyDescent="0.35">
      <c r="B961" s="3" t="s">
        <v>8</v>
      </c>
      <c r="C961" s="3"/>
      <c r="D961" s="5"/>
      <c r="E961" s="5"/>
      <c r="F961" s="3"/>
      <c r="G961" s="3"/>
      <c r="H961" s="3"/>
    </row>
    <row r="962" spans="2:8" x14ac:dyDescent="0.35">
      <c r="B962" s="3" t="s">
        <v>9</v>
      </c>
      <c r="C962" s="3"/>
      <c r="D962" s="5"/>
      <c r="E962" s="5"/>
      <c r="F962" s="3"/>
      <c r="G962" s="3"/>
      <c r="H962" s="3"/>
    </row>
    <row r="963" spans="2:8" x14ac:dyDescent="0.35">
      <c r="B963" s="3" t="s">
        <v>21</v>
      </c>
      <c r="C963" s="3"/>
      <c r="D963" s="5"/>
      <c r="E963" s="5"/>
      <c r="F963" s="3"/>
      <c r="G963" s="3"/>
      <c r="H963" s="3"/>
    </row>
    <row r="964" spans="2:8" x14ac:dyDescent="0.35">
      <c r="B964" s="3" t="s">
        <v>497</v>
      </c>
      <c r="C964" s="3"/>
      <c r="D964" s="5"/>
      <c r="E964" s="5"/>
      <c r="F964" s="3"/>
      <c r="G964" s="3"/>
      <c r="H964" s="3"/>
    </row>
    <row r="965" spans="2:8" x14ac:dyDescent="0.35">
      <c r="B965" s="3" t="s">
        <v>498</v>
      </c>
      <c r="C965" s="3"/>
      <c r="D965" s="5"/>
      <c r="E965" s="5"/>
      <c r="F965" s="3"/>
      <c r="G965" s="3"/>
      <c r="H965" s="3"/>
    </row>
    <row r="966" spans="2:8" x14ac:dyDescent="0.35">
      <c r="B966" s="3" t="s">
        <v>10</v>
      </c>
      <c r="C966" s="3"/>
      <c r="D966" s="5"/>
      <c r="E966" s="5"/>
      <c r="F966" s="3"/>
      <c r="G966" s="3"/>
      <c r="H966" s="3"/>
    </row>
    <row r="967" spans="2:8" x14ac:dyDescent="0.35">
      <c r="B967" s="3" t="s">
        <v>11</v>
      </c>
      <c r="C967" s="3"/>
      <c r="D967" s="5"/>
      <c r="E967" s="5"/>
      <c r="F967" s="3"/>
      <c r="G967" s="3"/>
      <c r="H967" s="3"/>
    </row>
    <row r="968" spans="2:8" x14ac:dyDescent="0.35">
      <c r="B968" s="3" t="s">
        <v>22</v>
      </c>
      <c r="C968" s="3"/>
      <c r="D968" s="5"/>
      <c r="E968" s="5"/>
      <c r="F968" s="3"/>
      <c r="G968" s="3"/>
      <c r="H968" s="3"/>
    </row>
    <row r="969" spans="2:8" x14ac:dyDescent="0.35">
      <c r="B969" s="3" t="s">
        <v>12</v>
      </c>
      <c r="C969" s="3"/>
      <c r="D969" s="5"/>
      <c r="E969" s="5"/>
      <c r="F969" s="3"/>
      <c r="G969" s="3"/>
      <c r="H969" s="3"/>
    </row>
    <row r="970" spans="2:8" x14ac:dyDescent="0.35">
      <c r="B970" s="3" t="s">
        <v>23</v>
      </c>
      <c r="C970" s="3"/>
      <c r="D970" s="5"/>
      <c r="E970" s="5"/>
      <c r="F970" s="3"/>
      <c r="G970" s="3"/>
      <c r="H970" s="3"/>
    </row>
    <row r="971" spans="2:8" x14ac:dyDescent="0.35">
      <c r="B971" s="3" t="s">
        <v>499</v>
      </c>
      <c r="C971" s="3"/>
      <c r="D971" s="5"/>
      <c r="E971" s="5"/>
      <c r="F971" s="3"/>
      <c r="G971" s="3"/>
      <c r="H971" s="3"/>
    </row>
    <row r="972" spans="2:8" x14ac:dyDescent="0.35">
      <c r="B972" s="3" t="s">
        <v>500</v>
      </c>
      <c r="C972" s="3"/>
      <c r="D972" s="5"/>
      <c r="E972" s="5"/>
      <c r="F972" s="3"/>
      <c r="G972" s="3"/>
      <c r="H972" s="3"/>
    </row>
    <row r="973" spans="2:8" x14ac:dyDescent="0.35">
      <c r="B973" s="3" t="s">
        <v>501</v>
      </c>
      <c r="C973" s="3"/>
      <c r="D973" s="6">
        <f>SUM(D946,D952,D955)</f>
        <v>251717</v>
      </c>
      <c r="E973" s="5" t="s">
        <v>32</v>
      </c>
      <c r="F973" s="3"/>
      <c r="G973" s="3"/>
      <c r="H973" s="3"/>
    </row>
    <row r="974" spans="2:8" x14ac:dyDescent="0.35">
      <c r="B974" s="3"/>
      <c r="C974" s="3"/>
      <c r="D974" s="7">
        <f>SUM(D946:D956)/D943*100</f>
        <v>1.2633216349720826</v>
      </c>
      <c r="E974" s="5" t="s">
        <v>33</v>
      </c>
      <c r="F974" s="3"/>
      <c r="G974" s="3"/>
      <c r="H974" s="3"/>
    </row>
    <row r="975" spans="2:8" x14ac:dyDescent="0.35">
      <c r="B975" s="3" t="s">
        <v>502</v>
      </c>
      <c r="C975" s="3"/>
      <c r="D975" s="3"/>
      <c r="E975" s="3"/>
      <c r="F975" s="3"/>
      <c r="G975" s="3"/>
      <c r="H975" s="3"/>
    </row>
    <row r="976" spans="2:8" x14ac:dyDescent="0.35">
      <c r="B976" s="3" t="s">
        <v>50</v>
      </c>
      <c r="C976" s="3"/>
      <c r="D976" s="4" t="str">
        <f>B976</f>
        <v>Moonee Valley</v>
      </c>
      <c r="E976" s="5"/>
      <c r="F976" s="5" t="str">
        <f>D976</f>
        <v>Moonee Valley</v>
      </c>
      <c r="G976" s="6">
        <f>D1009</f>
        <v>121498</v>
      </c>
      <c r="H976" s="7">
        <f>D1010</f>
        <v>1.0106833063646978</v>
      </c>
    </row>
    <row r="977" spans="2:8" x14ac:dyDescent="0.35">
      <c r="B977" s="3" t="s">
        <v>40</v>
      </c>
      <c r="C977" s="3"/>
      <c r="D977" s="5"/>
      <c r="E977" s="5"/>
      <c r="F977" s="3"/>
      <c r="G977" s="3"/>
      <c r="H977" s="3"/>
    </row>
    <row r="978" spans="2:8" x14ac:dyDescent="0.35">
      <c r="B978" s="3" t="s">
        <v>206</v>
      </c>
      <c r="C978" s="3"/>
      <c r="D978" s="5"/>
      <c r="E978" s="5"/>
      <c r="F978" s="3"/>
      <c r="G978" s="3"/>
      <c r="H978" s="3"/>
    </row>
    <row r="979" spans="2:8" x14ac:dyDescent="0.35">
      <c r="B979" s="3" t="s">
        <v>912</v>
      </c>
      <c r="C979" s="3"/>
      <c r="D979" s="6">
        <f>ABS(MID(B979,FIND("$",B979)+2,100))</f>
        <v>12021372</v>
      </c>
      <c r="E979" s="5" t="s">
        <v>28</v>
      </c>
      <c r="F979" s="3"/>
      <c r="G979" s="3"/>
      <c r="H979" s="3"/>
    </row>
    <row r="980" spans="2:8" x14ac:dyDescent="0.35">
      <c r="B980" s="3" t="s">
        <v>0</v>
      </c>
      <c r="C980" s="3"/>
      <c r="D980" s="6"/>
      <c r="E980" s="5"/>
      <c r="F980" s="3"/>
      <c r="G980" s="3"/>
      <c r="H980" s="3"/>
    </row>
    <row r="981" spans="2:8" x14ac:dyDescent="0.35">
      <c r="B981" s="3" t="s">
        <v>1</v>
      </c>
      <c r="C981" s="3"/>
      <c r="D981" s="6"/>
      <c r="E981" s="5"/>
      <c r="F981" s="3"/>
      <c r="G981" s="3"/>
      <c r="H981" s="3"/>
    </row>
    <row r="982" spans="2:8" x14ac:dyDescent="0.35">
      <c r="B982" s="3" t="s">
        <v>913</v>
      </c>
      <c r="C982" s="3"/>
      <c r="D982" s="8">
        <f>ABS(MID(B982,FIND(")",B982)+2,100))</f>
        <v>121498</v>
      </c>
      <c r="E982" s="5" t="s">
        <v>29</v>
      </c>
      <c r="F982" s="3"/>
      <c r="G982" s="3"/>
      <c r="H982" s="3"/>
    </row>
    <row r="983" spans="2:8" x14ac:dyDescent="0.35">
      <c r="B983" s="3" t="s">
        <v>2</v>
      </c>
      <c r="C983" s="3"/>
      <c r="D983" s="8"/>
      <c r="E983" s="5"/>
      <c r="F983" s="3"/>
      <c r="G983" s="3"/>
      <c r="H983" s="3"/>
    </row>
    <row r="984" spans="2:8" x14ac:dyDescent="0.35">
      <c r="B984" s="3" t="s">
        <v>503</v>
      </c>
      <c r="C984" s="3"/>
      <c r="D984" s="8"/>
      <c r="E984" s="5"/>
      <c r="F984" s="3"/>
      <c r="G984" s="3"/>
      <c r="H984" s="3"/>
    </row>
    <row r="985" spans="2:8" x14ac:dyDescent="0.35">
      <c r="B985" s="3" t="s">
        <v>3</v>
      </c>
      <c r="C985" s="3"/>
      <c r="D985" s="8"/>
      <c r="E985" s="5"/>
      <c r="F985" s="3"/>
      <c r="G985" s="3"/>
      <c r="H985" s="3"/>
    </row>
    <row r="986" spans="2:8" x14ac:dyDescent="0.35">
      <c r="B986" s="3" t="s">
        <v>504</v>
      </c>
      <c r="C986" s="3"/>
      <c r="D986" s="8"/>
      <c r="E986" s="5"/>
      <c r="F986" s="3"/>
      <c r="G986" s="3"/>
      <c r="H986" s="3"/>
    </row>
    <row r="987" spans="2:8" x14ac:dyDescent="0.35">
      <c r="B987" s="3" t="s">
        <v>4</v>
      </c>
      <c r="C987" s="3"/>
      <c r="D987" s="8"/>
      <c r="E987" s="5"/>
      <c r="F987" s="3"/>
      <c r="G987" s="3"/>
      <c r="H987" s="3"/>
    </row>
    <row r="988" spans="2:8" x14ac:dyDescent="0.35">
      <c r="B988" s="3" t="s">
        <v>505</v>
      </c>
      <c r="C988" s="3"/>
      <c r="D988" s="8"/>
      <c r="E988" s="5"/>
      <c r="F988" s="3"/>
      <c r="G988" s="3"/>
      <c r="H988" s="3"/>
    </row>
    <row r="989" spans="2:8" x14ac:dyDescent="0.35">
      <c r="B989" s="3" t="s">
        <v>5</v>
      </c>
      <c r="C989" s="3"/>
      <c r="D989" s="8"/>
      <c r="E989" s="5"/>
      <c r="F989" s="3"/>
      <c r="G989" s="3"/>
      <c r="H989" s="3"/>
    </row>
    <row r="990" spans="2:8" x14ac:dyDescent="0.35">
      <c r="B990" s="3" t="s">
        <v>6</v>
      </c>
      <c r="C990" s="3"/>
      <c r="D990" s="8"/>
      <c r="E990" s="5"/>
      <c r="F990" s="3"/>
      <c r="G990" s="3"/>
      <c r="H990" s="3"/>
    </row>
    <row r="991" spans="2:8" x14ac:dyDescent="0.35">
      <c r="B991" s="9" t="s">
        <v>17</v>
      </c>
      <c r="C991" s="3"/>
      <c r="D991" s="8" t="str">
        <f>B991</f>
        <v>-</v>
      </c>
      <c r="E991" s="5" t="s">
        <v>31</v>
      </c>
      <c r="F991" s="3"/>
      <c r="G991" s="3"/>
      <c r="H991" s="3"/>
    </row>
    <row r="992" spans="2:8" x14ac:dyDescent="0.35">
      <c r="B992" s="3" t="s">
        <v>506</v>
      </c>
      <c r="C992" s="3"/>
      <c r="D992" s="5"/>
      <c r="E992" s="5"/>
      <c r="F992" s="3"/>
      <c r="G992" s="3"/>
      <c r="H992" s="3"/>
    </row>
    <row r="993" spans="2:8" x14ac:dyDescent="0.35">
      <c r="B993" s="3" t="s">
        <v>7</v>
      </c>
      <c r="C993" s="3"/>
      <c r="D993" s="5"/>
      <c r="E993" s="5"/>
      <c r="F993" s="3"/>
      <c r="G993" s="3"/>
      <c r="H993" s="3"/>
    </row>
    <row r="994" spans="2:8" x14ac:dyDescent="0.35">
      <c r="B994" s="3" t="s">
        <v>18</v>
      </c>
      <c r="C994" s="3"/>
      <c r="D994" s="5"/>
      <c r="E994" s="5"/>
      <c r="F994" s="3"/>
      <c r="G994" s="3"/>
      <c r="H994" s="3"/>
    </row>
    <row r="995" spans="2:8" x14ac:dyDescent="0.35">
      <c r="B995" s="3" t="s">
        <v>19</v>
      </c>
      <c r="C995" s="3"/>
      <c r="D995" s="5"/>
      <c r="E995" s="5"/>
      <c r="F995" s="3"/>
      <c r="G995" s="3"/>
      <c r="H995" s="3"/>
    </row>
    <row r="996" spans="2:8" x14ac:dyDescent="0.35">
      <c r="B996" s="3" t="s">
        <v>20</v>
      </c>
      <c r="C996" s="3"/>
      <c r="D996" s="5"/>
      <c r="E996" s="5"/>
      <c r="F996" s="3"/>
      <c r="G996" s="3"/>
      <c r="H996" s="3"/>
    </row>
    <row r="997" spans="2:8" x14ac:dyDescent="0.35">
      <c r="B997" s="3" t="s">
        <v>8</v>
      </c>
      <c r="C997" s="3"/>
      <c r="D997" s="5"/>
      <c r="E997" s="5"/>
      <c r="F997" s="3"/>
      <c r="G997" s="3"/>
      <c r="H997" s="3"/>
    </row>
    <row r="998" spans="2:8" x14ac:dyDescent="0.35">
      <c r="B998" s="3" t="s">
        <v>9</v>
      </c>
      <c r="C998" s="3"/>
      <c r="D998" s="5"/>
      <c r="E998" s="5"/>
      <c r="F998" s="3"/>
      <c r="G998" s="3"/>
      <c r="H998" s="3"/>
    </row>
    <row r="999" spans="2:8" x14ac:dyDescent="0.35">
      <c r="B999" s="3" t="s">
        <v>21</v>
      </c>
      <c r="C999" s="3"/>
      <c r="D999" s="5"/>
      <c r="E999" s="5"/>
      <c r="F999" s="3"/>
      <c r="G999" s="3"/>
      <c r="H999" s="3"/>
    </row>
    <row r="1000" spans="2:8" x14ac:dyDescent="0.35">
      <c r="B1000" s="3" t="s">
        <v>507</v>
      </c>
      <c r="C1000" s="3"/>
      <c r="D1000" s="5"/>
      <c r="E1000" s="5"/>
      <c r="F1000" s="3"/>
      <c r="G1000" s="3"/>
      <c r="H1000" s="3"/>
    </row>
    <row r="1001" spans="2:8" x14ac:dyDescent="0.35">
      <c r="B1001" s="3" t="s">
        <v>508</v>
      </c>
      <c r="C1001" s="3"/>
      <c r="D1001" s="5"/>
      <c r="E1001" s="5"/>
      <c r="F1001" s="3"/>
      <c r="G1001" s="3"/>
      <c r="H1001" s="3"/>
    </row>
    <row r="1002" spans="2:8" x14ac:dyDescent="0.35">
      <c r="B1002" s="3" t="s">
        <v>10</v>
      </c>
      <c r="C1002" s="3"/>
      <c r="D1002" s="5"/>
      <c r="E1002" s="5"/>
      <c r="F1002" s="3"/>
      <c r="G1002" s="3"/>
      <c r="H1002" s="3"/>
    </row>
    <row r="1003" spans="2:8" x14ac:dyDescent="0.35">
      <c r="B1003" s="3" t="s">
        <v>11</v>
      </c>
      <c r="C1003" s="3"/>
      <c r="D1003" s="5"/>
      <c r="E1003" s="5"/>
      <c r="F1003" s="3"/>
      <c r="G1003" s="3"/>
      <c r="H1003" s="3"/>
    </row>
    <row r="1004" spans="2:8" x14ac:dyDescent="0.35">
      <c r="B1004" s="3" t="s">
        <v>22</v>
      </c>
      <c r="C1004" s="3"/>
      <c r="D1004" s="5"/>
      <c r="E1004" s="5"/>
      <c r="F1004" s="3"/>
      <c r="G1004" s="3"/>
      <c r="H1004" s="3"/>
    </row>
    <row r="1005" spans="2:8" x14ac:dyDescent="0.35">
      <c r="B1005" s="3" t="s">
        <v>12</v>
      </c>
      <c r="C1005" s="3"/>
      <c r="D1005" s="5"/>
      <c r="E1005" s="5"/>
      <c r="F1005" s="3"/>
      <c r="G1005" s="3"/>
      <c r="H1005" s="3"/>
    </row>
    <row r="1006" spans="2:8" x14ac:dyDescent="0.35">
      <c r="B1006" s="3" t="s">
        <v>23</v>
      </c>
      <c r="C1006" s="3"/>
      <c r="D1006" s="5"/>
      <c r="E1006" s="5"/>
      <c r="F1006" s="3"/>
      <c r="G1006" s="3"/>
      <c r="H1006" s="3"/>
    </row>
    <row r="1007" spans="2:8" x14ac:dyDescent="0.35">
      <c r="B1007" s="3" t="s">
        <v>509</v>
      </c>
      <c r="C1007" s="3"/>
      <c r="D1007" s="5"/>
      <c r="E1007" s="5"/>
      <c r="F1007" s="3"/>
      <c r="G1007" s="3"/>
      <c r="H1007" s="3"/>
    </row>
    <row r="1008" spans="2:8" x14ac:dyDescent="0.35">
      <c r="B1008" s="3" t="s">
        <v>510</v>
      </c>
      <c r="C1008" s="3"/>
      <c r="D1008" s="5"/>
      <c r="E1008" s="5"/>
      <c r="F1008" s="3"/>
      <c r="G1008" s="3"/>
      <c r="H1008" s="3"/>
    </row>
    <row r="1009" spans="2:8" x14ac:dyDescent="0.35">
      <c r="B1009" s="3" t="s">
        <v>511</v>
      </c>
      <c r="C1009" s="3"/>
      <c r="D1009" s="6">
        <f>SUM(D982,D988,D991)</f>
        <v>121498</v>
      </c>
      <c r="E1009" s="5" t="s">
        <v>32</v>
      </c>
      <c r="F1009" s="3"/>
      <c r="G1009" s="3"/>
      <c r="H1009" s="3"/>
    </row>
    <row r="1010" spans="2:8" x14ac:dyDescent="0.35">
      <c r="B1010" s="3"/>
      <c r="C1010" s="3"/>
      <c r="D1010" s="7">
        <f>SUM(D982:D992)/D979*100</f>
        <v>1.0106833063646978</v>
      </c>
      <c r="E1010" s="5" t="s">
        <v>33</v>
      </c>
      <c r="F1010" s="3"/>
      <c r="G1010" s="3"/>
      <c r="H1010" s="3"/>
    </row>
    <row r="1011" spans="2:8" x14ac:dyDescent="0.35">
      <c r="B1011" s="3"/>
      <c r="C1011" s="3"/>
      <c r="D1011" s="3"/>
      <c r="E1011" s="3"/>
      <c r="F1011" s="3"/>
      <c r="G1011" s="3"/>
      <c r="H1011" s="3"/>
    </row>
    <row r="1012" spans="2:8" x14ac:dyDescent="0.35">
      <c r="B1012" s="3" t="s">
        <v>97</v>
      </c>
      <c r="C1012" s="3"/>
      <c r="D1012" s="4" t="str">
        <f>B1012</f>
        <v>Moreland</v>
      </c>
      <c r="E1012" s="5"/>
      <c r="F1012" s="5" t="str">
        <f>D1012</f>
        <v>Moreland</v>
      </c>
      <c r="G1012" s="6">
        <f>D1045</f>
        <v>17038</v>
      </c>
      <c r="H1012" s="7">
        <f>D1046</f>
        <v>0.17487886369589511</v>
      </c>
    </row>
    <row r="1013" spans="2:8" x14ac:dyDescent="0.35">
      <c r="B1013" s="3" t="s">
        <v>43</v>
      </c>
      <c r="C1013" s="3"/>
      <c r="D1013" s="5"/>
      <c r="E1013" s="5"/>
      <c r="F1013" s="3"/>
      <c r="G1013" s="3"/>
      <c r="H1013" s="3"/>
    </row>
    <row r="1014" spans="2:8" x14ac:dyDescent="0.35">
      <c r="B1014" s="3" t="s">
        <v>206</v>
      </c>
      <c r="C1014" s="3"/>
      <c r="D1014" s="5"/>
      <c r="E1014" s="5"/>
      <c r="F1014" s="3"/>
      <c r="G1014" s="3"/>
      <c r="H1014" s="3"/>
    </row>
    <row r="1015" spans="2:8" x14ac:dyDescent="0.35">
      <c r="B1015" s="3" t="s">
        <v>914</v>
      </c>
      <c r="C1015" s="3"/>
      <c r="D1015" s="6">
        <f>ABS(MID(B1015,FIND("$",B1015)+2,100))</f>
        <v>9742744</v>
      </c>
      <c r="E1015" s="5" t="s">
        <v>28</v>
      </c>
      <c r="F1015" s="3"/>
      <c r="G1015" s="3"/>
      <c r="H1015" s="3"/>
    </row>
    <row r="1016" spans="2:8" x14ac:dyDescent="0.35">
      <c r="B1016" s="3" t="s">
        <v>0</v>
      </c>
      <c r="C1016" s="3"/>
      <c r="D1016" s="6"/>
      <c r="E1016" s="5"/>
      <c r="F1016" s="3"/>
      <c r="G1016" s="3"/>
      <c r="H1016" s="3"/>
    </row>
    <row r="1017" spans="2:8" x14ac:dyDescent="0.35">
      <c r="B1017" s="3" t="s">
        <v>1</v>
      </c>
      <c r="C1017" s="3"/>
      <c r="D1017" s="6"/>
      <c r="E1017" s="5"/>
      <c r="F1017" s="3"/>
      <c r="G1017" s="3"/>
      <c r="H1017" s="3"/>
    </row>
    <row r="1018" spans="2:8" x14ac:dyDescent="0.35">
      <c r="B1018" s="3" t="s">
        <v>915</v>
      </c>
      <c r="C1018" s="3"/>
      <c r="D1018" s="8">
        <f>ABS(MID(B1018,FIND(")",B1018)+2,100))</f>
        <v>8796</v>
      </c>
      <c r="E1018" s="5" t="s">
        <v>29</v>
      </c>
      <c r="F1018" s="3"/>
      <c r="G1018" s="3"/>
      <c r="H1018" s="3"/>
    </row>
    <row r="1019" spans="2:8" x14ac:dyDescent="0.35">
      <c r="B1019" s="3" t="s">
        <v>2</v>
      </c>
      <c r="C1019" s="3"/>
      <c r="D1019" s="8"/>
      <c r="E1019" s="5"/>
      <c r="F1019" s="3"/>
      <c r="G1019" s="3"/>
      <c r="H1019" s="3"/>
    </row>
    <row r="1020" spans="2:8" x14ac:dyDescent="0.35">
      <c r="B1020" s="3" t="s">
        <v>512</v>
      </c>
      <c r="C1020" s="3"/>
      <c r="D1020" s="8"/>
      <c r="E1020" s="5"/>
      <c r="F1020" s="3"/>
      <c r="G1020" s="3"/>
      <c r="H1020" s="3"/>
    </row>
    <row r="1021" spans="2:8" x14ac:dyDescent="0.35">
      <c r="B1021" s="3" t="s">
        <v>3</v>
      </c>
      <c r="C1021" s="3"/>
      <c r="D1021" s="8"/>
      <c r="E1021" s="5"/>
      <c r="F1021" s="3"/>
      <c r="G1021" s="3"/>
      <c r="H1021" s="3"/>
    </row>
    <row r="1022" spans="2:8" x14ac:dyDescent="0.35">
      <c r="B1022" s="3" t="s">
        <v>513</v>
      </c>
      <c r="C1022" s="3"/>
      <c r="D1022" s="8"/>
      <c r="E1022" s="5"/>
      <c r="F1022" s="3"/>
      <c r="G1022" s="3"/>
      <c r="H1022" s="3"/>
    </row>
    <row r="1023" spans="2:8" x14ac:dyDescent="0.35">
      <c r="B1023" s="3" t="s">
        <v>4</v>
      </c>
      <c r="C1023" s="3"/>
      <c r="D1023" s="8"/>
      <c r="E1023" s="5"/>
      <c r="F1023" s="3"/>
      <c r="G1023" s="3"/>
      <c r="H1023" s="3"/>
    </row>
    <row r="1024" spans="2:8" x14ac:dyDescent="0.35">
      <c r="B1024" s="3" t="s">
        <v>514</v>
      </c>
      <c r="C1024" s="3"/>
      <c r="D1024" s="8"/>
      <c r="E1024" s="5"/>
      <c r="F1024" s="3"/>
      <c r="G1024" s="3"/>
      <c r="H1024" s="3"/>
    </row>
    <row r="1025" spans="2:8" x14ac:dyDescent="0.35">
      <c r="B1025" s="3" t="s">
        <v>5</v>
      </c>
      <c r="C1025" s="3"/>
      <c r="D1025" s="8"/>
      <c r="E1025" s="5"/>
      <c r="F1025" s="3"/>
      <c r="G1025" s="3"/>
      <c r="H1025" s="3"/>
    </row>
    <row r="1026" spans="2:8" x14ac:dyDescent="0.35">
      <c r="B1026" s="3" t="s">
        <v>6</v>
      </c>
      <c r="C1026" s="3"/>
      <c r="D1026" s="8"/>
      <c r="E1026" s="5"/>
      <c r="F1026" s="3"/>
      <c r="G1026" s="3"/>
      <c r="H1026" s="3"/>
    </row>
    <row r="1027" spans="2:8" x14ac:dyDescent="0.35">
      <c r="B1027" s="9">
        <v>8242</v>
      </c>
      <c r="C1027" s="3"/>
      <c r="D1027" s="8">
        <f>B1027</f>
        <v>8242</v>
      </c>
      <c r="E1027" s="5" t="s">
        <v>31</v>
      </c>
      <c r="F1027" s="3"/>
      <c r="G1027" s="3"/>
      <c r="H1027" s="3"/>
    </row>
    <row r="1028" spans="2:8" x14ac:dyDescent="0.35">
      <c r="B1028" s="3" t="s">
        <v>515</v>
      </c>
      <c r="C1028" s="3"/>
      <c r="D1028" s="5"/>
      <c r="E1028" s="5"/>
      <c r="F1028" s="3"/>
      <c r="G1028" s="3"/>
      <c r="H1028" s="3"/>
    </row>
    <row r="1029" spans="2:8" x14ac:dyDescent="0.35">
      <c r="B1029" s="3" t="s">
        <v>7</v>
      </c>
      <c r="C1029" s="3"/>
      <c r="D1029" s="5"/>
      <c r="E1029" s="5"/>
      <c r="F1029" s="3"/>
      <c r="G1029" s="3"/>
      <c r="H1029" s="3"/>
    </row>
    <row r="1030" spans="2:8" x14ac:dyDescent="0.35">
      <c r="B1030" s="3" t="s">
        <v>18</v>
      </c>
      <c r="C1030" s="3"/>
      <c r="D1030" s="5"/>
      <c r="E1030" s="5"/>
      <c r="F1030" s="3"/>
      <c r="G1030" s="3"/>
      <c r="H1030" s="3"/>
    </row>
    <row r="1031" spans="2:8" x14ac:dyDescent="0.35">
      <c r="B1031" s="3" t="s">
        <v>19</v>
      </c>
      <c r="C1031" s="3"/>
      <c r="D1031" s="5"/>
      <c r="E1031" s="5"/>
      <c r="F1031" s="3"/>
      <c r="G1031" s="3"/>
      <c r="H1031" s="3"/>
    </row>
    <row r="1032" spans="2:8" x14ac:dyDescent="0.35">
      <c r="B1032" s="3" t="s">
        <v>20</v>
      </c>
      <c r="C1032" s="3"/>
      <c r="D1032" s="5"/>
      <c r="E1032" s="5"/>
      <c r="F1032" s="3"/>
      <c r="G1032" s="3"/>
      <c r="H1032" s="3"/>
    </row>
    <row r="1033" spans="2:8" x14ac:dyDescent="0.35">
      <c r="B1033" s="3" t="s">
        <v>8</v>
      </c>
      <c r="C1033" s="3"/>
      <c r="D1033" s="5"/>
      <c r="E1033" s="5"/>
      <c r="F1033" s="3"/>
      <c r="G1033" s="3"/>
      <c r="H1033" s="3"/>
    </row>
    <row r="1034" spans="2:8" x14ac:dyDescent="0.35">
      <c r="B1034" s="3" t="s">
        <v>9</v>
      </c>
      <c r="C1034" s="3"/>
      <c r="D1034" s="5"/>
      <c r="E1034" s="5"/>
      <c r="F1034" s="3"/>
      <c r="G1034" s="3"/>
      <c r="H1034" s="3"/>
    </row>
    <row r="1035" spans="2:8" x14ac:dyDescent="0.35">
      <c r="B1035" s="3" t="s">
        <v>21</v>
      </c>
      <c r="C1035" s="3"/>
      <c r="D1035" s="5"/>
      <c r="E1035" s="5"/>
      <c r="F1035" s="3"/>
      <c r="G1035" s="3"/>
      <c r="H1035" s="3"/>
    </row>
    <row r="1036" spans="2:8" x14ac:dyDescent="0.35">
      <c r="B1036" s="3" t="s">
        <v>516</v>
      </c>
      <c r="C1036" s="3"/>
      <c r="D1036" s="5"/>
      <c r="E1036" s="5"/>
      <c r="F1036" s="3"/>
      <c r="G1036" s="3"/>
      <c r="H1036" s="3"/>
    </row>
    <row r="1037" spans="2:8" x14ac:dyDescent="0.35">
      <c r="B1037" s="3" t="s">
        <v>517</v>
      </c>
      <c r="C1037" s="3"/>
      <c r="D1037" s="5"/>
      <c r="E1037" s="5"/>
      <c r="F1037" s="3"/>
      <c r="G1037" s="3"/>
      <c r="H1037" s="3"/>
    </row>
    <row r="1038" spans="2:8" x14ac:dyDescent="0.35">
      <c r="B1038" s="3" t="s">
        <v>10</v>
      </c>
      <c r="C1038" s="3"/>
      <c r="D1038" s="5"/>
      <c r="E1038" s="5"/>
      <c r="F1038" s="3"/>
      <c r="G1038" s="3"/>
      <c r="H1038" s="3"/>
    </row>
    <row r="1039" spans="2:8" x14ac:dyDescent="0.35">
      <c r="B1039" s="3" t="s">
        <v>11</v>
      </c>
      <c r="C1039" s="3"/>
      <c r="D1039" s="5"/>
      <c r="E1039" s="5"/>
      <c r="F1039" s="3"/>
      <c r="G1039" s="3"/>
      <c r="H1039" s="3"/>
    </row>
    <row r="1040" spans="2:8" x14ac:dyDescent="0.35">
      <c r="B1040" s="3" t="s">
        <v>22</v>
      </c>
      <c r="C1040" s="3"/>
      <c r="D1040" s="5"/>
      <c r="E1040" s="5"/>
      <c r="F1040" s="3"/>
      <c r="G1040" s="3"/>
      <c r="H1040" s="3"/>
    </row>
    <row r="1041" spans="2:8" x14ac:dyDescent="0.35">
      <c r="B1041" s="3" t="s">
        <v>12</v>
      </c>
      <c r="C1041" s="3"/>
      <c r="D1041" s="5"/>
      <c r="E1041" s="5"/>
      <c r="F1041" s="3"/>
      <c r="G1041" s="3"/>
      <c r="H1041" s="3"/>
    </row>
    <row r="1042" spans="2:8" x14ac:dyDescent="0.35">
      <c r="B1042" s="3" t="s">
        <v>518</v>
      </c>
      <c r="C1042" s="3"/>
      <c r="D1042" s="5"/>
      <c r="E1042" s="5"/>
      <c r="F1042" s="3"/>
      <c r="G1042" s="3"/>
      <c r="H1042" s="3"/>
    </row>
    <row r="1043" spans="2:8" x14ac:dyDescent="0.35">
      <c r="B1043" s="3" t="s">
        <v>519</v>
      </c>
      <c r="C1043" s="3"/>
      <c r="D1043" s="5"/>
      <c r="E1043" s="5"/>
      <c r="F1043" s="3"/>
      <c r="G1043" s="3"/>
      <c r="H1043" s="3"/>
    </row>
    <row r="1044" spans="2:8" x14ac:dyDescent="0.35">
      <c r="B1044" s="3" t="s">
        <v>520</v>
      </c>
      <c r="C1044" s="3"/>
      <c r="D1044" s="5"/>
      <c r="E1044" s="5"/>
      <c r="F1044" s="3"/>
      <c r="G1044" s="3"/>
      <c r="H1044" s="3"/>
    </row>
    <row r="1045" spans="2:8" x14ac:dyDescent="0.35">
      <c r="B1045" s="3" t="s">
        <v>521</v>
      </c>
      <c r="C1045" s="3"/>
      <c r="D1045" s="6">
        <f>SUM(D1018,D1024,D1027)</f>
        <v>17038</v>
      </c>
      <c r="E1045" s="5" t="s">
        <v>32</v>
      </c>
      <c r="F1045" s="3"/>
      <c r="G1045" s="3"/>
      <c r="H1045" s="3"/>
    </row>
    <row r="1046" spans="2:8" x14ac:dyDescent="0.35">
      <c r="B1046" s="3"/>
      <c r="C1046" s="3"/>
      <c r="D1046" s="7">
        <f>SUM(D1018:D1028)/D1015*100</f>
        <v>0.17487886369589511</v>
      </c>
      <c r="E1046" s="5" t="s">
        <v>33</v>
      </c>
      <c r="F1046" s="3"/>
      <c r="G1046" s="3"/>
      <c r="H1046" s="3"/>
    </row>
    <row r="1047" spans="2:8" x14ac:dyDescent="0.35">
      <c r="B1047" s="3"/>
      <c r="C1047" s="3"/>
      <c r="D1047" s="3"/>
      <c r="E1047" s="3"/>
      <c r="F1047" s="3"/>
      <c r="G1047" s="3"/>
      <c r="H1047" s="3"/>
    </row>
    <row r="1048" spans="2:8" x14ac:dyDescent="0.35">
      <c r="B1048" s="3" t="s">
        <v>98</v>
      </c>
      <c r="C1048" s="3"/>
      <c r="D1048" s="4" t="str">
        <f>B1048</f>
        <v>Port Phillip</v>
      </c>
      <c r="E1048" s="5"/>
      <c r="F1048" s="5" t="str">
        <f>D1048</f>
        <v>Port Phillip</v>
      </c>
      <c r="G1048" s="6">
        <f>D1081</f>
        <v>91125</v>
      </c>
      <c r="H1048" s="7">
        <f>D1082</f>
        <v>2.1607216490200818</v>
      </c>
    </row>
    <row r="1049" spans="2:8" x14ac:dyDescent="0.35">
      <c r="B1049" s="3" t="s">
        <v>51</v>
      </c>
      <c r="C1049" s="3"/>
      <c r="D1049" s="5"/>
      <c r="E1049" s="5"/>
      <c r="F1049" s="3"/>
      <c r="G1049" s="3"/>
      <c r="H1049" s="3"/>
    </row>
    <row r="1050" spans="2:8" x14ac:dyDescent="0.35">
      <c r="B1050" s="3" t="s">
        <v>206</v>
      </c>
      <c r="C1050" s="3"/>
      <c r="D1050" s="5"/>
      <c r="E1050" s="5"/>
      <c r="F1050" s="3"/>
      <c r="G1050" s="3"/>
      <c r="H1050" s="3"/>
    </row>
    <row r="1051" spans="2:8" x14ac:dyDescent="0.35">
      <c r="B1051" s="3" t="s">
        <v>916</v>
      </c>
      <c r="C1051" s="3"/>
      <c r="D1051" s="6">
        <f>ABS(MID(B1051,FIND("$",B1051)+2,100))</f>
        <v>4217341</v>
      </c>
      <c r="E1051" s="5" t="s">
        <v>28</v>
      </c>
      <c r="F1051" s="3"/>
      <c r="G1051" s="3"/>
      <c r="H1051" s="3"/>
    </row>
    <row r="1052" spans="2:8" x14ac:dyDescent="0.35">
      <c r="B1052" s="3" t="s">
        <v>0</v>
      </c>
      <c r="C1052" s="3"/>
      <c r="D1052" s="6"/>
      <c r="E1052" s="5"/>
      <c r="F1052" s="3"/>
      <c r="G1052" s="3"/>
      <c r="H1052" s="3"/>
    </row>
    <row r="1053" spans="2:8" x14ac:dyDescent="0.35">
      <c r="B1053" s="3" t="s">
        <v>1</v>
      </c>
      <c r="C1053" s="3"/>
      <c r="D1053" s="6"/>
      <c r="E1053" s="5"/>
      <c r="F1053" s="3"/>
      <c r="G1053" s="3"/>
      <c r="H1053" s="3"/>
    </row>
    <row r="1054" spans="2:8" x14ac:dyDescent="0.35">
      <c r="B1054" s="3" t="s">
        <v>917</v>
      </c>
      <c r="C1054" s="3"/>
      <c r="D1054" s="8">
        <f>ABS(MID(B1054,FIND(")",B1054)+2,100))</f>
        <v>66605</v>
      </c>
      <c r="E1054" s="5" t="s">
        <v>29</v>
      </c>
      <c r="F1054" s="3"/>
      <c r="G1054" s="3"/>
      <c r="H1054" s="3"/>
    </row>
    <row r="1055" spans="2:8" x14ac:dyDescent="0.35">
      <c r="B1055" s="3" t="s">
        <v>2</v>
      </c>
      <c r="C1055" s="3"/>
      <c r="D1055" s="8"/>
      <c r="E1055" s="5"/>
      <c r="F1055" s="3"/>
      <c r="G1055" s="3"/>
      <c r="H1055" s="3"/>
    </row>
    <row r="1056" spans="2:8" x14ac:dyDescent="0.35">
      <c r="B1056" s="3" t="s">
        <v>36</v>
      </c>
      <c r="C1056" s="3"/>
      <c r="D1056" s="8"/>
      <c r="E1056" s="5"/>
      <c r="F1056" s="3"/>
      <c r="G1056" s="3"/>
      <c r="H1056" s="3"/>
    </row>
    <row r="1057" spans="2:8" x14ac:dyDescent="0.35">
      <c r="B1057" s="3" t="s">
        <v>3</v>
      </c>
      <c r="C1057" s="3"/>
      <c r="D1057" s="8"/>
      <c r="E1057" s="5"/>
      <c r="F1057" s="3"/>
      <c r="G1057" s="3"/>
      <c r="H1057" s="3"/>
    </row>
    <row r="1058" spans="2:8" x14ac:dyDescent="0.35">
      <c r="B1058" s="3" t="s">
        <v>41</v>
      </c>
      <c r="C1058" s="3"/>
      <c r="D1058" s="8"/>
      <c r="E1058" s="5"/>
      <c r="F1058" s="3"/>
      <c r="G1058" s="3"/>
      <c r="H1058" s="3"/>
    </row>
    <row r="1059" spans="2:8" x14ac:dyDescent="0.35">
      <c r="B1059" s="3" t="s">
        <v>4</v>
      </c>
      <c r="C1059" s="3"/>
      <c r="D1059" s="8"/>
      <c r="E1059" s="5"/>
      <c r="F1059" s="3"/>
      <c r="G1059" s="3"/>
      <c r="H1059" s="3"/>
    </row>
    <row r="1060" spans="2:8" x14ac:dyDescent="0.35">
      <c r="B1060" s="3" t="s">
        <v>522</v>
      </c>
      <c r="C1060" s="3"/>
      <c r="D1060" s="8"/>
      <c r="E1060" s="5"/>
      <c r="F1060" s="3"/>
      <c r="G1060" s="3"/>
      <c r="H1060" s="3"/>
    </row>
    <row r="1061" spans="2:8" x14ac:dyDescent="0.35">
      <c r="B1061" s="3" t="s">
        <v>5</v>
      </c>
      <c r="C1061" s="3"/>
      <c r="D1061" s="8"/>
      <c r="E1061" s="5"/>
      <c r="F1061" s="3"/>
      <c r="G1061" s="3"/>
      <c r="H1061" s="3"/>
    </row>
    <row r="1062" spans="2:8" x14ac:dyDescent="0.35">
      <c r="B1062" s="3" t="s">
        <v>6</v>
      </c>
      <c r="C1062" s="3"/>
      <c r="D1062" s="8"/>
      <c r="E1062" s="5"/>
      <c r="F1062" s="3"/>
      <c r="G1062" s="3"/>
      <c r="H1062" s="3"/>
    </row>
    <row r="1063" spans="2:8" x14ac:dyDescent="0.35">
      <c r="B1063" s="9">
        <v>24520</v>
      </c>
      <c r="C1063" s="3"/>
      <c r="D1063" s="8">
        <f>B1063</f>
        <v>24520</v>
      </c>
      <c r="E1063" s="5" t="s">
        <v>31</v>
      </c>
      <c r="F1063" s="3"/>
      <c r="G1063" s="3"/>
      <c r="H1063" s="3"/>
    </row>
    <row r="1064" spans="2:8" x14ac:dyDescent="0.35">
      <c r="B1064" s="3" t="s">
        <v>523</v>
      </c>
      <c r="C1064" s="3"/>
      <c r="D1064" s="5"/>
      <c r="E1064" s="5"/>
      <c r="F1064" s="3"/>
      <c r="G1064" s="3"/>
      <c r="H1064" s="3"/>
    </row>
    <row r="1065" spans="2:8" x14ac:dyDescent="0.35">
      <c r="B1065" s="3" t="s">
        <v>7</v>
      </c>
      <c r="C1065" s="3"/>
      <c r="D1065" s="5"/>
      <c r="E1065" s="5"/>
      <c r="F1065" s="3"/>
      <c r="G1065" s="3"/>
      <c r="H1065" s="3"/>
    </row>
    <row r="1066" spans="2:8" x14ac:dyDescent="0.35">
      <c r="B1066" s="3" t="s">
        <v>18</v>
      </c>
      <c r="C1066" s="3"/>
      <c r="D1066" s="5"/>
      <c r="E1066" s="5"/>
      <c r="F1066" s="3"/>
      <c r="G1066" s="3"/>
      <c r="H1066" s="3"/>
    </row>
    <row r="1067" spans="2:8" x14ac:dyDescent="0.35">
      <c r="B1067" s="3" t="s">
        <v>19</v>
      </c>
      <c r="C1067" s="3"/>
      <c r="D1067" s="5"/>
      <c r="E1067" s="5"/>
      <c r="F1067" s="3"/>
      <c r="G1067" s="3"/>
      <c r="H1067" s="3"/>
    </row>
    <row r="1068" spans="2:8" x14ac:dyDescent="0.35">
      <c r="B1068" s="3" t="s">
        <v>524</v>
      </c>
      <c r="C1068" s="3"/>
      <c r="D1068" s="5"/>
      <c r="E1068" s="5"/>
      <c r="F1068" s="3"/>
      <c r="G1068" s="3"/>
      <c r="H1068" s="3"/>
    </row>
    <row r="1069" spans="2:8" x14ac:dyDescent="0.35">
      <c r="B1069" s="3" t="s">
        <v>8</v>
      </c>
      <c r="C1069" s="3"/>
      <c r="D1069" s="5"/>
      <c r="E1069" s="5"/>
      <c r="F1069" s="3"/>
      <c r="G1069" s="3"/>
      <c r="H1069" s="3"/>
    </row>
    <row r="1070" spans="2:8" x14ac:dyDescent="0.35">
      <c r="B1070" s="3" t="s">
        <v>9</v>
      </c>
      <c r="C1070" s="3"/>
      <c r="D1070" s="5"/>
      <c r="E1070" s="5"/>
      <c r="F1070" s="3"/>
      <c r="G1070" s="3"/>
      <c r="H1070" s="3"/>
    </row>
    <row r="1071" spans="2:8" x14ac:dyDescent="0.35">
      <c r="B1071" s="3" t="s">
        <v>21</v>
      </c>
      <c r="C1071" s="3"/>
      <c r="D1071" s="5"/>
      <c r="E1071" s="5"/>
      <c r="F1071" s="3"/>
      <c r="G1071" s="3"/>
      <c r="H1071" s="3"/>
    </row>
    <row r="1072" spans="2:8" x14ac:dyDescent="0.35">
      <c r="B1072" s="3" t="s">
        <v>525</v>
      </c>
      <c r="C1072" s="3"/>
      <c r="D1072" s="5"/>
      <c r="E1072" s="5"/>
      <c r="F1072" s="3"/>
      <c r="G1072" s="3"/>
      <c r="H1072" s="3"/>
    </row>
    <row r="1073" spans="2:8" x14ac:dyDescent="0.35">
      <c r="B1073" s="3" t="s">
        <v>526</v>
      </c>
      <c r="C1073" s="3"/>
      <c r="D1073" s="5"/>
      <c r="E1073" s="5"/>
      <c r="F1073" s="3"/>
      <c r="G1073" s="3"/>
      <c r="H1073" s="3"/>
    </row>
    <row r="1074" spans="2:8" x14ac:dyDescent="0.35">
      <c r="B1074" s="3" t="s">
        <v>10</v>
      </c>
      <c r="C1074" s="3"/>
      <c r="D1074" s="5"/>
      <c r="E1074" s="5"/>
      <c r="F1074" s="3"/>
      <c r="G1074" s="3"/>
      <c r="H1074" s="3"/>
    </row>
    <row r="1075" spans="2:8" x14ac:dyDescent="0.35">
      <c r="B1075" s="3" t="s">
        <v>11</v>
      </c>
      <c r="C1075" s="3"/>
      <c r="D1075" s="5"/>
      <c r="E1075" s="5"/>
      <c r="F1075" s="3"/>
      <c r="G1075" s="3"/>
      <c r="H1075" s="3"/>
    </row>
    <row r="1076" spans="2:8" x14ac:dyDescent="0.35">
      <c r="B1076" s="3" t="s">
        <v>527</v>
      </c>
      <c r="C1076" s="3"/>
      <c r="D1076" s="5"/>
      <c r="E1076" s="5"/>
      <c r="F1076" s="3"/>
      <c r="G1076" s="3"/>
      <c r="H1076" s="3"/>
    </row>
    <row r="1077" spans="2:8" x14ac:dyDescent="0.35">
      <c r="B1077" s="3" t="s">
        <v>12</v>
      </c>
      <c r="C1077" s="3"/>
      <c r="D1077" s="5"/>
      <c r="E1077" s="5"/>
      <c r="F1077" s="3"/>
      <c r="G1077" s="3"/>
      <c r="H1077" s="3"/>
    </row>
    <row r="1078" spans="2:8" x14ac:dyDescent="0.35">
      <c r="B1078" s="3" t="s">
        <v>23</v>
      </c>
      <c r="C1078" s="3"/>
      <c r="D1078" s="5"/>
      <c r="E1078" s="5"/>
      <c r="F1078" s="3"/>
      <c r="G1078" s="3"/>
      <c r="H1078" s="3"/>
    </row>
    <row r="1079" spans="2:8" x14ac:dyDescent="0.35">
      <c r="B1079" s="3" t="s">
        <v>528</v>
      </c>
      <c r="C1079" s="3"/>
      <c r="D1079" s="5"/>
      <c r="E1079" s="5"/>
      <c r="F1079" s="3"/>
      <c r="G1079" s="3"/>
      <c r="H1079" s="3"/>
    </row>
    <row r="1080" spans="2:8" x14ac:dyDescent="0.35">
      <c r="B1080" s="3" t="s">
        <v>529</v>
      </c>
      <c r="C1080" s="3"/>
      <c r="D1080" s="5"/>
      <c r="E1080" s="5"/>
      <c r="F1080" s="3"/>
      <c r="G1080" s="3"/>
      <c r="H1080" s="3"/>
    </row>
    <row r="1081" spans="2:8" x14ac:dyDescent="0.35">
      <c r="B1081" s="3" t="s">
        <v>530</v>
      </c>
      <c r="C1081" s="3"/>
      <c r="D1081" s="6">
        <f>SUM(D1054,D1060,D1063)</f>
        <v>91125</v>
      </c>
      <c r="E1081" s="5" t="s">
        <v>32</v>
      </c>
      <c r="F1081" s="3"/>
      <c r="G1081" s="3"/>
      <c r="H1081" s="3"/>
    </row>
    <row r="1082" spans="2:8" x14ac:dyDescent="0.35">
      <c r="B1082" s="3"/>
      <c r="C1082" s="3"/>
      <c r="D1082" s="7">
        <f>SUM(D1054:D1064)/D1051*100</f>
        <v>2.1607216490200818</v>
      </c>
      <c r="E1082" s="5" t="s">
        <v>33</v>
      </c>
      <c r="F1082" s="3"/>
      <c r="G1082" s="3"/>
      <c r="H1082" s="3"/>
    </row>
    <row r="1083" spans="2:8" x14ac:dyDescent="0.35">
      <c r="B1083" s="3"/>
      <c r="C1083" s="3"/>
      <c r="D1083" s="3"/>
      <c r="E1083" s="3"/>
      <c r="F1083" s="3"/>
      <c r="G1083" s="3"/>
      <c r="H1083" s="3"/>
    </row>
    <row r="1084" spans="2:8" x14ac:dyDescent="0.35">
      <c r="B1084" s="3" t="s">
        <v>52</v>
      </c>
      <c r="C1084" s="3"/>
      <c r="D1084" s="4" t="str">
        <f>B1084</f>
        <v>Stonnington</v>
      </c>
      <c r="E1084" s="5"/>
      <c r="F1084" s="5" t="str">
        <f>D1084</f>
        <v>Stonnington</v>
      </c>
      <c r="G1084" s="6">
        <f>D1117</f>
        <v>63600</v>
      </c>
      <c r="H1084" s="7">
        <f>D1118</f>
        <v>2.1049760840295861</v>
      </c>
    </row>
    <row r="1085" spans="2:8" x14ac:dyDescent="0.35">
      <c r="B1085" s="3" t="s">
        <v>14</v>
      </c>
      <c r="C1085" s="3"/>
      <c r="D1085" s="5"/>
      <c r="E1085" s="5"/>
      <c r="F1085" s="3"/>
      <c r="G1085" s="3"/>
      <c r="H1085" s="3"/>
    </row>
    <row r="1086" spans="2:8" x14ac:dyDescent="0.35">
      <c r="B1086" s="3" t="s">
        <v>206</v>
      </c>
      <c r="C1086" s="3"/>
      <c r="D1086" s="5"/>
      <c r="E1086" s="5"/>
      <c r="F1086" s="3"/>
      <c r="G1086" s="3"/>
      <c r="H1086" s="3"/>
    </row>
    <row r="1087" spans="2:8" x14ac:dyDescent="0.35">
      <c r="B1087" s="3" t="s">
        <v>918</v>
      </c>
      <c r="C1087" s="3"/>
      <c r="D1087" s="6">
        <f>ABS(MID(B1087,FIND("$",B1087)+2,100))</f>
        <v>3021412</v>
      </c>
      <c r="E1087" s="5" t="s">
        <v>28</v>
      </c>
      <c r="F1087" s="3"/>
      <c r="G1087" s="3"/>
      <c r="H1087" s="3"/>
    </row>
    <row r="1088" spans="2:8" x14ac:dyDescent="0.35">
      <c r="B1088" s="3" t="s">
        <v>0</v>
      </c>
      <c r="C1088" s="3"/>
      <c r="D1088" s="6"/>
      <c r="E1088" s="5"/>
      <c r="F1088" s="3"/>
      <c r="G1088" s="3"/>
      <c r="H1088" s="3"/>
    </row>
    <row r="1089" spans="2:8" x14ac:dyDescent="0.35">
      <c r="B1089" s="3" t="s">
        <v>1</v>
      </c>
      <c r="C1089" s="3"/>
      <c r="D1089" s="6"/>
      <c r="E1089" s="5"/>
      <c r="F1089" s="3"/>
      <c r="G1089" s="3"/>
      <c r="H1089" s="3"/>
    </row>
    <row r="1090" spans="2:8" x14ac:dyDescent="0.35">
      <c r="B1090" s="3" t="s">
        <v>919</v>
      </c>
      <c r="C1090" s="3"/>
      <c r="D1090" s="8">
        <f>ABS(MID(B1090,FIND(")",B1090)+2,100))</f>
        <v>63600</v>
      </c>
      <c r="E1090" s="5" t="s">
        <v>29</v>
      </c>
      <c r="F1090" s="3"/>
      <c r="G1090" s="3"/>
      <c r="H1090" s="3"/>
    </row>
    <row r="1091" spans="2:8" x14ac:dyDescent="0.35">
      <c r="B1091" s="3" t="s">
        <v>2</v>
      </c>
      <c r="C1091" s="3"/>
      <c r="D1091" s="8"/>
      <c r="E1091" s="5"/>
      <c r="F1091" s="3"/>
      <c r="G1091" s="3"/>
      <c r="H1091" s="3"/>
    </row>
    <row r="1092" spans="2:8" x14ac:dyDescent="0.35">
      <c r="B1092" s="3" t="s">
        <v>36</v>
      </c>
      <c r="C1092" s="3"/>
      <c r="D1092" s="8"/>
      <c r="E1092" s="5"/>
      <c r="F1092" s="3"/>
      <c r="G1092" s="3"/>
      <c r="H1092" s="3"/>
    </row>
    <row r="1093" spans="2:8" x14ac:dyDescent="0.35">
      <c r="B1093" s="3" t="s">
        <v>3</v>
      </c>
      <c r="C1093" s="3"/>
      <c r="D1093" s="8"/>
      <c r="E1093" s="5"/>
      <c r="F1093" s="3"/>
      <c r="G1093" s="3"/>
      <c r="H1093" s="3"/>
    </row>
    <row r="1094" spans="2:8" x14ac:dyDescent="0.35">
      <c r="B1094" s="3" t="s">
        <v>531</v>
      </c>
      <c r="C1094" s="3"/>
      <c r="D1094" s="8"/>
      <c r="E1094" s="5"/>
      <c r="F1094" s="3"/>
      <c r="G1094" s="3"/>
      <c r="H1094" s="3"/>
    </row>
    <row r="1095" spans="2:8" x14ac:dyDescent="0.35">
      <c r="B1095" s="3" t="s">
        <v>4</v>
      </c>
      <c r="C1095" s="3"/>
      <c r="D1095" s="8"/>
      <c r="E1095" s="5"/>
      <c r="F1095" s="3"/>
      <c r="G1095" s="3"/>
      <c r="H1095" s="3"/>
    </row>
    <row r="1096" spans="2:8" x14ac:dyDescent="0.35">
      <c r="B1096" s="3" t="s">
        <v>16</v>
      </c>
      <c r="C1096" s="3"/>
      <c r="D1096" s="8"/>
      <c r="E1096" s="5"/>
      <c r="F1096" s="3"/>
      <c r="G1096" s="3"/>
      <c r="H1096" s="3"/>
    </row>
    <row r="1097" spans="2:8" x14ac:dyDescent="0.35">
      <c r="B1097" s="3" t="s">
        <v>5</v>
      </c>
      <c r="C1097" s="3"/>
      <c r="D1097" s="8"/>
      <c r="E1097" s="5"/>
      <c r="F1097" s="3"/>
      <c r="G1097" s="3"/>
      <c r="H1097" s="3"/>
    </row>
    <row r="1098" spans="2:8" x14ac:dyDescent="0.35">
      <c r="B1098" s="3" t="s">
        <v>6</v>
      </c>
      <c r="C1098" s="3"/>
      <c r="D1098" s="8"/>
      <c r="E1098" s="5"/>
      <c r="F1098" s="3"/>
      <c r="G1098" s="3"/>
      <c r="H1098" s="3"/>
    </row>
    <row r="1099" spans="2:8" x14ac:dyDescent="0.35">
      <c r="B1099" s="9" t="s">
        <v>17</v>
      </c>
      <c r="C1099" s="3"/>
      <c r="D1099" s="8" t="str">
        <f>B1099</f>
        <v>-</v>
      </c>
      <c r="E1099" s="5" t="s">
        <v>31</v>
      </c>
      <c r="F1099" s="3"/>
      <c r="G1099" s="3"/>
      <c r="H1099" s="3"/>
    </row>
    <row r="1100" spans="2:8" x14ac:dyDescent="0.35">
      <c r="B1100" s="3" t="s">
        <v>532</v>
      </c>
      <c r="C1100" s="3"/>
      <c r="D1100" s="5"/>
      <c r="E1100" s="5"/>
      <c r="F1100" s="3"/>
      <c r="G1100" s="3"/>
      <c r="H1100" s="3"/>
    </row>
    <row r="1101" spans="2:8" x14ac:dyDescent="0.35">
      <c r="B1101" s="3" t="s">
        <v>7</v>
      </c>
      <c r="C1101" s="3"/>
      <c r="D1101" s="5"/>
      <c r="E1101" s="5"/>
      <c r="F1101" s="3"/>
      <c r="G1101" s="3"/>
      <c r="H1101" s="3"/>
    </row>
    <row r="1102" spans="2:8" x14ac:dyDescent="0.35">
      <c r="B1102" s="3" t="s">
        <v>18</v>
      </c>
      <c r="C1102" s="3"/>
      <c r="D1102" s="5"/>
      <c r="E1102" s="5"/>
      <c r="F1102" s="3"/>
      <c r="G1102" s="3"/>
      <c r="H1102" s="3"/>
    </row>
    <row r="1103" spans="2:8" x14ac:dyDescent="0.35">
      <c r="B1103" s="3" t="s">
        <v>19</v>
      </c>
      <c r="C1103" s="3"/>
      <c r="D1103" s="5"/>
      <c r="E1103" s="5"/>
      <c r="F1103" s="3"/>
      <c r="G1103" s="3"/>
      <c r="H1103" s="3"/>
    </row>
    <row r="1104" spans="2:8" x14ac:dyDescent="0.35">
      <c r="B1104" s="3" t="s">
        <v>20</v>
      </c>
      <c r="C1104" s="3"/>
      <c r="D1104" s="5"/>
      <c r="E1104" s="5"/>
      <c r="F1104" s="3"/>
      <c r="G1104" s="3"/>
      <c r="H1104" s="3"/>
    </row>
    <row r="1105" spans="2:8" x14ac:dyDescent="0.35">
      <c r="B1105" s="3" t="s">
        <v>8</v>
      </c>
      <c r="C1105" s="3"/>
      <c r="D1105" s="5"/>
      <c r="E1105" s="5"/>
      <c r="F1105" s="3"/>
      <c r="G1105" s="3"/>
      <c r="H1105" s="3"/>
    </row>
    <row r="1106" spans="2:8" x14ac:dyDescent="0.35">
      <c r="B1106" s="3" t="s">
        <v>9</v>
      </c>
      <c r="C1106" s="3"/>
      <c r="D1106" s="5"/>
      <c r="E1106" s="5"/>
      <c r="F1106" s="3"/>
      <c r="G1106" s="3"/>
      <c r="H1106" s="3"/>
    </row>
    <row r="1107" spans="2:8" x14ac:dyDescent="0.35">
      <c r="B1107" s="3" t="s">
        <v>21</v>
      </c>
      <c r="C1107" s="3"/>
      <c r="D1107" s="5"/>
      <c r="E1107" s="5"/>
      <c r="F1107" s="3"/>
      <c r="G1107" s="3"/>
      <c r="H1107" s="3"/>
    </row>
    <row r="1108" spans="2:8" x14ac:dyDescent="0.35">
      <c r="B1108" s="3" t="s">
        <v>533</v>
      </c>
      <c r="C1108" s="3"/>
      <c r="D1108" s="5"/>
      <c r="E1108" s="5"/>
      <c r="F1108" s="3"/>
      <c r="G1108" s="3"/>
      <c r="H1108" s="3"/>
    </row>
    <row r="1109" spans="2:8" x14ac:dyDescent="0.35">
      <c r="B1109" s="3" t="s">
        <v>534</v>
      </c>
      <c r="C1109" s="3"/>
      <c r="D1109" s="5"/>
      <c r="E1109" s="5"/>
      <c r="F1109" s="3"/>
      <c r="G1109" s="3"/>
      <c r="H1109" s="3"/>
    </row>
    <row r="1110" spans="2:8" x14ac:dyDescent="0.35">
      <c r="B1110" s="3" t="s">
        <v>10</v>
      </c>
      <c r="C1110" s="3"/>
      <c r="D1110" s="5"/>
      <c r="E1110" s="5"/>
      <c r="F1110" s="3"/>
      <c r="G1110" s="3"/>
      <c r="H1110" s="3"/>
    </row>
    <row r="1111" spans="2:8" x14ac:dyDescent="0.35">
      <c r="B1111" s="3" t="s">
        <v>11</v>
      </c>
      <c r="C1111" s="3"/>
      <c r="D1111" s="5"/>
      <c r="E1111" s="5"/>
      <c r="F1111" s="3"/>
      <c r="G1111" s="3"/>
      <c r="H1111" s="3"/>
    </row>
    <row r="1112" spans="2:8" x14ac:dyDescent="0.35">
      <c r="B1112" s="3" t="s">
        <v>22</v>
      </c>
      <c r="C1112" s="3"/>
      <c r="D1112" s="5"/>
      <c r="E1112" s="5"/>
      <c r="F1112" s="3"/>
      <c r="G1112" s="3"/>
      <c r="H1112" s="3"/>
    </row>
    <row r="1113" spans="2:8" x14ac:dyDescent="0.35">
      <c r="B1113" s="3" t="s">
        <v>12</v>
      </c>
      <c r="C1113" s="3"/>
      <c r="D1113" s="5"/>
      <c r="E1113" s="5"/>
      <c r="F1113" s="3"/>
      <c r="G1113" s="3"/>
      <c r="H1113" s="3"/>
    </row>
    <row r="1114" spans="2:8" x14ac:dyDescent="0.35">
      <c r="B1114" s="3" t="s">
        <v>23</v>
      </c>
      <c r="C1114" s="3"/>
      <c r="D1114" s="5"/>
      <c r="E1114" s="5"/>
      <c r="F1114" s="3"/>
      <c r="G1114" s="3"/>
      <c r="H1114" s="3"/>
    </row>
    <row r="1115" spans="2:8" x14ac:dyDescent="0.35">
      <c r="B1115" s="3" t="s">
        <v>24</v>
      </c>
      <c r="C1115" s="3"/>
      <c r="D1115" s="5"/>
      <c r="E1115" s="5"/>
      <c r="F1115" s="3"/>
      <c r="G1115" s="3"/>
      <c r="H1115" s="3"/>
    </row>
    <row r="1116" spans="2:8" x14ac:dyDescent="0.35">
      <c r="B1116" s="3" t="s">
        <v>25</v>
      </c>
      <c r="C1116" s="3"/>
      <c r="D1116" s="5"/>
      <c r="E1116" s="5"/>
      <c r="F1116" s="3"/>
      <c r="G1116" s="3"/>
      <c r="H1116" s="3"/>
    </row>
    <row r="1117" spans="2:8" x14ac:dyDescent="0.35">
      <c r="B1117" s="3" t="s">
        <v>535</v>
      </c>
      <c r="C1117" s="3"/>
      <c r="D1117" s="6">
        <f>SUM(D1090,D1096,D1099)</f>
        <v>63600</v>
      </c>
      <c r="E1117" s="5" t="s">
        <v>32</v>
      </c>
      <c r="F1117" s="3"/>
      <c r="G1117" s="3"/>
      <c r="H1117" s="3"/>
    </row>
    <row r="1118" spans="2:8" x14ac:dyDescent="0.35">
      <c r="B1118" s="27">
        <v>0.14810000000000001</v>
      </c>
      <c r="C1118" s="3"/>
      <c r="D1118" s="7">
        <f>SUM(D1090:D1100)/D1087*100</f>
        <v>2.1049760840295861</v>
      </c>
      <c r="E1118" s="5" t="s">
        <v>33</v>
      </c>
      <c r="F1118" s="3"/>
      <c r="G1118" s="3"/>
      <c r="H1118" s="3"/>
    </row>
    <row r="1119" spans="2:8" x14ac:dyDescent="0.35">
      <c r="B1119" s="3"/>
      <c r="C1119" s="3"/>
      <c r="D1119" s="3"/>
      <c r="E1119" s="3"/>
      <c r="F1119" s="3"/>
      <c r="G1119" s="3"/>
      <c r="H1119" s="3"/>
    </row>
    <row r="1120" spans="2:8" x14ac:dyDescent="0.35">
      <c r="B1120" s="3" t="s">
        <v>53</v>
      </c>
      <c r="C1120" s="3"/>
      <c r="D1120" s="4" t="str">
        <f>B1120</f>
        <v>Warrnambool</v>
      </c>
      <c r="E1120" s="5"/>
      <c r="F1120" s="5" t="str">
        <f>D1120</f>
        <v>Warrnambool</v>
      </c>
      <c r="G1120" s="6">
        <f>D1153</f>
        <v>11363</v>
      </c>
      <c r="H1120" s="7">
        <f>D1154</f>
        <v>0.18026604749359121</v>
      </c>
    </row>
    <row r="1121" spans="2:8" x14ac:dyDescent="0.35">
      <c r="B1121" s="3" t="s">
        <v>35</v>
      </c>
      <c r="C1121" s="3"/>
      <c r="D1121" s="5"/>
      <c r="E1121" s="5"/>
      <c r="F1121" s="3"/>
      <c r="G1121" s="3"/>
      <c r="H1121" s="3"/>
    </row>
    <row r="1122" spans="2:8" x14ac:dyDescent="0.35">
      <c r="B1122" s="3" t="s">
        <v>206</v>
      </c>
      <c r="C1122" s="3"/>
      <c r="D1122" s="5"/>
      <c r="E1122" s="5"/>
      <c r="F1122" s="3"/>
      <c r="G1122" s="3"/>
      <c r="H1122" s="3"/>
    </row>
    <row r="1123" spans="2:8" x14ac:dyDescent="0.35">
      <c r="B1123" s="3" t="s">
        <v>920</v>
      </c>
      <c r="C1123" s="3"/>
      <c r="D1123" s="6">
        <f>ABS(MID(B1123,FIND("$",B1123)+2,100))</f>
        <v>6303461</v>
      </c>
      <c r="E1123" s="5" t="s">
        <v>28</v>
      </c>
      <c r="F1123" s="3"/>
      <c r="G1123" s="3"/>
      <c r="H1123" s="3"/>
    </row>
    <row r="1124" spans="2:8" x14ac:dyDescent="0.35">
      <c r="B1124" s="3" t="s">
        <v>0</v>
      </c>
      <c r="C1124" s="3"/>
      <c r="D1124" s="6"/>
      <c r="E1124" s="5"/>
      <c r="F1124" s="3"/>
      <c r="G1124" s="3"/>
      <c r="H1124" s="3"/>
    </row>
    <row r="1125" spans="2:8" x14ac:dyDescent="0.35">
      <c r="B1125" s="3" t="s">
        <v>1</v>
      </c>
      <c r="C1125" s="3"/>
      <c r="D1125" s="6"/>
      <c r="E1125" s="5"/>
      <c r="F1125" s="3"/>
      <c r="G1125" s="3"/>
      <c r="H1125" s="3"/>
    </row>
    <row r="1126" spans="2:8" x14ac:dyDescent="0.35">
      <c r="B1126" s="3" t="s">
        <v>921</v>
      </c>
      <c r="C1126" s="3"/>
      <c r="D1126" s="8">
        <f>ABS(MID(B1126,FIND(")",B1126)+2,100))</f>
        <v>11363</v>
      </c>
      <c r="E1126" s="5" t="s">
        <v>29</v>
      </c>
      <c r="F1126" s="3"/>
      <c r="G1126" s="3"/>
      <c r="H1126" s="3"/>
    </row>
    <row r="1127" spans="2:8" x14ac:dyDescent="0.35">
      <c r="B1127" s="3" t="s">
        <v>2</v>
      </c>
      <c r="C1127" s="3"/>
      <c r="D1127" s="8"/>
      <c r="E1127" s="5"/>
      <c r="F1127" s="3"/>
      <c r="G1127" s="3"/>
      <c r="H1127" s="3"/>
    </row>
    <row r="1128" spans="2:8" x14ac:dyDescent="0.35">
      <c r="B1128" s="3" t="s">
        <v>536</v>
      </c>
      <c r="C1128" s="3"/>
      <c r="D1128" s="8"/>
      <c r="E1128" s="5"/>
      <c r="F1128" s="3"/>
      <c r="G1128" s="3"/>
      <c r="H1128" s="3"/>
    </row>
    <row r="1129" spans="2:8" x14ac:dyDescent="0.35">
      <c r="B1129" s="3" t="s">
        <v>3</v>
      </c>
      <c r="C1129" s="3"/>
      <c r="D1129" s="8"/>
      <c r="E1129" s="5"/>
      <c r="F1129" s="3"/>
      <c r="G1129" s="3"/>
      <c r="H1129" s="3"/>
    </row>
    <row r="1130" spans="2:8" x14ac:dyDescent="0.35">
      <c r="B1130" s="3" t="s">
        <v>537</v>
      </c>
      <c r="C1130" s="3"/>
      <c r="D1130" s="8"/>
      <c r="E1130" s="5"/>
      <c r="F1130" s="3"/>
      <c r="G1130" s="3"/>
      <c r="H1130" s="3"/>
    </row>
    <row r="1131" spans="2:8" x14ac:dyDescent="0.35">
      <c r="B1131" s="3" t="s">
        <v>4</v>
      </c>
      <c r="C1131" s="3"/>
      <c r="D1131" s="8"/>
      <c r="E1131" s="5"/>
      <c r="F1131" s="3"/>
      <c r="G1131" s="3"/>
      <c r="H1131" s="3"/>
    </row>
    <row r="1132" spans="2:8" x14ac:dyDescent="0.35">
      <c r="B1132" s="3" t="s">
        <v>538</v>
      </c>
      <c r="C1132" s="3"/>
      <c r="D1132" s="8"/>
      <c r="E1132" s="5"/>
      <c r="F1132" s="3"/>
      <c r="G1132" s="3"/>
      <c r="H1132" s="3"/>
    </row>
    <row r="1133" spans="2:8" x14ac:dyDescent="0.35">
      <c r="B1133" s="3" t="s">
        <v>5</v>
      </c>
      <c r="C1133" s="3"/>
      <c r="D1133" s="8"/>
      <c r="E1133" s="5"/>
      <c r="F1133" s="3"/>
      <c r="G1133" s="3"/>
      <c r="H1133" s="3"/>
    </row>
    <row r="1134" spans="2:8" x14ac:dyDescent="0.35">
      <c r="B1134" s="3" t="s">
        <v>6</v>
      </c>
      <c r="C1134" s="3"/>
      <c r="D1134" s="8"/>
      <c r="E1134" s="5"/>
      <c r="F1134" s="3"/>
      <c r="G1134" s="3"/>
      <c r="H1134" s="3"/>
    </row>
    <row r="1135" spans="2:8" x14ac:dyDescent="0.35">
      <c r="B1135" s="3" t="s">
        <v>17</v>
      </c>
      <c r="C1135" s="3"/>
      <c r="D1135" s="8" t="str">
        <f>B1135</f>
        <v>-</v>
      </c>
      <c r="E1135" s="5" t="s">
        <v>31</v>
      </c>
      <c r="F1135" s="3"/>
      <c r="G1135" s="3"/>
      <c r="H1135" s="3"/>
    </row>
    <row r="1136" spans="2:8" x14ac:dyDescent="0.35">
      <c r="B1136" s="3" t="s">
        <v>539</v>
      </c>
      <c r="C1136" s="3"/>
      <c r="D1136" s="5"/>
      <c r="E1136" s="5"/>
      <c r="F1136" s="3"/>
      <c r="G1136" s="3"/>
      <c r="H1136" s="3"/>
    </row>
    <row r="1137" spans="2:8" x14ac:dyDescent="0.35">
      <c r="B1137" s="3" t="s">
        <v>7</v>
      </c>
      <c r="C1137" s="3"/>
      <c r="D1137" s="5"/>
      <c r="E1137" s="5"/>
      <c r="F1137" s="3"/>
      <c r="G1137" s="3"/>
      <c r="H1137" s="3"/>
    </row>
    <row r="1138" spans="2:8" x14ac:dyDescent="0.35">
      <c r="B1138" s="3" t="s">
        <v>540</v>
      </c>
      <c r="C1138" s="3"/>
      <c r="D1138" s="5"/>
      <c r="E1138" s="5"/>
      <c r="F1138" s="3"/>
      <c r="G1138" s="3"/>
      <c r="H1138" s="3"/>
    </row>
    <row r="1139" spans="2:8" x14ac:dyDescent="0.35">
      <c r="B1139" s="3" t="s">
        <v>541</v>
      </c>
      <c r="C1139" s="3"/>
      <c r="D1139" s="5"/>
      <c r="E1139" s="5"/>
      <c r="F1139" s="3"/>
      <c r="G1139" s="3"/>
      <c r="H1139" s="3"/>
    </row>
    <row r="1140" spans="2:8" x14ac:dyDescent="0.35">
      <c r="B1140" s="3" t="s">
        <v>20</v>
      </c>
      <c r="C1140" s="3"/>
      <c r="D1140" s="5"/>
      <c r="E1140" s="5"/>
      <c r="F1140" s="3"/>
      <c r="G1140" s="3"/>
      <c r="H1140" s="3"/>
    </row>
    <row r="1141" spans="2:8" x14ac:dyDescent="0.35">
      <c r="B1141" s="3" t="s">
        <v>8</v>
      </c>
      <c r="C1141" s="3"/>
      <c r="D1141" s="5"/>
      <c r="E1141" s="5"/>
      <c r="F1141" s="3"/>
      <c r="G1141" s="3"/>
      <c r="H1141" s="3"/>
    </row>
    <row r="1142" spans="2:8" x14ac:dyDescent="0.35">
      <c r="B1142" s="3" t="s">
        <v>9</v>
      </c>
      <c r="C1142" s="3"/>
      <c r="D1142" s="5"/>
      <c r="E1142" s="5"/>
      <c r="F1142" s="3"/>
      <c r="G1142" s="3"/>
      <c r="H1142" s="3"/>
    </row>
    <row r="1143" spans="2:8" x14ac:dyDescent="0.35">
      <c r="B1143" s="3" t="s">
        <v>21</v>
      </c>
      <c r="C1143" s="3"/>
      <c r="D1143" s="5"/>
      <c r="E1143" s="5"/>
      <c r="F1143" s="3"/>
      <c r="G1143" s="3"/>
      <c r="H1143" s="3"/>
    </row>
    <row r="1144" spans="2:8" x14ac:dyDescent="0.35">
      <c r="B1144" s="3" t="s">
        <v>542</v>
      </c>
      <c r="C1144" s="3"/>
      <c r="D1144" s="5"/>
      <c r="E1144" s="5"/>
      <c r="F1144" s="3"/>
      <c r="G1144" s="3"/>
      <c r="H1144" s="3"/>
    </row>
    <row r="1145" spans="2:8" x14ac:dyDescent="0.35">
      <c r="B1145" s="3" t="s">
        <v>543</v>
      </c>
      <c r="C1145" s="3"/>
      <c r="D1145" s="5"/>
      <c r="E1145" s="5"/>
      <c r="F1145" s="3"/>
      <c r="G1145" s="3"/>
      <c r="H1145" s="3"/>
    </row>
    <row r="1146" spans="2:8" x14ac:dyDescent="0.35">
      <c r="B1146" s="3" t="s">
        <v>10</v>
      </c>
      <c r="C1146" s="3"/>
      <c r="D1146" s="5"/>
      <c r="E1146" s="5"/>
      <c r="F1146" s="3"/>
      <c r="G1146" s="3"/>
      <c r="H1146" s="3"/>
    </row>
    <row r="1147" spans="2:8" x14ac:dyDescent="0.35">
      <c r="B1147" s="3" t="s">
        <v>11</v>
      </c>
      <c r="C1147" s="3"/>
      <c r="D1147" s="5"/>
      <c r="E1147" s="5"/>
      <c r="F1147" s="3"/>
      <c r="G1147" s="3"/>
      <c r="H1147" s="3"/>
    </row>
    <row r="1148" spans="2:8" x14ac:dyDescent="0.35">
      <c r="B1148" s="3" t="s">
        <v>22</v>
      </c>
      <c r="C1148" s="3"/>
      <c r="D1148" s="5"/>
      <c r="E1148" s="5"/>
      <c r="F1148" s="3"/>
      <c r="G1148" s="3"/>
      <c r="H1148" s="3"/>
    </row>
    <row r="1149" spans="2:8" x14ac:dyDescent="0.35">
      <c r="B1149" s="3" t="s">
        <v>12</v>
      </c>
      <c r="C1149" s="3"/>
      <c r="D1149" s="5"/>
      <c r="E1149" s="5"/>
      <c r="F1149" s="3"/>
      <c r="G1149" s="3"/>
      <c r="H1149" s="3"/>
    </row>
    <row r="1150" spans="2:8" x14ac:dyDescent="0.35">
      <c r="B1150" s="3" t="s">
        <v>23</v>
      </c>
      <c r="C1150" s="3"/>
      <c r="D1150" s="5"/>
      <c r="E1150" s="5"/>
      <c r="F1150" s="3"/>
      <c r="G1150" s="3"/>
      <c r="H1150" s="3"/>
    </row>
    <row r="1151" spans="2:8" x14ac:dyDescent="0.35">
      <c r="B1151" s="3" t="s">
        <v>544</v>
      </c>
      <c r="C1151" s="3"/>
      <c r="D1151" s="5"/>
      <c r="E1151" s="5"/>
      <c r="F1151" s="3"/>
      <c r="G1151" s="3"/>
      <c r="H1151" s="3"/>
    </row>
    <row r="1152" spans="2:8" x14ac:dyDescent="0.35">
      <c r="B1152" s="3" t="s">
        <v>545</v>
      </c>
      <c r="C1152" s="3"/>
      <c r="D1152" s="5"/>
      <c r="E1152" s="5"/>
      <c r="F1152" s="3"/>
      <c r="G1152" s="3"/>
      <c r="H1152" s="3"/>
    </row>
    <row r="1153" spans="2:8" x14ac:dyDescent="0.35">
      <c r="B1153" s="3" t="s">
        <v>546</v>
      </c>
      <c r="C1153" s="3"/>
      <c r="D1153" s="6">
        <f>SUM(D1126,D1132,D1135)</f>
        <v>11363</v>
      </c>
      <c r="E1153" s="5" t="s">
        <v>32</v>
      </c>
      <c r="F1153" s="3"/>
      <c r="G1153" s="3"/>
      <c r="H1153" s="3"/>
    </row>
    <row r="1154" spans="2:8" x14ac:dyDescent="0.35">
      <c r="B1154" s="3"/>
      <c r="C1154" s="3"/>
      <c r="D1154" s="7">
        <f>SUM(D1126:D1136)/D1123*100</f>
        <v>0.18026604749359121</v>
      </c>
      <c r="E1154" s="5" t="s">
        <v>33</v>
      </c>
      <c r="F1154" s="3"/>
      <c r="G1154" s="3"/>
      <c r="H1154" s="3"/>
    </row>
    <row r="1155" spans="2:8" x14ac:dyDescent="0.35">
      <c r="B1155" s="3"/>
      <c r="C1155" s="3"/>
      <c r="D1155" s="3"/>
      <c r="E1155" s="3"/>
      <c r="F1155" s="3"/>
      <c r="G1155" s="3"/>
      <c r="H1155" s="3"/>
    </row>
    <row r="1156" spans="2:8" x14ac:dyDescent="0.35">
      <c r="B1156" s="3" t="s">
        <v>99</v>
      </c>
      <c r="C1156" s="3"/>
      <c r="D1156" s="4" t="str">
        <f>B1156</f>
        <v>Whitehorse</v>
      </c>
      <c r="E1156" s="5"/>
      <c r="F1156" s="5" t="str">
        <f>D1156</f>
        <v>Whitehorse</v>
      </c>
      <c r="G1156" s="6">
        <f>D1189</f>
        <v>71267</v>
      </c>
      <c r="H1156" s="7">
        <f>D1190</f>
        <v>1.3294854299836116</v>
      </c>
    </row>
    <row r="1157" spans="2:8" x14ac:dyDescent="0.35">
      <c r="B1157" s="3" t="s">
        <v>51</v>
      </c>
      <c r="C1157" s="3"/>
      <c r="D1157" s="5"/>
      <c r="E1157" s="5"/>
      <c r="F1157" s="3"/>
      <c r="G1157" s="3"/>
      <c r="H1157" s="3"/>
    </row>
    <row r="1158" spans="2:8" x14ac:dyDescent="0.35">
      <c r="B1158" s="3" t="s">
        <v>206</v>
      </c>
      <c r="C1158" s="3"/>
      <c r="D1158" s="5"/>
      <c r="E1158" s="5"/>
      <c r="F1158" s="3"/>
      <c r="G1158" s="3"/>
      <c r="H1158" s="3"/>
    </row>
    <row r="1159" spans="2:8" x14ac:dyDescent="0.35">
      <c r="B1159" s="3" t="s">
        <v>922</v>
      </c>
      <c r="C1159" s="3"/>
      <c r="D1159" s="6">
        <f>ABS(MID(B1159,FIND("$",B1159)+2,100))</f>
        <v>5360495</v>
      </c>
      <c r="E1159" s="5" t="s">
        <v>28</v>
      </c>
      <c r="F1159" s="3"/>
      <c r="G1159" s="3"/>
      <c r="H1159" s="3"/>
    </row>
    <row r="1160" spans="2:8" x14ac:dyDescent="0.35">
      <c r="B1160" s="3" t="s">
        <v>0</v>
      </c>
      <c r="C1160" s="3"/>
      <c r="D1160" s="6"/>
      <c r="E1160" s="5"/>
      <c r="F1160" s="3"/>
      <c r="G1160" s="3"/>
      <c r="H1160" s="3"/>
    </row>
    <row r="1161" spans="2:8" x14ac:dyDescent="0.35">
      <c r="B1161" s="3" t="s">
        <v>1</v>
      </c>
      <c r="C1161" s="3"/>
      <c r="D1161" s="6"/>
      <c r="E1161" s="5"/>
      <c r="F1161" s="3"/>
      <c r="G1161" s="3"/>
      <c r="H1161" s="3"/>
    </row>
    <row r="1162" spans="2:8" x14ac:dyDescent="0.35">
      <c r="B1162" s="3" t="s">
        <v>923</v>
      </c>
      <c r="C1162" s="3"/>
      <c r="D1162" s="8">
        <f>ABS(MID(B1162,FIND(")",B1162)+2,100))</f>
        <v>71267</v>
      </c>
      <c r="E1162" s="5" t="s">
        <v>29</v>
      </c>
      <c r="F1162" s="3"/>
      <c r="G1162" s="3"/>
      <c r="H1162" s="3"/>
    </row>
    <row r="1163" spans="2:8" x14ac:dyDescent="0.35">
      <c r="B1163" s="3" t="s">
        <v>2</v>
      </c>
      <c r="C1163" s="3"/>
      <c r="D1163" s="8"/>
      <c r="E1163" s="5"/>
      <c r="F1163" s="3"/>
      <c r="G1163" s="3"/>
      <c r="H1163" s="3"/>
    </row>
    <row r="1164" spans="2:8" x14ac:dyDescent="0.35">
      <c r="B1164" s="3" t="s">
        <v>547</v>
      </c>
      <c r="C1164" s="3"/>
      <c r="D1164" s="8"/>
      <c r="E1164" s="5"/>
      <c r="F1164" s="3"/>
      <c r="G1164" s="3"/>
      <c r="H1164" s="3"/>
    </row>
    <row r="1165" spans="2:8" x14ac:dyDescent="0.35">
      <c r="B1165" s="3" t="s">
        <v>3</v>
      </c>
      <c r="C1165" s="3"/>
      <c r="D1165" s="8"/>
      <c r="E1165" s="5"/>
      <c r="F1165" s="3"/>
      <c r="G1165" s="3"/>
      <c r="H1165" s="3"/>
    </row>
    <row r="1166" spans="2:8" x14ac:dyDescent="0.35">
      <c r="B1166" s="3" t="s">
        <v>548</v>
      </c>
      <c r="C1166" s="3"/>
      <c r="D1166" s="8"/>
      <c r="E1166" s="5"/>
      <c r="F1166" s="3"/>
      <c r="G1166" s="3"/>
      <c r="H1166" s="3"/>
    </row>
    <row r="1167" spans="2:8" x14ac:dyDescent="0.35">
      <c r="B1167" s="3" t="s">
        <v>4</v>
      </c>
      <c r="C1167" s="3"/>
      <c r="D1167" s="8"/>
      <c r="E1167" s="5"/>
      <c r="F1167" s="3"/>
      <c r="G1167" s="3"/>
      <c r="H1167" s="3"/>
    </row>
    <row r="1168" spans="2:8" x14ac:dyDescent="0.35">
      <c r="B1168" s="3" t="s">
        <v>549</v>
      </c>
      <c r="C1168" s="3"/>
      <c r="D1168" s="8"/>
      <c r="E1168" s="5"/>
      <c r="F1168" s="3"/>
      <c r="G1168" s="3"/>
      <c r="H1168" s="3"/>
    </row>
    <row r="1169" spans="2:8" x14ac:dyDescent="0.35">
      <c r="B1169" s="3" t="s">
        <v>5</v>
      </c>
      <c r="C1169" s="3"/>
      <c r="D1169" s="8"/>
      <c r="E1169" s="5"/>
      <c r="F1169" s="3"/>
      <c r="G1169" s="3"/>
      <c r="H1169" s="3"/>
    </row>
    <row r="1170" spans="2:8" x14ac:dyDescent="0.35">
      <c r="B1170" s="3" t="s">
        <v>6</v>
      </c>
      <c r="C1170" s="3"/>
      <c r="D1170" s="8"/>
      <c r="E1170" s="5"/>
      <c r="F1170" s="3"/>
      <c r="G1170" s="3"/>
      <c r="H1170" s="3"/>
    </row>
    <row r="1171" spans="2:8" x14ac:dyDescent="0.35">
      <c r="B1171" s="3" t="s">
        <v>17</v>
      </c>
      <c r="C1171" s="3"/>
      <c r="D1171" s="8" t="str">
        <f>B1171</f>
        <v>-</v>
      </c>
      <c r="E1171" s="5" t="s">
        <v>31</v>
      </c>
      <c r="F1171" s="3"/>
      <c r="G1171" s="3"/>
      <c r="H1171" s="3"/>
    </row>
    <row r="1172" spans="2:8" x14ac:dyDescent="0.35">
      <c r="B1172" s="3" t="s">
        <v>550</v>
      </c>
      <c r="C1172" s="3"/>
      <c r="D1172" s="5"/>
      <c r="E1172" s="5"/>
      <c r="F1172" s="3"/>
      <c r="G1172" s="3"/>
      <c r="H1172" s="3"/>
    </row>
    <row r="1173" spans="2:8" x14ac:dyDescent="0.35">
      <c r="B1173" s="3" t="s">
        <v>7</v>
      </c>
      <c r="C1173" s="3"/>
      <c r="D1173" s="5"/>
      <c r="E1173" s="5"/>
      <c r="F1173" s="3"/>
      <c r="G1173" s="3"/>
      <c r="H1173" s="3"/>
    </row>
    <row r="1174" spans="2:8" x14ac:dyDescent="0.35">
      <c r="B1174" s="3" t="s">
        <v>551</v>
      </c>
      <c r="C1174" s="3"/>
      <c r="D1174" s="5"/>
      <c r="E1174" s="5"/>
      <c r="F1174" s="3"/>
      <c r="G1174" s="3"/>
      <c r="H1174" s="3"/>
    </row>
    <row r="1175" spans="2:8" x14ac:dyDescent="0.35">
      <c r="B1175" s="3" t="s">
        <v>19</v>
      </c>
      <c r="C1175" s="3"/>
      <c r="D1175" s="5"/>
      <c r="E1175" s="5"/>
      <c r="F1175" s="3"/>
      <c r="G1175" s="3"/>
      <c r="H1175" s="3"/>
    </row>
    <row r="1176" spans="2:8" x14ac:dyDescent="0.35">
      <c r="B1176" s="3" t="s">
        <v>20</v>
      </c>
      <c r="C1176" s="3"/>
      <c r="D1176" s="5"/>
      <c r="E1176" s="5"/>
      <c r="F1176" s="3"/>
      <c r="G1176" s="3"/>
      <c r="H1176" s="3"/>
    </row>
    <row r="1177" spans="2:8" x14ac:dyDescent="0.35">
      <c r="B1177" s="3" t="s">
        <v>8</v>
      </c>
      <c r="C1177" s="3"/>
      <c r="D1177" s="5"/>
      <c r="E1177" s="5"/>
      <c r="F1177" s="3"/>
      <c r="G1177" s="3"/>
      <c r="H1177" s="3"/>
    </row>
    <row r="1178" spans="2:8" x14ac:dyDescent="0.35">
      <c r="B1178" s="3" t="s">
        <v>9</v>
      </c>
      <c r="C1178" s="3"/>
      <c r="D1178" s="5"/>
      <c r="E1178" s="5"/>
      <c r="F1178" s="3"/>
      <c r="G1178" s="3"/>
      <c r="H1178" s="3"/>
    </row>
    <row r="1179" spans="2:8" x14ac:dyDescent="0.35">
      <c r="B1179" s="3" t="s">
        <v>21</v>
      </c>
      <c r="C1179" s="3"/>
      <c r="D1179" s="5"/>
      <c r="E1179" s="5"/>
      <c r="F1179" s="3"/>
      <c r="G1179" s="3"/>
      <c r="H1179" s="3"/>
    </row>
    <row r="1180" spans="2:8" x14ac:dyDescent="0.35">
      <c r="B1180" s="3" t="s">
        <v>552</v>
      </c>
      <c r="C1180" s="3"/>
      <c r="D1180" s="5"/>
      <c r="E1180" s="5"/>
      <c r="F1180" s="3"/>
      <c r="G1180" s="3"/>
      <c r="H1180" s="3"/>
    </row>
    <row r="1181" spans="2:8" x14ac:dyDescent="0.35">
      <c r="B1181" s="3" t="s">
        <v>553</v>
      </c>
      <c r="C1181" s="3"/>
      <c r="D1181" s="5"/>
      <c r="E1181" s="5"/>
      <c r="F1181" s="3"/>
      <c r="G1181" s="3"/>
      <c r="H1181" s="3"/>
    </row>
    <row r="1182" spans="2:8" x14ac:dyDescent="0.35">
      <c r="B1182" s="3" t="s">
        <v>10</v>
      </c>
      <c r="C1182" s="3"/>
      <c r="D1182" s="5"/>
      <c r="E1182" s="5"/>
      <c r="F1182" s="3"/>
      <c r="G1182" s="3"/>
      <c r="H1182" s="3"/>
    </row>
    <row r="1183" spans="2:8" x14ac:dyDescent="0.35">
      <c r="B1183" s="3" t="s">
        <v>11</v>
      </c>
      <c r="C1183" s="3"/>
      <c r="D1183" s="5"/>
      <c r="E1183" s="5"/>
      <c r="F1183" s="3"/>
      <c r="G1183" s="3"/>
      <c r="H1183" s="3"/>
    </row>
    <row r="1184" spans="2:8" x14ac:dyDescent="0.35">
      <c r="B1184" s="3" t="s">
        <v>22</v>
      </c>
      <c r="C1184" s="3"/>
      <c r="D1184" s="5"/>
      <c r="E1184" s="5"/>
      <c r="F1184" s="3"/>
      <c r="G1184" s="3"/>
      <c r="H1184" s="3"/>
    </row>
    <row r="1185" spans="2:8" x14ac:dyDescent="0.35">
      <c r="B1185" s="3" t="s">
        <v>12</v>
      </c>
      <c r="C1185" s="3"/>
      <c r="D1185" s="5"/>
      <c r="E1185" s="5"/>
      <c r="F1185" s="3"/>
      <c r="G1185" s="3"/>
      <c r="H1185" s="3"/>
    </row>
    <row r="1186" spans="2:8" x14ac:dyDescent="0.35">
      <c r="B1186" s="3" t="s">
        <v>554</v>
      </c>
      <c r="C1186" s="3"/>
      <c r="D1186" s="5"/>
      <c r="E1186" s="5"/>
      <c r="F1186" s="3"/>
      <c r="G1186" s="3"/>
      <c r="H1186" s="3"/>
    </row>
    <row r="1187" spans="2:8" x14ac:dyDescent="0.35">
      <c r="B1187" s="3" t="s">
        <v>555</v>
      </c>
      <c r="C1187" s="3"/>
      <c r="D1187" s="5"/>
      <c r="E1187" s="5"/>
      <c r="F1187" s="3"/>
      <c r="G1187" s="3"/>
      <c r="H1187" s="3"/>
    </row>
    <row r="1188" spans="2:8" x14ac:dyDescent="0.35">
      <c r="B1188" s="3" t="s">
        <v>556</v>
      </c>
      <c r="C1188" s="3"/>
      <c r="D1188" s="5"/>
      <c r="E1188" s="5"/>
      <c r="F1188" s="3"/>
      <c r="G1188" s="3"/>
      <c r="H1188" s="3"/>
    </row>
    <row r="1189" spans="2:8" x14ac:dyDescent="0.35">
      <c r="B1189" s="3" t="s">
        <v>557</v>
      </c>
      <c r="C1189" s="3"/>
      <c r="D1189" s="6">
        <f>SUM(D1162,D1168,D1171)</f>
        <v>71267</v>
      </c>
      <c r="E1189" s="5" t="s">
        <v>32</v>
      </c>
      <c r="F1189" s="3"/>
      <c r="G1189" s="3"/>
      <c r="H1189" s="3"/>
    </row>
    <row r="1190" spans="2:8" x14ac:dyDescent="0.35">
      <c r="B1190" s="3"/>
      <c r="C1190" s="3"/>
      <c r="D1190" s="7">
        <f>SUM(D1162:D1172)/D1159*100</f>
        <v>1.3294854299836116</v>
      </c>
      <c r="E1190" s="5" t="s">
        <v>33</v>
      </c>
      <c r="F1190" s="3"/>
      <c r="G1190" s="3"/>
      <c r="H1190" s="3"/>
    </row>
    <row r="1191" spans="2:8" x14ac:dyDescent="0.35">
      <c r="B1191" s="3"/>
      <c r="C1191" s="3"/>
      <c r="D1191" s="3"/>
      <c r="E1191" s="3"/>
      <c r="F1191" s="3"/>
      <c r="G1191" s="3"/>
      <c r="H1191" s="3"/>
    </row>
    <row r="1192" spans="2:8" x14ac:dyDescent="0.35">
      <c r="B1192" s="3" t="s">
        <v>100</v>
      </c>
      <c r="C1192" s="3"/>
      <c r="D1192" s="4" t="str">
        <f>B1192</f>
        <v>Whittlesea</v>
      </c>
      <c r="E1192" s="5"/>
      <c r="F1192" s="5" t="str">
        <f>D1192</f>
        <v>Whittlesea</v>
      </c>
      <c r="G1192" s="6">
        <f>D1225</f>
        <v>102946</v>
      </c>
      <c r="H1192" s="7">
        <f>D1226</f>
        <v>0.94025963682556002</v>
      </c>
    </row>
    <row r="1193" spans="2:8" x14ac:dyDescent="0.35">
      <c r="B1193" s="3" t="s">
        <v>35</v>
      </c>
      <c r="C1193" s="3"/>
      <c r="D1193" s="5"/>
      <c r="E1193" s="5"/>
      <c r="F1193" s="3"/>
      <c r="G1193" s="3"/>
      <c r="H1193" s="3"/>
    </row>
    <row r="1194" spans="2:8" x14ac:dyDescent="0.35">
      <c r="B1194" s="3" t="s">
        <v>206</v>
      </c>
      <c r="C1194" s="3"/>
      <c r="D1194" s="5"/>
      <c r="E1194" s="5"/>
      <c r="F1194" s="3"/>
      <c r="G1194" s="3"/>
      <c r="H1194" s="3"/>
    </row>
    <row r="1195" spans="2:8" x14ac:dyDescent="0.35">
      <c r="B1195" s="3" t="s">
        <v>924</v>
      </c>
      <c r="C1195" s="3"/>
      <c r="D1195" s="6">
        <f>ABS(MID(B1195,FIND("$",B1195)+2,100))</f>
        <v>10948678</v>
      </c>
      <c r="E1195" s="5" t="s">
        <v>28</v>
      </c>
      <c r="F1195" s="3"/>
      <c r="G1195" s="3"/>
      <c r="H1195" s="3"/>
    </row>
    <row r="1196" spans="2:8" x14ac:dyDescent="0.35">
      <c r="B1196" s="3" t="s">
        <v>0</v>
      </c>
      <c r="C1196" s="3"/>
      <c r="D1196" s="6"/>
      <c r="E1196" s="5"/>
      <c r="F1196" s="3"/>
      <c r="G1196" s="3"/>
      <c r="H1196" s="3"/>
    </row>
    <row r="1197" spans="2:8" x14ac:dyDescent="0.35">
      <c r="B1197" s="3" t="s">
        <v>1</v>
      </c>
      <c r="C1197" s="3"/>
      <c r="D1197" s="6"/>
      <c r="E1197" s="5"/>
      <c r="F1197" s="3"/>
      <c r="G1197" s="3"/>
      <c r="H1197" s="3"/>
    </row>
    <row r="1198" spans="2:8" x14ac:dyDescent="0.35">
      <c r="B1198" s="3" t="s">
        <v>925</v>
      </c>
      <c r="C1198" s="3"/>
      <c r="D1198" s="8">
        <f>ABS(MID(B1198,FIND(")",B1198)+2,100))</f>
        <v>99781</v>
      </c>
      <c r="E1198" s="5" t="s">
        <v>29</v>
      </c>
      <c r="F1198" s="3"/>
      <c r="G1198" s="3"/>
      <c r="H1198" s="3"/>
    </row>
    <row r="1199" spans="2:8" x14ac:dyDescent="0.35">
      <c r="B1199" s="3" t="s">
        <v>2</v>
      </c>
      <c r="C1199" s="3"/>
      <c r="D1199" s="8"/>
      <c r="E1199" s="5"/>
      <c r="F1199" s="3"/>
      <c r="G1199" s="3"/>
      <c r="H1199" s="3"/>
    </row>
    <row r="1200" spans="2:8" x14ac:dyDescent="0.35">
      <c r="B1200" s="3" t="s">
        <v>558</v>
      </c>
      <c r="C1200" s="3"/>
      <c r="D1200" s="8"/>
      <c r="E1200" s="5"/>
      <c r="F1200" s="3"/>
      <c r="G1200" s="3"/>
      <c r="H1200" s="3"/>
    </row>
    <row r="1201" spans="2:8" x14ac:dyDescent="0.35">
      <c r="B1201" s="3" t="s">
        <v>3</v>
      </c>
      <c r="C1201" s="3"/>
      <c r="D1201" s="8"/>
      <c r="E1201" s="5"/>
      <c r="F1201" s="3"/>
      <c r="G1201" s="3"/>
      <c r="H1201" s="3"/>
    </row>
    <row r="1202" spans="2:8" x14ac:dyDescent="0.35">
      <c r="B1202" s="3" t="s">
        <v>559</v>
      </c>
      <c r="C1202" s="3"/>
      <c r="D1202" s="8"/>
      <c r="E1202" s="5"/>
      <c r="F1202" s="3"/>
      <c r="G1202" s="3"/>
      <c r="H1202" s="3"/>
    </row>
    <row r="1203" spans="2:8" x14ac:dyDescent="0.35">
      <c r="B1203" s="3" t="s">
        <v>4</v>
      </c>
      <c r="C1203" s="3"/>
      <c r="D1203" s="8"/>
      <c r="E1203" s="5"/>
      <c r="F1203" s="3"/>
      <c r="G1203" s="3"/>
      <c r="H1203" s="3"/>
    </row>
    <row r="1204" spans="2:8" x14ac:dyDescent="0.35">
      <c r="B1204" s="3" t="s">
        <v>560</v>
      </c>
      <c r="C1204" s="3"/>
      <c r="D1204" s="8"/>
      <c r="E1204" s="5"/>
      <c r="F1204" s="3"/>
      <c r="G1204" s="3"/>
      <c r="H1204" s="3"/>
    </row>
    <row r="1205" spans="2:8" x14ac:dyDescent="0.35">
      <c r="B1205" s="3" t="s">
        <v>5</v>
      </c>
      <c r="C1205" s="3"/>
      <c r="D1205" s="8"/>
      <c r="E1205" s="5"/>
      <c r="F1205" s="3"/>
      <c r="G1205" s="3"/>
      <c r="H1205" s="3"/>
    </row>
    <row r="1206" spans="2:8" x14ac:dyDescent="0.35">
      <c r="B1206" s="3" t="s">
        <v>6</v>
      </c>
      <c r="C1206" s="3"/>
      <c r="D1206" s="8"/>
      <c r="E1206" s="5"/>
      <c r="F1206" s="3"/>
      <c r="G1206" s="3"/>
      <c r="H1206" s="3"/>
    </row>
    <row r="1207" spans="2:8" x14ac:dyDescent="0.35">
      <c r="B1207" s="9">
        <v>3165</v>
      </c>
      <c r="C1207" s="3"/>
      <c r="D1207" s="8">
        <f>B1207</f>
        <v>3165</v>
      </c>
      <c r="E1207" s="5" t="s">
        <v>31</v>
      </c>
      <c r="F1207" s="3"/>
      <c r="G1207" s="3"/>
      <c r="H1207" s="3"/>
    </row>
    <row r="1208" spans="2:8" x14ac:dyDescent="0.35">
      <c r="B1208" s="3" t="s">
        <v>561</v>
      </c>
      <c r="C1208" s="3"/>
      <c r="D1208" s="5"/>
      <c r="E1208" s="5"/>
      <c r="F1208" s="3"/>
      <c r="G1208" s="3"/>
      <c r="H1208" s="3"/>
    </row>
    <row r="1209" spans="2:8" x14ac:dyDescent="0.35">
      <c r="B1209" s="3" t="s">
        <v>7</v>
      </c>
      <c r="C1209" s="3"/>
      <c r="D1209" s="5"/>
      <c r="E1209" s="5"/>
      <c r="F1209" s="3"/>
      <c r="G1209" s="3"/>
      <c r="H1209" s="3"/>
    </row>
    <row r="1210" spans="2:8" x14ac:dyDescent="0.35">
      <c r="B1210" s="3" t="s">
        <v>562</v>
      </c>
      <c r="C1210" s="3"/>
      <c r="D1210" s="5"/>
      <c r="E1210" s="5"/>
      <c r="F1210" s="3"/>
      <c r="G1210" s="3"/>
      <c r="H1210" s="3"/>
    </row>
    <row r="1211" spans="2:8" x14ac:dyDescent="0.35">
      <c r="B1211" s="3" t="s">
        <v>19</v>
      </c>
      <c r="C1211" s="3"/>
      <c r="D1211" s="5"/>
      <c r="E1211" s="5"/>
      <c r="F1211" s="3"/>
      <c r="G1211" s="3"/>
      <c r="H1211" s="3"/>
    </row>
    <row r="1212" spans="2:8" x14ac:dyDescent="0.35">
      <c r="B1212" s="3" t="s">
        <v>20</v>
      </c>
      <c r="C1212" s="3"/>
      <c r="D1212" s="5"/>
      <c r="E1212" s="5"/>
      <c r="F1212" s="3"/>
      <c r="G1212" s="3"/>
      <c r="H1212" s="3"/>
    </row>
    <row r="1213" spans="2:8" x14ac:dyDescent="0.35">
      <c r="B1213" s="3" t="s">
        <v>8</v>
      </c>
      <c r="C1213" s="3"/>
      <c r="D1213" s="5"/>
      <c r="E1213" s="5"/>
      <c r="F1213" s="3"/>
      <c r="G1213" s="3"/>
      <c r="H1213" s="3"/>
    </row>
    <row r="1214" spans="2:8" x14ac:dyDescent="0.35">
      <c r="B1214" s="3" t="s">
        <v>9</v>
      </c>
      <c r="C1214" s="3"/>
      <c r="D1214" s="5"/>
      <c r="E1214" s="5"/>
      <c r="F1214" s="3"/>
      <c r="G1214" s="3"/>
      <c r="H1214" s="3"/>
    </row>
    <row r="1215" spans="2:8" x14ac:dyDescent="0.35">
      <c r="B1215" s="3" t="s">
        <v>21</v>
      </c>
      <c r="C1215" s="3"/>
      <c r="D1215" s="5"/>
      <c r="E1215" s="5"/>
      <c r="F1215" s="3"/>
      <c r="G1215" s="3"/>
      <c r="H1215" s="3"/>
    </row>
    <row r="1216" spans="2:8" x14ac:dyDescent="0.35">
      <c r="B1216" s="3" t="s">
        <v>563</v>
      </c>
      <c r="C1216" s="3"/>
      <c r="D1216" s="5"/>
      <c r="E1216" s="5"/>
      <c r="F1216" s="3"/>
      <c r="G1216" s="3"/>
      <c r="H1216" s="3"/>
    </row>
    <row r="1217" spans="2:8" x14ac:dyDescent="0.35">
      <c r="B1217" s="3" t="s">
        <v>564</v>
      </c>
      <c r="C1217" s="3"/>
      <c r="D1217" s="5"/>
      <c r="E1217" s="5"/>
      <c r="F1217" s="3"/>
      <c r="G1217" s="3"/>
      <c r="H1217" s="3"/>
    </row>
    <row r="1218" spans="2:8" x14ac:dyDescent="0.35">
      <c r="B1218" s="3" t="s">
        <v>10</v>
      </c>
      <c r="C1218" s="3"/>
      <c r="D1218" s="5"/>
      <c r="E1218" s="5"/>
      <c r="F1218" s="3"/>
      <c r="G1218" s="3"/>
      <c r="H1218" s="3"/>
    </row>
    <row r="1219" spans="2:8" x14ac:dyDescent="0.35">
      <c r="B1219" s="3" t="s">
        <v>11</v>
      </c>
      <c r="C1219" s="3"/>
      <c r="D1219" s="5"/>
      <c r="E1219" s="5"/>
      <c r="F1219" s="3"/>
      <c r="G1219" s="3"/>
      <c r="H1219" s="3"/>
    </row>
    <row r="1220" spans="2:8" x14ac:dyDescent="0.35">
      <c r="B1220" s="3" t="s">
        <v>22</v>
      </c>
      <c r="C1220" s="3"/>
      <c r="D1220" s="5"/>
      <c r="E1220" s="5"/>
      <c r="F1220" s="3"/>
      <c r="G1220" s="3"/>
      <c r="H1220" s="3"/>
    </row>
    <row r="1221" spans="2:8" x14ac:dyDescent="0.35">
      <c r="B1221" s="3" t="s">
        <v>12</v>
      </c>
      <c r="C1221" s="3"/>
      <c r="D1221" s="5"/>
      <c r="E1221" s="5"/>
      <c r="F1221" s="3"/>
      <c r="G1221" s="3"/>
      <c r="H1221" s="3"/>
    </row>
    <row r="1222" spans="2:8" x14ac:dyDescent="0.35">
      <c r="B1222" s="3" t="s">
        <v>23</v>
      </c>
      <c r="C1222" s="3"/>
      <c r="D1222" s="5"/>
      <c r="E1222" s="5"/>
      <c r="F1222" s="3"/>
      <c r="G1222" s="3"/>
      <c r="H1222" s="3"/>
    </row>
    <row r="1223" spans="2:8" x14ac:dyDescent="0.35">
      <c r="B1223" s="3" t="s">
        <v>565</v>
      </c>
      <c r="C1223" s="3"/>
      <c r="D1223" s="5"/>
      <c r="E1223" s="5"/>
      <c r="F1223" s="3"/>
      <c r="G1223" s="3"/>
      <c r="H1223" s="3"/>
    </row>
    <row r="1224" spans="2:8" x14ac:dyDescent="0.35">
      <c r="B1224" s="3" t="s">
        <v>566</v>
      </c>
      <c r="C1224" s="3"/>
      <c r="D1224" s="5"/>
      <c r="E1224" s="5"/>
      <c r="F1224" s="3"/>
      <c r="G1224" s="3"/>
      <c r="H1224" s="3"/>
    </row>
    <row r="1225" spans="2:8" x14ac:dyDescent="0.35">
      <c r="B1225" s="3" t="s">
        <v>567</v>
      </c>
      <c r="C1225" s="3"/>
      <c r="D1225" s="6">
        <f>SUM(D1198,D1204,D1207)</f>
        <v>102946</v>
      </c>
      <c r="E1225" s="5" t="s">
        <v>32</v>
      </c>
      <c r="F1225" s="3"/>
      <c r="G1225" s="3"/>
      <c r="H1225" s="3"/>
    </row>
    <row r="1226" spans="2:8" x14ac:dyDescent="0.35">
      <c r="B1226" s="3"/>
      <c r="C1226" s="3"/>
      <c r="D1226" s="7">
        <f>SUM(D1198:D1208)/D1195*100</f>
        <v>0.94025963682556002</v>
      </c>
      <c r="E1226" s="5" t="s">
        <v>33</v>
      </c>
      <c r="F1226" s="3"/>
      <c r="G1226" s="3"/>
      <c r="H1226" s="3"/>
    </row>
    <row r="1227" spans="2:8" x14ac:dyDescent="0.35">
      <c r="B1227" s="3"/>
      <c r="C1227" s="3"/>
      <c r="D1227" s="3"/>
      <c r="E1227" s="3"/>
      <c r="F1227" s="3"/>
      <c r="G1227" s="3"/>
      <c r="H1227" s="3"/>
    </row>
    <row r="1228" spans="2:8" x14ac:dyDescent="0.35">
      <c r="B1228" s="3" t="s">
        <v>101</v>
      </c>
      <c r="C1228" s="3"/>
      <c r="D1228" s="4" t="str">
        <f>B1228</f>
        <v>Wyndham</v>
      </c>
      <c r="E1228" s="5"/>
      <c r="F1228" s="5" t="str">
        <f>D1228</f>
        <v>Wyndham</v>
      </c>
      <c r="G1228" s="6">
        <f>D1261</f>
        <v>439243</v>
      </c>
      <c r="H1228" s="7">
        <f>D1262</f>
        <v>2.0942700192876162</v>
      </c>
    </row>
    <row r="1229" spans="2:8" x14ac:dyDescent="0.35">
      <c r="B1229" s="3" t="s">
        <v>43</v>
      </c>
      <c r="C1229" s="3"/>
      <c r="D1229" s="5"/>
      <c r="E1229" s="5"/>
      <c r="F1229" s="3"/>
      <c r="G1229" s="3"/>
      <c r="H1229" s="3"/>
    </row>
    <row r="1230" spans="2:8" x14ac:dyDescent="0.35">
      <c r="B1230" s="3" t="s">
        <v>206</v>
      </c>
      <c r="C1230" s="3"/>
      <c r="D1230" s="5"/>
      <c r="E1230" s="5"/>
      <c r="F1230" s="3"/>
      <c r="G1230" s="3"/>
      <c r="H1230" s="3"/>
    </row>
    <row r="1231" spans="2:8" x14ac:dyDescent="0.35">
      <c r="B1231" s="3" t="s">
        <v>926</v>
      </c>
      <c r="C1231" s="3"/>
      <c r="D1231" s="6">
        <f>ABS(MID(B1231,FIND("$",B1231)+2,100))</f>
        <v>20973561</v>
      </c>
      <c r="E1231" s="5" t="s">
        <v>28</v>
      </c>
      <c r="F1231" s="3"/>
      <c r="G1231" s="3"/>
      <c r="H1231" s="3"/>
    </row>
    <row r="1232" spans="2:8" x14ac:dyDescent="0.35">
      <c r="B1232" s="3" t="s">
        <v>0</v>
      </c>
      <c r="C1232" s="3"/>
      <c r="D1232" s="6"/>
      <c r="E1232" s="5"/>
      <c r="F1232" s="3"/>
      <c r="G1232" s="3"/>
      <c r="H1232" s="3"/>
    </row>
    <row r="1233" spans="2:8" x14ac:dyDescent="0.35">
      <c r="B1233" s="3" t="s">
        <v>1</v>
      </c>
      <c r="C1233" s="3"/>
      <c r="D1233" s="6"/>
      <c r="E1233" s="5"/>
      <c r="F1233" s="3"/>
      <c r="G1233" s="3"/>
      <c r="H1233" s="3"/>
    </row>
    <row r="1234" spans="2:8" x14ac:dyDescent="0.35">
      <c r="B1234" s="3" t="s">
        <v>927</v>
      </c>
      <c r="C1234" s="3"/>
      <c r="D1234" s="8">
        <f>ABS(MID(B1234,FIND(")",B1234)+2,100))</f>
        <v>424174</v>
      </c>
      <c r="E1234" s="5" t="s">
        <v>29</v>
      </c>
      <c r="F1234" s="3"/>
      <c r="G1234" s="3"/>
      <c r="H1234" s="3"/>
    </row>
    <row r="1235" spans="2:8" x14ac:dyDescent="0.35">
      <c r="B1235" s="3" t="s">
        <v>2</v>
      </c>
      <c r="C1235" s="3"/>
      <c r="D1235" s="8"/>
      <c r="E1235" s="5"/>
      <c r="F1235" s="3"/>
      <c r="G1235" s="3"/>
      <c r="H1235" s="3"/>
    </row>
    <row r="1236" spans="2:8" x14ac:dyDescent="0.35">
      <c r="B1236" s="3" t="s">
        <v>568</v>
      </c>
      <c r="C1236" s="3"/>
      <c r="D1236" s="8"/>
      <c r="E1236" s="5"/>
      <c r="F1236" s="3"/>
      <c r="G1236" s="3"/>
      <c r="H1236" s="3"/>
    </row>
    <row r="1237" spans="2:8" x14ac:dyDescent="0.35">
      <c r="B1237" s="3" t="s">
        <v>3</v>
      </c>
      <c r="C1237" s="3"/>
      <c r="D1237" s="8"/>
      <c r="E1237" s="5"/>
      <c r="F1237" s="3"/>
      <c r="G1237" s="3"/>
      <c r="H1237" s="3"/>
    </row>
    <row r="1238" spans="2:8" x14ac:dyDescent="0.35">
      <c r="B1238" s="3" t="s">
        <v>569</v>
      </c>
      <c r="C1238" s="3"/>
      <c r="D1238" s="8"/>
      <c r="E1238" s="5"/>
      <c r="F1238" s="3"/>
      <c r="G1238" s="3"/>
      <c r="H1238" s="3"/>
    </row>
    <row r="1239" spans="2:8" x14ac:dyDescent="0.35">
      <c r="B1239" s="3" t="s">
        <v>4</v>
      </c>
      <c r="C1239" s="3"/>
      <c r="D1239" s="8"/>
      <c r="E1239" s="5"/>
      <c r="F1239" s="3"/>
      <c r="G1239" s="3"/>
      <c r="H1239" s="3"/>
    </row>
    <row r="1240" spans="2:8" x14ac:dyDescent="0.35">
      <c r="B1240" s="3" t="s">
        <v>570</v>
      </c>
      <c r="C1240" s="3"/>
      <c r="D1240" s="8"/>
      <c r="E1240" s="5"/>
      <c r="F1240" s="3"/>
      <c r="G1240" s="3"/>
      <c r="H1240" s="3"/>
    </row>
    <row r="1241" spans="2:8" x14ac:dyDescent="0.35">
      <c r="B1241" s="3" t="s">
        <v>5</v>
      </c>
      <c r="C1241" s="3"/>
      <c r="D1241" s="8"/>
      <c r="E1241" s="5"/>
      <c r="F1241" s="3"/>
      <c r="G1241" s="3"/>
      <c r="H1241" s="3"/>
    </row>
    <row r="1242" spans="2:8" x14ac:dyDescent="0.35">
      <c r="B1242" s="3" t="s">
        <v>6</v>
      </c>
      <c r="C1242" s="3"/>
      <c r="D1242" s="8"/>
      <c r="E1242" s="5"/>
      <c r="F1242" s="3"/>
      <c r="G1242" s="3"/>
      <c r="H1242" s="3"/>
    </row>
    <row r="1243" spans="2:8" x14ac:dyDescent="0.35">
      <c r="B1243" s="9">
        <v>15069</v>
      </c>
      <c r="C1243" s="3"/>
      <c r="D1243" s="8">
        <f>B1243</f>
        <v>15069</v>
      </c>
      <c r="E1243" s="5" t="s">
        <v>31</v>
      </c>
      <c r="F1243" s="3"/>
      <c r="G1243" s="3"/>
      <c r="H1243" s="3"/>
    </row>
    <row r="1244" spans="2:8" x14ac:dyDescent="0.35">
      <c r="B1244" s="3" t="s">
        <v>571</v>
      </c>
      <c r="C1244" s="3"/>
      <c r="D1244" s="5"/>
      <c r="E1244" s="5"/>
      <c r="F1244" s="3"/>
      <c r="G1244" s="3"/>
      <c r="H1244" s="3"/>
    </row>
    <row r="1245" spans="2:8" x14ac:dyDescent="0.35">
      <c r="B1245" s="3" t="s">
        <v>7</v>
      </c>
      <c r="C1245" s="3"/>
      <c r="D1245" s="5"/>
      <c r="E1245" s="5"/>
      <c r="F1245" s="3"/>
      <c r="G1245" s="3"/>
      <c r="H1245" s="3"/>
    </row>
    <row r="1246" spans="2:8" x14ac:dyDescent="0.35">
      <c r="B1246" s="3" t="s">
        <v>572</v>
      </c>
      <c r="C1246" s="3"/>
      <c r="D1246" s="5"/>
      <c r="E1246" s="5"/>
      <c r="F1246" s="3"/>
      <c r="G1246" s="3"/>
      <c r="H1246" s="3"/>
    </row>
    <row r="1247" spans="2:8" x14ac:dyDescent="0.35">
      <c r="B1247" s="3" t="s">
        <v>573</v>
      </c>
      <c r="C1247" s="3"/>
      <c r="D1247" s="5"/>
      <c r="E1247" s="5"/>
      <c r="F1247" s="3"/>
      <c r="G1247" s="3"/>
      <c r="H1247" s="3"/>
    </row>
    <row r="1248" spans="2:8" x14ac:dyDescent="0.35">
      <c r="B1248" s="3" t="s">
        <v>20</v>
      </c>
      <c r="C1248" s="3"/>
      <c r="D1248" s="5"/>
      <c r="E1248" s="5"/>
      <c r="F1248" s="3"/>
      <c r="G1248" s="3"/>
      <c r="H1248" s="3"/>
    </row>
    <row r="1249" spans="2:8" x14ac:dyDescent="0.35">
      <c r="B1249" s="3" t="s">
        <v>8</v>
      </c>
      <c r="C1249" s="3"/>
      <c r="D1249" s="5"/>
      <c r="E1249" s="5"/>
      <c r="F1249" s="3"/>
      <c r="G1249" s="3"/>
      <c r="H1249" s="3"/>
    </row>
    <row r="1250" spans="2:8" x14ac:dyDescent="0.35">
      <c r="B1250" s="3" t="s">
        <v>9</v>
      </c>
      <c r="C1250" s="3"/>
      <c r="D1250" s="5"/>
      <c r="E1250" s="5"/>
      <c r="F1250" s="3"/>
      <c r="G1250" s="3"/>
      <c r="H1250" s="3"/>
    </row>
    <row r="1251" spans="2:8" x14ac:dyDescent="0.35">
      <c r="B1251" s="3" t="s">
        <v>574</v>
      </c>
      <c r="C1251" s="3"/>
      <c r="D1251" s="5"/>
      <c r="E1251" s="5"/>
      <c r="F1251" s="3"/>
      <c r="G1251" s="3"/>
      <c r="H1251" s="3"/>
    </row>
    <row r="1252" spans="2:8" x14ac:dyDescent="0.35">
      <c r="B1252" s="3" t="s">
        <v>575</v>
      </c>
      <c r="C1252" s="3"/>
      <c r="D1252" s="5"/>
      <c r="E1252" s="5"/>
      <c r="F1252" s="3"/>
      <c r="G1252" s="3"/>
      <c r="H1252" s="3"/>
    </row>
    <row r="1253" spans="2:8" x14ac:dyDescent="0.35">
      <c r="B1253" s="3" t="s">
        <v>576</v>
      </c>
      <c r="C1253" s="3"/>
      <c r="D1253" s="5"/>
      <c r="E1253" s="5"/>
      <c r="F1253" s="3"/>
      <c r="G1253" s="3"/>
      <c r="H1253" s="3"/>
    </row>
    <row r="1254" spans="2:8" x14ac:dyDescent="0.35">
      <c r="B1254" s="3" t="s">
        <v>10</v>
      </c>
      <c r="C1254" s="3"/>
      <c r="D1254" s="5"/>
      <c r="E1254" s="5"/>
      <c r="F1254" s="3"/>
      <c r="G1254" s="3"/>
      <c r="H1254" s="3"/>
    </row>
    <row r="1255" spans="2:8" x14ac:dyDescent="0.35">
      <c r="B1255" s="3" t="s">
        <v>11</v>
      </c>
      <c r="C1255" s="3"/>
      <c r="D1255" s="5"/>
      <c r="E1255" s="5"/>
      <c r="F1255" s="3"/>
      <c r="G1255" s="3"/>
      <c r="H1255" s="3"/>
    </row>
    <row r="1256" spans="2:8" x14ac:dyDescent="0.35">
      <c r="B1256" s="3" t="s">
        <v>22</v>
      </c>
      <c r="C1256" s="3"/>
      <c r="D1256" s="5"/>
      <c r="E1256" s="5"/>
      <c r="F1256" s="3"/>
      <c r="G1256" s="3"/>
      <c r="H1256" s="3"/>
    </row>
    <row r="1257" spans="2:8" x14ac:dyDescent="0.35">
      <c r="B1257" s="3" t="s">
        <v>12</v>
      </c>
      <c r="C1257" s="3"/>
      <c r="D1257" s="5"/>
      <c r="E1257" s="5"/>
      <c r="F1257" s="3"/>
      <c r="G1257" s="3"/>
      <c r="H1257" s="3"/>
    </row>
    <row r="1258" spans="2:8" x14ac:dyDescent="0.35">
      <c r="B1258" s="3" t="s">
        <v>577</v>
      </c>
      <c r="C1258" s="3"/>
      <c r="D1258" s="5"/>
      <c r="E1258" s="5"/>
      <c r="F1258" s="3"/>
      <c r="G1258" s="3"/>
      <c r="H1258" s="3"/>
    </row>
    <row r="1259" spans="2:8" x14ac:dyDescent="0.35">
      <c r="B1259" s="3" t="s">
        <v>578</v>
      </c>
      <c r="C1259" s="3"/>
      <c r="D1259" s="5"/>
      <c r="E1259" s="5"/>
      <c r="F1259" s="3"/>
      <c r="G1259" s="3"/>
      <c r="H1259" s="3"/>
    </row>
    <row r="1260" spans="2:8" x14ac:dyDescent="0.35">
      <c r="B1260" s="3" t="s">
        <v>579</v>
      </c>
      <c r="C1260" s="3"/>
      <c r="D1260" s="5"/>
      <c r="E1260" s="5"/>
      <c r="F1260" s="3"/>
      <c r="G1260" s="3"/>
      <c r="H1260" s="3"/>
    </row>
    <row r="1261" spans="2:8" x14ac:dyDescent="0.35">
      <c r="B1261" s="3" t="s">
        <v>580</v>
      </c>
      <c r="C1261" s="3"/>
      <c r="D1261" s="6">
        <f>SUM(D1234,D1240,D1243)</f>
        <v>439243</v>
      </c>
      <c r="E1261" s="5" t="s">
        <v>32</v>
      </c>
      <c r="F1261" s="3"/>
      <c r="G1261" s="3"/>
      <c r="H1261" s="3"/>
    </row>
    <row r="1262" spans="2:8" x14ac:dyDescent="0.35">
      <c r="B1262" s="3"/>
      <c r="C1262" s="3"/>
      <c r="D1262" s="7">
        <f>SUM(D1234:D1244)/D1231*100</f>
        <v>2.0942700192876162</v>
      </c>
      <c r="E1262" s="5" t="s">
        <v>33</v>
      </c>
      <c r="F1262" s="3"/>
      <c r="G1262" s="3"/>
      <c r="H1262" s="3"/>
    </row>
    <row r="1263" spans="2:8" x14ac:dyDescent="0.35">
      <c r="B1263" s="3"/>
      <c r="C1263" s="3"/>
      <c r="D1263" s="3"/>
      <c r="E1263" s="3"/>
      <c r="F1263" s="3"/>
      <c r="G1263" s="3"/>
      <c r="H1263" s="3"/>
    </row>
    <row r="1264" spans="2:8" x14ac:dyDescent="0.35">
      <c r="B1264" s="3" t="s">
        <v>102</v>
      </c>
      <c r="C1264" s="3"/>
      <c r="D1264" s="4" t="str">
        <f>B1264</f>
        <v>Yarra</v>
      </c>
      <c r="E1264" s="5"/>
      <c r="F1264" s="5" t="str">
        <f>D1264</f>
        <v>Yarra</v>
      </c>
      <c r="G1264" s="6">
        <f>D1297</f>
        <v>75633</v>
      </c>
      <c r="H1264" s="7">
        <f>D1298</f>
        <v>2.5910390534912038</v>
      </c>
    </row>
    <row r="1265" spans="2:8" x14ac:dyDescent="0.35">
      <c r="B1265" s="3" t="s">
        <v>14</v>
      </c>
      <c r="C1265" s="3"/>
      <c r="D1265" s="5"/>
      <c r="E1265" s="5"/>
      <c r="F1265" s="3"/>
      <c r="G1265" s="3"/>
      <c r="H1265" s="3"/>
    </row>
    <row r="1266" spans="2:8" x14ac:dyDescent="0.35">
      <c r="B1266" s="3" t="s">
        <v>206</v>
      </c>
      <c r="C1266" s="3"/>
      <c r="D1266" s="5"/>
      <c r="E1266" s="5"/>
      <c r="F1266" s="3"/>
      <c r="G1266" s="3"/>
      <c r="H1266" s="3"/>
    </row>
    <row r="1267" spans="2:8" x14ac:dyDescent="0.35">
      <c r="B1267" s="3" t="s">
        <v>928</v>
      </c>
      <c r="C1267" s="3"/>
      <c r="D1267" s="6">
        <f>ABS(MID(B1267,FIND("$",B1267)+2,100))</f>
        <v>2919022</v>
      </c>
      <c r="E1267" s="5" t="s">
        <v>28</v>
      </c>
      <c r="F1267" s="3"/>
      <c r="G1267" s="3"/>
      <c r="H1267" s="3"/>
    </row>
    <row r="1268" spans="2:8" x14ac:dyDescent="0.35">
      <c r="B1268" s="3" t="s">
        <v>0</v>
      </c>
      <c r="C1268" s="3"/>
      <c r="D1268" s="6"/>
      <c r="E1268" s="5"/>
      <c r="F1268" s="3"/>
      <c r="G1268" s="3"/>
      <c r="H1268" s="3"/>
    </row>
    <row r="1269" spans="2:8" x14ac:dyDescent="0.35">
      <c r="B1269" s="3" t="s">
        <v>1</v>
      </c>
      <c r="C1269" s="3"/>
      <c r="D1269" s="6"/>
      <c r="E1269" s="5"/>
      <c r="F1269" s="3"/>
      <c r="G1269" s="3"/>
      <c r="H1269" s="3"/>
    </row>
    <row r="1270" spans="2:8" x14ac:dyDescent="0.35">
      <c r="B1270" s="3" t="s">
        <v>929</v>
      </c>
      <c r="C1270" s="3"/>
      <c r="D1270" s="8">
        <f>ABS(MID(B1270,FIND(")",B1270)+2,100))</f>
        <v>75633</v>
      </c>
      <c r="E1270" s="5" t="s">
        <v>29</v>
      </c>
      <c r="F1270" s="3"/>
      <c r="G1270" s="3"/>
      <c r="H1270" s="3"/>
    </row>
    <row r="1271" spans="2:8" x14ac:dyDescent="0.35">
      <c r="B1271" s="3" t="s">
        <v>2</v>
      </c>
      <c r="C1271" s="3"/>
      <c r="D1271" s="8"/>
      <c r="E1271" s="5"/>
      <c r="F1271" s="3"/>
      <c r="G1271" s="3"/>
      <c r="H1271" s="3"/>
    </row>
    <row r="1272" spans="2:8" x14ac:dyDescent="0.35">
      <c r="B1272" s="3" t="s">
        <v>36</v>
      </c>
      <c r="C1272" s="3"/>
      <c r="D1272" s="8"/>
      <c r="E1272" s="5"/>
      <c r="F1272" s="3"/>
      <c r="G1272" s="3"/>
      <c r="H1272" s="3"/>
    </row>
    <row r="1273" spans="2:8" x14ac:dyDescent="0.35">
      <c r="B1273" s="3" t="s">
        <v>3</v>
      </c>
      <c r="C1273" s="3"/>
      <c r="D1273" s="8"/>
      <c r="E1273" s="5"/>
      <c r="F1273" s="3"/>
      <c r="G1273" s="3"/>
      <c r="H1273" s="3"/>
    </row>
    <row r="1274" spans="2:8" x14ac:dyDescent="0.35">
      <c r="B1274" s="3" t="s">
        <v>41</v>
      </c>
      <c r="C1274" s="3"/>
      <c r="D1274" s="8"/>
      <c r="E1274" s="5"/>
      <c r="F1274" s="3"/>
      <c r="G1274" s="3"/>
      <c r="H1274" s="3"/>
    </row>
    <row r="1275" spans="2:8" x14ac:dyDescent="0.35">
      <c r="B1275" s="3" t="s">
        <v>4</v>
      </c>
      <c r="C1275" s="3"/>
      <c r="D1275" s="8"/>
      <c r="E1275" s="5"/>
      <c r="F1275" s="3"/>
      <c r="G1275" s="3"/>
      <c r="H1275" s="3"/>
    </row>
    <row r="1276" spans="2:8" x14ac:dyDescent="0.35">
      <c r="B1276" s="3" t="s">
        <v>16</v>
      </c>
      <c r="C1276" s="3"/>
      <c r="D1276" s="8"/>
      <c r="E1276" s="5"/>
      <c r="F1276" s="3"/>
      <c r="G1276" s="3"/>
      <c r="H1276" s="3"/>
    </row>
    <row r="1277" spans="2:8" x14ac:dyDescent="0.35">
      <c r="B1277" s="3" t="s">
        <v>5</v>
      </c>
      <c r="C1277" s="3"/>
      <c r="D1277" s="8"/>
      <c r="E1277" s="5"/>
      <c r="F1277" s="3"/>
      <c r="G1277" s="3"/>
      <c r="H1277" s="3"/>
    </row>
    <row r="1278" spans="2:8" x14ac:dyDescent="0.35">
      <c r="B1278" s="3" t="s">
        <v>6</v>
      </c>
      <c r="C1278" s="3"/>
      <c r="D1278" s="8"/>
      <c r="E1278" s="5"/>
      <c r="F1278" s="3"/>
      <c r="G1278" s="3"/>
      <c r="H1278" s="3"/>
    </row>
    <row r="1279" spans="2:8" x14ac:dyDescent="0.35">
      <c r="B1279" s="9" t="s">
        <v>17</v>
      </c>
      <c r="C1279" s="3"/>
      <c r="D1279" s="8" t="str">
        <f>B1279</f>
        <v>-</v>
      </c>
      <c r="E1279" s="5" t="s">
        <v>31</v>
      </c>
      <c r="F1279" s="3"/>
      <c r="G1279" s="3"/>
      <c r="H1279" s="3"/>
    </row>
    <row r="1280" spans="2:8" x14ac:dyDescent="0.35">
      <c r="B1280" s="3" t="s">
        <v>581</v>
      </c>
      <c r="C1280" s="3"/>
      <c r="D1280" s="5"/>
      <c r="E1280" s="5"/>
      <c r="F1280" s="3"/>
      <c r="G1280" s="3"/>
      <c r="H1280" s="3"/>
    </row>
    <row r="1281" spans="2:8" x14ac:dyDescent="0.35">
      <c r="B1281" s="3" t="s">
        <v>7</v>
      </c>
      <c r="C1281" s="3"/>
      <c r="D1281" s="5"/>
      <c r="E1281" s="5"/>
      <c r="F1281" s="3"/>
      <c r="G1281" s="3"/>
      <c r="H1281" s="3"/>
    </row>
    <row r="1282" spans="2:8" x14ac:dyDescent="0.35">
      <c r="B1282" s="3" t="s">
        <v>18</v>
      </c>
      <c r="C1282" s="3"/>
      <c r="D1282" s="5"/>
      <c r="E1282" s="5"/>
      <c r="F1282" s="3"/>
      <c r="G1282" s="3"/>
      <c r="H1282" s="3"/>
    </row>
    <row r="1283" spans="2:8" x14ac:dyDescent="0.35">
      <c r="B1283" s="3" t="s">
        <v>19</v>
      </c>
      <c r="C1283" s="3"/>
      <c r="D1283" s="5"/>
      <c r="E1283" s="5"/>
      <c r="F1283" s="3"/>
      <c r="G1283" s="3"/>
      <c r="H1283" s="3"/>
    </row>
    <row r="1284" spans="2:8" x14ac:dyDescent="0.35">
      <c r="B1284" s="3" t="s">
        <v>20</v>
      </c>
      <c r="C1284" s="3"/>
      <c r="D1284" s="5"/>
      <c r="E1284" s="5"/>
      <c r="F1284" s="3"/>
      <c r="G1284" s="3"/>
      <c r="H1284" s="3"/>
    </row>
    <row r="1285" spans="2:8" x14ac:dyDescent="0.35">
      <c r="B1285" s="3" t="s">
        <v>8</v>
      </c>
      <c r="C1285" s="3"/>
      <c r="D1285" s="5"/>
      <c r="E1285" s="5"/>
      <c r="F1285" s="3"/>
      <c r="G1285" s="3"/>
      <c r="H1285" s="3"/>
    </row>
    <row r="1286" spans="2:8" x14ac:dyDescent="0.35">
      <c r="B1286" s="3" t="s">
        <v>9</v>
      </c>
      <c r="C1286" s="3"/>
      <c r="D1286" s="5"/>
      <c r="E1286" s="5"/>
      <c r="F1286" s="3"/>
      <c r="G1286" s="3"/>
      <c r="H1286" s="3"/>
    </row>
    <row r="1287" spans="2:8" x14ac:dyDescent="0.35">
      <c r="B1287" s="3" t="s">
        <v>21</v>
      </c>
      <c r="C1287" s="3"/>
      <c r="D1287" s="5"/>
      <c r="E1287" s="5"/>
      <c r="F1287" s="3"/>
      <c r="G1287" s="3"/>
      <c r="H1287" s="3"/>
    </row>
    <row r="1288" spans="2:8" x14ac:dyDescent="0.35">
      <c r="B1288" s="3" t="s">
        <v>582</v>
      </c>
      <c r="C1288" s="3"/>
      <c r="D1288" s="5"/>
      <c r="E1288" s="5"/>
      <c r="F1288" s="3"/>
      <c r="G1288" s="3"/>
      <c r="H1288" s="3"/>
    </row>
    <row r="1289" spans="2:8" x14ac:dyDescent="0.35">
      <c r="B1289" s="3" t="s">
        <v>583</v>
      </c>
      <c r="C1289" s="3"/>
      <c r="D1289" s="5"/>
      <c r="E1289" s="5"/>
      <c r="F1289" s="3"/>
      <c r="G1289" s="3"/>
      <c r="H1289" s="3"/>
    </row>
    <row r="1290" spans="2:8" x14ac:dyDescent="0.35">
      <c r="B1290" s="3" t="s">
        <v>10</v>
      </c>
      <c r="C1290" s="3"/>
      <c r="D1290" s="5"/>
      <c r="E1290" s="5"/>
      <c r="F1290" s="3"/>
      <c r="G1290" s="3"/>
      <c r="H1290" s="3"/>
    </row>
    <row r="1291" spans="2:8" x14ac:dyDescent="0.35">
      <c r="B1291" s="3" t="s">
        <v>11</v>
      </c>
      <c r="C1291" s="3"/>
      <c r="D1291" s="5"/>
      <c r="E1291" s="5"/>
      <c r="F1291" s="3"/>
      <c r="G1291" s="3"/>
      <c r="H1291" s="3"/>
    </row>
    <row r="1292" spans="2:8" x14ac:dyDescent="0.35">
      <c r="B1292" s="3" t="s">
        <v>22</v>
      </c>
      <c r="C1292" s="3"/>
      <c r="D1292" s="5"/>
      <c r="E1292" s="5"/>
      <c r="F1292" s="3"/>
      <c r="G1292" s="3"/>
      <c r="H1292" s="3"/>
    </row>
    <row r="1293" spans="2:8" x14ac:dyDescent="0.35">
      <c r="B1293" s="3" t="s">
        <v>12</v>
      </c>
      <c r="C1293" s="3"/>
      <c r="D1293" s="5"/>
      <c r="E1293" s="5"/>
      <c r="F1293" s="3"/>
      <c r="G1293" s="3"/>
      <c r="H1293" s="3"/>
    </row>
    <row r="1294" spans="2:8" x14ac:dyDescent="0.35">
      <c r="B1294" s="3" t="s">
        <v>23</v>
      </c>
      <c r="C1294" s="3"/>
      <c r="D1294" s="5"/>
      <c r="E1294" s="5"/>
      <c r="F1294" s="3"/>
      <c r="G1294" s="3"/>
      <c r="H1294" s="3"/>
    </row>
    <row r="1295" spans="2:8" x14ac:dyDescent="0.35">
      <c r="B1295" s="3" t="s">
        <v>24</v>
      </c>
      <c r="C1295" s="3"/>
      <c r="D1295" s="5"/>
      <c r="E1295" s="5"/>
      <c r="F1295" s="3"/>
      <c r="G1295" s="3"/>
      <c r="H1295" s="3"/>
    </row>
    <row r="1296" spans="2:8" x14ac:dyDescent="0.35">
      <c r="B1296" s="3" t="s">
        <v>25</v>
      </c>
      <c r="C1296" s="3"/>
      <c r="D1296" s="5"/>
      <c r="E1296" s="5"/>
      <c r="F1296" s="3"/>
      <c r="G1296" s="3"/>
      <c r="H1296" s="3"/>
    </row>
    <row r="1297" spans="2:8" x14ac:dyDescent="0.35">
      <c r="B1297" s="3" t="s">
        <v>584</v>
      </c>
      <c r="C1297" s="3"/>
      <c r="D1297" s="6">
        <f>SUM(D1270,D1276,D1279)</f>
        <v>75633</v>
      </c>
      <c r="E1297" s="5" t="s">
        <v>32</v>
      </c>
      <c r="F1297" s="3"/>
      <c r="G1297" s="3"/>
      <c r="H1297" s="3"/>
    </row>
    <row r="1298" spans="2:8" x14ac:dyDescent="0.35">
      <c r="B1298" s="3"/>
      <c r="C1298" s="3"/>
      <c r="D1298" s="7">
        <f>SUM(D1270:D1280)/D1267*100</f>
        <v>2.5910390534912038</v>
      </c>
      <c r="E1298" s="5" t="s">
        <v>33</v>
      </c>
      <c r="F1298" s="3"/>
      <c r="G1298" s="3"/>
      <c r="H1298" s="3"/>
    </row>
    <row r="1299" spans="2:8" x14ac:dyDescent="0.35">
      <c r="B1299" s="3"/>
      <c r="C1299" s="3"/>
      <c r="D1299" s="3"/>
      <c r="E1299" s="3"/>
      <c r="F1299" s="3"/>
      <c r="G1299" s="3"/>
      <c r="H1299" s="3"/>
    </row>
    <row r="1300" spans="2:8" x14ac:dyDescent="0.35">
      <c r="B1300" s="3" t="s">
        <v>67</v>
      </c>
      <c r="C1300" s="3"/>
      <c r="D1300" s="4" t="str">
        <f>B1300</f>
        <v>Mornington Peninsula</v>
      </c>
      <c r="E1300" s="5"/>
      <c r="F1300" s="5" t="str">
        <f>D1300</f>
        <v>Mornington Peninsula</v>
      </c>
      <c r="G1300" s="6">
        <f>D1333</f>
        <v>157707</v>
      </c>
      <c r="H1300" s="7">
        <f>D1334</f>
        <v>1.0383863257767798</v>
      </c>
    </row>
    <row r="1301" spans="2:8" x14ac:dyDescent="0.35">
      <c r="B1301" s="3" t="s">
        <v>27</v>
      </c>
      <c r="C1301" s="3"/>
      <c r="D1301" s="5"/>
      <c r="E1301" s="5"/>
      <c r="F1301" s="3"/>
      <c r="G1301" s="3"/>
      <c r="H1301" s="3"/>
    </row>
    <row r="1302" spans="2:8" x14ac:dyDescent="0.35">
      <c r="B1302" s="3" t="s">
        <v>206</v>
      </c>
      <c r="C1302" s="3"/>
      <c r="D1302" s="5"/>
      <c r="E1302" s="5"/>
      <c r="F1302" s="3"/>
      <c r="G1302" s="3"/>
      <c r="H1302" s="3"/>
    </row>
    <row r="1303" spans="2:8" x14ac:dyDescent="0.35">
      <c r="B1303" s="3" t="s">
        <v>930</v>
      </c>
      <c r="C1303" s="3"/>
      <c r="D1303" s="6">
        <f>ABS(MID(B1303,FIND("$",B1303)+2,100))</f>
        <v>15187700</v>
      </c>
      <c r="E1303" s="5" t="s">
        <v>28</v>
      </c>
      <c r="F1303" s="3"/>
      <c r="G1303" s="3"/>
      <c r="H1303" s="3"/>
    </row>
    <row r="1304" spans="2:8" x14ac:dyDescent="0.35">
      <c r="B1304" s="3" t="s">
        <v>0</v>
      </c>
      <c r="C1304" s="3"/>
      <c r="D1304" s="6"/>
      <c r="E1304" s="5"/>
      <c r="F1304" s="3"/>
      <c r="G1304" s="3"/>
      <c r="H1304" s="3"/>
    </row>
    <row r="1305" spans="2:8" x14ac:dyDescent="0.35">
      <c r="B1305" s="3" t="s">
        <v>1</v>
      </c>
      <c r="C1305" s="3"/>
      <c r="D1305" s="6"/>
      <c r="E1305" s="5"/>
      <c r="F1305" s="3"/>
      <c r="G1305" s="3"/>
      <c r="H1305" s="3"/>
    </row>
    <row r="1306" spans="2:8" x14ac:dyDescent="0.35">
      <c r="B1306" s="3" t="s">
        <v>931</v>
      </c>
      <c r="C1306" s="3"/>
      <c r="D1306" s="8">
        <f>ABS(MID(B1306,FIND(")",B1306)+2,100))</f>
        <v>102994</v>
      </c>
      <c r="E1306" s="5" t="s">
        <v>29</v>
      </c>
      <c r="F1306" s="3"/>
      <c r="G1306" s="3"/>
      <c r="H1306" s="3"/>
    </row>
    <row r="1307" spans="2:8" x14ac:dyDescent="0.35">
      <c r="B1307" s="3" t="s">
        <v>2</v>
      </c>
      <c r="C1307" s="3"/>
      <c r="D1307" s="8"/>
      <c r="E1307" s="5"/>
      <c r="F1307" s="3"/>
      <c r="G1307" s="3"/>
      <c r="H1307" s="3"/>
    </row>
    <row r="1308" spans="2:8" x14ac:dyDescent="0.35">
      <c r="B1308" s="3" t="s">
        <v>585</v>
      </c>
      <c r="C1308" s="3"/>
      <c r="D1308" s="8"/>
      <c r="E1308" s="5"/>
      <c r="F1308" s="3"/>
      <c r="G1308" s="3"/>
      <c r="H1308" s="3"/>
    </row>
    <row r="1309" spans="2:8" x14ac:dyDescent="0.35">
      <c r="B1309" s="3" t="s">
        <v>3</v>
      </c>
      <c r="C1309" s="3"/>
      <c r="D1309" s="8"/>
      <c r="E1309" s="5"/>
      <c r="F1309" s="3"/>
      <c r="G1309" s="3"/>
      <c r="H1309" s="3"/>
    </row>
    <row r="1310" spans="2:8" x14ac:dyDescent="0.35">
      <c r="B1310" s="3" t="s">
        <v>586</v>
      </c>
      <c r="C1310" s="3"/>
      <c r="D1310" s="8"/>
      <c r="E1310" s="5"/>
      <c r="F1310" s="3"/>
      <c r="G1310" s="3"/>
      <c r="H1310" s="3"/>
    </row>
    <row r="1311" spans="2:8" x14ac:dyDescent="0.35">
      <c r="B1311" s="3" t="s">
        <v>4</v>
      </c>
      <c r="C1311" s="3"/>
      <c r="D1311" s="8"/>
      <c r="E1311" s="5"/>
      <c r="F1311" s="3"/>
      <c r="G1311" s="3"/>
      <c r="H1311" s="3"/>
    </row>
    <row r="1312" spans="2:8" x14ac:dyDescent="0.35">
      <c r="B1312" s="3" t="s">
        <v>587</v>
      </c>
      <c r="C1312" s="3"/>
      <c r="D1312" s="8"/>
      <c r="E1312" s="5"/>
      <c r="F1312" s="3"/>
      <c r="G1312" s="3"/>
      <c r="H1312" s="3"/>
    </row>
    <row r="1313" spans="2:8" x14ac:dyDescent="0.35">
      <c r="B1313" s="3" t="s">
        <v>5</v>
      </c>
      <c r="C1313" s="3"/>
      <c r="D1313" s="8"/>
      <c r="E1313" s="5"/>
      <c r="F1313" s="3"/>
      <c r="G1313" s="3"/>
      <c r="H1313" s="3"/>
    </row>
    <row r="1314" spans="2:8" x14ac:dyDescent="0.35">
      <c r="B1314" s="3" t="s">
        <v>6</v>
      </c>
      <c r="C1314" s="3"/>
      <c r="D1314" s="8"/>
      <c r="E1314" s="5"/>
      <c r="F1314" s="3"/>
      <c r="G1314" s="3"/>
      <c r="H1314" s="3"/>
    </row>
    <row r="1315" spans="2:8" x14ac:dyDescent="0.35">
      <c r="B1315" s="9">
        <v>54713</v>
      </c>
      <c r="C1315" s="3"/>
      <c r="D1315" s="8">
        <f>B1315</f>
        <v>54713</v>
      </c>
      <c r="E1315" s="5" t="s">
        <v>31</v>
      </c>
      <c r="F1315" s="3"/>
      <c r="G1315" s="3"/>
      <c r="H1315" s="3"/>
    </row>
    <row r="1316" spans="2:8" x14ac:dyDescent="0.35">
      <c r="B1316" s="3" t="s">
        <v>588</v>
      </c>
      <c r="C1316" s="3"/>
      <c r="D1316" s="5"/>
      <c r="E1316" s="5"/>
      <c r="F1316" s="3"/>
      <c r="G1316" s="3"/>
      <c r="H1316" s="3"/>
    </row>
    <row r="1317" spans="2:8" x14ac:dyDescent="0.35">
      <c r="B1317" s="3" t="s">
        <v>7</v>
      </c>
      <c r="C1317" s="3"/>
      <c r="D1317" s="5"/>
      <c r="E1317" s="5"/>
      <c r="F1317" s="3"/>
      <c r="G1317" s="3"/>
      <c r="H1317" s="3"/>
    </row>
    <row r="1318" spans="2:8" x14ac:dyDescent="0.35">
      <c r="B1318" s="3" t="s">
        <v>589</v>
      </c>
      <c r="C1318" s="3"/>
      <c r="D1318" s="5"/>
      <c r="E1318" s="5"/>
      <c r="F1318" s="3"/>
      <c r="G1318" s="3"/>
      <c r="H1318" s="3"/>
    </row>
    <row r="1319" spans="2:8" x14ac:dyDescent="0.35">
      <c r="B1319" s="3" t="s">
        <v>590</v>
      </c>
      <c r="C1319" s="3"/>
      <c r="D1319" s="5"/>
      <c r="E1319" s="5"/>
      <c r="F1319" s="3"/>
      <c r="G1319" s="3"/>
      <c r="H1319" s="3"/>
    </row>
    <row r="1320" spans="2:8" x14ac:dyDescent="0.35">
      <c r="B1320" s="3" t="s">
        <v>20</v>
      </c>
      <c r="C1320" s="3"/>
      <c r="D1320" s="5"/>
      <c r="E1320" s="5"/>
      <c r="F1320" s="3"/>
      <c r="G1320" s="3"/>
      <c r="H1320" s="3"/>
    </row>
    <row r="1321" spans="2:8" x14ac:dyDescent="0.35">
      <c r="B1321" s="3" t="s">
        <v>8</v>
      </c>
      <c r="C1321" s="3"/>
      <c r="D1321" s="5"/>
      <c r="E1321" s="5"/>
      <c r="F1321" s="3"/>
      <c r="G1321" s="3"/>
      <c r="H1321" s="3"/>
    </row>
    <row r="1322" spans="2:8" x14ac:dyDescent="0.35">
      <c r="B1322" s="3" t="s">
        <v>9</v>
      </c>
      <c r="C1322" s="3"/>
      <c r="D1322" s="5"/>
      <c r="E1322" s="5"/>
      <c r="F1322" s="3"/>
      <c r="G1322" s="3"/>
      <c r="H1322" s="3"/>
    </row>
    <row r="1323" spans="2:8" x14ac:dyDescent="0.35">
      <c r="B1323" s="3" t="s">
        <v>591</v>
      </c>
      <c r="C1323" s="3"/>
      <c r="D1323" s="5"/>
      <c r="E1323" s="5"/>
      <c r="F1323" s="3"/>
      <c r="G1323" s="3"/>
      <c r="H1323" s="3"/>
    </row>
    <row r="1324" spans="2:8" x14ac:dyDescent="0.35">
      <c r="B1324" s="3" t="s">
        <v>592</v>
      </c>
      <c r="C1324" s="3"/>
      <c r="D1324" s="5"/>
      <c r="E1324" s="5"/>
      <c r="F1324" s="3"/>
      <c r="G1324" s="3"/>
      <c r="H1324" s="3"/>
    </row>
    <row r="1325" spans="2:8" x14ac:dyDescent="0.35">
      <c r="B1325" s="3" t="s">
        <v>593</v>
      </c>
      <c r="C1325" s="3"/>
      <c r="D1325" s="5"/>
      <c r="E1325" s="5"/>
      <c r="F1325" s="3"/>
      <c r="G1325" s="3"/>
      <c r="H1325" s="3"/>
    </row>
    <row r="1326" spans="2:8" x14ac:dyDescent="0.35">
      <c r="B1326" s="3" t="s">
        <v>10</v>
      </c>
      <c r="C1326" s="3"/>
      <c r="D1326" s="5"/>
      <c r="E1326" s="5"/>
      <c r="F1326" s="3"/>
      <c r="G1326" s="3"/>
      <c r="H1326" s="3"/>
    </row>
    <row r="1327" spans="2:8" x14ac:dyDescent="0.35">
      <c r="B1327" s="3" t="s">
        <v>11</v>
      </c>
      <c r="C1327" s="3"/>
      <c r="D1327" s="5"/>
      <c r="E1327" s="5"/>
      <c r="F1327" s="3"/>
      <c r="G1327" s="3"/>
      <c r="H1327" s="3"/>
    </row>
    <row r="1328" spans="2:8" x14ac:dyDescent="0.35">
      <c r="B1328" s="3" t="s">
        <v>22</v>
      </c>
      <c r="C1328" s="3"/>
      <c r="D1328" s="5"/>
      <c r="E1328" s="5"/>
      <c r="F1328" s="3"/>
      <c r="G1328" s="3"/>
      <c r="H1328" s="3"/>
    </row>
    <row r="1329" spans="2:8" x14ac:dyDescent="0.35">
      <c r="B1329" s="3" t="s">
        <v>12</v>
      </c>
      <c r="C1329" s="3"/>
      <c r="D1329" s="5"/>
      <c r="E1329" s="5"/>
      <c r="F1329" s="3"/>
      <c r="G1329" s="3"/>
      <c r="H1329" s="3"/>
    </row>
    <row r="1330" spans="2:8" x14ac:dyDescent="0.35">
      <c r="B1330" s="3" t="s">
        <v>594</v>
      </c>
      <c r="C1330" s="3"/>
      <c r="D1330" s="5"/>
      <c r="E1330" s="5"/>
      <c r="F1330" s="3"/>
      <c r="G1330" s="3"/>
      <c r="H1330" s="3"/>
    </row>
    <row r="1331" spans="2:8" x14ac:dyDescent="0.35">
      <c r="B1331" s="3" t="s">
        <v>595</v>
      </c>
      <c r="C1331" s="3"/>
      <c r="D1331" s="5"/>
      <c r="E1331" s="5"/>
      <c r="F1331" s="3"/>
      <c r="G1331" s="3"/>
      <c r="H1331" s="3"/>
    </row>
    <row r="1332" spans="2:8" x14ac:dyDescent="0.35">
      <c r="B1332" s="3" t="s">
        <v>596</v>
      </c>
      <c r="C1332" s="3"/>
      <c r="D1332" s="5"/>
      <c r="E1332" s="5"/>
      <c r="F1332" s="3"/>
      <c r="G1332" s="3"/>
      <c r="H1332" s="3"/>
    </row>
    <row r="1333" spans="2:8" x14ac:dyDescent="0.35">
      <c r="B1333" s="3" t="s">
        <v>597</v>
      </c>
      <c r="C1333" s="3"/>
      <c r="D1333" s="6">
        <f>SUM(D1306,D1312,D1315)</f>
        <v>157707</v>
      </c>
      <c r="E1333" s="5" t="s">
        <v>32</v>
      </c>
      <c r="F1333" s="3"/>
      <c r="G1333" s="3"/>
      <c r="H1333" s="3"/>
    </row>
    <row r="1334" spans="2:8" x14ac:dyDescent="0.35">
      <c r="B1334" s="27">
        <v>0.72819999999999996</v>
      </c>
      <c r="C1334" s="3"/>
      <c r="D1334" s="7">
        <f>SUM(D1306:D1316)/D1303*100</f>
        <v>1.0383863257767798</v>
      </c>
      <c r="E1334" s="5" t="s">
        <v>33</v>
      </c>
      <c r="F1334" s="3"/>
      <c r="G1334" s="3"/>
      <c r="H1334" s="3"/>
    </row>
    <row r="1335" spans="2:8" x14ac:dyDescent="0.35">
      <c r="B1335" s="3"/>
      <c r="C1335" s="3"/>
      <c r="D1335" s="3"/>
      <c r="E1335" s="3"/>
      <c r="F1335" s="3"/>
      <c r="G1335" s="3"/>
      <c r="H1335" s="3"/>
    </row>
    <row r="1336" spans="2:8" x14ac:dyDescent="0.35">
      <c r="B1336" s="3" t="s">
        <v>54</v>
      </c>
      <c r="C1336" s="3"/>
      <c r="D1336" s="4" t="str">
        <f>B1336</f>
        <v>Ararat</v>
      </c>
      <c r="E1336" s="5"/>
      <c r="F1336" s="5" t="str">
        <f>D1336</f>
        <v>Ararat</v>
      </c>
      <c r="G1336" s="6">
        <f>D1369</f>
        <v>28810</v>
      </c>
      <c r="H1336" s="7">
        <f>D1370</f>
        <v>0.94101646109218651</v>
      </c>
    </row>
    <row r="1337" spans="2:8" x14ac:dyDescent="0.35">
      <c r="B1337" s="3" t="s">
        <v>51</v>
      </c>
      <c r="C1337" s="3"/>
      <c r="D1337" s="5"/>
      <c r="E1337" s="5"/>
      <c r="F1337" s="3"/>
      <c r="G1337" s="3"/>
      <c r="H1337" s="3"/>
    </row>
    <row r="1338" spans="2:8" x14ac:dyDescent="0.35">
      <c r="B1338" s="3" t="s">
        <v>206</v>
      </c>
      <c r="C1338" s="3"/>
      <c r="D1338" s="5"/>
      <c r="E1338" s="5"/>
      <c r="F1338" s="3"/>
      <c r="G1338" s="3"/>
      <c r="H1338" s="3"/>
    </row>
    <row r="1339" spans="2:8" x14ac:dyDescent="0.35">
      <c r="B1339" s="3" t="s">
        <v>932</v>
      </c>
      <c r="C1339" s="3"/>
      <c r="D1339" s="6">
        <f>ABS(MID(B1339,FIND("$",B1339)+2,100))</f>
        <v>3061583</v>
      </c>
      <c r="E1339" s="5" t="s">
        <v>28</v>
      </c>
      <c r="F1339" s="3"/>
      <c r="G1339" s="3"/>
      <c r="H1339" s="3"/>
    </row>
    <row r="1340" spans="2:8" x14ac:dyDescent="0.35">
      <c r="B1340" s="3" t="s">
        <v>0</v>
      </c>
      <c r="C1340" s="3"/>
      <c r="D1340" s="6"/>
      <c r="E1340" s="5"/>
      <c r="F1340" s="3"/>
      <c r="G1340" s="3"/>
      <c r="H1340" s="3"/>
    </row>
    <row r="1341" spans="2:8" x14ac:dyDescent="0.35">
      <c r="B1341" s="3" t="s">
        <v>1</v>
      </c>
      <c r="C1341" s="3"/>
      <c r="D1341" s="6"/>
      <c r="E1341" s="5"/>
      <c r="F1341" s="3"/>
      <c r="G1341" s="3"/>
      <c r="H1341" s="3"/>
    </row>
    <row r="1342" spans="2:8" x14ac:dyDescent="0.35">
      <c r="B1342" s="3" t="s">
        <v>933</v>
      </c>
      <c r="C1342" s="3"/>
      <c r="D1342" s="8">
        <f>ABS(MID(B1342,FIND(")",B1342)+2,100))</f>
        <v>28810</v>
      </c>
      <c r="E1342" s="5" t="s">
        <v>29</v>
      </c>
      <c r="F1342" s="3"/>
      <c r="G1342" s="3"/>
      <c r="H1342" s="3"/>
    </row>
    <row r="1343" spans="2:8" x14ac:dyDescent="0.35">
      <c r="B1343" s="3" t="s">
        <v>2</v>
      </c>
      <c r="C1343" s="3"/>
      <c r="D1343" s="8"/>
      <c r="E1343" s="5"/>
      <c r="F1343" s="3"/>
      <c r="G1343" s="3"/>
      <c r="H1343" s="3"/>
    </row>
    <row r="1344" spans="2:8" x14ac:dyDescent="0.35">
      <c r="B1344" s="3" t="s">
        <v>598</v>
      </c>
      <c r="C1344" s="3"/>
      <c r="D1344" s="8"/>
      <c r="E1344" s="5"/>
      <c r="F1344" s="3"/>
      <c r="G1344" s="3"/>
      <c r="H1344" s="3"/>
    </row>
    <row r="1345" spans="2:8" x14ac:dyDescent="0.35">
      <c r="B1345" s="3" t="s">
        <v>3</v>
      </c>
      <c r="C1345" s="3"/>
      <c r="D1345" s="8"/>
      <c r="E1345" s="5"/>
      <c r="F1345" s="3"/>
      <c r="G1345" s="3"/>
      <c r="H1345" s="3"/>
    </row>
    <row r="1346" spans="2:8" x14ac:dyDescent="0.35">
      <c r="B1346" s="3" t="s">
        <v>599</v>
      </c>
      <c r="C1346" s="3"/>
      <c r="D1346" s="8"/>
      <c r="E1346" s="5"/>
      <c r="F1346" s="3"/>
      <c r="G1346" s="3"/>
      <c r="H1346" s="3"/>
    </row>
    <row r="1347" spans="2:8" x14ac:dyDescent="0.35">
      <c r="B1347" s="3" t="s">
        <v>4</v>
      </c>
      <c r="C1347" s="3"/>
      <c r="D1347" s="8"/>
      <c r="E1347" s="5"/>
      <c r="F1347" s="3"/>
      <c r="G1347" s="3"/>
      <c r="H1347" s="3"/>
    </row>
    <row r="1348" spans="2:8" x14ac:dyDescent="0.35">
      <c r="B1348" s="3" t="s">
        <v>600</v>
      </c>
      <c r="C1348" s="3"/>
      <c r="D1348" s="8"/>
      <c r="E1348" s="5"/>
      <c r="F1348" s="3"/>
      <c r="G1348" s="3"/>
      <c r="H1348" s="3"/>
    </row>
    <row r="1349" spans="2:8" x14ac:dyDescent="0.35">
      <c r="B1349" s="3" t="s">
        <v>5</v>
      </c>
      <c r="C1349" s="3"/>
      <c r="D1349" s="8"/>
      <c r="E1349" s="5"/>
      <c r="F1349" s="3"/>
      <c r="G1349" s="3"/>
      <c r="H1349" s="3"/>
    </row>
    <row r="1350" spans="2:8" x14ac:dyDescent="0.35">
      <c r="B1350" s="3" t="s">
        <v>6</v>
      </c>
      <c r="C1350" s="3"/>
      <c r="D1350" s="8"/>
      <c r="E1350" s="5"/>
      <c r="F1350" s="3"/>
      <c r="G1350" s="3"/>
      <c r="H1350" s="3"/>
    </row>
    <row r="1351" spans="2:8" x14ac:dyDescent="0.35">
      <c r="B1351" s="3" t="s">
        <v>17</v>
      </c>
      <c r="C1351" s="3"/>
      <c r="D1351" s="8" t="str">
        <f>B1351</f>
        <v>-</v>
      </c>
      <c r="E1351" s="5" t="s">
        <v>31</v>
      </c>
      <c r="F1351" s="3"/>
      <c r="G1351" s="3"/>
      <c r="H1351" s="3"/>
    </row>
    <row r="1352" spans="2:8" x14ac:dyDescent="0.35">
      <c r="B1352" s="3" t="s">
        <v>601</v>
      </c>
      <c r="C1352" s="3"/>
      <c r="D1352" s="5"/>
      <c r="E1352" s="5"/>
      <c r="F1352" s="3"/>
      <c r="G1352" s="3"/>
      <c r="H1352" s="3"/>
    </row>
    <row r="1353" spans="2:8" x14ac:dyDescent="0.35">
      <c r="B1353" s="3" t="s">
        <v>7</v>
      </c>
      <c r="C1353" s="3"/>
      <c r="D1353" s="5"/>
      <c r="E1353" s="5"/>
      <c r="F1353" s="3"/>
      <c r="G1353" s="3"/>
      <c r="H1353" s="3"/>
    </row>
    <row r="1354" spans="2:8" x14ac:dyDescent="0.35">
      <c r="B1354" s="3" t="s">
        <v>18</v>
      </c>
      <c r="C1354" s="3"/>
      <c r="D1354" s="5"/>
      <c r="E1354" s="5"/>
      <c r="F1354" s="3"/>
      <c r="G1354" s="3"/>
      <c r="H1354" s="3"/>
    </row>
    <row r="1355" spans="2:8" x14ac:dyDescent="0.35">
      <c r="B1355" s="3" t="s">
        <v>19</v>
      </c>
      <c r="C1355" s="3"/>
      <c r="D1355" s="5"/>
      <c r="E1355" s="5"/>
      <c r="F1355" s="3"/>
      <c r="G1355" s="3"/>
      <c r="H1355" s="3"/>
    </row>
    <row r="1356" spans="2:8" x14ac:dyDescent="0.35">
      <c r="B1356" s="3" t="s">
        <v>20</v>
      </c>
      <c r="C1356" s="3"/>
      <c r="D1356" s="5"/>
      <c r="E1356" s="5"/>
      <c r="F1356" s="3"/>
      <c r="G1356" s="3"/>
      <c r="H1356" s="3"/>
    </row>
    <row r="1357" spans="2:8" x14ac:dyDescent="0.35">
      <c r="B1357" s="3" t="s">
        <v>8</v>
      </c>
      <c r="C1357" s="3"/>
      <c r="D1357" s="5"/>
      <c r="E1357" s="5"/>
      <c r="F1357" s="3"/>
      <c r="G1357" s="3"/>
      <c r="H1357" s="3"/>
    </row>
    <row r="1358" spans="2:8" x14ac:dyDescent="0.35">
      <c r="B1358" s="3" t="s">
        <v>9</v>
      </c>
      <c r="C1358" s="3"/>
      <c r="D1358" s="5"/>
      <c r="E1358" s="5"/>
      <c r="F1358" s="3"/>
      <c r="G1358" s="3"/>
      <c r="H1358" s="3"/>
    </row>
    <row r="1359" spans="2:8" x14ac:dyDescent="0.35">
      <c r="B1359" s="3" t="s">
        <v>21</v>
      </c>
      <c r="C1359" s="3"/>
      <c r="D1359" s="5"/>
      <c r="E1359" s="5"/>
      <c r="F1359" s="3"/>
      <c r="G1359" s="3"/>
      <c r="H1359" s="3"/>
    </row>
    <row r="1360" spans="2:8" x14ac:dyDescent="0.35">
      <c r="B1360" s="3" t="s">
        <v>602</v>
      </c>
      <c r="C1360" s="3"/>
      <c r="D1360" s="5"/>
      <c r="E1360" s="5"/>
      <c r="F1360" s="3"/>
      <c r="G1360" s="3"/>
      <c r="H1360" s="3"/>
    </row>
    <row r="1361" spans="2:8" x14ac:dyDescent="0.35">
      <c r="B1361" s="3" t="s">
        <v>603</v>
      </c>
      <c r="C1361" s="3"/>
      <c r="D1361" s="5"/>
      <c r="E1361" s="5"/>
      <c r="F1361" s="3"/>
      <c r="G1361" s="3"/>
      <c r="H1361" s="3"/>
    </row>
    <row r="1362" spans="2:8" x14ac:dyDescent="0.35">
      <c r="B1362" s="3" t="s">
        <v>10</v>
      </c>
      <c r="C1362" s="3"/>
      <c r="D1362" s="5"/>
      <c r="E1362" s="5"/>
      <c r="F1362" s="3"/>
      <c r="G1362" s="3"/>
      <c r="H1362" s="3"/>
    </row>
    <row r="1363" spans="2:8" x14ac:dyDescent="0.35">
      <c r="B1363" s="3" t="s">
        <v>11</v>
      </c>
      <c r="C1363" s="3"/>
      <c r="D1363" s="5"/>
      <c r="E1363" s="5"/>
      <c r="F1363" s="3"/>
      <c r="G1363" s="3"/>
      <c r="H1363" s="3"/>
    </row>
    <row r="1364" spans="2:8" x14ac:dyDescent="0.35">
      <c r="B1364" s="3" t="s">
        <v>22</v>
      </c>
      <c r="C1364" s="3"/>
      <c r="D1364" s="5"/>
      <c r="E1364" s="5"/>
      <c r="F1364" s="3"/>
      <c r="G1364" s="3"/>
      <c r="H1364" s="3"/>
    </row>
    <row r="1365" spans="2:8" x14ac:dyDescent="0.35">
      <c r="B1365" s="3" t="s">
        <v>12</v>
      </c>
      <c r="C1365" s="3"/>
      <c r="D1365" s="5"/>
      <c r="E1365" s="5"/>
      <c r="F1365" s="3"/>
      <c r="G1365" s="3"/>
      <c r="H1365" s="3"/>
    </row>
    <row r="1366" spans="2:8" x14ac:dyDescent="0.35">
      <c r="B1366" s="3" t="s">
        <v>23</v>
      </c>
      <c r="C1366" s="3"/>
      <c r="D1366" s="5"/>
      <c r="E1366" s="5"/>
      <c r="F1366" s="3"/>
      <c r="G1366" s="3"/>
      <c r="H1366" s="3"/>
    </row>
    <row r="1367" spans="2:8" x14ac:dyDescent="0.35">
      <c r="B1367" s="3" t="s">
        <v>604</v>
      </c>
      <c r="C1367" s="3"/>
      <c r="D1367" s="5"/>
      <c r="E1367" s="5"/>
      <c r="F1367" s="3"/>
      <c r="G1367" s="3"/>
      <c r="H1367" s="3"/>
    </row>
    <row r="1368" spans="2:8" x14ac:dyDescent="0.35">
      <c r="B1368" s="3" t="s">
        <v>605</v>
      </c>
      <c r="C1368" s="3"/>
      <c r="D1368" s="5"/>
      <c r="E1368" s="5"/>
      <c r="F1368" s="3"/>
      <c r="G1368" s="3"/>
      <c r="H1368" s="3"/>
    </row>
    <row r="1369" spans="2:8" x14ac:dyDescent="0.35">
      <c r="B1369" s="3" t="s">
        <v>606</v>
      </c>
      <c r="C1369" s="3"/>
      <c r="D1369" s="6">
        <f>SUM(D1342,D1348,D1351)</f>
        <v>28810</v>
      </c>
      <c r="E1369" s="5" t="s">
        <v>32</v>
      </c>
      <c r="F1369" s="3"/>
      <c r="G1369" s="3"/>
      <c r="H1369" s="3"/>
    </row>
    <row r="1370" spans="2:8" x14ac:dyDescent="0.35">
      <c r="B1370" s="3"/>
      <c r="C1370" s="3"/>
      <c r="D1370" s="7">
        <f>SUM(D1342:D1352)/D1339*100</f>
        <v>0.94101646109218651</v>
      </c>
      <c r="E1370" s="5" t="s">
        <v>33</v>
      </c>
      <c r="F1370" s="3"/>
      <c r="G1370" s="3"/>
      <c r="H1370" s="3"/>
    </row>
    <row r="1371" spans="2:8" x14ac:dyDescent="0.35">
      <c r="B1371" s="3"/>
      <c r="C1371" s="3"/>
      <c r="D1371" s="3"/>
      <c r="E1371" s="3"/>
      <c r="F1371" s="3"/>
      <c r="G1371" s="3"/>
      <c r="H1371" s="3"/>
    </row>
    <row r="1372" spans="2:8" x14ac:dyDescent="0.35">
      <c r="B1372" s="3" t="s">
        <v>55</v>
      </c>
      <c r="C1372" s="3"/>
      <c r="D1372" s="4" t="str">
        <f>B1372</f>
        <v>Benalla</v>
      </c>
      <c r="E1372" s="5"/>
      <c r="F1372" s="5" t="str">
        <f>D1372</f>
        <v>Benalla</v>
      </c>
      <c r="G1372" s="6">
        <f>D1405</f>
        <v>700</v>
      </c>
      <c r="H1372" s="7">
        <f>D1406</f>
        <v>3.7868767409489593E-2</v>
      </c>
    </row>
    <row r="1373" spans="2:8" x14ac:dyDescent="0.35">
      <c r="B1373" s="3" t="s">
        <v>51</v>
      </c>
      <c r="C1373" s="3"/>
      <c r="D1373" s="5"/>
      <c r="E1373" s="5"/>
      <c r="F1373" s="3"/>
      <c r="G1373" s="3"/>
      <c r="H1373" s="3"/>
    </row>
    <row r="1374" spans="2:8" x14ac:dyDescent="0.35">
      <c r="B1374" s="3" t="s">
        <v>206</v>
      </c>
      <c r="C1374" s="3"/>
      <c r="D1374" s="5"/>
      <c r="E1374" s="5"/>
      <c r="F1374" s="3"/>
      <c r="G1374" s="3"/>
      <c r="H1374" s="3"/>
    </row>
    <row r="1375" spans="2:8" x14ac:dyDescent="0.35">
      <c r="B1375" s="3" t="s">
        <v>934</v>
      </c>
      <c r="C1375" s="3"/>
      <c r="D1375" s="6">
        <f>ABS(MID(B1375,FIND("$",B1375)+2,100))</f>
        <v>1848489</v>
      </c>
      <c r="E1375" s="5" t="s">
        <v>28</v>
      </c>
      <c r="F1375" s="3"/>
      <c r="G1375" s="3"/>
      <c r="H1375" s="3"/>
    </row>
    <row r="1376" spans="2:8" x14ac:dyDescent="0.35">
      <c r="B1376" s="3" t="s">
        <v>0</v>
      </c>
      <c r="C1376" s="3"/>
      <c r="D1376" s="6"/>
      <c r="E1376" s="5"/>
      <c r="F1376" s="3"/>
      <c r="G1376" s="3"/>
      <c r="H1376" s="3"/>
    </row>
    <row r="1377" spans="2:8" x14ac:dyDescent="0.35">
      <c r="B1377" s="3" t="s">
        <v>1</v>
      </c>
      <c r="C1377" s="3"/>
      <c r="D1377" s="6"/>
      <c r="E1377" s="5"/>
      <c r="F1377" s="3"/>
      <c r="G1377" s="3"/>
      <c r="H1377" s="3"/>
    </row>
    <row r="1378" spans="2:8" x14ac:dyDescent="0.35">
      <c r="B1378" s="3" t="s">
        <v>935</v>
      </c>
      <c r="C1378" s="3"/>
      <c r="D1378" s="8">
        <f>ABS(MID(B1378,FIND(")",B1378)+2,100))</f>
        <v>700</v>
      </c>
      <c r="E1378" s="5" t="s">
        <v>29</v>
      </c>
      <c r="F1378" s="3"/>
      <c r="G1378" s="3"/>
      <c r="H1378" s="3"/>
    </row>
    <row r="1379" spans="2:8" x14ac:dyDescent="0.35">
      <c r="B1379" s="3" t="s">
        <v>2</v>
      </c>
      <c r="C1379" s="3"/>
      <c r="D1379" s="8"/>
      <c r="E1379" s="5"/>
      <c r="F1379" s="3"/>
      <c r="G1379" s="3"/>
      <c r="H1379" s="3"/>
    </row>
    <row r="1380" spans="2:8" x14ac:dyDescent="0.35">
      <c r="B1380" s="3" t="s">
        <v>607</v>
      </c>
      <c r="C1380" s="3"/>
      <c r="D1380" s="8"/>
      <c r="E1380" s="5"/>
      <c r="F1380" s="3"/>
      <c r="G1380" s="3"/>
      <c r="H1380" s="3"/>
    </row>
    <row r="1381" spans="2:8" x14ac:dyDescent="0.35">
      <c r="B1381" s="3" t="s">
        <v>3</v>
      </c>
      <c r="C1381" s="3"/>
      <c r="D1381" s="8"/>
      <c r="E1381" s="5"/>
      <c r="F1381" s="3"/>
      <c r="G1381" s="3"/>
      <c r="H1381" s="3"/>
    </row>
    <row r="1382" spans="2:8" x14ac:dyDescent="0.35">
      <c r="B1382" s="3" t="s">
        <v>608</v>
      </c>
      <c r="C1382" s="3"/>
      <c r="D1382" s="8"/>
      <c r="E1382" s="5"/>
      <c r="F1382" s="3"/>
      <c r="G1382" s="3"/>
      <c r="H1382" s="3"/>
    </row>
    <row r="1383" spans="2:8" x14ac:dyDescent="0.35">
      <c r="B1383" s="3" t="s">
        <v>4</v>
      </c>
      <c r="C1383" s="3"/>
      <c r="D1383" s="8"/>
      <c r="E1383" s="5"/>
      <c r="F1383" s="3"/>
      <c r="G1383" s="3"/>
      <c r="H1383" s="3"/>
    </row>
    <row r="1384" spans="2:8" x14ac:dyDescent="0.35">
      <c r="B1384" s="3" t="s">
        <v>16</v>
      </c>
      <c r="C1384" s="3"/>
      <c r="D1384" s="8"/>
      <c r="E1384" s="5"/>
      <c r="F1384" s="3"/>
      <c r="G1384" s="3"/>
      <c r="H1384" s="3"/>
    </row>
    <row r="1385" spans="2:8" x14ac:dyDescent="0.35">
      <c r="B1385" s="3" t="s">
        <v>5</v>
      </c>
      <c r="C1385" s="3"/>
      <c r="D1385" s="8"/>
      <c r="E1385" s="5"/>
      <c r="F1385" s="3"/>
      <c r="G1385" s="3"/>
      <c r="H1385" s="3"/>
    </row>
    <row r="1386" spans="2:8" x14ac:dyDescent="0.35">
      <c r="B1386" s="3" t="s">
        <v>6</v>
      </c>
      <c r="C1386" s="3"/>
      <c r="D1386" s="8"/>
      <c r="E1386" s="5"/>
      <c r="F1386" s="3"/>
      <c r="G1386" s="3"/>
      <c r="H1386" s="3"/>
    </row>
    <row r="1387" spans="2:8" x14ac:dyDescent="0.35">
      <c r="B1387" s="3" t="s">
        <v>17</v>
      </c>
      <c r="C1387" s="3"/>
      <c r="D1387" s="8" t="str">
        <f>B1387</f>
        <v>-</v>
      </c>
      <c r="E1387" s="5" t="s">
        <v>31</v>
      </c>
      <c r="F1387" s="3"/>
      <c r="G1387" s="3"/>
      <c r="H1387" s="3"/>
    </row>
    <row r="1388" spans="2:8" x14ac:dyDescent="0.35">
      <c r="B1388" s="3" t="s">
        <v>609</v>
      </c>
      <c r="C1388" s="3"/>
      <c r="D1388" s="5"/>
      <c r="E1388" s="5"/>
      <c r="F1388" s="3"/>
      <c r="G1388" s="3"/>
      <c r="H1388" s="3"/>
    </row>
    <row r="1389" spans="2:8" x14ac:dyDescent="0.35">
      <c r="B1389" s="3" t="s">
        <v>7</v>
      </c>
      <c r="C1389" s="3"/>
      <c r="D1389" s="5"/>
      <c r="E1389" s="5"/>
      <c r="F1389" s="3"/>
      <c r="G1389" s="3"/>
      <c r="H1389" s="3"/>
    </row>
    <row r="1390" spans="2:8" x14ac:dyDescent="0.35">
      <c r="B1390" s="3" t="s">
        <v>18</v>
      </c>
      <c r="C1390" s="3"/>
      <c r="D1390" s="5"/>
      <c r="E1390" s="5"/>
      <c r="F1390" s="3"/>
      <c r="G1390" s="3"/>
      <c r="H1390" s="3"/>
    </row>
    <row r="1391" spans="2:8" x14ac:dyDescent="0.35">
      <c r="B1391" s="3" t="s">
        <v>610</v>
      </c>
      <c r="C1391" s="3"/>
      <c r="D1391" s="5"/>
      <c r="E1391" s="5"/>
      <c r="F1391" s="3"/>
      <c r="G1391" s="3"/>
      <c r="H1391" s="3"/>
    </row>
    <row r="1392" spans="2:8" x14ac:dyDescent="0.35">
      <c r="B1392" s="3" t="s">
        <v>20</v>
      </c>
      <c r="C1392" s="3"/>
      <c r="D1392" s="5"/>
      <c r="E1392" s="5"/>
      <c r="F1392" s="3"/>
      <c r="G1392" s="3"/>
      <c r="H1392" s="3"/>
    </row>
    <row r="1393" spans="2:8" x14ac:dyDescent="0.35">
      <c r="B1393" s="3" t="s">
        <v>8</v>
      </c>
      <c r="C1393" s="3"/>
      <c r="D1393" s="5"/>
      <c r="E1393" s="5"/>
      <c r="F1393" s="3"/>
      <c r="G1393" s="3"/>
      <c r="H1393" s="3"/>
    </row>
    <row r="1394" spans="2:8" x14ac:dyDescent="0.35">
      <c r="B1394" s="3" t="s">
        <v>9</v>
      </c>
      <c r="C1394" s="3"/>
      <c r="D1394" s="5"/>
      <c r="E1394" s="5"/>
      <c r="F1394" s="3"/>
      <c r="G1394" s="3"/>
      <c r="H1394" s="3"/>
    </row>
    <row r="1395" spans="2:8" x14ac:dyDescent="0.35">
      <c r="B1395" s="3" t="s">
        <v>611</v>
      </c>
      <c r="C1395" s="3"/>
      <c r="D1395" s="5"/>
      <c r="E1395" s="5"/>
      <c r="F1395" s="3"/>
      <c r="G1395" s="3"/>
      <c r="H1395" s="3"/>
    </row>
    <row r="1396" spans="2:8" x14ac:dyDescent="0.35">
      <c r="B1396" s="3" t="s">
        <v>612</v>
      </c>
      <c r="C1396" s="3"/>
      <c r="D1396" s="5"/>
      <c r="E1396" s="5"/>
      <c r="F1396" s="3"/>
      <c r="G1396" s="3"/>
      <c r="H1396" s="3"/>
    </row>
    <row r="1397" spans="2:8" x14ac:dyDescent="0.35">
      <c r="B1397" s="3" t="s">
        <v>613</v>
      </c>
      <c r="C1397" s="3"/>
      <c r="D1397" s="5"/>
      <c r="E1397" s="5"/>
      <c r="F1397" s="3"/>
      <c r="G1397" s="3"/>
      <c r="H1397" s="3"/>
    </row>
    <row r="1398" spans="2:8" x14ac:dyDescent="0.35">
      <c r="B1398" s="3" t="s">
        <v>10</v>
      </c>
      <c r="C1398" s="3"/>
      <c r="D1398" s="5"/>
      <c r="E1398" s="5"/>
      <c r="F1398" s="3"/>
      <c r="G1398" s="3"/>
      <c r="H1398" s="3"/>
    </row>
    <row r="1399" spans="2:8" x14ac:dyDescent="0.35">
      <c r="B1399" s="3" t="s">
        <v>11</v>
      </c>
      <c r="C1399" s="3"/>
      <c r="D1399" s="5"/>
      <c r="E1399" s="5"/>
      <c r="F1399" s="3"/>
      <c r="G1399" s="3"/>
      <c r="H1399" s="3"/>
    </row>
    <row r="1400" spans="2:8" x14ac:dyDescent="0.35">
      <c r="B1400" s="3" t="s">
        <v>22</v>
      </c>
      <c r="C1400" s="3"/>
      <c r="D1400" s="5"/>
      <c r="E1400" s="5"/>
      <c r="F1400" s="3"/>
      <c r="G1400" s="3"/>
      <c r="H1400" s="3"/>
    </row>
    <row r="1401" spans="2:8" x14ac:dyDescent="0.35">
      <c r="B1401" s="3" t="s">
        <v>12</v>
      </c>
      <c r="C1401" s="3"/>
      <c r="D1401" s="5"/>
      <c r="E1401" s="5"/>
      <c r="F1401" s="3"/>
      <c r="G1401" s="3"/>
      <c r="H1401" s="3"/>
    </row>
    <row r="1402" spans="2:8" x14ac:dyDescent="0.35">
      <c r="B1402" s="3" t="s">
        <v>23</v>
      </c>
      <c r="C1402" s="3"/>
      <c r="D1402" s="5"/>
      <c r="E1402" s="5"/>
      <c r="F1402" s="3"/>
      <c r="G1402" s="3"/>
      <c r="H1402" s="3"/>
    </row>
    <row r="1403" spans="2:8" x14ac:dyDescent="0.35">
      <c r="B1403" s="3" t="s">
        <v>614</v>
      </c>
      <c r="C1403" s="3"/>
      <c r="D1403" s="5"/>
      <c r="E1403" s="5"/>
      <c r="F1403" s="3"/>
      <c r="G1403" s="3"/>
      <c r="H1403" s="3"/>
    </row>
    <row r="1404" spans="2:8" x14ac:dyDescent="0.35">
      <c r="B1404" s="3" t="s">
        <v>615</v>
      </c>
      <c r="C1404" s="3"/>
      <c r="D1404" s="5"/>
      <c r="E1404" s="5"/>
      <c r="F1404" s="3"/>
      <c r="G1404" s="3"/>
      <c r="H1404" s="3"/>
    </row>
    <row r="1405" spans="2:8" x14ac:dyDescent="0.35">
      <c r="B1405" s="3" t="s">
        <v>616</v>
      </c>
      <c r="C1405" s="3"/>
      <c r="D1405" s="6">
        <f>SUM(D1378,D1384,D1387)</f>
        <v>700</v>
      </c>
      <c r="E1405" s="5" t="s">
        <v>32</v>
      </c>
      <c r="F1405" s="3"/>
      <c r="G1405" s="3"/>
      <c r="H1405" s="3"/>
    </row>
    <row r="1406" spans="2:8" x14ac:dyDescent="0.35">
      <c r="B1406" s="3"/>
      <c r="C1406" s="3"/>
      <c r="D1406" s="7">
        <f>SUM(D1378:D1388)/D1375*100</f>
        <v>3.7868767409489593E-2</v>
      </c>
      <c r="E1406" s="5" t="s">
        <v>33</v>
      </c>
      <c r="F1406" s="3"/>
      <c r="G1406" s="3"/>
      <c r="H1406" s="3"/>
    </row>
    <row r="1407" spans="2:8" x14ac:dyDescent="0.35">
      <c r="B1407" s="3"/>
      <c r="C1407" s="3"/>
      <c r="D1407" s="3"/>
      <c r="E1407" s="3"/>
      <c r="F1407" s="3"/>
      <c r="G1407" s="3"/>
      <c r="H1407" s="3"/>
    </row>
    <row r="1408" spans="2:8" x14ac:dyDescent="0.35">
      <c r="B1408" s="3" t="s">
        <v>56</v>
      </c>
      <c r="C1408" s="3"/>
      <c r="D1408" s="4" t="str">
        <f>B1408</f>
        <v>Horsham</v>
      </c>
      <c r="E1408" s="5"/>
      <c r="F1408" s="5" t="str">
        <f>D1408</f>
        <v>Horsham</v>
      </c>
      <c r="G1408" s="6">
        <f>D1441</f>
        <v>326828</v>
      </c>
      <c r="H1408" s="7">
        <f>D1442</f>
        <v>5.5778045607786959</v>
      </c>
    </row>
    <row r="1409" spans="2:8" x14ac:dyDescent="0.35">
      <c r="B1409" s="3" t="s">
        <v>44</v>
      </c>
      <c r="C1409" s="3"/>
      <c r="D1409" s="5"/>
      <c r="E1409" s="5"/>
      <c r="F1409" s="3"/>
      <c r="G1409" s="3"/>
      <c r="H1409" s="3"/>
    </row>
    <row r="1410" spans="2:8" x14ac:dyDescent="0.35">
      <c r="B1410" s="3" t="s">
        <v>206</v>
      </c>
      <c r="C1410" s="3"/>
      <c r="D1410" s="5"/>
      <c r="E1410" s="5"/>
      <c r="F1410" s="3"/>
      <c r="G1410" s="3"/>
      <c r="H1410" s="3"/>
    </row>
    <row r="1411" spans="2:8" x14ac:dyDescent="0.35">
      <c r="B1411" s="3" t="s">
        <v>936</v>
      </c>
      <c r="C1411" s="3"/>
      <c r="D1411" s="6">
        <f>ABS(MID(B1411,FIND("$",B1411)+2,100))</f>
        <v>5859438</v>
      </c>
      <c r="E1411" s="5" t="s">
        <v>28</v>
      </c>
      <c r="F1411" s="3"/>
      <c r="G1411" s="3"/>
      <c r="H1411" s="3"/>
    </row>
    <row r="1412" spans="2:8" x14ac:dyDescent="0.35">
      <c r="B1412" s="3" t="s">
        <v>0</v>
      </c>
      <c r="C1412" s="3"/>
      <c r="D1412" s="6"/>
      <c r="E1412" s="5"/>
      <c r="F1412" s="3"/>
      <c r="G1412" s="3"/>
      <c r="H1412" s="3"/>
    </row>
    <row r="1413" spans="2:8" x14ac:dyDescent="0.35">
      <c r="B1413" s="3" t="s">
        <v>1</v>
      </c>
      <c r="C1413" s="3"/>
      <c r="D1413" s="6"/>
      <c r="E1413" s="5"/>
      <c r="F1413" s="3"/>
      <c r="G1413" s="3"/>
      <c r="H1413" s="3"/>
    </row>
    <row r="1414" spans="2:8" x14ac:dyDescent="0.35">
      <c r="B1414" s="3" t="s">
        <v>937</v>
      </c>
      <c r="C1414" s="3"/>
      <c r="D1414" s="8">
        <f>ABS(MID(B1414,FIND(")",B1414)+2,100))</f>
        <v>325881</v>
      </c>
      <c r="E1414" s="5" t="s">
        <v>29</v>
      </c>
      <c r="F1414" s="3"/>
      <c r="G1414" s="3"/>
      <c r="H1414" s="3"/>
    </row>
    <row r="1415" spans="2:8" x14ac:dyDescent="0.35">
      <c r="B1415" s="3" t="s">
        <v>2</v>
      </c>
      <c r="C1415" s="3"/>
      <c r="D1415" s="8"/>
      <c r="E1415" s="5"/>
      <c r="F1415" s="3"/>
      <c r="G1415" s="3"/>
      <c r="H1415" s="3"/>
    </row>
    <row r="1416" spans="2:8" x14ac:dyDescent="0.35">
      <c r="B1416" s="3" t="s">
        <v>36</v>
      </c>
      <c r="C1416" s="3"/>
      <c r="D1416" s="8"/>
      <c r="E1416" s="5"/>
      <c r="F1416" s="3"/>
      <c r="G1416" s="3"/>
      <c r="H1416" s="3"/>
    </row>
    <row r="1417" spans="2:8" x14ac:dyDescent="0.35">
      <c r="B1417" s="3" t="s">
        <v>3</v>
      </c>
      <c r="C1417" s="3"/>
      <c r="D1417" s="8"/>
      <c r="E1417" s="5"/>
      <c r="F1417" s="3"/>
      <c r="G1417" s="3"/>
      <c r="H1417" s="3"/>
    </row>
    <row r="1418" spans="2:8" x14ac:dyDescent="0.35">
      <c r="B1418" s="3" t="s">
        <v>617</v>
      </c>
      <c r="C1418" s="3"/>
      <c r="D1418" s="8"/>
      <c r="E1418" s="5"/>
      <c r="F1418" s="3"/>
      <c r="G1418" s="3"/>
      <c r="H1418" s="3"/>
    </row>
    <row r="1419" spans="2:8" x14ac:dyDescent="0.35">
      <c r="B1419" s="3" t="s">
        <v>4</v>
      </c>
      <c r="C1419" s="3"/>
      <c r="D1419" s="8"/>
      <c r="E1419" s="5"/>
      <c r="F1419" s="3"/>
      <c r="G1419" s="3"/>
      <c r="H1419" s="3"/>
    </row>
    <row r="1420" spans="2:8" x14ac:dyDescent="0.35">
      <c r="B1420" s="3" t="s">
        <v>618</v>
      </c>
      <c r="C1420" s="3"/>
      <c r="D1420" s="8"/>
      <c r="E1420" s="5"/>
      <c r="F1420" s="3"/>
      <c r="G1420" s="3"/>
      <c r="H1420" s="3"/>
    </row>
    <row r="1421" spans="2:8" x14ac:dyDescent="0.35">
      <c r="B1421" s="3" t="s">
        <v>5</v>
      </c>
      <c r="C1421" s="3"/>
      <c r="D1421" s="8"/>
      <c r="E1421" s="5"/>
      <c r="F1421" s="3"/>
      <c r="G1421" s="3"/>
      <c r="H1421" s="3"/>
    </row>
    <row r="1422" spans="2:8" x14ac:dyDescent="0.35">
      <c r="B1422" s="3" t="s">
        <v>6</v>
      </c>
      <c r="C1422" s="3"/>
      <c r="D1422" s="8"/>
      <c r="E1422" s="5"/>
      <c r="F1422" s="3"/>
      <c r="G1422" s="3"/>
      <c r="H1422" s="3"/>
    </row>
    <row r="1423" spans="2:8" x14ac:dyDescent="0.35">
      <c r="B1423" s="9">
        <v>947</v>
      </c>
      <c r="C1423" s="3"/>
      <c r="D1423" s="8">
        <f>B1423</f>
        <v>947</v>
      </c>
      <c r="E1423" s="5" t="s">
        <v>31</v>
      </c>
      <c r="F1423" s="3"/>
      <c r="G1423" s="3"/>
      <c r="H1423" s="3"/>
    </row>
    <row r="1424" spans="2:8" x14ac:dyDescent="0.35">
      <c r="B1424" s="3" t="s">
        <v>619</v>
      </c>
      <c r="C1424" s="3"/>
      <c r="D1424" s="5"/>
      <c r="E1424" s="5"/>
      <c r="F1424" s="3"/>
      <c r="G1424" s="3"/>
      <c r="H1424" s="3"/>
    </row>
    <row r="1425" spans="2:8" x14ac:dyDescent="0.35">
      <c r="B1425" s="3" t="s">
        <v>7</v>
      </c>
      <c r="C1425" s="3"/>
      <c r="D1425" s="5"/>
      <c r="E1425" s="5"/>
      <c r="F1425" s="3"/>
      <c r="G1425" s="3"/>
      <c r="H1425" s="3"/>
    </row>
    <row r="1426" spans="2:8" x14ac:dyDescent="0.35">
      <c r="B1426" s="3" t="s">
        <v>18</v>
      </c>
      <c r="C1426" s="3"/>
      <c r="D1426" s="5"/>
      <c r="E1426" s="5"/>
      <c r="F1426" s="3"/>
      <c r="G1426" s="3"/>
      <c r="H1426" s="3"/>
    </row>
    <row r="1427" spans="2:8" x14ac:dyDescent="0.35">
      <c r="B1427" s="3" t="s">
        <v>620</v>
      </c>
      <c r="C1427" s="3"/>
      <c r="D1427" s="5"/>
      <c r="E1427" s="5"/>
      <c r="F1427" s="3"/>
      <c r="G1427" s="3"/>
      <c r="H1427" s="3"/>
    </row>
    <row r="1428" spans="2:8" x14ac:dyDescent="0.35">
      <c r="B1428" s="3" t="s">
        <v>20</v>
      </c>
      <c r="C1428" s="3"/>
      <c r="D1428" s="5"/>
      <c r="E1428" s="5"/>
      <c r="F1428" s="3"/>
      <c r="G1428" s="3"/>
      <c r="H1428" s="3"/>
    </row>
    <row r="1429" spans="2:8" x14ac:dyDescent="0.35">
      <c r="B1429" s="3" t="s">
        <v>8</v>
      </c>
      <c r="C1429" s="3"/>
      <c r="D1429" s="5"/>
      <c r="E1429" s="5"/>
      <c r="F1429" s="3"/>
      <c r="G1429" s="3"/>
      <c r="H1429" s="3"/>
    </row>
    <row r="1430" spans="2:8" x14ac:dyDescent="0.35">
      <c r="B1430" s="3" t="s">
        <v>9</v>
      </c>
      <c r="C1430" s="3"/>
      <c r="D1430" s="5"/>
      <c r="E1430" s="5"/>
      <c r="F1430" s="3"/>
      <c r="G1430" s="3"/>
      <c r="H1430" s="3"/>
    </row>
    <row r="1431" spans="2:8" x14ac:dyDescent="0.35">
      <c r="B1431" s="3" t="s">
        <v>621</v>
      </c>
      <c r="C1431" s="3"/>
      <c r="D1431" s="5"/>
      <c r="E1431" s="5"/>
      <c r="F1431" s="3"/>
      <c r="G1431" s="3"/>
      <c r="H1431" s="3"/>
    </row>
    <row r="1432" spans="2:8" x14ac:dyDescent="0.35">
      <c r="B1432" s="3" t="s">
        <v>622</v>
      </c>
      <c r="C1432" s="3"/>
      <c r="D1432" s="5"/>
      <c r="E1432" s="5"/>
      <c r="F1432" s="3"/>
      <c r="G1432" s="3"/>
      <c r="H1432" s="3"/>
    </row>
    <row r="1433" spans="2:8" x14ac:dyDescent="0.35">
      <c r="B1433" s="3" t="s">
        <v>623</v>
      </c>
      <c r="C1433" s="3"/>
      <c r="D1433" s="5"/>
      <c r="E1433" s="5"/>
      <c r="F1433" s="3"/>
      <c r="G1433" s="3"/>
      <c r="H1433" s="3"/>
    </row>
    <row r="1434" spans="2:8" x14ac:dyDescent="0.35">
      <c r="B1434" s="3" t="s">
        <v>10</v>
      </c>
      <c r="C1434" s="3"/>
      <c r="D1434" s="5"/>
      <c r="E1434" s="5"/>
      <c r="F1434" s="3"/>
      <c r="G1434" s="3"/>
      <c r="H1434" s="3"/>
    </row>
    <row r="1435" spans="2:8" x14ac:dyDescent="0.35">
      <c r="B1435" s="3" t="s">
        <v>11</v>
      </c>
      <c r="C1435" s="3"/>
      <c r="D1435" s="5"/>
      <c r="E1435" s="5"/>
      <c r="F1435" s="3"/>
      <c r="G1435" s="3"/>
      <c r="H1435" s="3"/>
    </row>
    <row r="1436" spans="2:8" x14ac:dyDescent="0.35">
      <c r="B1436" s="3" t="s">
        <v>22</v>
      </c>
      <c r="C1436" s="3"/>
      <c r="D1436" s="5"/>
      <c r="E1436" s="5"/>
      <c r="F1436" s="3"/>
      <c r="G1436" s="3"/>
      <c r="H1436" s="3"/>
    </row>
    <row r="1437" spans="2:8" x14ac:dyDescent="0.35">
      <c r="B1437" s="3" t="s">
        <v>12</v>
      </c>
      <c r="C1437" s="3"/>
      <c r="D1437" s="5"/>
      <c r="E1437" s="5"/>
      <c r="F1437" s="3"/>
      <c r="G1437" s="3"/>
      <c r="H1437" s="3"/>
    </row>
    <row r="1438" spans="2:8" x14ac:dyDescent="0.35">
      <c r="B1438" s="3" t="s">
        <v>23</v>
      </c>
      <c r="C1438" s="3"/>
      <c r="D1438" s="5"/>
      <c r="E1438" s="5"/>
      <c r="F1438" s="3"/>
      <c r="G1438" s="3"/>
      <c r="H1438" s="3"/>
    </row>
    <row r="1439" spans="2:8" x14ac:dyDescent="0.35">
      <c r="B1439" s="3" t="s">
        <v>624</v>
      </c>
      <c r="C1439" s="3"/>
      <c r="D1439" s="5"/>
      <c r="E1439" s="5"/>
      <c r="F1439" s="3"/>
      <c r="G1439" s="3"/>
      <c r="H1439" s="3"/>
    </row>
    <row r="1440" spans="2:8" x14ac:dyDescent="0.35">
      <c r="B1440" s="3" t="s">
        <v>625</v>
      </c>
      <c r="C1440" s="3"/>
      <c r="D1440" s="5"/>
      <c r="E1440" s="5"/>
      <c r="F1440" s="3"/>
      <c r="G1440" s="3"/>
      <c r="H1440" s="3"/>
    </row>
    <row r="1441" spans="2:8" x14ac:dyDescent="0.35">
      <c r="B1441" s="3"/>
      <c r="C1441" s="3"/>
      <c r="D1441" s="6">
        <f>SUM(D1414,D1420,D1423)</f>
        <v>326828</v>
      </c>
      <c r="E1441" s="5" t="s">
        <v>32</v>
      </c>
      <c r="F1441" s="3"/>
      <c r="G1441" s="3"/>
      <c r="H1441" s="3"/>
    </row>
    <row r="1442" spans="2:8" x14ac:dyDescent="0.35">
      <c r="B1442" s="3"/>
      <c r="C1442" s="3"/>
      <c r="D1442" s="7">
        <f>SUM(D1414:D1424)/D1411*100</f>
        <v>5.5778045607786959</v>
      </c>
      <c r="E1442" s="5" t="s">
        <v>33</v>
      </c>
      <c r="F1442" s="3"/>
      <c r="G1442" s="3"/>
      <c r="H1442" s="3"/>
    </row>
    <row r="1443" spans="2:8" x14ac:dyDescent="0.35">
      <c r="B1443" s="3"/>
      <c r="C1443" s="3"/>
      <c r="D1443" s="3"/>
      <c r="E1443" s="3"/>
      <c r="F1443" s="3"/>
      <c r="G1443" s="3"/>
      <c r="H1443" s="3"/>
    </row>
    <row r="1444" spans="2:8" x14ac:dyDescent="0.35">
      <c r="B1444" s="3" t="s">
        <v>57</v>
      </c>
      <c r="C1444" s="3"/>
      <c r="D1444" s="4" t="str">
        <f>B1444</f>
        <v>Mildura</v>
      </c>
      <c r="E1444" s="5"/>
      <c r="F1444" s="5" t="str">
        <f>D1444</f>
        <v>Mildura</v>
      </c>
      <c r="G1444" s="6">
        <f>D1477</f>
        <v>42264</v>
      </c>
      <c r="H1444" s="7">
        <f>D1478</f>
        <v>0.46611084955054777</v>
      </c>
    </row>
    <row r="1445" spans="2:8" x14ac:dyDescent="0.35">
      <c r="B1445" s="3" t="s">
        <v>43</v>
      </c>
      <c r="C1445" s="3"/>
      <c r="D1445" s="5"/>
      <c r="E1445" s="5"/>
      <c r="F1445" s="3"/>
      <c r="G1445" s="3"/>
      <c r="H1445" s="3"/>
    </row>
    <row r="1446" spans="2:8" x14ac:dyDescent="0.35">
      <c r="B1446" s="3" t="s">
        <v>206</v>
      </c>
      <c r="C1446" s="3"/>
      <c r="D1446" s="5"/>
      <c r="E1446" s="5"/>
      <c r="F1446" s="3"/>
      <c r="G1446" s="3"/>
      <c r="H1446" s="3"/>
    </row>
    <row r="1447" spans="2:8" x14ac:dyDescent="0.35">
      <c r="B1447" s="3" t="s">
        <v>938</v>
      </c>
      <c r="C1447" s="3"/>
      <c r="D1447" s="6">
        <f>ABS(MID(B1447,FIND("$",B1447)+2,100))</f>
        <v>9067371</v>
      </c>
      <c r="E1447" s="5" t="s">
        <v>28</v>
      </c>
      <c r="F1447" s="3"/>
      <c r="G1447" s="3"/>
      <c r="H1447" s="3"/>
    </row>
    <row r="1448" spans="2:8" x14ac:dyDescent="0.35">
      <c r="B1448" s="3" t="s">
        <v>0</v>
      </c>
      <c r="C1448" s="3"/>
      <c r="D1448" s="6"/>
      <c r="E1448" s="5"/>
      <c r="F1448" s="3"/>
      <c r="G1448" s="3"/>
      <c r="H1448" s="3"/>
    </row>
    <row r="1449" spans="2:8" x14ac:dyDescent="0.35">
      <c r="B1449" s="3" t="s">
        <v>1</v>
      </c>
      <c r="C1449" s="3"/>
      <c r="D1449" s="6"/>
      <c r="E1449" s="5"/>
      <c r="F1449" s="3"/>
      <c r="G1449" s="3"/>
      <c r="H1449" s="3"/>
    </row>
    <row r="1450" spans="2:8" x14ac:dyDescent="0.35">
      <c r="B1450" s="3" t="s">
        <v>939</v>
      </c>
      <c r="C1450" s="3"/>
      <c r="D1450" s="8">
        <f>ABS(MID(B1450,FIND(")",B1450)+2,100))</f>
        <v>42004</v>
      </c>
      <c r="E1450" s="5" t="s">
        <v>29</v>
      </c>
      <c r="F1450" s="3"/>
      <c r="G1450" s="3"/>
      <c r="H1450" s="3"/>
    </row>
    <row r="1451" spans="2:8" x14ac:dyDescent="0.35">
      <c r="B1451" s="3" t="s">
        <v>2</v>
      </c>
      <c r="C1451" s="3"/>
      <c r="D1451" s="8"/>
      <c r="E1451" s="5"/>
      <c r="F1451" s="3"/>
      <c r="G1451" s="3"/>
      <c r="H1451" s="3"/>
    </row>
    <row r="1452" spans="2:8" x14ac:dyDescent="0.35">
      <c r="B1452" s="3" t="s">
        <v>626</v>
      </c>
      <c r="C1452" s="3"/>
      <c r="D1452" s="8"/>
      <c r="E1452" s="5"/>
      <c r="F1452" s="3"/>
      <c r="G1452" s="3"/>
      <c r="H1452" s="3"/>
    </row>
    <row r="1453" spans="2:8" x14ac:dyDescent="0.35">
      <c r="B1453" s="3" t="s">
        <v>3</v>
      </c>
      <c r="C1453" s="3"/>
      <c r="D1453" s="8"/>
      <c r="E1453" s="5"/>
      <c r="F1453" s="3"/>
      <c r="G1453" s="3"/>
      <c r="H1453" s="3"/>
    </row>
    <row r="1454" spans="2:8" x14ac:dyDescent="0.35">
      <c r="B1454" s="3" t="s">
        <v>627</v>
      </c>
      <c r="C1454" s="3"/>
      <c r="D1454" s="8"/>
      <c r="E1454" s="5"/>
      <c r="F1454" s="3"/>
      <c r="G1454" s="3"/>
      <c r="H1454" s="3"/>
    </row>
    <row r="1455" spans="2:8" x14ac:dyDescent="0.35">
      <c r="B1455" s="3" t="s">
        <v>4</v>
      </c>
      <c r="C1455" s="3"/>
      <c r="D1455" s="8"/>
      <c r="E1455" s="5"/>
      <c r="F1455" s="3"/>
      <c r="G1455" s="3"/>
      <c r="H1455" s="3"/>
    </row>
    <row r="1456" spans="2:8" x14ac:dyDescent="0.35">
      <c r="B1456" s="3" t="s">
        <v>628</v>
      </c>
      <c r="C1456" s="3"/>
      <c r="D1456" s="8"/>
      <c r="E1456" s="5"/>
      <c r="F1456" s="3"/>
      <c r="G1456" s="3"/>
      <c r="H1456" s="3"/>
    </row>
    <row r="1457" spans="2:8" x14ac:dyDescent="0.35">
      <c r="B1457" s="3" t="s">
        <v>5</v>
      </c>
      <c r="C1457" s="3"/>
      <c r="D1457" s="8"/>
      <c r="E1457" s="5"/>
      <c r="F1457" s="3"/>
      <c r="G1457" s="3"/>
      <c r="H1457" s="3"/>
    </row>
    <row r="1458" spans="2:8" x14ac:dyDescent="0.35">
      <c r="B1458" s="3" t="s">
        <v>6</v>
      </c>
      <c r="C1458" s="3"/>
      <c r="D1458" s="8"/>
      <c r="E1458" s="5"/>
      <c r="F1458" s="3"/>
      <c r="G1458" s="3"/>
      <c r="H1458" s="3"/>
    </row>
    <row r="1459" spans="2:8" x14ac:dyDescent="0.35">
      <c r="B1459" s="9">
        <v>260</v>
      </c>
      <c r="C1459" s="3"/>
      <c r="D1459" s="8">
        <f>B1459</f>
        <v>260</v>
      </c>
      <c r="E1459" s="5" t="s">
        <v>31</v>
      </c>
      <c r="F1459" s="3"/>
      <c r="G1459" s="3"/>
      <c r="H1459" s="3"/>
    </row>
    <row r="1460" spans="2:8" x14ac:dyDescent="0.35">
      <c r="B1460" s="3" t="s">
        <v>629</v>
      </c>
      <c r="C1460" s="3"/>
      <c r="D1460" s="5"/>
      <c r="E1460" s="5"/>
      <c r="F1460" s="3"/>
      <c r="G1460" s="3"/>
      <c r="H1460" s="3"/>
    </row>
    <row r="1461" spans="2:8" x14ac:dyDescent="0.35">
      <c r="B1461" s="3" t="s">
        <v>7</v>
      </c>
      <c r="C1461" s="3"/>
      <c r="D1461" s="5"/>
      <c r="E1461" s="5"/>
      <c r="F1461" s="3"/>
      <c r="G1461" s="3"/>
      <c r="H1461" s="3"/>
    </row>
    <row r="1462" spans="2:8" x14ac:dyDescent="0.35">
      <c r="B1462" s="3" t="s">
        <v>630</v>
      </c>
      <c r="C1462" s="3"/>
      <c r="D1462" s="5"/>
      <c r="E1462" s="5"/>
      <c r="F1462" s="3"/>
      <c r="G1462" s="3"/>
      <c r="H1462" s="3"/>
    </row>
    <row r="1463" spans="2:8" x14ac:dyDescent="0.35">
      <c r="B1463" s="3" t="s">
        <v>19</v>
      </c>
      <c r="C1463" s="3"/>
      <c r="D1463" s="5"/>
      <c r="E1463" s="5"/>
      <c r="F1463" s="3"/>
      <c r="G1463" s="3"/>
      <c r="H1463" s="3"/>
    </row>
    <row r="1464" spans="2:8" x14ac:dyDescent="0.35">
      <c r="B1464" s="3" t="s">
        <v>20</v>
      </c>
      <c r="C1464" s="3"/>
      <c r="D1464" s="5"/>
      <c r="E1464" s="5"/>
      <c r="F1464" s="3"/>
      <c r="G1464" s="3"/>
      <c r="H1464" s="3"/>
    </row>
    <row r="1465" spans="2:8" x14ac:dyDescent="0.35">
      <c r="B1465" s="3" t="s">
        <v>8</v>
      </c>
      <c r="C1465" s="3"/>
      <c r="D1465" s="5"/>
      <c r="E1465" s="5"/>
      <c r="F1465" s="3"/>
      <c r="G1465" s="3"/>
      <c r="H1465" s="3"/>
    </row>
    <row r="1466" spans="2:8" x14ac:dyDescent="0.35">
      <c r="B1466" s="3" t="s">
        <v>9</v>
      </c>
      <c r="C1466" s="3"/>
      <c r="D1466" s="5"/>
      <c r="E1466" s="5"/>
      <c r="F1466" s="3"/>
      <c r="G1466" s="3"/>
      <c r="H1466" s="3"/>
    </row>
    <row r="1467" spans="2:8" x14ac:dyDescent="0.35">
      <c r="B1467" s="3" t="s">
        <v>631</v>
      </c>
      <c r="C1467" s="3"/>
      <c r="D1467" s="5"/>
      <c r="E1467" s="5"/>
      <c r="F1467" s="3"/>
      <c r="G1467" s="3"/>
      <c r="H1467" s="3"/>
    </row>
    <row r="1468" spans="2:8" x14ac:dyDescent="0.35">
      <c r="B1468" s="3" t="s">
        <v>632</v>
      </c>
      <c r="C1468" s="3"/>
      <c r="D1468" s="5"/>
      <c r="E1468" s="5"/>
      <c r="F1468" s="3"/>
      <c r="G1468" s="3"/>
      <c r="H1468" s="3"/>
    </row>
    <row r="1469" spans="2:8" x14ac:dyDescent="0.35">
      <c r="B1469" s="3" t="s">
        <v>633</v>
      </c>
      <c r="C1469" s="3"/>
      <c r="D1469" s="5"/>
      <c r="E1469" s="5"/>
      <c r="F1469" s="3"/>
      <c r="G1469" s="3"/>
      <c r="H1469" s="3"/>
    </row>
    <row r="1470" spans="2:8" x14ac:dyDescent="0.35">
      <c r="B1470" s="3" t="s">
        <v>10</v>
      </c>
      <c r="C1470" s="3"/>
      <c r="D1470" s="5"/>
      <c r="E1470" s="5"/>
      <c r="F1470" s="3"/>
      <c r="G1470" s="3"/>
      <c r="H1470" s="3"/>
    </row>
    <row r="1471" spans="2:8" x14ac:dyDescent="0.35">
      <c r="B1471" s="3" t="s">
        <v>11</v>
      </c>
      <c r="C1471" s="3"/>
      <c r="D1471" s="5"/>
      <c r="E1471" s="5"/>
      <c r="F1471" s="3"/>
      <c r="G1471" s="3"/>
      <c r="H1471" s="3"/>
    </row>
    <row r="1472" spans="2:8" x14ac:dyDescent="0.35">
      <c r="B1472" s="3" t="s">
        <v>22</v>
      </c>
      <c r="C1472" s="3"/>
      <c r="D1472" s="5"/>
      <c r="E1472" s="5"/>
      <c r="F1472" s="3"/>
      <c r="G1472" s="3"/>
      <c r="H1472" s="3"/>
    </row>
    <row r="1473" spans="2:8" x14ac:dyDescent="0.35">
      <c r="B1473" s="3" t="s">
        <v>12</v>
      </c>
      <c r="C1473" s="3"/>
      <c r="D1473" s="5"/>
      <c r="E1473" s="5"/>
      <c r="F1473" s="3"/>
      <c r="G1473" s="3"/>
      <c r="H1473" s="3"/>
    </row>
    <row r="1474" spans="2:8" x14ac:dyDescent="0.35">
      <c r="B1474" s="3" t="s">
        <v>23</v>
      </c>
      <c r="C1474" s="3"/>
      <c r="D1474" s="5"/>
      <c r="E1474" s="5"/>
      <c r="F1474" s="3"/>
      <c r="G1474" s="3"/>
      <c r="H1474" s="3"/>
    </row>
    <row r="1475" spans="2:8" x14ac:dyDescent="0.35">
      <c r="B1475" s="3" t="s">
        <v>634</v>
      </c>
      <c r="C1475" s="3"/>
      <c r="D1475" s="5"/>
      <c r="E1475" s="5"/>
      <c r="F1475" s="3"/>
      <c r="G1475" s="3"/>
      <c r="H1475" s="3"/>
    </row>
    <row r="1476" spans="2:8" x14ac:dyDescent="0.35">
      <c r="B1476" s="3" t="s">
        <v>635</v>
      </c>
      <c r="C1476" s="3"/>
      <c r="D1476" s="5"/>
      <c r="E1476" s="5"/>
      <c r="F1476" s="3"/>
      <c r="G1476" s="3"/>
      <c r="H1476" s="3"/>
    </row>
    <row r="1477" spans="2:8" x14ac:dyDescent="0.35">
      <c r="B1477" s="3" t="s">
        <v>636</v>
      </c>
      <c r="C1477" s="3"/>
      <c r="D1477" s="6">
        <f>SUM(D1450,D1456,D1459)</f>
        <v>42264</v>
      </c>
      <c r="E1477" s="5" t="s">
        <v>32</v>
      </c>
      <c r="F1477" s="3"/>
      <c r="G1477" s="3"/>
      <c r="H1477" s="3"/>
    </row>
    <row r="1478" spans="2:8" x14ac:dyDescent="0.35">
      <c r="B1478" s="3"/>
      <c r="C1478" s="3"/>
      <c r="D1478" s="7">
        <f>SUM(D1450:D1460)/D1447*100</f>
        <v>0.46611084955054777</v>
      </c>
      <c r="E1478" s="5" t="s">
        <v>33</v>
      </c>
      <c r="F1478" s="3"/>
      <c r="G1478" s="3"/>
      <c r="H1478" s="3"/>
    </row>
    <row r="1479" spans="2:8" x14ac:dyDescent="0.35">
      <c r="B1479" s="3" t="s">
        <v>637</v>
      </c>
      <c r="C1479" s="3"/>
      <c r="D1479" s="3"/>
      <c r="E1479" s="3"/>
      <c r="F1479" s="3"/>
      <c r="G1479" s="3"/>
      <c r="H1479" s="3"/>
    </row>
    <row r="1480" spans="2:8" x14ac:dyDescent="0.35">
      <c r="B1480" s="3" t="s">
        <v>58</v>
      </c>
      <c r="C1480" s="3"/>
      <c r="D1480" s="4" t="str">
        <f>B1479</f>
        <v>Swan</v>
      </c>
      <c r="E1480" s="5"/>
      <c r="F1480" s="5" t="str">
        <f>D1480</f>
        <v>Swan</v>
      </c>
      <c r="G1480" s="6">
        <f>D1513</f>
        <v>32795</v>
      </c>
      <c r="H1480" s="7">
        <f>D1514</f>
        <v>0.72929492891514847</v>
      </c>
    </row>
    <row r="1481" spans="2:8" x14ac:dyDescent="0.35">
      <c r="B1481" s="3" t="s">
        <v>44</v>
      </c>
      <c r="C1481" s="3"/>
      <c r="D1481" s="5"/>
      <c r="E1481" s="5"/>
      <c r="F1481" s="3"/>
      <c r="G1481" s="3"/>
      <c r="H1481" s="3"/>
    </row>
    <row r="1482" spans="2:8" x14ac:dyDescent="0.35">
      <c r="B1482" s="3" t="s">
        <v>206</v>
      </c>
      <c r="C1482" s="3"/>
      <c r="D1482" s="5"/>
      <c r="E1482" s="5"/>
      <c r="F1482" s="3"/>
      <c r="G1482" s="3"/>
      <c r="H1482" s="3"/>
    </row>
    <row r="1483" spans="2:8" x14ac:dyDescent="0.35">
      <c r="B1483" s="3" t="s">
        <v>940</v>
      </c>
      <c r="C1483" s="3"/>
      <c r="D1483" s="6">
        <f>ABS(MID(B1483,FIND("$",B1483)+2,100))</f>
        <v>4496809</v>
      </c>
      <c r="E1483" s="5" t="s">
        <v>28</v>
      </c>
      <c r="F1483" s="3"/>
      <c r="G1483" s="3"/>
      <c r="H1483" s="3"/>
    </row>
    <row r="1484" spans="2:8" x14ac:dyDescent="0.35">
      <c r="B1484" s="3" t="s">
        <v>0</v>
      </c>
      <c r="C1484" s="3"/>
      <c r="D1484" s="6"/>
      <c r="E1484" s="5"/>
      <c r="F1484" s="3"/>
      <c r="G1484" s="3"/>
      <c r="H1484" s="3"/>
    </row>
    <row r="1485" spans="2:8" x14ac:dyDescent="0.35">
      <c r="B1485" s="3" t="s">
        <v>1</v>
      </c>
      <c r="C1485" s="3"/>
      <c r="D1485" s="6"/>
      <c r="E1485" s="5"/>
      <c r="F1485" s="3"/>
      <c r="G1485" s="3"/>
      <c r="H1485" s="3"/>
    </row>
    <row r="1486" spans="2:8" x14ac:dyDescent="0.35">
      <c r="B1486" s="3" t="s">
        <v>941</v>
      </c>
      <c r="C1486" s="3"/>
      <c r="D1486" s="8">
        <f>ABS(MID(B1486,FIND(")",B1486)+2,100))</f>
        <v>21132</v>
      </c>
      <c r="E1486" s="5" t="s">
        <v>29</v>
      </c>
      <c r="F1486" s="3"/>
      <c r="G1486" s="3"/>
      <c r="H1486" s="3"/>
    </row>
    <row r="1487" spans="2:8" x14ac:dyDescent="0.35">
      <c r="B1487" s="3" t="s">
        <v>2</v>
      </c>
      <c r="C1487" s="3"/>
      <c r="D1487" s="8"/>
      <c r="E1487" s="5"/>
      <c r="F1487" s="3"/>
      <c r="G1487" s="3"/>
      <c r="H1487" s="3"/>
    </row>
    <row r="1488" spans="2:8" x14ac:dyDescent="0.35">
      <c r="B1488" s="3" t="s">
        <v>638</v>
      </c>
      <c r="C1488" s="3"/>
      <c r="D1488" s="8"/>
      <c r="E1488" s="5"/>
      <c r="F1488" s="3"/>
      <c r="G1488" s="3"/>
      <c r="H1488" s="3"/>
    </row>
    <row r="1489" spans="2:8" x14ac:dyDescent="0.35">
      <c r="B1489" s="3" t="s">
        <v>3</v>
      </c>
      <c r="C1489" s="3"/>
      <c r="D1489" s="8"/>
      <c r="E1489" s="5"/>
      <c r="F1489" s="3"/>
      <c r="G1489" s="3"/>
      <c r="H1489" s="3"/>
    </row>
    <row r="1490" spans="2:8" x14ac:dyDescent="0.35">
      <c r="B1490" s="3" t="s">
        <v>639</v>
      </c>
      <c r="C1490" s="3"/>
      <c r="D1490" s="8"/>
      <c r="E1490" s="5"/>
      <c r="F1490" s="3"/>
      <c r="G1490" s="3"/>
      <c r="H1490" s="3"/>
    </row>
    <row r="1491" spans="2:8" x14ac:dyDescent="0.35">
      <c r="B1491" s="3" t="s">
        <v>4</v>
      </c>
      <c r="C1491" s="3"/>
      <c r="D1491" s="8"/>
      <c r="E1491" s="5"/>
      <c r="F1491" s="3"/>
      <c r="G1491" s="3"/>
      <c r="H1491" s="3"/>
    </row>
    <row r="1492" spans="2:8" x14ac:dyDescent="0.35">
      <c r="B1492" s="3" t="s">
        <v>640</v>
      </c>
      <c r="C1492" s="3"/>
      <c r="D1492" s="8"/>
      <c r="E1492" s="5"/>
      <c r="F1492" s="3"/>
      <c r="G1492" s="3"/>
      <c r="H1492" s="3"/>
    </row>
    <row r="1493" spans="2:8" x14ac:dyDescent="0.35">
      <c r="B1493" s="3" t="s">
        <v>5</v>
      </c>
      <c r="C1493" s="3"/>
      <c r="D1493" s="8"/>
      <c r="E1493" s="5"/>
      <c r="F1493" s="3"/>
      <c r="G1493" s="3"/>
      <c r="H1493" s="3"/>
    </row>
    <row r="1494" spans="2:8" x14ac:dyDescent="0.35">
      <c r="B1494" s="9" t="s">
        <v>6</v>
      </c>
      <c r="C1494" s="3"/>
      <c r="D1494" s="8"/>
      <c r="E1494" s="5"/>
      <c r="F1494" s="3"/>
      <c r="G1494" s="3"/>
      <c r="H1494" s="3"/>
    </row>
    <row r="1495" spans="2:8" x14ac:dyDescent="0.35">
      <c r="B1495" s="9">
        <v>11663</v>
      </c>
      <c r="C1495" s="3"/>
      <c r="D1495" s="8">
        <f>B1495</f>
        <v>11663</v>
      </c>
      <c r="E1495" s="5" t="s">
        <v>31</v>
      </c>
      <c r="F1495" s="3"/>
      <c r="G1495" s="3"/>
      <c r="H1495" s="3"/>
    </row>
    <row r="1496" spans="2:8" x14ac:dyDescent="0.35">
      <c r="B1496" s="3" t="s">
        <v>641</v>
      </c>
      <c r="C1496" s="3"/>
      <c r="D1496" s="5"/>
      <c r="E1496" s="5"/>
      <c r="F1496" s="3"/>
      <c r="G1496" s="3"/>
      <c r="H1496" s="3"/>
    </row>
    <row r="1497" spans="2:8" x14ac:dyDescent="0.35">
      <c r="B1497" s="3" t="s">
        <v>7</v>
      </c>
      <c r="C1497" s="3"/>
      <c r="D1497" s="5"/>
      <c r="E1497" s="5"/>
      <c r="F1497" s="3"/>
      <c r="G1497" s="3"/>
      <c r="H1497" s="3"/>
    </row>
    <row r="1498" spans="2:8" x14ac:dyDescent="0.35">
      <c r="B1498" s="3" t="s">
        <v>642</v>
      </c>
      <c r="C1498" s="3"/>
      <c r="D1498" s="5"/>
      <c r="E1498" s="5"/>
      <c r="F1498" s="3"/>
      <c r="G1498" s="3"/>
      <c r="H1498" s="3"/>
    </row>
    <row r="1499" spans="2:8" x14ac:dyDescent="0.35">
      <c r="B1499" s="3" t="s">
        <v>643</v>
      </c>
      <c r="C1499" s="3"/>
      <c r="D1499" s="5"/>
      <c r="E1499" s="5"/>
      <c r="F1499" s="3"/>
      <c r="G1499" s="3"/>
      <c r="H1499" s="3"/>
    </row>
    <row r="1500" spans="2:8" x14ac:dyDescent="0.35">
      <c r="B1500" s="3" t="s">
        <v>20</v>
      </c>
      <c r="C1500" s="3"/>
      <c r="D1500" s="5"/>
      <c r="E1500" s="5"/>
      <c r="F1500" s="3"/>
      <c r="G1500" s="3"/>
      <c r="H1500" s="3"/>
    </row>
    <row r="1501" spans="2:8" x14ac:dyDescent="0.35">
      <c r="B1501" s="3" t="s">
        <v>8</v>
      </c>
      <c r="C1501" s="3"/>
      <c r="D1501" s="5"/>
      <c r="E1501" s="5"/>
      <c r="F1501" s="3"/>
      <c r="G1501" s="3"/>
      <c r="H1501" s="3"/>
    </row>
    <row r="1502" spans="2:8" x14ac:dyDescent="0.35">
      <c r="B1502" s="3" t="s">
        <v>9</v>
      </c>
      <c r="C1502" s="3"/>
      <c r="D1502" s="5"/>
      <c r="E1502" s="5"/>
      <c r="F1502" s="3"/>
      <c r="G1502" s="3"/>
      <c r="H1502" s="3"/>
    </row>
    <row r="1503" spans="2:8" x14ac:dyDescent="0.35">
      <c r="B1503" s="3" t="s">
        <v>21</v>
      </c>
      <c r="C1503" s="3"/>
      <c r="D1503" s="5"/>
      <c r="E1503" s="5"/>
      <c r="F1503" s="3"/>
      <c r="G1503" s="3"/>
      <c r="H1503" s="3"/>
    </row>
    <row r="1504" spans="2:8" x14ac:dyDescent="0.35">
      <c r="B1504" s="3" t="s">
        <v>644</v>
      </c>
      <c r="C1504" s="3"/>
      <c r="D1504" s="5"/>
      <c r="E1504" s="5"/>
      <c r="F1504" s="3"/>
      <c r="G1504" s="3"/>
      <c r="H1504" s="3"/>
    </row>
    <row r="1505" spans="2:8" x14ac:dyDescent="0.35">
      <c r="B1505" s="3" t="s">
        <v>645</v>
      </c>
      <c r="C1505" s="3"/>
      <c r="D1505" s="5"/>
      <c r="E1505" s="5"/>
      <c r="F1505" s="3"/>
      <c r="G1505" s="3"/>
      <c r="H1505" s="3"/>
    </row>
    <row r="1506" spans="2:8" x14ac:dyDescent="0.35">
      <c r="B1506" s="3" t="s">
        <v>10</v>
      </c>
      <c r="C1506" s="3"/>
      <c r="D1506" s="5"/>
      <c r="E1506" s="5"/>
      <c r="F1506" s="3"/>
      <c r="G1506" s="3"/>
      <c r="H1506" s="3"/>
    </row>
    <row r="1507" spans="2:8" x14ac:dyDescent="0.35">
      <c r="B1507" s="3" t="s">
        <v>11</v>
      </c>
      <c r="C1507" s="3"/>
      <c r="D1507" s="5"/>
      <c r="E1507" s="5"/>
      <c r="F1507" s="3"/>
      <c r="G1507" s="3"/>
      <c r="H1507" s="3"/>
    </row>
    <row r="1508" spans="2:8" x14ac:dyDescent="0.35">
      <c r="B1508" s="3" t="s">
        <v>22</v>
      </c>
      <c r="C1508" s="3"/>
      <c r="D1508" s="5"/>
      <c r="E1508" s="5"/>
      <c r="F1508" s="3"/>
      <c r="G1508" s="3"/>
      <c r="H1508" s="3"/>
    </row>
    <row r="1509" spans="2:8" x14ac:dyDescent="0.35">
      <c r="B1509" s="3" t="s">
        <v>12</v>
      </c>
      <c r="C1509" s="3"/>
      <c r="D1509" s="5"/>
      <c r="E1509" s="5"/>
      <c r="F1509" s="3"/>
      <c r="G1509" s="3"/>
      <c r="H1509" s="3"/>
    </row>
    <row r="1510" spans="2:8" x14ac:dyDescent="0.35">
      <c r="B1510" s="3" t="s">
        <v>646</v>
      </c>
      <c r="C1510" s="3"/>
      <c r="D1510" s="5"/>
      <c r="E1510" s="5"/>
      <c r="F1510" s="3"/>
      <c r="G1510" s="3"/>
      <c r="H1510" s="3"/>
    </row>
    <row r="1511" spans="2:8" x14ac:dyDescent="0.35">
      <c r="B1511" s="3" t="s">
        <v>647</v>
      </c>
      <c r="C1511" s="3"/>
      <c r="D1511" s="5"/>
      <c r="E1511" s="5"/>
      <c r="F1511" s="3"/>
      <c r="G1511" s="3"/>
      <c r="H1511" s="3"/>
    </row>
    <row r="1512" spans="2:8" x14ac:dyDescent="0.35">
      <c r="B1512" s="3" t="s">
        <v>648</v>
      </c>
      <c r="C1512" s="3"/>
      <c r="D1512" s="5"/>
      <c r="E1512" s="5"/>
      <c r="F1512" s="3"/>
      <c r="G1512" s="3"/>
      <c r="H1512" s="3"/>
    </row>
    <row r="1513" spans="2:8" x14ac:dyDescent="0.35">
      <c r="B1513" s="3" t="s">
        <v>649</v>
      </c>
      <c r="C1513" s="3"/>
      <c r="D1513" s="6">
        <f>SUM(D1486,D1492,D1495)</f>
        <v>32795</v>
      </c>
      <c r="E1513" s="5" t="s">
        <v>32</v>
      </c>
      <c r="F1513" s="3"/>
      <c r="G1513" s="3"/>
      <c r="H1513" s="3"/>
    </row>
    <row r="1514" spans="2:8" x14ac:dyDescent="0.35">
      <c r="C1514" s="3"/>
      <c r="D1514" s="7">
        <f>SUM(D1486:D1496)/D1483*100</f>
        <v>0.72929492891514847</v>
      </c>
      <c r="E1514" s="5" t="s">
        <v>33</v>
      </c>
      <c r="F1514" s="3"/>
      <c r="G1514" s="3"/>
      <c r="H1514" s="3"/>
    </row>
    <row r="1515" spans="2:8" x14ac:dyDescent="0.35">
      <c r="B1515" s="3"/>
      <c r="C1515" s="3"/>
      <c r="D1515" s="3"/>
      <c r="E1515" s="3"/>
      <c r="F1515" s="3"/>
      <c r="G1515" s="3"/>
      <c r="H1515" s="3"/>
    </row>
    <row r="1516" spans="2:8" x14ac:dyDescent="0.35">
      <c r="B1516" s="3" t="s">
        <v>59</v>
      </c>
      <c r="C1516" s="3"/>
      <c r="D1516" s="4" t="str">
        <f>B1516</f>
        <v>Wangaratta</v>
      </c>
      <c r="E1516" s="5"/>
      <c r="F1516" s="5" t="str">
        <f>D1516</f>
        <v>Wangaratta</v>
      </c>
      <c r="G1516" s="6">
        <f>D1549</f>
        <v>51473</v>
      </c>
      <c r="H1516" s="7">
        <f>D1550</f>
        <v>2.5263169260730947</v>
      </c>
    </row>
    <row r="1517" spans="2:8" x14ac:dyDescent="0.35">
      <c r="B1517" s="3" t="s">
        <v>51</v>
      </c>
      <c r="C1517" s="3"/>
      <c r="D1517" s="5"/>
      <c r="E1517" s="5"/>
      <c r="F1517" s="3"/>
      <c r="G1517" s="3"/>
      <c r="H1517" s="3"/>
    </row>
    <row r="1518" spans="2:8" x14ac:dyDescent="0.35">
      <c r="B1518" s="3" t="s">
        <v>206</v>
      </c>
      <c r="C1518" s="3"/>
      <c r="D1518" s="5"/>
      <c r="E1518" s="5"/>
      <c r="F1518" s="3"/>
      <c r="G1518" s="3"/>
      <c r="H1518" s="3"/>
    </row>
    <row r="1519" spans="2:8" x14ac:dyDescent="0.35">
      <c r="B1519" s="3" t="s">
        <v>942</v>
      </c>
      <c r="C1519" s="3"/>
      <c r="D1519" s="6">
        <f>ABS(MID(B1519,FIND("$",B1519)+2,100))</f>
        <v>2037472</v>
      </c>
      <c r="E1519" s="5" t="s">
        <v>28</v>
      </c>
      <c r="F1519" s="3"/>
      <c r="G1519" s="3"/>
      <c r="H1519" s="3"/>
    </row>
    <row r="1520" spans="2:8" x14ac:dyDescent="0.35">
      <c r="B1520" s="3" t="s">
        <v>0</v>
      </c>
      <c r="C1520" s="3"/>
      <c r="D1520" s="6"/>
      <c r="E1520" s="5"/>
      <c r="F1520" s="3"/>
      <c r="G1520" s="3"/>
      <c r="H1520" s="3"/>
    </row>
    <row r="1521" spans="2:8" x14ac:dyDescent="0.35">
      <c r="B1521" s="3" t="s">
        <v>1</v>
      </c>
      <c r="C1521" s="3"/>
      <c r="D1521" s="6"/>
      <c r="E1521" s="5"/>
      <c r="F1521" s="3"/>
      <c r="G1521" s="3"/>
      <c r="H1521" s="3"/>
    </row>
    <row r="1522" spans="2:8" x14ac:dyDescent="0.35">
      <c r="B1522" s="3" t="s">
        <v>943</v>
      </c>
      <c r="C1522" s="3"/>
      <c r="D1522" s="8">
        <f>ABS(MID(B1522,FIND(")",B1522)+2,100))</f>
        <v>38618</v>
      </c>
      <c r="E1522" s="5" t="s">
        <v>29</v>
      </c>
      <c r="F1522" s="3"/>
      <c r="G1522" s="3"/>
      <c r="H1522" s="3"/>
    </row>
    <row r="1523" spans="2:8" x14ac:dyDescent="0.35">
      <c r="B1523" s="3" t="s">
        <v>2</v>
      </c>
      <c r="C1523" s="3"/>
      <c r="D1523" s="8"/>
      <c r="E1523" s="5"/>
      <c r="F1523" s="3"/>
      <c r="G1523" s="3"/>
      <c r="H1523" s="3"/>
    </row>
    <row r="1524" spans="2:8" x14ac:dyDescent="0.35">
      <c r="B1524" s="3" t="s">
        <v>36</v>
      </c>
      <c r="C1524" s="3"/>
      <c r="D1524" s="8"/>
      <c r="E1524" s="5"/>
      <c r="F1524" s="3"/>
      <c r="G1524" s="3"/>
      <c r="H1524" s="3"/>
    </row>
    <row r="1525" spans="2:8" x14ac:dyDescent="0.35">
      <c r="B1525" s="3" t="s">
        <v>3</v>
      </c>
      <c r="C1525" s="3"/>
      <c r="D1525" s="8"/>
      <c r="E1525" s="5"/>
      <c r="F1525" s="3"/>
      <c r="G1525" s="3"/>
      <c r="H1525" s="3"/>
    </row>
    <row r="1526" spans="2:8" x14ac:dyDescent="0.35">
      <c r="B1526" s="3" t="s">
        <v>650</v>
      </c>
      <c r="C1526" s="3"/>
      <c r="D1526" s="8"/>
      <c r="E1526" s="5"/>
      <c r="F1526" s="3"/>
      <c r="G1526" s="3"/>
      <c r="H1526" s="3"/>
    </row>
    <row r="1527" spans="2:8" x14ac:dyDescent="0.35">
      <c r="B1527" s="3" t="s">
        <v>4</v>
      </c>
      <c r="C1527" s="3"/>
      <c r="D1527" s="8"/>
      <c r="E1527" s="5"/>
      <c r="F1527" s="3"/>
      <c r="G1527" s="3"/>
      <c r="H1527" s="3"/>
    </row>
    <row r="1528" spans="2:8" x14ac:dyDescent="0.35">
      <c r="B1528" s="3" t="s">
        <v>651</v>
      </c>
      <c r="C1528" s="3"/>
      <c r="D1528" s="8"/>
      <c r="E1528" s="5"/>
      <c r="F1528" s="3"/>
      <c r="G1528" s="3"/>
      <c r="H1528" s="3"/>
    </row>
    <row r="1529" spans="2:8" x14ac:dyDescent="0.35">
      <c r="B1529" s="3" t="s">
        <v>5</v>
      </c>
      <c r="C1529" s="3"/>
      <c r="D1529" s="8"/>
      <c r="E1529" s="5"/>
      <c r="F1529" s="3"/>
      <c r="G1529" s="3"/>
      <c r="H1529" s="3"/>
    </row>
    <row r="1530" spans="2:8" x14ac:dyDescent="0.35">
      <c r="B1530" s="3" t="s">
        <v>6</v>
      </c>
      <c r="C1530" s="3"/>
      <c r="D1530" s="8"/>
      <c r="E1530" s="5"/>
      <c r="F1530" s="3"/>
      <c r="G1530" s="3"/>
      <c r="H1530" s="3"/>
    </row>
    <row r="1531" spans="2:8" x14ac:dyDescent="0.35">
      <c r="B1531" s="9">
        <v>12855</v>
      </c>
      <c r="C1531" s="3"/>
      <c r="D1531" s="8">
        <f>B1531</f>
        <v>12855</v>
      </c>
      <c r="E1531" s="5" t="s">
        <v>31</v>
      </c>
      <c r="F1531" s="3"/>
      <c r="G1531" s="3"/>
      <c r="H1531" s="3"/>
    </row>
    <row r="1532" spans="2:8" x14ac:dyDescent="0.35">
      <c r="B1532" s="3" t="s">
        <v>652</v>
      </c>
      <c r="C1532" s="3"/>
      <c r="D1532" s="5"/>
      <c r="E1532" s="5"/>
      <c r="F1532" s="3"/>
      <c r="G1532" s="3"/>
      <c r="H1532" s="3"/>
    </row>
    <row r="1533" spans="2:8" x14ac:dyDescent="0.35">
      <c r="B1533" s="3" t="s">
        <v>7</v>
      </c>
      <c r="C1533" s="3"/>
      <c r="D1533" s="5"/>
      <c r="E1533" s="5"/>
      <c r="F1533" s="3"/>
      <c r="G1533" s="3"/>
      <c r="H1533" s="3"/>
    </row>
    <row r="1534" spans="2:8" x14ac:dyDescent="0.35">
      <c r="B1534" s="3" t="s">
        <v>18</v>
      </c>
      <c r="C1534" s="3"/>
      <c r="D1534" s="5"/>
      <c r="E1534" s="5"/>
      <c r="F1534" s="3"/>
      <c r="G1534" s="3"/>
      <c r="H1534" s="3"/>
    </row>
    <row r="1535" spans="2:8" x14ac:dyDescent="0.35">
      <c r="B1535" s="3" t="s">
        <v>19</v>
      </c>
      <c r="C1535" s="3"/>
      <c r="D1535" s="5"/>
      <c r="E1535" s="5"/>
      <c r="F1535" s="3"/>
      <c r="G1535" s="3"/>
      <c r="H1535" s="3"/>
    </row>
    <row r="1536" spans="2:8" x14ac:dyDescent="0.35">
      <c r="B1536" s="3" t="s">
        <v>20</v>
      </c>
      <c r="C1536" s="3"/>
      <c r="D1536" s="5"/>
      <c r="E1536" s="5"/>
      <c r="F1536" s="3"/>
      <c r="G1536" s="3"/>
      <c r="H1536" s="3"/>
    </row>
    <row r="1537" spans="2:8" x14ac:dyDescent="0.35">
      <c r="B1537" s="3" t="s">
        <v>8</v>
      </c>
      <c r="C1537" s="3"/>
      <c r="D1537" s="5"/>
      <c r="E1537" s="5"/>
      <c r="F1537" s="3"/>
      <c r="G1537" s="3"/>
      <c r="H1537" s="3"/>
    </row>
    <row r="1538" spans="2:8" x14ac:dyDescent="0.35">
      <c r="B1538" s="3" t="s">
        <v>9</v>
      </c>
      <c r="C1538" s="3"/>
      <c r="D1538" s="5"/>
      <c r="E1538" s="5"/>
      <c r="F1538" s="3"/>
      <c r="G1538" s="3"/>
      <c r="H1538" s="3"/>
    </row>
    <row r="1539" spans="2:8" x14ac:dyDescent="0.35">
      <c r="B1539" s="3" t="s">
        <v>21</v>
      </c>
      <c r="C1539" s="3"/>
      <c r="D1539" s="5"/>
      <c r="E1539" s="5"/>
      <c r="F1539" s="3"/>
      <c r="G1539" s="3"/>
      <c r="H1539" s="3"/>
    </row>
    <row r="1540" spans="2:8" x14ac:dyDescent="0.35">
      <c r="B1540" s="3" t="s">
        <v>653</v>
      </c>
      <c r="C1540" s="3"/>
      <c r="D1540" s="5"/>
      <c r="E1540" s="5"/>
      <c r="F1540" s="3"/>
      <c r="G1540" s="3"/>
      <c r="H1540" s="3"/>
    </row>
    <row r="1541" spans="2:8" x14ac:dyDescent="0.35">
      <c r="B1541" s="3" t="s">
        <v>654</v>
      </c>
      <c r="C1541" s="3"/>
      <c r="D1541" s="5"/>
      <c r="E1541" s="5"/>
      <c r="F1541" s="3"/>
      <c r="G1541" s="3"/>
      <c r="H1541" s="3"/>
    </row>
    <row r="1542" spans="2:8" x14ac:dyDescent="0.35">
      <c r="B1542" s="3" t="s">
        <v>10</v>
      </c>
      <c r="C1542" s="3"/>
      <c r="D1542" s="5"/>
      <c r="E1542" s="5"/>
      <c r="F1542" s="3"/>
      <c r="G1542" s="3"/>
      <c r="H1542" s="3"/>
    </row>
    <row r="1543" spans="2:8" x14ac:dyDescent="0.35">
      <c r="B1543" s="3" t="s">
        <v>11</v>
      </c>
      <c r="C1543" s="3"/>
      <c r="D1543" s="5"/>
      <c r="E1543" s="5"/>
      <c r="F1543" s="3"/>
      <c r="G1543" s="3"/>
      <c r="H1543" s="3"/>
    </row>
    <row r="1544" spans="2:8" x14ac:dyDescent="0.35">
      <c r="B1544" s="3" t="s">
        <v>22</v>
      </c>
      <c r="C1544" s="3"/>
      <c r="D1544" s="5"/>
      <c r="E1544" s="5"/>
      <c r="F1544" s="3"/>
      <c r="G1544" s="3"/>
      <c r="H1544" s="3"/>
    </row>
    <row r="1545" spans="2:8" x14ac:dyDescent="0.35">
      <c r="B1545" s="3" t="s">
        <v>12</v>
      </c>
      <c r="C1545" s="3"/>
      <c r="D1545" s="5"/>
      <c r="E1545" s="5"/>
      <c r="F1545" s="3"/>
      <c r="G1545" s="3"/>
      <c r="H1545" s="3"/>
    </row>
    <row r="1546" spans="2:8" x14ac:dyDescent="0.35">
      <c r="B1546" s="3" t="s">
        <v>23</v>
      </c>
      <c r="C1546" s="3"/>
      <c r="D1546" s="5"/>
      <c r="E1546" s="5"/>
      <c r="F1546" s="3"/>
      <c r="G1546" s="3"/>
      <c r="H1546" s="3"/>
    </row>
    <row r="1547" spans="2:8" x14ac:dyDescent="0.35">
      <c r="B1547" s="3" t="s">
        <v>24</v>
      </c>
      <c r="C1547" s="3"/>
      <c r="D1547" s="5"/>
      <c r="E1547" s="5"/>
      <c r="F1547" s="3"/>
      <c r="G1547" s="3"/>
      <c r="H1547" s="3"/>
    </row>
    <row r="1548" spans="2:8" x14ac:dyDescent="0.35">
      <c r="B1548" s="3" t="s">
        <v>25</v>
      </c>
      <c r="C1548" s="3"/>
      <c r="D1548" s="5"/>
      <c r="E1548" s="5"/>
      <c r="F1548" s="3"/>
      <c r="G1548" s="3"/>
      <c r="H1548" s="3"/>
    </row>
    <row r="1549" spans="2:8" x14ac:dyDescent="0.35">
      <c r="B1549" s="3" t="s">
        <v>655</v>
      </c>
      <c r="C1549" s="3"/>
      <c r="D1549" s="6">
        <f>SUM(D1522,D1528,D1531)</f>
        <v>51473</v>
      </c>
      <c r="E1549" s="5" t="s">
        <v>32</v>
      </c>
      <c r="F1549" s="3"/>
      <c r="G1549" s="3"/>
      <c r="H1549" s="3"/>
    </row>
    <row r="1550" spans="2:8" x14ac:dyDescent="0.35">
      <c r="B1550" s="3"/>
      <c r="C1550" s="3"/>
      <c r="D1550" s="7">
        <f>SUM(D1522:D1532)/D1519*100</f>
        <v>2.5263169260730947</v>
      </c>
      <c r="E1550" s="5" t="s">
        <v>33</v>
      </c>
      <c r="F1550" s="3"/>
      <c r="G1550" s="3"/>
      <c r="H1550" s="3"/>
    </row>
    <row r="1551" spans="2:8" x14ac:dyDescent="0.35">
      <c r="B1551" s="3"/>
      <c r="C1551" s="3"/>
      <c r="D1551" s="3"/>
      <c r="E1551" s="3"/>
      <c r="F1551" s="3"/>
      <c r="G1551" s="3"/>
      <c r="H1551" s="3"/>
    </row>
    <row r="1552" spans="2:8" x14ac:dyDescent="0.35">
      <c r="B1552" s="3" t="s">
        <v>103</v>
      </c>
      <c r="C1552" s="3"/>
      <c r="D1552" s="4" t="str">
        <f>B1552</f>
        <v>Baw Baw</v>
      </c>
      <c r="E1552" s="5"/>
      <c r="F1552" s="5" t="str">
        <f>D1552</f>
        <v>Baw Baw</v>
      </c>
      <c r="G1552" s="6">
        <f>D1585</f>
        <v>64485</v>
      </c>
      <c r="H1552" s="7">
        <f>D1586</f>
        <v>0.81006452251542216</v>
      </c>
    </row>
    <row r="1553" spans="2:8" x14ac:dyDescent="0.35">
      <c r="B1553" s="3" t="s">
        <v>44</v>
      </c>
      <c r="C1553" s="3"/>
      <c r="D1553" s="5"/>
      <c r="E1553" s="5"/>
      <c r="F1553" s="3"/>
      <c r="G1553" s="3"/>
      <c r="H1553" s="3"/>
    </row>
    <row r="1554" spans="2:8" x14ac:dyDescent="0.35">
      <c r="B1554" s="3" t="s">
        <v>206</v>
      </c>
      <c r="C1554" s="3"/>
      <c r="D1554" s="5"/>
      <c r="E1554" s="5"/>
      <c r="F1554" s="3"/>
      <c r="G1554" s="3"/>
      <c r="H1554" s="3"/>
    </row>
    <row r="1555" spans="2:8" x14ac:dyDescent="0.35">
      <c r="B1555" s="3" t="s">
        <v>944</v>
      </c>
      <c r="C1555" s="3"/>
      <c r="D1555" s="6">
        <f>ABS(MID(B1555,FIND("$",B1555)+2,100))</f>
        <v>7960477</v>
      </c>
      <c r="E1555" s="5" t="s">
        <v>28</v>
      </c>
      <c r="F1555" s="3"/>
      <c r="G1555" s="3"/>
      <c r="H1555" s="3"/>
    </row>
    <row r="1556" spans="2:8" x14ac:dyDescent="0.35">
      <c r="B1556" s="3" t="s">
        <v>0</v>
      </c>
      <c r="C1556" s="3"/>
      <c r="D1556" s="6"/>
      <c r="E1556" s="5"/>
      <c r="F1556" s="3"/>
      <c r="G1556" s="3"/>
      <c r="H1556" s="3"/>
    </row>
    <row r="1557" spans="2:8" x14ac:dyDescent="0.35">
      <c r="B1557" s="3" t="s">
        <v>1</v>
      </c>
      <c r="C1557" s="3"/>
      <c r="D1557" s="6"/>
      <c r="E1557" s="5"/>
      <c r="F1557" s="3"/>
      <c r="G1557" s="3"/>
      <c r="H1557" s="3"/>
    </row>
    <row r="1558" spans="2:8" x14ac:dyDescent="0.35">
      <c r="B1558" s="3" t="s">
        <v>945</v>
      </c>
      <c r="C1558" s="3"/>
      <c r="D1558" s="8">
        <f>ABS(MID(B1558,FIND(")",B1558)+2,100))</f>
        <v>64485</v>
      </c>
      <c r="E1558" s="5" t="s">
        <v>29</v>
      </c>
      <c r="F1558" s="3"/>
      <c r="G1558" s="3"/>
      <c r="H1558" s="3"/>
    </row>
    <row r="1559" spans="2:8" x14ac:dyDescent="0.35">
      <c r="B1559" s="3" t="s">
        <v>2</v>
      </c>
      <c r="C1559" s="3"/>
      <c r="D1559" s="8"/>
      <c r="E1559" s="5"/>
      <c r="F1559" s="3"/>
      <c r="G1559" s="3"/>
      <c r="H1559" s="3"/>
    </row>
    <row r="1560" spans="2:8" x14ac:dyDescent="0.35">
      <c r="B1560" s="3" t="s">
        <v>656</v>
      </c>
      <c r="C1560" s="3"/>
      <c r="D1560" s="8"/>
      <c r="E1560" s="5"/>
      <c r="F1560" s="3"/>
      <c r="G1560" s="3"/>
      <c r="H1560" s="3"/>
    </row>
    <row r="1561" spans="2:8" x14ac:dyDescent="0.35">
      <c r="B1561" s="3" t="s">
        <v>3</v>
      </c>
      <c r="C1561" s="3"/>
      <c r="D1561" s="8"/>
      <c r="E1561" s="5"/>
      <c r="F1561" s="3"/>
      <c r="G1561" s="3"/>
      <c r="H1561" s="3"/>
    </row>
    <row r="1562" spans="2:8" x14ac:dyDescent="0.35">
      <c r="B1562" s="3" t="s">
        <v>657</v>
      </c>
      <c r="C1562" s="3"/>
      <c r="D1562" s="8"/>
      <c r="E1562" s="5"/>
      <c r="F1562" s="3"/>
      <c r="G1562" s="3"/>
      <c r="H1562" s="3"/>
    </row>
    <row r="1563" spans="2:8" x14ac:dyDescent="0.35">
      <c r="B1563" s="3" t="s">
        <v>4</v>
      </c>
      <c r="C1563" s="3"/>
      <c r="D1563" s="8"/>
      <c r="E1563" s="5"/>
      <c r="F1563" s="3"/>
      <c r="G1563" s="3"/>
      <c r="H1563" s="3"/>
    </row>
    <row r="1564" spans="2:8" x14ac:dyDescent="0.35">
      <c r="B1564" s="3" t="s">
        <v>16</v>
      </c>
      <c r="C1564" s="3"/>
      <c r="D1564" s="8"/>
      <c r="E1564" s="5"/>
      <c r="F1564" s="3"/>
      <c r="G1564" s="3"/>
      <c r="H1564" s="3"/>
    </row>
    <row r="1565" spans="2:8" x14ac:dyDescent="0.35">
      <c r="B1565" s="3" t="s">
        <v>5</v>
      </c>
      <c r="C1565" s="3"/>
      <c r="D1565" s="8"/>
      <c r="E1565" s="5"/>
      <c r="F1565" s="3"/>
      <c r="G1565" s="3"/>
      <c r="H1565" s="3"/>
    </row>
    <row r="1566" spans="2:8" x14ac:dyDescent="0.35">
      <c r="B1566" s="3" t="s">
        <v>6</v>
      </c>
      <c r="C1566" s="3"/>
      <c r="D1566" s="8"/>
      <c r="E1566" s="5"/>
      <c r="F1566" s="3"/>
      <c r="G1566" s="3"/>
      <c r="H1566" s="3"/>
    </row>
    <row r="1567" spans="2:8" x14ac:dyDescent="0.35">
      <c r="B1567" s="3" t="s">
        <v>17</v>
      </c>
      <c r="C1567" s="3"/>
      <c r="D1567" s="8" t="str">
        <f>B1567</f>
        <v>-</v>
      </c>
      <c r="E1567" s="5" t="s">
        <v>31</v>
      </c>
      <c r="F1567" s="3"/>
      <c r="G1567" s="3"/>
      <c r="H1567" s="3"/>
    </row>
    <row r="1568" spans="2:8" x14ac:dyDescent="0.35">
      <c r="B1568" s="3" t="s">
        <v>658</v>
      </c>
      <c r="C1568" s="3"/>
      <c r="D1568" s="5"/>
      <c r="E1568" s="5"/>
      <c r="F1568" s="3"/>
      <c r="G1568" s="3"/>
      <c r="H1568" s="3"/>
    </row>
    <row r="1569" spans="2:8" x14ac:dyDescent="0.35">
      <c r="B1569" s="3" t="s">
        <v>7</v>
      </c>
      <c r="C1569" s="3"/>
      <c r="D1569" s="5"/>
      <c r="E1569" s="5"/>
      <c r="F1569" s="3"/>
      <c r="G1569" s="3"/>
      <c r="H1569" s="3"/>
    </row>
    <row r="1570" spans="2:8" x14ac:dyDescent="0.35">
      <c r="B1570" s="3" t="s">
        <v>18</v>
      </c>
      <c r="C1570" s="3"/>
      <c r="D1570" s="5"/>
      <c r="E1570" s="5"/>
      <c r="F1570" s="3"/>
      <c r="G1570" s="3"/>
      <c r="H1570" s="3"/>
    </row>
    <row r="1571" spans="2:8" x14ac:dyDescent="0.35">
      <c r="B1571" s="3" t="s">
        <v>659</v>
      </c>
      <c r="C1571" s="3"/>
      <c r="D1571" s="5"/>
      <c r="E1571" s="5"/>
      <c r="F1571" s="3"/>
      <c r="G1571" s="3"/>
      <c r="H1571" s="3"/>
    </row>
    <row r="1572" spans="2:8" x14ac:dyDescent="0.35">
      <c r="B1572" s="3" t="s">
        <v>20</v>
      </c>
      <c r="C1572" s="3"/>
      <c r="D1572" s="5"/>
      <c r="E1572" s="5"/>
      <c r="F1572" s="3"/>
      <c r="G1572" s="3"/>
      <c r="H1572" s="3"/>
    </row>
    <row r="1573" spans="2:8" x14ac:dyDescent="0.35">
      <c r="B1573" s="3" t="s">
        <v>8</v>
      </c>
      <c r="C1573" s="3"/>
      <c r="D1573" s="5"/>
      <c r="E1573" s="5"/>
      <c r="F1573" s="3"/>
      <c r="G1573" s="3"/>
      <c r="H1573" s="3"/>
    </row>
    <row r="1574" spans="2:8" x14ac:dyDescent="0.35">
      <c r="B1574" s="3" t="s">
        <v>9</v>
      </c>
      <c r="C1574" s="3"/>
      <c r="D1574" s="5"/>
      <c r="E1574" s="5"/>
      <c r="F1574" s="3"/>
      <c r="G1574" s="3"/>
      <c r="H1574" s="3"/>
    </row>
    <row r="1575" spans="2:8" x14ac:dyDescent="0.35">
      <c r="B1575" s="3" t="s">
        <v>21</v>
      </c>
      <c r="C1575" s="3"/>
      <c r="D1575" s="5"/>
      <c r="E1575" s="5"/>
      <c r="F1575" s="3"/>
      <c r="G1575" s="3"/>
      <c r="H1575" s="3"/>
    </row>
    <row r="1576" spans="2:8" x14ac:dyDescent="0.35">
      <c r="B1576" s="3" t="s">
        <v>660</v>
      </c>
      <c r="C1576" s="3"/>
      <c r="D1576" s="5"/>
      <c r="E1576" s="5"/>
      <c r="F1576" s="3"/>
      <c r="G1576" s="3"/>
      <c r="H1576" s="3"/>
    </row>
    <row r="1577" spans="2:8" x14ac:dyDescent="0.35">
      <c r="B1577" s="3" t="s">
        <v>661</v>
      </c>
      <c r="C1577" s="3"/>
      <c r="D1577" s="5"/>
      <c r="E1577" s="5"/>
      <c r="F1577" s="3"/>
      <c r="G1577" s="3"/>
      <c r="H1577" s="3"/>
    </row>
    <row r="1578" spans="2:8" x14ac:dyDescent="0.35">
      <c r="B1578" s="3" t="s">
        <v>10</v>
      </c>
      <c r="C1578" s="3"/>
      <c r="D1578" s="5"/>
      <c r="E1578" s="5"/>
      <c r="F1578" s="3"/>
      <c r="G1578" s="3"/>
      <c r="H1578" s="3"/>
    </row>
    <row r="1579" spans="2:8" x14ac:dyDescent="0.35">
      <c r="B1579" s="3" t="s">
        <v>11</v>
      </c>
      <c r="C1579" s="3"/>
      <c r="D1579" s="5"/>
      <c r="E1579" s="5"/>
      <c r="F1579" s="3"/>
      <c r="G1579" s="3"/>
      <c r="H1579" s="3"/>
    </row>
    <row r="1580" spans="2:8" x14ac:dyDescent="0.35">
      <c r="B1580" s="3" t="s">
        <v>22</v>
      </c>
      <c r="C1580" s="3"/>
      <c r="D1580" s="5"/>
      <c r="E1580" s="5"/>
      <c r="F1580" s="3"/>
      <c r="G1580" s="3"/>
      <c r="H1580" s="3"/>
    </row>
    <row r="1581" spans="2:8" x14ac:dyDescent="0.35">
      <c r="B1581" s="3" t="s">
        <v>12</v>
      </c>
      <c r="C1581" s="3"/>
      <c r="D1581" s="5"/>
      <c r="E1581" s="5"/>
      <c r="F1581" s="3"/>
      <c r="G1581" s="3"/>
      <c r="H1581" s="3"/>
    </row>
    <row r="1582" spans="2:8" x14ac:dyDescent="0.35">
      <c r="B1582" s="3" t="s">
        <v>662</v>
      </c>
      <c r="C1582" s="3"/>
      <c r="D1582" s="5"/>
      <c r="E1582" s="5"/>
      <c r="F1582" s="3"/>
      <c r="G1582" s="3"/>
      <c r="H1582" s="3"/>
    </row>
    <row r="1583" spans="2:8" x14ac:dyDescent="0.35">
      <c r="B1583" s="3" t="s">
        <v>663</v>
      </c>
      <c r="C1583" s="3"/>
      <c r="D1583" s="5"/>
      <c r="E1583" s="5"/>
      <c r="F1583" s="3"/>
      <c r="G1583" s="3"/>
      <c r="H1583" s="3"/>
    </row>
    <row r="1584" spans="2:8" x14ac:dyDescent="0.35">
      <c r="B1584" s="3" t="s">
        <v>664</v>
      </c>
      <c r="C1584" s="3"/>
      <c r="D1584" s="5"/>
      <c r="E1584" s="5"/>
      <c r="F1584" s="3"/>
      <c r="G1584" s="3"/>
      <c r="H1584" s="3"/>
    </row>
    <row r="1585" spans="2:8" x14ac:dyDescent="0.35">
      <c r="B1585" s="3" t="s">
        <v>665</v>
      </c>
      <c r="C1585" s="3"/>
      <c r="D1585" s="6">
        <f>SUM(D1558,D1564,D1567)</f>
        <v>64485</v>
      </c>
      <c r="E1585" s="5" t="s">
        <v>32</v>
      </c>
      <c r="F1585" s="3"/>
      <c r="G1585" s="3"/>
      <c r="H1585" s="3"/>
    </row>
    <row r="1586" spans="2:8" x14ac:dyDescent="0.35">
      <c r="B1586" s="3"/>
      <c r="C1586" s="3"/>
      <c r="D1586" s="7">
        <f>SUM(D1558:D1568)/D1555*100</f>
        <v>0.81006452251542216</v>
      </c>
      <c r="E1586" s="5" t="s">
        <v>33</v>
      </c>
      <c r="F1586" s="3"/>
      <c r="G1586" s="3"/>
      <c r="H1586" s="3"/>
    </row>
    <row r="1587" spans="2:8" x14ac:dyDescent="0.35">
      <c r="B1587" s="3"/>
      <c r="C1587" s="3"/>
      <c r="D1587" s="3"/>
      <c r="E1587" s="3"/>
      <c r="F1587" s="3"/>
      <c r="G1587" s="3"/>
      <c r="H1587" s="3"/>
    </row>
    <row r="1588" spans="2:8" x14ac:dyDescent="0.35">
      <c r="B1588" s="3" t="s">
        <v>60</v>
      </c>
      <c r="C1588" s="3"/>
      <c r="D1588" s="4" t="str">
        <f>B1588</f>
        <v>Campaspe</v>
      </c>
      <c r="E1588" s="5"/>
      <c r="F1588" s="5" t="str">
        <f>D1588</f>
        <v>Campaspe</v>
      </c>
      <c r="G1588" s="6">
        <f>D1621</f>
        <v>85034</v>
      </c>
      <c r="H1588" s="7">
        <f>D1622</f>
        <v>2.1634375642411254</v>
      </c>
    </row>
    <row r="1589" spans="2:8" x14ac:dyDescent="0.35">
      <c r="B1589" s="3" t="s">
        <v>51</v>
      </c>
      <c r="C1589" s="3"/>
      <c r="D1589" s="5"/>
      <c r="E1589" s="5"/>
      <c r="F1589" s="3"/>
      <c r="G1589" s="3"/>
      <c r="H1589" s="3"/>
    </row>
    <row r="1590" spans="2:8" x14ac:dyDescent="0.35">
      <c r="B1590" s="3" t="s">
        <v>206</v>
      </c>
      <c r="C1590" s="3"/>
      <c r="D1590" s="5"/>
      <c r="E1590" s="5"/>
      <c r="F1590" s="3"/>
      <c r="G1590" s="3"/>
      <c r="H1590" s="3"/>
    </row>
    <row r="1591" spans="2:8" x14ac:dyDescent="0.35">
      <c r="B1591" s="3" t="s">
        <v>946</v>
      </c>
      <c r="C1591" s="3"/>
      <c r="D1591" s="6">
        <f>ABS(MID(B1591,FIND("$",B1591)+2,100))</f>
        <v>3930504</v>
      </c>
      <c r="E1591" s="5" t="s">
        <v>28</v>
      </c>
      <c r="F1591" s="3"/>
      <c r="G1591" s="3"/>
      <c r="H1591" s="3"/>
    </row>
    <row r="1592" spans="2:8" x14ac:dyDescent="0.35">
      <c r="B1592" s="3" t="s">
        <v>0</v>
      </c>
      <c r="C1592" s="3"/>
      <c r="D1592" s="6"/>
      <c r="E1592" s="5"/>
      <c r="F1592" s="3"/>
      <c r="G1592" s="3"/>
      <c r="H1592" s="3"/>
    </row>
    <row r="1593" spans="2:8" x14ac:dyDescent="0.35">
      <c r="B1593" s="3" t="s">
        <v>1</v>
      </c>
      <c r="C1593" s="3"/>
      <c r="D1593" s="6"/>
      <c r="E1593" s="5"/>
      <c r="F1593" s="3"/>
      <c r="G1593" s="3"/>
      <c r="H1593" s="3"/>
    </row>
    <row r="1594" spans="2:8" x14ac:dyDescent="0.35">
      <c r="B1594" s="3" t="s">
        <v>947</v>
      </c>
      <c r="C1594" s="3"/>
      <c r="D1594" s="8">
        <f>ABS(MID(B1594,FIND(")",B1594)+2,100))</f>
        <v>85034</v>
      </c>
      <c r="E1594" s="5" t="s">
        <v>29</v>
      </c>
      <c r="F1594" s="3"/>
      <c r="G1594" s="3"/>
      <c r="H1594" s="3"/>
    </row>
    <row r="1595" spans="2:8" x14ac:dyDescent="0.35">
      <c r="B1595" s="3" t="s">
        <v>2</v>
      </c>
      <c r="C1595" s="3"/>
      <c r="D1595" s="8"/>
      <c r="E1595" s="5"/>
      <c r="F1595" s="3"/>
      <c r="G1595" s="3"/>
      <c r="H1595" s="3"/>
    </row>
    <row r="1596" spans="2:8" x14ac:dyDescent="0.35">
      <c r="B1596" s="3" t="s">
        <v>36</v>
      </c>
      <c r="C1596" s="3"/>
      <c r="D1596" s="8"/>
      <c r="E1596" s="5"/>
      <c r="F1596" s="3"/>
      <c r="G1596" s="3"/>
      <c r="H1596" s="3"/>
    </row>
    <row r="1597" spans="2:8" x14ac:dyDescent="0.35">
      <c r="B1597" s="3" t="s">
        <v>3</v>
      </c>
      <c r="C1597" s="3"/>
      <c r="D1597" s="8"/>
      <c r="E1597" s="5"/>
      <c r="F1597" s="3"/>
      <c r="G1597" s="3"/>
      <c r="H1597" s="3"/>
    </row>
    <row r="1598" spans="2:8" x14ac:dyDescent="0.35">
      <c r="B1598" s="3" t="s">
        <v>666</v>
      </c>
      <c r="C1598" s="3"/>
      <c r="D1598" s="8"/>
      <c r="E1598" s="5"/>
      <c r="F1598" s="3"/>
      <c r="G1598" s="3"/>
      <c r="H1598" s="3"/>
    </row>
    <row r="1599" spans="2:8" x14ac:dyDescent="0.35">
      <c r="B1599" s="3" t="s">
        <v>4</v>
      </c>
      <c r="C1599" s="3"/>
      <c r="D1599" s="8"/>
      <c r="E1599" s="5"/>
      <c r="F1599" s="3"/>
      <c r="G1599" s="3"/>
      <c r="H1599" s="3"/>
    </row>
    <row r="1600" spans="2:8" x14ac:dyDescent="0.35">
      <c r="B1600" s="3" t="s">
        <v>16</v>
      </c>
      <c r="C1600" s="3"/>
      <c r="D1600" s="8"/>
      <c r="E1600" s="5"/>
      <c r="F1600" s="3"/>
      <c r="G1600" s="3"/>
      <c r="H1600" s="3"/>
    </row>
    <row r="1601" spans="2:8" x14ac:dyDescent="0.35">
      <c r="B1601" s="3" t="s">
        <v>5</v>
      </c>
      <c r="C1601" s="3"/>
      <c r="D1601" s="8"/>
      <c r="E1601" s="5"/>
      <c r="F1601" s="3"/>
      <c r="G1601" s="3"/>
      <c r="H1601" s="3"/>
    </row>
    <row r="1602" spans="2:8" x14ac:dyDescent="0.35">
      <c r="B1602" s="3" t="s">
        <v>6</v>
      </c>
      <c r="C1602" s="3"/>
      <c r="D1602" s="8"/>
      <c r="E1602" s="5"/>
      <c r="F1602" s="3"/>
      <c r="G1602" s="3"/>
      <c r="H1602" s="3"/>
    </row>
    <row r="1603" spans="2:8" x14ac:dyDescent="0.35">
      <c r="B1603" s="3" t="s">
        <v>17</v>
      </c>
      <c r="C1603" s="3"/>
      <c r="D1603" s="8" t="str">
        <f>B1603</f>
        <v>-</v>
      </c>
      <c r="E1603" s="5" t="s">
        <v>31</v>
      </c>
      <c r="F1603" s="3"/>
      <c r="G1603" s="3"/>
      <c r="H1603" s="3"/>
    </row>
    <row r="1604" spans="2:8" x14ac:dyDescent="0.35">
      <c r="B1604" s="3" t="s">
        <v>667</v>
      </c>
      <c r="C1604" s="3"/>
      <c r="D1604" s="5"/>
      <c r="E1604" s="5"/>
      <c r="F1604" s="3"/>
      <c r="G1604" s="3"/>
      <c r="H1604" s="3"/>
    </row>
    <row r="1605" spans="2:8" x14ac:dyDescent="0.35">
      <c r="B1605" s="3" t="s">
        <v>7</v>
      </c>
      <c r="C1605" s="3"/>
      <c r="D1605" s="5"/>
      <c r="E1605" s="5"/>
      <c r="F1605" s="3"/>
      <c r="G1605" s="3"/>
      <c r="H1605" s="3"/>
    </row>
    <row r="1606" spans="2:8" x14ac:dyDescent="0.35">
      <c r="B1606" s="3" t="s">
        <v>18</v>
      </c>
      <c r="C1606" s="3"/>
      <c r="D1606" s="5"/>
      <c r="E1606" s="5"/>
      <c r="F1606" s="3"/>
      <c r="G1606" s="3"/>
      <c r="H1606" s="3"/>
    </row>
    <row r="1607" spans="2:8" x14ac:dyDescent="0.35">
      <c r="B1607" s="3" t="s">
        <v>19</v>
      </c>
      <c r="C1607" s="3"/>
      <c r="D1607" s="5"/>
      <c r="E1607" s="5"/>
      <c r="F1607" s="3"/>
      <c r="G1607" s="3"/>
      <c r="H1607" s="3"/>
    </row>
    <row r="1608" spans="2:8" x14ac:dyDescent="0.35">
      <c r="B1608" s="3" t="s">
        <v>20</v>
      </c>
      <c r="C1608" s="3"/>
      <c r="D1608" s="5"/>
      <c r="E1608" s="5"/>
      <c r="F1608" s="3"/>
      <c r="G1608" s="3"/>
      <c r="H1608" s="3"/>
    </row>
    <row r="1609" spans="2:8" x14ac:dyDescent="0.35">
      <c r="B1609" s="3" t="s">
        <v>8</v>
      </c>
      <c r="C1609" s="3"/>
      <c r="D1609" s="5"/>
      <c r="E1609" s="5"/>
      <c r="F1609" s="3"/>
      <c r="G1609" s="3"/>
      <c r="H1609" s="3"/>
    </row>
    <row r="1610" spans="2:8" x14ac:dyDescent="0.35">
      <c r="B1610" s="3" t="s">
        <v>9</v>
      </c>
      <c r="C1610" s="3"/>
      <c r="D1610" s="5"/>
      <c r="E1610" s="5"/>
      <c r="F1610" s="3"/>
      <c r="G1610" s="3"/>
      <c r="H1610" s="3"/>
    </row>
    <row r="1611" spans="2:8" x14ac:dyDescent="0.35">
      <c r="B1611" s="3" t="s">
        <v>21</v>
      </c>
      <c r="C1611" s="3"/>
      <c r="D1611" s="5"/>
      <c r="E1611" s="5"/>
      <c r="F1611" s="3"/>
      <c r="G1611" s="3"/>
      <c r="H1611" s="3"/>
    </row>
    <row r="1612" spans="2:8" x14ac:dyDescent="0.35">
      <c r="B1612" s="3" t="s">
        <v>668</v>
      </c>
      <c r="C1612" s="3"/>
      <c r="D1612" s="5"/>
      <c r="E1612" s="5"/>
      <c r="F1612" s="3"/>
      <c r="G1612" s="3"/>
      <c r="H1612" s="3"/>
    </row>
    <row r="1613" spans="2:8" x14ac:dyDescent="0.35">
      <c r="B1613" s="3" t="s">
        <v>669</v>
      </c>
      <c r="C1613" s="3"/>
      <c r="D1613" s="5"/>
      <c r="E1613" s="5"/>
      <c r="F1613" s="3"/>
      <c r="G1613" s="3"/>
      <c r="H1613" s="3"/>
    </row>
    <row r="1614" spans="2:8" x14ac:dyDescent="0.35">
      <c r="B1614" s="3" t="s">
        <v>10</v>
      </c>
      <c r="C1614" s="3"/>
      <c r="D1614" s="5"/>
      <c r="E1614" s="5"/>
      <c r="F1614" s="3"/>
      <c r="G1614" s="3"/>
      <c r="H1614" s="3"/>
    </row>
    <row r="1615" spans="2:8" x14ac:dyDescent="0.35">
      <c r="B1615" s="3" t="s">
        <v>11</v>
      </c>
      <c r="C1615" s="3"/>
      <c r="D1615" s="5"/>
      <c r="E1615" s="5"/>
      <c r="F1615" s="3"/>
      <c r="G1615" s="3"/>
      <c r="H1615" s="3"/>
    </row>
    <row r="1616" spans="2:8" x14ac:dyDescent="0.35">
      <c r="B1616" s="3" t="s">
        <v>22</v>
      </c>
      <c r="C1616" s="3"/>
      <c r="D1616" s="5"/>
      <c r="E1616" s="5"/>
      <c r="F1616" s="3"/>
      <c r="G1616" s="3"/>
      <c r="H1616" s="3"/>
    </row>
    <row r="1617" spans="2:8" x14ac:dyDescent="0.35">
      <c r="B1617" s="3" t="s">
        <v>12</v>
      </c>
      <c r="C1617" s="3"/>
      <c r="D1617" s="5"/>
      <c r="E1617" s="5"/>
      <c r="F1617" s="3"/>
      <c r="G1617" s="3"/>
      <c r="H1617" s="3"/>
    </row>
    <row r="1618" spans="2:8" x14ac:dyDescent="0.35">
      <c r="B1618" s="3" t="s">
        <v>23</v>
      </c>
      <c r="C1618" s="3"/>
      <c r="D1618" s="5"/>
      <c r="E1618" s="5"/>
      <c r="F1618" s="3"/>
      <c r="G1618" s="3"/>
      <c r="H1618" s="3"/>
    </row>
    <row r="1619" spans="2:8" x14ac:dyDescent="0.35">
      <c r="B1619" s="3" t="s">
        <v>670</v>
      </c>
      <c r="C1619" s="3"/>
      <c r="D1619" s="5"/>
      <c r="E1619" s="5"/>
      <c r="F1619" s="3"/>
      <c r="G1619" s="3"/>
      <c r="H1619" s="3"/>
    </row>
    <row r="1620" spans="2:8" x14ac:dyDescent="0.35">
      <c r="B1620" s="3" t="s">
        <v>671</v>
      </c>
      <c r="C1620" s="3"/>
      <c r="D1620" s="5"/>
      <c r="E1620" s="5"/>
      <c r="F1620" s="3"/>
      <c r="G1620" s="3"/>
      <c r="H1620" s="3"/>
    </row>
    <row r="1621" spans="2:8" x14ac:dyDescent="0.35">
      <c r="B1621" s="3" t="s">
        <v>672</v>
      </c>
      <c r="C1621" s="3"/>
      <c r="D1621" s="6">
        <f>SUM(D1594,D1600,D1603)</f>
        <v>85034</v>
      </c>
      <c r="E1621" s="5" t="s">
        <v>32</v>
      </c>
      <c r="F1621" s="3"/>
      <c r="G1621" s="3"/>
      <c r="H1621" s="3"/>
    </row>
    <row r="1622" spans="2:8" x14ac:dyDescent="0.35">
      <c r="B1622" s="3"/>
      <c r="C1622" s="3"/>
      <c r="D1622" s="7">
        <f>SUM(D1594:D1604)/D1591*100</f>
        <v>2.1634375642411254</v>
      </c>
      <c r="E1622" s="5" t="s">
        <v>33</v>
      </c>
      <c r="F1622" s="3"/>
      <c r="G1622" s="3"/>
      <c r="H1622" s="3"/>
    </row>
    <row r="1623" spans="2:8" x14ac:dyDescent="0.35">
      <c r="B1623" s="3"/>
      <c r="C1623" s="3"/>
      <c r="D1623" s="3"/>
      <c r="E1623" s="3"/>
      <c r="F1623" s="3"/>
      <c r="G1623" s="3"/>
      <c r="H1623" s="3"/>
    </row>
    <row r="1624" spans="2:8" x14ac:dyDescent="0.35">
      <c r="B1624" s="3" t="s">
        <v>104</v>
      </c>
      <c r="C1624" s="3"/>
      <c r="D1624" s="4" t="str">
        <f>B1624</f>
        <v>Cardinia</v>
      </c>
      <c r="E1624" s="5"/>
      <c r="F1624" s="5" t="str">
        <f>D1624</f>
        <v>Cardinia</v>
      </c>
      <c r="G1624" s="6">
        <f>D1657</f>
        <v>139761</v>
      </c>
      <c r="H1624" s="7">
        <f>D1658</f>
        <v>1.6051680159927615</v>
      </c>
    </row>
    <row r="1625" spans="2:8" x14ac:dyDescent="0.35">
      <c r="B1625" s="3" t="s">
        <v>51</v>
      </c>
      <c r="C1625" s="3"/>
      <c r="D1625" s="5"/>
      <c r="E1625" s="5"/>
      <c r="F1625" s="3"/>
      <c r="G1625" s="3"/>
      <c r="H1625" s="3"/>
    </row>
    <row r="1626" spans="2:8" x14ac:dyDescent="0.35">
      <c r="B1626" s="3" t="s">
        <v>206</v>
      </c>
      <c r="C1626" s="3"/>
      <c r="D1626" s="5"/>
      <c r="E1626" s="5"/>
      <c r="F1626" s="3"/>
      <c r="G1626" s="3"/>
      <c r="H1626" s="3"/>
    </row>
    <row r="1627" spans="2:8" x14ac:dyDescent="0.35">
      <c r="B1627" s="3" t="s">
        <v>948</v>
      </c>
      <c r="C1627" s="3"/>
      <c r="D1627" s="6">
        <f>ABS(MID(B1627,FIND("$",B1627)+2,100))</f>
        <v>8706939</v>
      </c>
      <c r="E1627" s="5" t="s">
        <v>28</v>
      </c>
      <c r="F1627" s="3"/>
      <c r="G1627" s="3"/>
      <c r="H1627" s="3"/>
    </row>
    <row r="1628" spans="2:8" x14ac:dyDescent="0.35">
      <c r="B1628" s="3" t="s">
        <v>0</v>
      </c>
      <c r="C1628" s="3"/>
      <c r="D1628" s="6"/>
      <c r="E1628" s="5"/>
      <c r="F1628" s="3"/>
      <c r="G1628" s="3"/>
      <c r="H1628" s="3"/>
    </row>
    <row r="1629" spans="2:8" x14ac:dyDescent="0.35">
      <c r="B1629" s="3" t="s">
        <v>1</v>
      </c>
      <c r="C1629" s="3"/>
      <c r="D1629" s="6"/>
      <c r="E1629" s="5"/>
      <c r="F1629" s="3"/>
      <c r="G1629" s="3"/>
      <c r="H1629" s="3"/>
    </row>
    <row r="1630" spans="2:8" x14ac:dyDescent="0.35">
      <c r="B1630" s="3" t="s">
        <v>949</v>
      </c>
      <c r="C1630" s="3"/>
      <c r="D1630" s="8">
        <f>ABS(MID(B1630,FIND(")",B1630)+2,100))</f>
        <v>139761</v>
      </c>
      <c r="E1630" s="5" t="s">
        <v>29</v>
      </c>
      <c r="F1630" s="3"/>
      <c r="G1630" s="3"/>
      <c r="H1630" s="3"/>
    </row>
    <row r="1631" spans="2:8" x14ac:dyDescent="0.35">
      <c r="B1631" s="3" t="s">
        <v>2</v>
      </c>
      <c r="C1631" s="3"/>
      <c r="D1631" s="8"/>
      <c r="E1631" s="5"/>
      <c r="F1631" s="3"/>
      <c r="G1631" s="3"/>
      <c r="H1631" s="3"/>
    </row>
    <row r="1632" spans="2:8" x14ac:dyDescent="0.35">
      <c r="B1632" s="3" t="s">
        <v>673</v>
      </c>
      <c r="C1632" s="3"/>
      <c r="D1632" s="8"/>
      <c r="E1632" s="5"/>
      <c r="F1632" s="3"/>
      <c r="G1632" s="3"/>
      <c r="H1632" s="3"/>
    </row>
    <row r="1633" spans="2:8" x14ac:dyDescent="0.35">
      <c r="B1633" s="3" t="s">
        <v>3</v>
      </c>
      <c r="C1633" s="3"/>
      <c r="D1633" s="8"/>
      <c r="E1633" s="5"/>
      <c r="F1633" s="3"/>
      <c r="G1633" s="3"/>
      <c r="H1633" s="3"/>
    </row>
    <row r="1634" spans="2:8" x14ac:dyDescent="0.35">
      <c r="B1634" s="3" t="s">
        <v>41</v>
      </c>
      <c r="C1634" s="3"/>
      <c r="D1634" s="8"/>
      <c r="E1634" s="5"/>
      <c r="F1634" s="3"/>
      <c r="G1634" s="3"/>
      <c r="H1634" s="3"/>
    </row>
    <row r="1635" spans="2:8" x14ac:dyDescent="0.35">
      <c r="B1635" s="3" t="s">
        <v>4</v>
      </c>
      <c r="C1635" s="3"/>
      <c r="D1635" s="8"/>
      <c r="E1635" s="5"/>
      <c r="F1635" s="3"/>
      <c r="G1635" s="3"/>
      <c r="H1635" s="3"/>
    </row>
    <row r="1636" spans="2:8" x14ac:dyDescent="0.35">
      <c r="B1636" s="3" t="s">
        <v>16</v>
      </c>
      <c r="C1636" s="3"/>
      <c r="D1636" s="8"/>
      <c r="E1636" s="5"/>
      <c r="F1636" s="3"/>
      <c r="G1636" s="3"/>
      <c r="H1636" s="3"/>
    </row>
    <row r="1637" spans="2:8" x14ac:dyDescent="0.35">
      <c r="B1637" s="3" t="s">
        <v>5</v>
      </c>
      <c r="C1637" s="3"/>
      <c r="D1637" s="8"/>
      <c r="E1637" s="5"/>
      <c r="F1637" s="3"/>
      <c r="G1637" s="3"/>
      <c r="H1637" s="3"/>
    </row>
    <row r="1638" spans="2:8" x14ac:dyDescent="0.35">
      <c r="B1638" s="3" t="s">
        <v>6</v>
      </c>
      <c r="C1638" s="3"/>
      <c r="D1638" s="8"/>
      <c r="E1638" s="5"/>
      <c r="F1638" s="3"/>
      <c r="G1638" s="3"/>
      <c r="H1638" s="3"/>
    </row>
    <row r="1639" spans="2:8" x14ac:dyDescent="0.35">
      <c r="B1639" s="3" t="s">
        <v>17</v>
      </c>
      <c r="C1639" s="3"/>
      <c r="D1639" s="8" t="str">
        <f>B1639</f>
        <v>-</v>
      </c>
      <c r="E1639" s="5" t="s">
        <v>31</v>
      </c>
      <c r="F1639" s="3"/>
      <c r="G1639" s="3"/>
      <c r="H1639" s="3"/>
    </row>
    <row r="1640" spans="2:8" x14ac:dyDescent="0.35">
      <c r="B1640" s="3" t="s">
        <v>674</v>
      </c>
      <c r="C1640" s="3"/>
      <c r="D1640" s="5"/>
      <c r="E1640" s="5"/>
      <c r="F1640" s="3"/>
      <c r="G1640" s="3"/>
      <c r="H1640" s="3"/>
    </row>
    <row r="1641" spans="2:8" x14ac:dyDescent="0.35">
      <c r="B1641" s="3" t="s">
        <v>7</v>
      </c>
      <c r="C1641" s="3"/>
      <c r="D1641" s="5"/>
      <c r="E1641" s="5"/>
      <c r="F1641" s="3"/>
      <c r="G1641" s="3"/>
      <c r="H1641" s="3"/>
    </row>
    <row r="1642" spans="2:8" x14ac:dyDescent="0.35">
      <c r="B1642" s="3" t="s">
        <v>675</v>
      </c>
      <c r="C1642" s="3"/>
      <c r="D1642" s="5"/>
      <c r="E1642" s="5"/>
      <c r="F1642" s="3"/>
      <c r="G1642" s="3"/>
      <c r="H1642" s="3"/>
    </row>
    <row r="1643" spans="2:8" x14ac:dyDescent="0.35">
      <c r="B1643" s="3" t="s">
        <v>676</v>
      </c>
      <c r="C1643" s="3"/>
      <c r="D1643" s="5"/>
      <c r="E1643" s="5"/>
      <c r="F1643" s="3"/>
      <c r="G1643" s="3"/>
      <c r="H1643" s="3"/>
    </row>
    <row r="1644" spans="2:8" x14ac:dyDescent="0.35">
      <c r="B1644" s="3" t="s">
        <v>20</v>
      </c>
      <c r="C1644" s="3"/>
      <c r="D1644" s="5"/>
      <c r="E1644" s="5"/>
      <c r="F1644" s="3"/>
      <c r="G1644" s="3"/>
      <c r="H1644" s="3"/>
    </row>
    <row r="1645" spans="2:8" x14ac:dyDescent="0.35">
      <c r="B1645" s="3" t="s">
        <v>8</v>
      </c>
      <c r="C1645" s="3"/>
      <c r="D1645" s="5"/>
      <c r="E1645" s="5"/>
      <c r="F1645" s="3"/>
      <c r="G1645" s="3"/>
      <c r="H1645" s="3"/>
    </row>
    <row r="1646" spans="2:8" x14ac:dyDescent="0.35">
      <c r="B1646" s="3" t="s">
        <v>9</v>
      </c>
      <c r="C1646" s="3"/>
      <c r="D1646" s="5"/>
      <c r="E1646" s="5"/>
      <c r="F1646" s="3"/>
      <c r="G1646" s="3"/>
      <c r="H1646" s="3"/>
    </row>
    <row r="1647" spans="2:8" x14ac:dyDescent="0.35">
      <c r="B1647" s="3" t="s">
        <v>21</v>
      </c>
      <c r="C1647" s="3"/>
      <c r="D1647" s="5"/>
      <c r="E1647" s="5"/>
      <c r="F1647" s="3"/>
      <c r="G1647" s="3"/>
      <c r="H1647" s="3"/>
    </row>
    <row r="1648" spans="2:8" x14ac:dyDescent="0.35">
      <c r="B1648" s="3" t="s">
        <v>677</v>
      </c>
      <c r="C1648" s="3"/>
      <c r="D1648" s="5"/>
      <c r="E1648" s="5"/>
      <c r="F1648" s="3"/>
      <c r="G1648" s="3"/>
      <c r="H1648" s="3"/>
    </row>
    <row r="1649" spans="2:8" x14ac:dyDescent="0.35">
      <c r="B1649" s="3" t="s">
        <v>678</v>
      </c>
      <c r="C1649" s="3"/>
      <c r="D1649" s="5"/>
      <c r="E1649" s="5"/>
      <c r="F1649" s="3"/>
      <c r="G1649" s="3"/>
      <c r="H1649" s="3"/>
    </row>
    <row r="1650" spans="2:8" x14ac:dyDescent="0.35">
      <c r="B1650" s="3" t="s">
        <v>10</v>
      </c>
      <c r="C1650" s="3"/>
      <c r="D1650" s="5"/>
      <c r="E1650" s="5"/>
      <c r="F1650" s="3"/>
      <c r="G1650" s="3"/>
      <c r="H1650" s="3"/>
    </row>
    <row r="1651" spans="2:8" x14ac:dyDescent="0.35">
      <c r="B1651" s="3" t="s">
        <v>11</v>
      </c>
      <c r="C1651" s="3"/>
      <c r="D1651" s="5"/>
      <c r="E1651" s="5"/>
      <c r="F1651" s="3"/>
      <c r="G1651" s="3"/>
      <c r="H1651" s="3"/>
    </row>
    <row r="1652" spans="2:8" x14ac:dyDescent="0.35">
      <c r="B1652" s="3" t="s">
        <v>22</v>
      </c>
      <c r="C1652" s="3"/>
      <c r="D1652" s="5"/>
      <c r="E1652" s="5"/>
      <c r="F1652" s="3"/>
      <c r="G1652" s="3"/>
      <c r="H1652" s="3"/>
    </row>
    <row r="1653" spans="2:8" x14ac:dyDescent="0.35">
      <c r="B1653" s="3" t="s">
        <v>12</v>
      </c>
      <c r="C1653" s="3"/>
      <c r="D1653" s="5"/>
      <c r="E1653" s="5"/>
      <c r="F1653" s="3"/>
      <c r="G1653" s="3"/>
      <c r="H1653" s="3"/>
    </row>
    <row r="1654" spans="2:8" x14ac:dyDescent="0.35">
      <c r="B1654" s="3" t="s">
        <v>23</v>
      </c>
      <c r="C1654" s="3"/>
      <c r="D1654" s="5"/>
      <c r="E1654" s="5"/>
      <c r="F1654" s="3"/>
      <c r="G1654" s="3"/>
      <c r="H1654" s="3"/>
    </row>
    <row r="1655" spans="2:8" x14ac:dyDescent="0.35">
      <c r="B1655" s="3" t="s">
        <v>24</v>
      </c>
      <c r="C1655" s="3"/>
      <c r="D1655" s="5"/>
      <c r="E1655" s="5"/>
      <c r="F1655" s="3"/>
      <c r="G1655" s="3"/>
      <c r="H1655" s="3"/>
    </row>
    <row r="1656" spans="2:8" x14ac:dyDescent="0.35">
      <c r="B1656" s="3" t="s">
        <v>25</v>
      </c>
      <c r="C1656" s="3"/>
      <c r="D1656" s="5"/>
      <c r="E1656" s="5"/>
      <c r="F1656" s="3"/>
      <c r="G1656" s="3"/>
      <c r="H1656" s="3"/>
    </row>
    <row r="1657" spans="2:8" x14ac:dyDescent="0.35">
      <c r="B1657" s="3" t="s">
        <v>679</v>
      </c>
      <c r="C1657" s="3"/>
      <c r="D1657" s="6">
        <f>SUM(D1630,D1636,D1639)</f>
        <v>139761</v>
      </c>
      <c r="E1657" s="5" t="s">
        <v>32</v>
      </c>
      <c r="F1657" s="3"/>
      <c r="G1657" s="3"/>
      <c r="H1657" s="3"/>
    </row>
    <row r="1658" spans="2:8" x14ac:dyDescent="0.35">
      <c r="B1658" s="3"/>
      <c r="C1658" s="3"/>
      <c r="D1658" s="7">
        <f>SUM(D1630:D1640)/D1627*100</f>
        <v>1.6051680159927615</v>
      </c>
      <c r="E1658" s="5" t="s">
        <v>33</v>
      </c>
      <c r="F1658" s="3"/>
      <c r="G1658" s="3"/>
      <c r="H1658" s="3"/>
    </row>
    <row r="1659" spans="2:8" x14ac:dyDescent="0.35">
      <c r="B1659" s="3" t="s">
        <v>680</v>
      </c>
      <c r="C1659" s="3"/>
      <c r="D1659" s="3"/>
      <c r="E1659" s="3"/>
      <c r="F1659" s="3"/>
      <c r="G1659" s="3"/>
      <c r="H1659" s="3"/>
    </row>
    <row r="1660" spans="2:8" x14ac:dyDescent="0.35">
      <c r="B1660" s="3" t="s">
        <v>681</v>
      </c>
      <c r="C1660" s="3"/>
      <c r="D1660" s="4" t="str">
        <f>B1660</f>
        <v>Goldfields</v>
      </c>
      <c r="E1660" s="5"/>
      <c r="F1660" s="5" t="str">
        <f>D1660</f>
        <v>Goldfields</v>
      </c>
      <c r="G1660" s="6">
        <f>D1693</f>
        <v>18898</v>
      </c>
      <c r="H1660" s="7">
        <f>D1694</f>
        <v>0.4348526406862655</v>
      </c>
    </row>
    <row r="1661" spans="2:8" x14ac:dyDescent="0.35">
      <c r="B1661" s="3" t="s">
        <v>51</v>
      </c>
      <c r="C1661" s="3"/>
      <c r="D1661" s="5"/>
      <c r="E1661" s="5"/>
      <c r="F1661" s="3"/>
      <c r="G1661" s="3"/>
      <c r="H1661" s="3"/>
    </row>
    <row r="1662" spans="2:8" x14ac:dyDescent="0.35">
      <c r="B1662" s="3" t="s">
        <v>206</v>
      </c>
      <c r="C1662" s="3"/>
      <c r="D1662" s="5"/>
      <c r="E1662" s="5"/>
      <c r="F1662" s="3"/>
      <c r="G1662" s="3"/>
      <c r="H1662" s="3"/>
    </row>
    <row r="1663" spans="2:8" x14ac:dyDescent="0.35">
      <c r="B1663" s="3" t="s">
        <v>950</v>
      </c>
      <c r="C1663" s="3"/>
      <c r="D1663" s="6">
        <f>ABS(MID(B1663,FIND("$",B1663)+2,100))</f>
        <v>4345840</v>
      </c>
      <c r="E1663" s="5" t="s">
        <v>28</v>
      </c>
      <c r="F1663" s="3"/>
      <c r="G1663" s="3"/>
      <c r="H1663" s="3"/>
    </row>
    <row r="1664" spans="2:8" x14ac:dyDescent="0.35">
      <c r="B1664" s="3" t="s">
        <v>0</v>
      </c>
      <c r="C1664" s="3"/>
      <c r="D1664" s="6"/>
      <c r="E1664" s="5"/>
      <c r="F1664" s="3"/>
      <c r="G1664" s="3"/>
      <c r="H1664" s="3"/>
    </row>
    <row r="1665" spans="2:8" x14ac:dyDescent="0.35">
      <c r="B1665" s="3" t="s">
        <v>1</v>
      </c>
      <c r="C1665" s="3"/>
      <c r="D1665" s="6"/>
      <c r="E1665" s="5"/>
      <c r="F1665" s="3"/>
      <c r="G1665" s="3"/>
      <c r="H1665" s="3"/>
    </row>
    <row r="1666" spans="2:8" x14ac:dyDescent="0.35">
      <c r="B1666" s="3" t="s">
        <v>951</v>
      </c>
      <c r="C1666" s="3"/>
      <c r="D1666" s="8">
        <f>ABS(MID(B1666,FIND(")",B1666)+2,100))</f>
        <v>18898</v>
      </c>
      <c r="E1666" s="5" t="s">
        <v>29</v>
      </c>
      <c r="F1666" s="3"/>
      <c r="G1666" s="3"/>
      <c r="H1666" s="3"/>
    </row>
    <row r="1667" spans="2:8" x14ac:dyDescent="0.35">
      <c r="B1667" s="3" t="s">
        <v>2</v>
      </c>
      <c r="C1667" s="3"/>
      <c r="D1667" s="8"/>
      <c r="E1667" s="5"/>
      <c r="F1667" s="3"/>
      <c r="G1667" s="3"/>
      <c r="H1667" s="3"/>
    </row>
    <row r="1668" spans="2:8" x14ac:dyDescent="0.35">
      <c r="B1668" s="3" t="s">
        <v>682</v>
      </c>
      <c r="C1668" s="3"/>
      <c r="D1668" s="8"/>
      <c r="E1668" s="5"/>
      <c r="F1668" s="3"/>
      <c r="G1668" s="3"/>
      <c r="H1668" s="3"/>
    </row>
    <row r="1669" spans="2:8" x14ac:dyDescent="0.35">
      <c r="B1669" s="3" t="s">
        <v>3</v>
      </c>
      <c r="C1669" s="3"/>
      <c r="D1669" s="8"/>
      <c r="E1669" s="5"/>
      <c r="F1669" s="3"/>
      <c r="G1669" s="3"/>
      <c r="H1669" s="3"/>
    </row>
    <row r="1670" spans="2:8" x14ac:dyDescent="0.35">
      <c r="B1670" s="3" t="s">
        <v>683</v>
      </c>
      <c r="C1670" s="3"/>
      <c r="D1670" s="8"/>
      <c r="E1670" s="5"/>
      <c r="F1670" s="3"/>
      <c r="G1670" s="3"/>
      <c r="H1670" s="3"/>
    </row>
    <row r="1671" spans="2:8" x14ac:dyDescent="0.35">
      <c r="B1671" s="3" t="s">
        <v>4</v>
      </c>
      <c r="C1671" s="3"/>
      <c r="D1671" s="8"/>
      <c r="E1671" s="5"/>
      <c r="F1671" s="3"/>
      <c r="G1671" s="3"/>
      <c r="H1671" s="3"/>
    </row>
    <row r="1672" spans="2:8" x14ac:dyDescent="0.35">
      <c r="B1672" s="3" t="s">
        <v>684</v>
      </c>
      <c r="C1672" s="3"/>
      <c r="D1672" s="8"/>
      <c r="E1672" s="5"/>
      <c r="F1672" s="3"/>
      <c r="G1672" s="3"/>
      <c r="H1672" s="3"/>
    </row>
    <row r="1673" spans="2:8" x14ac:dyDescent="0.35">
      <c r="B1673" s="3" t="s">
        <v>5</v>
      </c>
      <c r="C1673" s="3"/>
      <c r="D1673" s="8"/>
      <c r="E1673" s="5"/>
      <c r="F1673" s="3"/>
      <c r="G1673" s="3"/>
      <c r="H1673" s="3"/>
    </row>
    <row r="1674" spans="2:8" x14ac:dyDescent="0.35">
      <c r="B1674" s="3" t="s">
        <v>6</v>
      </c>
      <c r="C1674" s="3"/>
      <c r="D1674" s="8"/>
      <c r="E1674" s="5"/>
      <c r="F1674" s="3"/>
      <c r="G1674" s="3"/>
      <c r="H1674" s="3"/>
    </row>
    <row r="1675" spans="2:8" x14ac:dyDescent="0.35">
      <c r="B1675" s="3" t="s">
        <v>17</v>
      </c>
      <c r="C1675" s="3"/>
      <c r="D1675" s="8" t="str">
        <f>B1675</f>
        <v>-</v>
      </c>
      <c r="E1675" s="5" t="s">
        <v>31</v>
      </c>
      <c r="F1675" s="3"/>
      <c r="G1675" s="3"/>
      <c r="H1675" s="3"/>
    </row>
    <row r="1676" spans="2:8" x14ac:dyDescent="0.35">
      <c r="B1676" s="3" t="s">
        <v>685</v>
      </c>
      <c r="C1676" s="3"/>
      <c r="D1676" s="5"/>
      <c r="E1676" s="5"/>
      <c r="F1676" s="3"/>
      <c r="G1676" s="3"/>
      <c r="H1676" s="3"/>
    </row>
    <row r="1677" spans="2:8" x14ac:dyDescent="0.35">
      <c r="B1677" s="3" t="s">
        <v>7</v>
      </c>
      <c r="C1677" s="3"/>
      <c r="D1677" s="5"/>
      <c r="E1677" s="5"/>
      <c r="F1677" s="3"/>
      <c r="G1677" s="3"/>
      <c r="H1677" s="3"/>
    </row>
    <row r="1678" spans="2:8" x14ac:dyDescent="0.35">
      <c r="B1678" s="3" t="s">
        <v>18</v>
      </c>
      <c r="C1678" s="3"/>
      <c r="D1678" s="5"/>
      <c r="E1678" s="5"/>
      <c r="F1678" s="3"/>
      <c r="G1678" s="3"/>
      <c r="H1678" s="3"/>
    </row>
    <row r="1679" spans="2:8" x14ac:dyDescent="0.35">
      <c r="B1679" s="3" t="s">
        <v>686</v>
      </c>
      <c r="C1679" s="3"/>
      <c r="D1679" s="5"/>
      <c r="E1679" s="5"/>
      <c r="F1679" s="3"/>
      <c r="G1679" s="3"/>
      <c r="H1679" s="3"/>
    </row>
    <row r="1680" spans="2:8" x14ac:dyDescent="0.35">
      <c r="B1680" s="3" t="s">
        <v>20</v>
      </c>
      <c r="C1680" s="3"/>
      <c r="D1680" s="5"/>
      <c r="E1680" s="5"/>
      <c r="F1680" s="3"/>
      <c r="G1680" s="3"/>
      <c r="H1680" s="3"/>
    </row>
    <row r="1681" spans="2:8" x14ac:dyDescent="0.35">
      <c r="B1681" s="3" t="s">
        <v>8</v>
      </c>
      <c r="C1681" s="3"/>
      <c r="D1681" s="5"/>
      <c r="E1681" s="5"/>
      <c r="F1681" s="3"/>
      <c r="G1681" s="3"/>
      <c r="H1681" s="3"/>
    </row>
    <row r="1682" spans="2:8" x14ac:dyDescent="0.35">
      <c r="B1682" s="3" t="s">
        <v>9</v>
      </c>
      <c r="C1682" s="3"/>
      <c r="D1682" s="5"/>
      <c r="E1682" s="5"/>
      <c r="F1682" s="3"/>
      <c r="G1682" s="3"/>
      <c r="H1682" s="3"/>
    </row>
    <row r="1683" spans="2:8" x14ac:dyDescent="0.35">
      <c r="B1683" s="3" t="s">
        <v>21</v>
      </c>
      <c r="C1683" s="3"/>
      <c r="D1683" s="5"/>
      <c r="E1683" s="5"/>
      <c r="F1683" s="3"/>
      <c r="G1683" s="3"/>
      <c r="H1683" s="3"/>
    </row>
    <row r="1684" spans="2:8" x14ac:dyDescent="0.35">
      <c r="B1684" s="3" t="s">
        <v>687</v>
      </c>
      <c r="C1684" s="3"/>
      <c r="D1684" s="5"/>
      <c r="E1684" s="5"/>
      <c r="F1684" s="3"/>
      <c r="G1684" s="3"/>
      <c r="H1684" s="3"/>
    </row>
    <row r="1685" spans="2:8" x14ac:dyDescent="0.35">
      <c r="B1685" s="3" t="s">
        <v>688</v>
      </c>
      <c r="C1685" s="3"/>
      <c r="D1685" s="5"/>
      <c r="E1685" s="5"/>
      <c r="F1685" s="3"/>
      <c r="G1685" s="3"/>
      <c r="H1685" s="3"/>
    </row>
    <row r="1686" spans="2:8" x14ac:dyDescent="0.35">
      <c r="B1686" s="3" t="s">
        <v>10</v>
      </c>
      <c r="C1686" s="3"/>
      <c r="D1686" s="5"/>
      <c r="E1686" s="5"/>
      <c r="F1686" s="3"/>
      <c r="G1686" s="3"/>
      <c r="H1686" s="3"/>
    </row>
    <row r="1687" spans="2:8" x14ac:dyDescent="0.35">
      <c r="B1687" s="3" t="s">
        <v>11</v>
      </c>
      <c r="C1687" s="3"/>
      <c r="D1687" s="5"/>
      <c r="E1687" s="5"/>
      <c r="F1687" s="3"/>
      <c r="G1687" s="3"/>
      <c r="H1687" s="3"/>
    </row>
    <row r="1688" spans="2:8" x14ac:dyDescent="0.35">
      <c r="B1688" s="3" t="s">
        <v>22</v>
      </c>
      <c r="C1688" s="3"/>
      <c r="D1688" s="5"/>
      <c r="E1688" s="5"/>
      <c r="F1688" s="3"/>
      <c r="G1688" s="3"/>
      <c r="H1688" s="3"/>
    </row>
    <row r="1689" spans="2:8" x14ac:dyDescent="0.35">
      <c r="B1689" s="3" t="s">
        <v>12</v>
      </c>
      <c r="C1689" s="3"/>
      <c r="D1689" s="5"/>
      <c r="E1689" s="5"/>
      <c r="F1689" s="3"/>
      <c r="G1689" s="3"/>
      <c r="H1689" s="3"/>
    </row>
    <row r="1690" spans="2:8" x14ac:dyDescent="0.35">
      <c r="B1690" s="3" t="s">
        <v>23</v>
      </c>
      <c r="C1690" s="3"/>
      <c r="D1690" s="5"/>
      <c r="E1690" s="5"/>
      <c r="F1690" s="3"/>
      <c r="G1690" s="3"/>
      <c r="H1690" s="3"/>
    </row>
    <row r="1691" spans="2:8" x14ac:dyDescent="0.35">
      <c r="B1691" s="3" t="s">
        <v>689</v>
      </c>
      <c r="C1691" s="3"/>
      <c r="D1691" s="5"/>
      <c r="E1691" s="5"/>
      <c r="F1691" s="3"/>
      <c r="G1691" s="3"/>
      <c r="H1691" s="3"/>
    </row>
    <row r="1692" spans="2:8" x14ac:dyDescent="0.35">
      <c r="B1692" s="3" t="s">
        <v>690</v>
      </c>
      <c r="C1692" s="3"/>
      <c r="D1692" s="5"/>
      <c r="E1692" s="5"/>
      <c r="F1692" s="3"/>
      <c r="G1692" s="3"/>
      <c r="H1692" s="3"/>
    </row>
    <row r="1693" spans="2:8" x14ac:dyDescent="0.35">
      <c r="B1693" s="3" t="s">
        <v>691</v>
      </c>
      <c r="C1693" s="3"/>
      <c r="D1693" s="6">
        <f>SUM(D1666,D1672,D1675)</f>
        <v>18898</v>
      </c>
      <c r="E1693" s="5" t="s">
        <v>32</v>
      </c>
      <c r="F1693" s="3"/>
      <c r="G1693" s="3"/>
      <c r="H1693" s="3"/>
    </row>
    <row r="1694" spans="2:8" x14ac:dyDescent="0.35">
      <c r="B1694" s="3"/>
      <c r="C1694" s="3"/>
      <c r="D1694" s="7">
        <f>SUM(D1666:D1676)/D1663*100</f>
        <v>0.4348526406862655</v>
      </c>
      <c r="E1694" s="5" t="s">
        <v>33</v>
      </c>
      <c r="F1694" s="3"/>
      <c r="G1694" s="3"/>
      <c r="H1694" s="3"/>
    </row>
    <row r="1695" spans="2:8" x14ac:dyDescent="0.35">
      <c r="B1695" s="3"/>
      <c r="C1695" s="3"/>
      <c r="D1695" s="3"/>
      <c r="E1695" s="3"/>
      <c r="F1695" s="3"/>
      <c r="G1695" s="3"/>
      <c r="H1695" s="3"/>
    </row>
    <row r="1696" spans="2:8" x14ac:dyDescent="0.35">
      <c r="B1696" s="3" t="s">
        <v>61</v>
      </c>
      <c r="C1696" s="3"/>
      <c r="D1696" s="4" t="str">
        <f>B1696</f>
        <v>Colac-Otway</v>
      </c>
      <c r="E1696" s="5"/>
      <c r="F1696" s="5" t="str">
        <f>D1696</f>
        <v>Colac-Otway</v>
      </c>
      <c r="G1696" s="6">
        <f>D1729</f>
        <v>10638</v>
      </c>
      <c r="H1696" s="7">
        <f>D1730</f>
        <v>0.64732559844758686</v>
      </c>
    </row>
    <row r="1697" spans="2:8" x14ac:dyDescent="0.35">
      <c r="B1697" s="3" t="s">
        <v>44</v>
      </c>
      <c r="C1697" s="3"/>
      <c r="D1697" s="5"/>
      <c r="E1697" s="5"/>
      <c r="F1697" s="3"/>
      <c r="G1697" s="3"/>
      <c r="H1697" s="3"/>
    </row>
    <row r="1698" spans="2:8" x14ac:dyDescent="0.35">
      <c r="B1698" s="3" t="s">
        <v>206</v>
      </c>
      <c r="C1698" s="3"/>
      <c r="D1698" s="5"/>
      <c r="E1698" s="5"/>
      <c r="F1698" s="3"/>
      <c r="G1698" s="3"/>
      <c r="H1698" s="3"/>
    </row>
    <row r="1699" spans="2:8" x14ac:dyDescent="0.35">
      <c r="B1699" s="3" t="s">
        <v>952</v>
      </c>
      <c r="C1699" s="3"/>
      <c r="D1699" s="6">
        <f>ABS(MID(B1699,FIND("$",B1699)+2,100))</f>
        <v>1643377</v>
      </c>
      <c r="E1699" s="5" t="s">
        <v>28</v>
      </c>
      <c r="F1699" s="3"/>
      <c r="G1699" s="3"/>
      <c r="H1699" s="3"/>
    </row>
    <row r="1700" spans="2:8" x14ac:dyDescent="0.35">
      <c r="B1700" s="3" t="s">
        <v>0</v>
      </c>
      <c r="C1700" s="3"/>
      <c r="D1700" s="6"/>
      <c r="E1700" s="5"/>
      <c r="F1700" s="3"/>
      <c r="G1700" s="3"/>
      <c r="H1700" s="3"/>
    </row>
    <row r="1701" spans="2:8" x14ac:dyDescent="0.35">
      <c r="B1701" s="3" t="s">
        <v>1</v>
      </c>
      <c r="C1701" s="3"/>
      <c r="D1701" s="6"/>
      <c r="E1701" s="5"/>
      <c r="F1701" s="3"/>
      <c r="G1701" s="3"/>
      <c r="H1701" s="3"/>
    </row>
    <row r="1702" spans="2:8" x14ac:dyDescent="0.35">
      <c r="B1702" s="3" t="s">
        <v>953</v>
      </c>
      <c r="C1702" s="3"/>
      <c r="D1702" s="8">
        <f>ABS(MID(B1702,FIND(")",B1702)+2,100))</f>
        <v>10000</v>
      </c>
      <c r="E1702" s="5" t="s">
        <v>29</v>
      </c>
      <c r="F1702" s="3"/>
      <c r="G1702" s="3"/>
      <c r="H1702" s="3"/>
    </row>
    <row r="1703" spans="2:8" x14ac:dyDescent="0.35">
      <c r="B1703" s="3" t="s">
        <v>2</v>
      </c>
      <c r="C1703" s="3"/>
      <c r="D1703" s="8"/>
      <c r="E1703" s="5"/>
      <c r="F1703" s="3"/>
      <c r="G1703" s="3"/>
      <c r="H1703" s="3"/>
    </row>
    <row r="1704" spans="2:8" x14ac:dyDescent="0.35">
      <c r="B1704" s="3" t="s">
        <v>692</v>
      </c>
      <c r="C1704" s="3"/>
      <c r="D1704" s="8"/>
      <c r="E1704" s="5"/>
      <c r="F1704" s="3"/>
      <c r="G1704" s="3"/>
      <c r="H1704" s="3"/>
    </row>
    <row r="1705" spans="2:8" x14ac:dyDescent="0.35">
      <c r="B1705" s="3" t="s">
        <v>3</v>
      </c>
      <c r="C1705" s="3"/>
      <c r="D1705" s="8"/>
      <c r="E1705" s="5"/>
      <c r="F1705" s="3"/>
      <c r="G1705" s="3"/>
      <c r="H1705" s="3"/>
    </row>
    <row r="1706" spans="2:8" x14ac:dyDescent="0.35">
      <c r="B1706" s="3" t="s">
        <v>693</v>
      </c>
      <c r="C1706" s="3"/>
      <c r="D1706" s="8"/>
      <c r="E1706" s="5"/>
      <c r="F1706" s="3"/>
      <c r="G1706" s="3"/>
      <c r="H1706" s="3"/>
    </row>
    <row r="1707" spans="2:8" x14ac:dyDescent="0.35">
      <c r="B1707" s="3" t="s">
        <v>4</v>
      </c>
      <c r="C1707" s="3"/>
      <c r="D1707" s="8"/>
      <c r="E1707" s="5"/>
      <c r="F1707" s="3"/>
      <c r="G1707" s="3"/>
      <c r="H1707" s="3"/>
    </row>
    <row r="1708" spans="2:8" x14ac:dyDescent="0.35">
      <c r="B1708" s="3" t="s">
        <v>694</v>
      </c>
      <c r="C1708" s="3"/>
      <c r="D1708" s="8"/>
      <c r="E1708" s="5"/>
      <c r="F1708" s="3"/>
      <c r="G1708" s="3"/>
      <c r="H1708" s="3"/>
    </row>
    <row r="1709" spans="2:8" x14ac:dyDescent="0.35">
      <c r="B1709" s="3" t="s">
        <v>5</v>
      </c>
      <c r="C1709" s="3"/>
      <c r="D1709" s="8"/>
      <c r="E1709" s="5"/>
      <c r="F1709" s="3"/>
      <c r="G1709" s="3"/>
      <c r="H1709" s="3"/>
    </row>
    <row r="1710" spans="2:8" x14ac:dyDescent="0.35">
      <c r="B1710" s="3" t="s">
        <v>6</v>
      </c>
      <c r="C1710" s="3"/>
      <c r="D1710" s="8"/>
      <c r="E1710" s="5"/>
      <c r="F1710" s="3"/>
      <c r="G1710" s="3"/>
      <c r="H1710" s="3"/>
    </row>
    <row r="1711" spans="2:8" x14ac:dyDescent="0.35">
      <c r="B1711" s="3">
        <v>638</v>
      </c>
      <c r="C1711" s="3"/>
      <c r="D1711" s="8">
        <f>B1711</f>
        <v>638</v>
      </c>
      <c r="E1711" s="5" t="s">
        <v>31</v>
      </c>
      <c r="F1711" s="3"/>
      <c r="G1711" s="3"/>
      <c r="H1711" s="3"/>
    </row>
    <row r="1712" spans="2:8" x14ac:dyDescent="0.35">
      <c r="B1712" s="3" t="s">
        <v>695</v>
      </c>
      <c r="C1712" s="3"/>
      <c r="D1712" s="5"/>
      <c r="E1712" s="5"/>
      <c r="F1712" s="3"/>
      <c r="G1712" s="3"/>
      <c r="H1712" s="3"/>
    </row>
    <row r="1713" spans="2:8" x14ac:dyDescent="0.35">
      <c r="B1713" s="3" t="s">
        <v>7</v>
      </c>
      <c r="C1713" s="3"/>
      <c r="D1713" s="5"/>
      <c r="E1713" s="5"/>
      <c r="F1713" s="3"/>
      <c r="G1713" s="3"/>
      <c r="H1713" s="3"/>
    </row>
    <row r="1714" spans="2:8" x14ac:dyDescent="0.35">
      <c r="B1714" s="3" t="s">
        <v>18</v>
      </c>
      <c r="C1714" s="3"/>
      <c r="D1714" s="5"/>
      <c r="E1714" s="5"/>
      <c r="F1714" s="3"/>
      <c r="G1714" s="3"/>
      <c r="H1714" s="3"/>
    </row>
    <row r="1715" spans="2:8" x14ac:dyDescent="0.35">
      <c r="B1715" s="3" t="s">
        <v>19</v>
      </c>
      <c r="C1715" s="3"/>
      <c r="D1715" s="5"/>
      <c r="E1715" s="5"/>
      <c r="F1715" s="3"/>
      <c r="G1715" s="3"/>
      <c r="H1715" s="3"/>
    </row>
    <row r="1716" spans="2:8" x14ac:dyDescent="0.35">
      <c r="B1716" s="3" t="s">
        <v>20</v>
      </c>
      <c r="C1716" s="3"/>
      <c r="D1716" s="5"/>
      <c r="E1716" s="5"/>
      <c r="F1716" s="3"/>
      <c r="G1716" s="3"/>
      <c r="H1716" s="3"/>
    </row>
    <row r="1717" spans="2:8" x14ac:dyDescent="0.35">
      <c r="B1717" s="3" t="s">
        <v>8</v>
      </c>
      <c r="C1717" s="3"/>
      <c r="D1717" s="5"/>
      <c r="E1717" s="5"/>
      <c r="F1717" s="3"/>
      <c r="G1717" s="3"/>
      <c r="H1717" s="3"/>
    </row>
    <row r="1718" spans="2:8" x14ac:dyDescent="0.35">
      <c r="B1718" s="3" t="s">
        <v>9</v>
      </c>
      <c r="C1718" s="3"/>
      <c r="D1718" s="5"/>
      <c r="E1718" s="5"/>
      <c r="F1718" s="3"/>
      <c r="G1718" s="3"/>
      <c r="H1718" s="3"/>
    </row>
    <row r="1719" spans="2:8" x14ac:dyDescent="0.35">
      <c r="B1719" s="3" t="s">
        <v>21</v>
      </c>
      <c r="C1719" s="3"/>
      <c r="D1719" s="5"/>
      <c r="E1719" s="5"/>
      <c r="F1719" s="3"/>
      <c r="G1719" s="3"/>
      <c r="H1719" s="3"/>
    </row>
    <row r="1720" spans="2:8" x14ac:dyDescent="0.35">
      <c r="B1720" s="3" t="s">
        <v>696</v>
      </c>
      <c r="C1720" s="3"/>
      <c r="D1720" s="5"/>
      <c r="E1720" s="5"/>
      <c r="F1720" s="3"/>
      <c r="G1720" s="3"/>
      <c r="H1720" s="3"/>
    </row>
    <row r="1721" spans="2:8" x14ac:dyDescent="0.35">
      <c r="B1721" s="3" t="s">
        <v>697</v>
      </c>
      <c r="C1721" s="3"/>
      <c r="D1721" s="5"/>
      <c r="E1721" s="5"/>
      <c r="F1721" s="3"/>
      <c r="G1721" s="3"/>
      <c r="H1721" s="3"/>
    </row>
    <row r="1722" spans="2:8" x14ac:dyDescent="0.35">
      <c r="B1722" s="3" t="s">
        <v>10</v>
      </c>
      <c r="C1722" s="3"/>
      <c r="D1722" s="5"/>
      <c r="E1722" s="5"/>
      <c r="F1722" s="3"/>
      <c r="G1722" s="3"/>
      <c r="H1722" s="3"/>
    </row>
    <row r="1723" spans="2:8" x14ac:dyDescent="0.35">
      <c r="B1723" s="3" t="s">
        <v>11</v>
      </c>
      <c r="C1723" s="3"/>
      <c r="D1723" s="5"/>
      <c r="E1723" s="5"/>
      <c r="F1723" s="3"/>
      <c r="G1723" s="3"/>
      <c r="H1723" s="3"/>
    </row>
    <row r="1724" spans="2:8" x14ac:dyDescent="0.35">
      <c r="B1724" s="3" t="s">
        <v>22</v>
      </c>
      <c r="C1724" s="3"/>
      <c r="D1724" s="5"/>
      <c r="E1724" s="5"/>
      <c r="F1724" s="3"/>
      <c r="G1724" s="3"/>
      <c r="H1724" s="3"/>
    </row>
    <row r="1725" spans="2:8" x14ac:dyDescent="0.35">
      <c r="B1725" s="3" t="s">
        <v>12</v>
      </c>
      <c r="C1725" s="3"/>
      <c r="D1725" s="5"/>
      <c r="E1725" s="5"/>
      <c r="F1725" s="3"/>
      <c r="G1725" s="3"/>
      <c r="H1725" s="3"/>
    </row>
    <row r="1726" spans="2:8" x14ac:dyDescent="0.35">
      <c r="B1726" s="3" t="s">
        <v>23</v>
      </c>
      <c r="C1726" s="3"/>
      <c r="D1726" s="5"/>
      <c r="E1726" s="5"/>
      <c r="F1726" s="3"/>
      <c r="G1726" s="3"/>
      <c r="H1726" s="3"/>
    </row>
    <row r="1727" spans="2:8" x14ac:dyDescent="0.35">
      <c r="B1727" s="3" t="s">
        <v>698</v>
      </c>
      <c r="C1727" s="3"/>
      <c r="D1727" s="5"/>
      <c r="E1727" s="5"/>
      <c r="F1727" s="3"/>
      <c r="G1727" s="3"/>
      <c r="H1727" s="3"/>
    </row>
    <row r="1728" spans="2:8" x14ac:dyDescent="0.35">
      <c r="B1728" s="3" t="s">
        <v>699</v>
      </c>
      <c r="C1728" s="3"/>
      <c r="D1728" s="5"/>
      <c r="E1728" s="5"/>
      <c r="F1728" s="3"/>
      <c r="G1728" s="3"/>
      <c r="H1728" s="3"/>
    </row>
    <row r="1729" spans="2:8" x14ac:dyDescent="0.35">
      <c r="B1729" s="3"/>
      <c r="C1729" s="3"/>
      <c r="D1729" s="6">
        <f>SUM(D1702,D1708,D1711)</f>
        <v>10638</v>
      </c>
      <c r="E1729" s="5" t="s">
        <v>32</v>
      </c>
      <c r="F1729" s="3"/>
      <c r="G1729" s="3"/>
      <c r="H1729" s="3"/>
    </row>
    <row r="1730" spans="2:8" x14ac:dyDescent="0.35">
      <c r="B1730" s="3"/>
      <c r="C1730" s="3"/>
      <c r="D1730" s="7">
        <f>SUM(D1702:D1712)/D1699*100</f>
        <v>0.64732559844758686</v>
      </c>
      <c r="E1730" s="5" t="s">
        <v>33</v>
      </c>
      <c r="F1730" s="3"/>
      <c r="G1730" s="3"/>
      <c r="H1730" s="3"/>
    </row>
    <row r="1731" spans="2:8" x14ac:dyDescent="0.35">
      <c r="B1731" s="3"/>
      <c r="C1731" s="3"/>
      <c r="D1731" s="3"/>
      <c r="E1731" s="3"/>
      <c r="F1731" s="3"/>
      <c r="G1731" s="3"/>
      <c r="H1731" s="3"/>
    </row>
    <row r="1732" spans="2:8" x14ac:dyDescent="0.35">
      <c r="B1732" s="3" t="s">
        <v>62</v>
      </c>
      <c r="C1732" s="3"/>
      <c r="D1732" s="4" t="str">
        <f>B1732</f>
        <v>Corangamite</v>
      </c>
      <c r="E1732" s="5"/>
      <c r="F1732" s="5" t="str">
        <f>D1732</f>
        <v>Corangamite</v>
      </c>
      <c r="G1732" s="6">
        <f>D1765</f>
        <v>2530</v>
      </c>
      <c r="H1732" s="7">
        <f>D1766</f>
        <v>0.37971681830325116</v>
      </c>
    </row>
    <row r="1733" spans="2:8" x14ac:dyDescent="0.35">
      <c r="B1733" s="3" t="s">
        <v>14</v>
      </c>
      <c r="C1733" s="3"/>
      <c r="D1733" s="5"/>
      <c r="E1733" s="5"/>
      <c r="F1733" s="3"/>
      <c r="G1733" s="3"/>
      <c r="H1733" s="3"/>
    </row>
    <row r="1734" spans="2:8" x14ac:dyDescent="0.35">
      <c r="B1734" s="3" t="s">
        <v>206</v>
      </c>
      <c r="C1734" s="3"/>
      <c r="D1734" s="5"/>
      <c r="E1734" s="5"/>
      <c r="F1734" s="3"/>
      <c r="G1734" s="3"/>
      <c r="H1734" s="3"/>
    </row>
    <row r="1735" spans="2:8" x14ac:dyDescent="0.35">
      <c r="B1735" s="3" t="s">
        <v>954</v>
      </c>
      <c r="C1735" s="3"/>
      <c r="D1735" s="6">
        <f>ABS(MID(B1735,FIND("$",B1735)+2,100))</f>
        <v>666286</v>
      </c>
      <c r="E1735" s="5" t="s">
        <v>28</v>
      </c>
      <c r="F1735" s="3"/>
      <c r="G1735" s="3"/>
      <c r="H1735" s="3"/>
    </row>
    <row r="1736" spans="2:8" x14ac:dyDescent="0.35">
      <c r="B1736" s="3" t="s">
        <v>0</v>
      </c>
      <c r="C1736" s="3"/>
      <c r="D1736" s="6"/>
      <c r="E1736" s="5"/>
      <c r="F1736" s="3"/>
      <c r="G1736" s="3"/>
      <c r="H1736" s="3"/>
    </row>
    <row r="1737" spans="2:8" x14ac:dyDescent="0.35">
      <c r="B1737" s="3" t="s">
        <v>1</v>
      </c>
      <c r="C1737" s="3"/>
      <c r="D1737" s="6"/>
      <c r="E1737" s="5"/>
      <c r="F1737" s="3"/>
      <c r="G1737" s="3"/>
      <c r="H1737" s="3"/>
    </row>
    <row r="1738" spans="2:8" x14ac:dyDescent="0.35">
      <c r="B1738" s="3" t="s">
        <v>955</v>
      </c>
      <c r="C1738" s="3"/>
      <c r="D1738" s="8">
        <f>ABS(MID(B1738,FIND(")",B1738)+2,100))</f>
        <v>2530</v>
      </c>
      <c r="E1738" s="5" t="s">
        <v>29</v>
      </c>
      <c r="F1738" s="3"/>
      <c r="G1738" s="3"/>
      <c r="H1738" s="3"/>
    </row>
    <row r="1739" spans="2:8" x14ac:dyDescent="0.35">
      <c r="B1739" s="3" t="s">
        <v>2</v>
      </c>
      <c r="C1739" s="3"/>
      <c r="D1739" s="8"/>
      <c r="E1739" s="5"/>
      <c r="F1739" s="3"/>
      <c r="G1739" s="3"/>
      <c r="H1739" s="3"/>
    </row>
    <row r="1740" spans="2:8" x14ac:dyDescent="0.35">
      <c r="B1740" s="3" t="s">
        <v>700</v>
      </c>
      <c r="C1740" s="3"/>
      <c r="D1740" s="8"/>
      <c r="E1740" s="5"/>
      <c r="F1740" s="3"/>
      <c r="G1740" s="3"/>
      <c r="H1740" s="3"/>
    </row>
    <row r="1741" spans="2:8" x14ac:dyDescent="0.35">
      <c r="B1741" s="3" t="s">
        <v>3</v>
      </c>
      <c r="C1741" s="3"/>
      <c r="D1741" s="8"/>
      <c r="E1741" s="5"/>
      <c r="F1741" s="3"/>
      <c r="G1741" s="3"/>
      <c r="H1741" s="3"/>
    </row>
    <row r="1742" spans="2:8" x14ac:dyDescent="0.35">
      <c r="B1742" s="3" t="s">
        <v>701</v>
      </c>
      <c r="C1742" s="3"/>
      <c r="D1742" s="8"/>
      <c r="E1742" s="5"/>
      <c r="F1742" s="3"/>
      <c r="G1742" s="3"/>
      <c r="H1742" s="3"/>
    </row>
    <row r="1743" spans="2:8" x14ac:dyDescent="0.35">
      <c r="B1743" s="3" t="s">
        <v>4</v>
      </c>
      <c r="C1743" s="3"/>
      <c r="D1743" s="8"/>
      <c r="E1743" s="5"/>
      <c r="F1743" s="3"/>
      <c r="G1743" s="3"/>
      <c r="H1743" s="3"/>
    </row>
    <row r="1744" spans="2:8" x14ac:dyDescent="0.35">
      <c r="B1744" s="3" t="s">
        <v>16</v>
      </c>
      <c r="C1744" s="3"/>
      <c r="D1744" s="8"/>
      <c r="E1744" s="5"/>
      <c r="F1744" s="3"/>
      <c r="G1744" s="3"/>
      <c r="H1744" s="3"/>
    </row>
    <row r="1745" spans="2:8" x14ac:dyDescent="0.35">
      <c r="B1745" s="3" t="s">
        <v>5</v>
      </c>
      <c r="C1745" s="3"/>
      <c r="D1745" s="8"/>
      <c r="E1745" s="5"/>
      <c r="F1745" s="3"/>
      <c r="G1745" s="3"/>
      <c r="H1745" s="3"/>
    </row>
    <row r="1746" spans="2:8" x14ac:dyDescent="0.35">
      <c r="B1746" s="3" t="s">
        <v>6</v>
      </c>
      <c r="C1746" s="3"/>
      <c r="D1746" s="8"/>
      <c r="E1746" s="5"/>
      <c r="F1746" s="3"/>
      <c r="G1746" s="3"/>
      <c r="H1746" s="3"/>
    </row>
    <row r="1747" spans="2:8" x14ac:dyDescent="0.35">
      <c r="B1747" s="3" t="s">
        <v>17</v>
      </c>
      <c r="C1747" s="3"/>
      <c r="D1747" s="8" t="str">
        <f>B1747</f>
        <v>-</v>
      </c>
      <c r="E1747" s="5" t="s">
        <v>31</v>
      </c>
      <c r="F1747" s="3"/>
      <c r="G1747" s="3"/>
      <c r="H1747" s="3"/>
    </row>
    <row r="1748" spans="2:8" x14ac:dyDescent="0.35">
      <c r="B1748" s="3" t="s">
        <v>702</v>
      </c>
      <c r="C1748" s="3"/>
      <c r="D1748" s="5"/>
      <c r="E1748" s="5"/>
      <c r="F1748" s="3"/>
      <c r="G1748" s="3"/>
      <c r="H1748" s="3"/>
    </row>
    <row r="1749" spans="2:8" x14ac:dyDescent="0.35">
      <c r="B1749" s="3" t="s">
        <v>7</v>
      </c>
      <c r="C1749" s="3"/>
      <c r="D1749" s="5"/>
      <c r="E1749" s="5"/>
      <c r="F1749" s="3"/>
      <c r="G1749" s="3"/>
      <c r="H1749" s="3"/>
    </row>
    <row r="1750" spans="2:8" x14ac:dyDescent="0.35">
      <c r="B1750" s="3" t="s">
        <v>18</v>
      </c>
      <c r="C1750" s="3"/>
      <c r="D1750" s="5"/>
      <c r="E1750" s="5"/>
      <c r="F1750" s="3"/>
      <c r="G1750" s="3"/>
      <c r="H1750" s="3"/>
    </row>
    <row r="1751" spans="2:8" x14ac:dyDescent="0.35">
      <c r="B1751" s="3" t="s">
        <v>703</v>
      </c>
      <c r="C1751" s="3"/>
      <c r="D1751" s="5"/>
      <c r="E1751" s="5"/>
      <c r="F1751" s="3"/>
      <c r="G1751" s="3"/>
      <c r="H1751" s="3"/>
    </row>
    <row r="1752" spans="2:8" x14ac:dyDescent="0.35">
      <c r="B1752" s="3" t="s">
        <v>20</v>
      </c>
      <c r="C1752" s="3"/>
      <c r="D1752" s="5"/>
      <c r="E1752" s="5"/>
      <c r="F1752" s="3"/>
      <c r="G1752" s="3"/>
      <c r="H1752" s="3"/>
    </row>
    <row r="1753" spans="2:8" x14ac:dyDescent="0.35">
      <c r="B1753" s="3" t="s">
        <v>8</v>
      </c>
      <c r="C1753" s="3"/>
      <c r="D1753" s="5"/>
      <c r="E1753" s="5"/>
      <c r="F1753" s="3"/>
      <c r="G1753" s="3"/>
      <c r="H1753" s="3"/>
    </row>
    <row r="1754" spans="2:8" x14ac:dyDescent="0.35">
      <c r="B1754" s="3" t="s">
        <v>9</v>
      </c>
      <c r="C1754" s="3"/>
      <c r="D1754" s="5"/>
      <c r="E1754" s="5"/>
      <c r="F1754" s="3"/>
      <c r="G1754" s="3"/>
      <c r="H1754" s="3"/>
    </row>
    <row r="1755" spans="2:8" x14ac:dyDescent="0.35">
      <c r="B1755" s="3" t="s">
        <v>704</v>
      </c>
      <c r="C1755" s="3"/>
      <c r="D1755" s="5"/>
      <c r="E1755" s="5"/>
      <c r="F1755" s="3"/>
      <c r="G1755" s="3"/>
      <c r="H1755" s="3"/>
    </row>
    <row r="1756" spans="2:8" x14ac:dyDescent="0.35">
      <c r="B1756" s="3" t="s">
        <v>705</v>
      </c>
      <c r="C1756" s="3"/>
      <c r="D1756" s="5"/>
      <c r="E1756" s="5"/>
      <c r="F1756" s="3"/>
      <c r="G1756" s="3"/>
      <c r="H1756" s="3"/>
    </row>
    <row r="1757" spans="2:8" x14ac:dyDescent="0.35">
      <c r="B1757" s="3" t="s">
        <v>706</v>
      </c>
      <c r="C1757" s="3"/>
      <c r="D1757" s="5"/>
      <c r="E1757" s="5"/>
      <c r="F1757" s="3"/>
      <c r="G1757" s="3"/>
      <c r="H1757" s="3"/>
    </row>
    <row r="1758" spans="2:8" x14ac:dyDescent="0.35">
      <c r="B1758" s="3" t="s">
        <v>10</v>
      </c>
      <c r="C1758" s="3"/>
      <c r="D1758" s="5"/>
      <c r="E1758" s="5"/>
      <c r="F1758" s="3"/>
      <c r="G1758" s="3"/>
      <c r="H1758" s="3"/>
    </row>
    <row r="1759" spans="2:8" x14ac:dyDescent="0.35">
      <c r="B1759" s="3" t="s">
        <v>11</v>
      </c>
      <c r="C1759" s="3"/>
      <c r="D1759" s="5"/>
      <c r="E1759" s="5"/>
      <c r="F1759" s="3"/>
      <c r="G1759" s="3"/>
      <c r="H1759" s="3"/>
    </row>
    <row r="1760" spans="2:8" x14ac:dyDescent="0.35">
      <c r="B1760" s="3" t="s">
        <v>22</v>
      </c>
      <c r="C1760" s="3"/>
      <c r="D1760" s="5"/>
      <c r="E1760" s="5"/>
      <c r="F1760" s="3"/>
      <c r="G1760" s="3"/>
      <c r="H1760" s="3"/>
    </row>
    <row r="1761" spans="2:8" x14ac:dyDescent="0.35">
      <c r="B1761" s="3" t="s">
        <v>12</v>
      </c>
      <c r="C1761" s="3"/>
      <c r="D1761" s="5"/>
      <c r="E1761" s="5"/>
      <c r="F1761" s="3"/>
      <c r="G1761" s="3"/>
      <c r="H1761" s="3"/>
    </row>
    <row r="1762" spans="2:8" x14ac:dyDescent="0.35">
      <c r="B1762" s="3" t="s">
        <v>23</v>
      </c>
      <c r="C1762" s="3"/>
      <c r="D1762" s="5"/>
      <c r="E1762" s="5"/>
      <c r="F1762" s="3"/>
      <c r="G1762" s="3"/>
      <c r="H1762" s="3"/>
    </row>
    <row r="1763" spans="2:8" x14ac:dyDescent="0.35">
      <c r="B1763" s="3" t="s">
        <v>707</v>
      </c>
      <c r="C1763" s="3"/>
      <c r="D1763" s="5"/>
      <c r="E1763" s="5"/>
      <c r="F1763" s="3"/>
      <c r="G1763" s="3"/>
      <c r="H1763" s="3"/>
    </row>
    <row r="1764" spans="2:8" x14ac:dyDescent="0.35">
      <c r="B1764" s="3" t="s">
        <v>708</v>
      </c>
      <c r="C1764" s="3"/>
      <c r="D1764" s="5"/>
      <c r="E1764" s="5"/>
      <c r="F1764" s="3"/>
      <c r="G1764" s="3"/>
      <c r="H1764" s="3"/>
    </row>
    <row r="1765" spans="2:8" x14ac:dyDescent="0.35">
      <c r="B1765" s="3" t="s">
        <v>709</v>
      </c>
      <c r="C1765" s="3"/>
      <c r="D1765" s="6">
        <f>SUM(D1738,D1744,D1747)</f>
        <v>2530</v>
      </c>
      <c r="E1765" s="5" t="s">
        <v>32</v>
      </c>
      <c r="F1765" s="3"/>
      <c r="G1765" s="3"/>
      <c r="H1765" s="3"/>
    </row>
    <row r="1766" spans="2:8" x14ac:dyDescent="0.35">
      <c r="B1766" s="3"/>
      <c r="C1766" s="3"/>
      <c r="D1766" s="7">
        <f>SUM(D1738:D1748)/D1735*100</f>
        <v>0.37971681830325116</v>
      </c>
      <c r="E1766" s="5" t="s">
        <v>33</v>
      </c>
      <c r="F1766" s="3"/>
      <c r="G1766" s="3"/>
      <c r="H1766" s="3"/>
    </row>
    <row r="1767" spans="2:8" x14ac:dyDescent="0.35">
      <c r="B1767" s="3" t="s">
        <v>710</v>
      </c>
      <c r="C1767" s="3"/>
      <c r="D1767" s="3"/>
      <c r="E1767" s="3"/>
      <c r="F1767" s="3"/>
      <c r="G1767" s="3"/>
      <c r="H1767" s="3"/>
    </row>
    <row r="1768" spans="2:8" x14ac:dyDescent="0.35">
      <c r="B1768" s="3" t="s">
        <v>63</v>
      </c>
      <c r="C1768" s="3"/>
      <c r="D1768" s="4" t="str">
        <f>B1768</f>
        <v>East Gippsland</v>
      </c>
      <c r="E1768" s="5"/>
      <c r="F1768" s="5" t="str">
        <f>D1768</f>
        <v>East Gippsland</v>
      </c>
      <c r="G1768" s="6">
        <f>D1801</f>
        <v>96778</v>
      </c>
      <c r="H1768" s="7">
        <f>D1802</f>
        <v>0.71178847721703931</v>
      </c>
    </row>
    <row r="1769" spans="2:8" x14ac:dyDescent="0.35">
      <c r="B1769" s="3" t="s">
        <v>46</v>
      </c>
      <c r="C1769" s="3"/>
      <c r="D1769" s="5"/>
      <c r="E1769" s="5"/>
      <c r="F1769" s="3"/>
      <c r="G1769" s="3"/>
      <c r="H1769" s="3"/>
    </row>
    <row r="1770" spans="2:8" x14ac:dyDescent="0.35">
      <c r="B1770" s="3" t="s">
        <v>206</v>
      </c>
      <c r="C1770" s="3"/>
      <c r="D1770" s="5"/>
      <c r="E1770" s="5"/>
      <c r="F1770" s="3"/>
      <c r="G1770" s="3"/>
      <c r="H1770" s="3"/>
    </row>
    <row r="1771" spans="2:8" x14ac:dyDescent="0.35">
      <c r="B1771" s="3" t="s">
        <v>956</v>
      </c>
      <c r="C1771" s="3"/>
      <c r="D1771" s="6">
        <f>ABS(MID(B1771,FIND("$",B1771)+2,100))</f>
        <v>13596455</v>
      </c>
      <c r="E1771" s="5" t="s">
        <v>28</v>
      </c>
      <c r="F1771" s="3"/>
      <c r="G1771" s="3"/>
      <c r="H1771" s="3"/>
    </row>
    <row r="1772" spans="2:8" x14ac:dyDescent="0.35">
      <c r="B1772" s="3" t="s">
        <v>0</v>
      </c>
      <c r="C1772" s="3"/>
      <c r="D1772" s="6"/>
      <c r="E1772" s="5"/>
      <c r="F1772" s="3"/>
      <c r="G1772" s="3"/>
      <c r="H1772" s="3"/>
    </row>
    <row r="1773" spans="2:8" x14ac:dyDescent="0.35">
      <c r="B1773" s="3" t="s">
        <v>1</v>
      </c>
      <c r="C1773" s="3"/>
      <c r="D1773" s="6"/>
      <c r="E1773" s="5"/>
      <c r="F1773" s="3"/>
      <c r="G1773" s="3"/>
      <c r="H1773" s="3"/>
    </row>
    <row r="1774" spans="2:8" x14ac:dyDescent="0.35">
      <c r="B1774" s="3" t="s">
        <v>957</v>
      </c>
      <c r="C1774" s="3"/>
      <c r="D1774" s="8">
        <f>ABS(MID(B1774,FIND(")",B1774)+2,100))</f>
        <v>94492</v>
      </c>
      <c r="E1774" s="5" t="s">
        <v>29</v>
      </c>
      <c r="F1774" s="3"/>
      <c r="G1774" s="3"/>
      <c r="H1774" s="3"/>
    </row>
    <row r="1775" spans="2:8" x14ac:dyDescent="0.35">
      <c r="B1775" s="3" t="s">
        <v>2</v>
      </c>
      <c r="C1775" s="3"/>
      <c r="D1775" s="8"/>
      <c r="E1775" s="5"/>
      <c r="F1775" s="3"/>
      <c r="G1775" s="3"/>
      <c r="H1775" s="3"/>
    </row>
    <row r="1776" spans="2:8" x14ac:dyDescent="0.35">
      <c r="B1776" s="3" t="s">
        <v>711</v>
      </c>
      <c r="C1776" s="3"/>
      <c r="D1776" s="8"/>
      <c r="E1776" s="5"/>
      <c r="F1776" s="3"/>
      <c r="G1776" s="3"/>
      <c r="H1776" s="3"/>
    </row>
    <row r="1777" spans="2:8" x14ac:dyDescent="0.35">
      <c r="B1777" s="3" t="s">
        <v>3</v>
      </c>
      <c r="C1777" s="3"/>
      <c r="D1777" s="8"/>
      <c r="E1777" s="5"/>
      <c r="F1777" s="3"/>
      <c r="G1777" s="3"/>
      <c r="H1777" s="3"/>
    </row>
    <row r="1778" spans="2:8" x14ac:dyDescent="0.35">
      <c r="B1778" s="3" t="s">
        <v>712</v>
      </c>
      <c r="C1778" s="3"/>
      <c r="D1778" s="8"/>
      <c r="E1778" s="5"/>
      <c r="F1778" s="3"/>
      <c r="G1778" s="3"/>
      <c r="H1778" s="3"/>
    </row>
    <row r="1779" spans="2:8" x14ac:dyDescent="0.35">
      <c r="B1779" s="3" t="s">
        <v>4</v>
      </c>
      <c r="C1779" s="3"/>
      <c r="D1779" s="8"/>
      <c r="E1779" s="5"/>
      <c r="F1779" s="3"/>
      <c r="G1779" s="3"/>
      <c r="H1779" s="3"/>
    </row>
    <row r="1780" spans="2:8" x14ac:dyDescent="0.35">
      <c r="B1780" s="3" t="s">
        <v>713</v>
      </c>
      <c r="C1780" s="3"/>
      <c r="D1780" s="8"/>
      <c r="E1780" s="5"/>
      <c r="F1780" s="3"/>
      <c r="G1780" s="3"/>
      <c r="H1780" s="3"/>
    </row>
    <row r="1781" spans="2:8" x14ac:dyDescent="0.35">
      <c r="B1781" s="3" t="s">
        <v>5</v>
      </c>
      <c r="C1781" s="3"/>
      <c r="D1781" s="8"/>
      <c r="E1781" s="5"/>
      <c r="F1781" s="3"/>
      <c r="G1781" s="3"/>
      <c r="H1781" s="3"/>
    </row>
    <row r="1782" spans="2:8" x14ac:dyDescent="0.35">
      <c r="B1782" s="3" t="s">
        <v>6</v>
      </c>
      <c r="C1782" s="3"/>
      <c r="D1782" s="8"/>
      <c r="E1782" s="5"/>
      <c r="F1782" s="3"/>
      <c r="G1782" s="3"/>
      <c r="H1782" s="3"/>
    </row>
    <row r="1783" spans="2:8" x14ac:dyDescent="0.35">
      <c r="B1783" s="9">
        <v>2286</v>
      </c>
      <c r="C1783" s="3"/>
      <c r="D1783" s="8">
        <f>B1783</f>
        <v>2286</v>
      </c>
      <c r="E1783" s="5" t="s">
        <v>31</v>
      </c>
      <c r="F1783" s="3"/>
      <c r="G1783" s="3"/>
      <c r="H1783" s="3"/>
    </row>
    <row r="1784" spans="2:8" x14ac:dyDescent="0.35">
      <c r="B1784" s="3" t="s">
        <v>714</v>
      </c>
      <c r="C1784" s="3"/>
      <c r="D1784" s="5"/>
      <c r="E1784" s="5"/>
      <c r="F1784" s="3"/>
      <c r="G1784" s="3"/>
      <c r="H1784" s="3"/>
    </row>
    <row r="1785" spans="2:8" x14ac:dyDescent="0.35">
      <c r="B1785" s="3" t="s">
        <v>7</v>
      </c>
      <c r="C1785" s="3"/>
      <c r="D1785" s="5"/>
      <c r="E1785" s="5"/>
      <c r="F1785" s="3"/>
      <c r="G1785" s="3"/>
      <c r="H1785" s="3"/>
    </row>
    <row r="1786" spans="2:8" x14ac:dyDescent="0.35">
      <c r="B1786" s="3" t="s">
        <v>715</v>
      </c>
      <c r="C1786" s="3"/>
      <c r="D1786" s="5"/>
      <c r="E1786" s="5"/>
      <c r="F1786" s="3"/>
      <c r="G1786" s="3"/>
      <c r="H1786" s="3"/>
    </row>
    <row r="1787" spans="2:8" x14ac:dyDescent="0.35">
      <c r="B1787" s="3" t="s">
        <v>716</v>
      </c>
      <c r="C1787" s="3"/>
      <c r="D1787" s="5"/>
      <c r="E1787" s="5"/>
      <c r="F1787" s="3"/>
      <c r="G1787" s="3"/>
      <c r="H1787" s="3"/>
    </row>
    <row r="1788" spans="2:8" x14ac:dyDescent="0.35">
      <c r="B1788" s="3" t="s">
        <v>20</v>
      </c>
      <c r="C1788" s="3"/>
      <c r="D1788" s="5"/>
      <c r="E1788" s="5"/>
      <c r="F1788" s="3"/>
      <c r="G1788" s="3"/>
      <c r="H1788" s="3"/>
    </row>
    <row r="1789" spans="2:8" x14ac:dyDescent="0.35">
      <c r="B1789" s="3" t="s">
        <v>8</v>
      </c>
      <c r="C1789" s="3"/>
      <c r="D1789" s="5"/>
      <c r="E1789" s="5"/>
      <c r="F1789" s="3"/>
      <c r="G1789" s="3"/>
      <c r="H1789" s="3"/>
    </row>
    <row r="1790" spans="2:8" x14ac:dyDescent="0.35">
      <c r="B1790" s="3" t="s">
        <v>9</v>
      </c>
      <c r="C1790" s="3"/>
      <c r="D1790" s="5"/>
      <c r="E1790" s="5"/>
      <c r="F1790" s="3"/>
      <c r="G1790" s="3"/>
      <c r="H1790" s="3"/>
    </row>
    <row r="1791" spans="2:8" x14ac:dyDescent="0.35">
      <c r="B1791" s="3" t="s">
        <v>717</v>
      </c>
      <c r="C1791" s="3"/>
      <c r="D1791" s="5"/>
      <c r="E1791" s="5"/>
      <c r="F1791" s="3"/>
      <c r="G1791" s="3"/>
      <c r="H1791" s="3"/>
    </row>
    <row r="1792" spans="2:8" x14ac:dyDescent="0.35">
      <c r="B1792" s="3" t="s">
        <v>718</v>
      </c>
      <c r="C1792" s="3"/>
      <c r="D1792" s="5"/>
      <c r="E1792" s="5"/>
      <c r="F1792" s="3"/>
      <c r="G1792" s="3"/>
      <c r="H1792" s="3"/>
    </row>
    <row r="1793" spans="2:8" x14ac:dyDescent="0.35">
      <c r="B1793" s="3" t="s">
        <v>719</v>
      </c>
      <c r="C1793" s="3"/>
      <c r="D1793" s="5"/>
      <c r="E1793" s="5"/>
      <c r="F1793" s="3"/>
      <c r="G1793" s="3"/>
      <c r="H1793" s="3"/>
    </row>
    <row r="1794" spans="2:8" x14ac:dyDescent="0.35">
      <c r="B1794" s="3" t="s">
        <v>10</v>
      </c>
      <c r="C1794" s="3"/>
      <c r="D1794" s="5"/>
      <c r="E1794" s="5"/>
      <c r="F1794" s="3"/>
      <c r="G1794" s="3"/>
      <c r="H1794" s="3"/>
    </row>
    <row r="1795" spans="2:8" x14ac:dyDescent="0.35">
      <c r="B1795" s="3" t="s">
        <v>11</v>
      </c>
      <c r="C1795" s="3"/>
      <c r="D1795" s="5"/>
      <c r="E1795" s="5"/>
      <c r="F1795" s="3"/>
      <c r="G1795" s="3"/>
      <c r="H1795" s="3"/>
    </row>
    <row r="1796" spans="2:8" x14ac:dyDescent="0.35">
      <c r="B1796" s="3" t="s">
        <v>22</v>
      </c>
      <c r="C1796" s="3"/>
      <c r="D1796" s="5"/>
      <c r="E1796" s="5"/>
      <c r="F1796" s="3"/>
      <c r="G1796" s="3"/>
      <c r="H1796" s="3"/>
    </row>
    <row r="1797" spans="2:8" x14ac:dyDescent="0.35">
      <c r="B1797" s="3" t="s">
        <v>12</v>
      </c>
      <c r="C1797" s="3"/>
      <c r="D1797" s="5"/>
      <c r="E1797" s="5"/>
      <c r="F1797" s="3"/>
      <c r="G1797" s="3"/>
      <c r="H1797" s="3"/>
    </row>
    <row r="1798" spans="2:8" x14ac:dyDescent="0.35">
      <c r="B1798" s="3" t="s">
        <v>23</v>
      </c>
      <c r="C1798" s="3"/>
      <c r="D1798" s="5"/>
      <c r="E1798" s="5"/>
      <c r="F1798" s="3"/>
      <c r="G1798" s="3"/>
      <c r="H1798" s="3"/>
    </row>
    <row r="1799" spans="2:8" x14ac:dyDescent="0.35">
      <c r="B1799" s="3" t="s">
        <v>720</v>
      </c>
      <c r="C1799" s="3"/>
      <c r="D1799" s="5"/>
      <c r="E1799" s="5"/>
      <c r="F1799" s="3"/>
      <c r="G1799" s="3"/>
      <c r="H1799" s="3"/>
    </row>
    <row r="1800" spans="2:8" x14ac:dyDescent="0.35">
      <c r="B1800" s="3" t="s">
        <v>721</v>
      </c>
      <c r="C1800" s="3"/>
      <c r="D1800" s="5"/>
      <c r="E1800" s="5"/>
      <c r="F1800" s="3"/>
      <c r="G1800" s="3"/>
      <c r="H1800" s="3"/>
    </row>
    <row r="1801" spans="2:8" x14ac:dyDescent="0.35">
      <c r="B1801" s="3" t="s">
        <v>722</v>
      </c>
      <c r="C1801" s="3"/>
      <c r="D1801" s="6">
        <f>SUM(D1774,D1780,D1783)</f>
        <v>96778</v>
      </c>
      <c r="E1801" s="5" t="s">
        <v>32</v>
      </c>
      <c r="F1801" s="3"/>
      <c r="G1801" s="3"/>
      <c r="H1801" s="3"/>
    </row>
    <row r="1802" spans="2:8" x14ac:dyDescent="0.35">
      <c r="B1802" s="3"/>
      <c r="C1802" s="3"/>
      <c r="D1802" s="7">
        <f>SUM(D1774:D1784)/D1771*100</f>
        <v>0.71178847721703931</v>
      </c>
      <c r="E1802" s="5" t="s">
        <v>33</v>
      </c>
      <c r="F1802" s="3"/>
      <c r="G1802" s="3"/>
      <c r="H1802" s="3"/>
    </row>
    <row r="1803" spans="2:8" x14ac:dyDescent="0.35">
      <c r="B1803" s="3"/>
      <c r="C1803" s="3"/>
      <c r="D1803" s="3"/>
      <c r="E1803" s="3"/>
      <c r="F1803" s="3"/>
      <c r="G1803" s="3"/>
      <c r="H1803" s="3"/>
    </row>
    <row r="1804" spans="2:8" x14ac:dyDescent="0.35">
      <c r="B1804" s="3" t="s">
        <v>64</v>
      </c>
      <c r="C1804" s="3"/>
      <c r="D1804" s="4" t="str">
        <f>B1804</f>
        <v>Gannawarra</v>
      </c>
      <c r="E1804" s="5"/>
      <c r="F1804" s="5" t="str">
        <f>D1804</f>
        <v>Gannawarra</v>
      </c>
      <c r="G1804" s="6">
        <f>D1837</f>
        <v>2122</v>
      </c>
      <c r="H1804" s="7">
        <f>D1838</f>
        <v>0.16362068992105802</v>
      </c>
    </row>
    <row r="1805" spans="2:8" x14ac:dyDescent="0.35">
      <c r="B1805" s="3" t="s">
        <v>14</v>
      </c>
      <c r="C1805" s="3"/>
      <c r="D1805" s="5"/>
      <c r="E1805" s="5"/>
      <c r="F1805" s="3"/>
      <c r="G1805" s="3"/>
      <c r="H1805" s="3"/>
    </row>
    <row r="1806" spans="2:8" x14ac:dyDescent="0.35">
      <c r="B1806" s="3" t="s">
        <v>206</v>
      </c>
      <c r="C1806" s="3"/>
      <c r="D1806" s="5"/>
      <c r="E1806" s="5"/>
      <c r="F1806" s="3"/>
      <c r="G1806" s="3"/>
      <c r="H1806" s="3"/>
    </row>
    <row r="1807" spans="2:8" x14ac:dyDescent="0.35">
      <c r="B1807" s="3" t="s">
        <v>958</v>
      </c>
      <c r="C1807" s="3"/>
      <c r="D1807" s="6">
        <f>ABS(MID(B1807,FIND("$",B1807)+2,100))</f>
        <v>1296902</v>
      </c>
      <c r="E1807" s="5" t="s">
        <v>28</v>
      </c>
      <c r="F1807" s="3"/>
      <c r="G1807" s="3"/>
      <c r="H1807" s="3"/>
    </row>
    <row r="1808" spans="2:8" x14ac:dyDescent="0.35">
      <c r="B1808" s="3" t="s">
        <v>0</v>
      </c>
      <c r="C1808" s="3"/>
      <c r="D1808" s="6"/>
      <c r="E1808" s="5"/>
      <c r="F1808" s="3"/>
      <c r="G1808" s="3"/>
      <c r="H1808" s="3"/>
    </row>
    <row r="1809" spans="2:8" x14ac:dyDescent="0.35">
      <c r="B1809" s="3" t="s">
        <v>1</v>
      </c>
      <c r="C1809" s="3"/>
      <c r="D1809" s="6"/>
      <c r="E1809" s="5"/>
      <c r="F1809" s="3"/>
      <c r="G1809" s="3"/>
      <c r="H1809" s="3"/>
    </row>
    <row r="1810" spans="2:8" x14ac:dyDescent="0.35">
      <c r="B1810" s="3" t="s">
        <v>959</v>
      </c>
      <c r="C1810" s="3"/>
      <c r="D1810" s="8">
        <f>ABS(MID(B1810,FIND(")",B1810)+2,100))</f>
        <v>2122</v>
      </c>
      <c r="E1810" s="5" t="s">
        <v>29</v>
      </c>
      <c r="F1810" s="3"/>
      <c r="G1810" s="3"/>
      <c r="H1810" s="3"/>
    </row>
    <row r="1811" spans="2:8" x14ac:dyDescent="0.35">
      <c r="B1811" s="3" t="s">
        <v>2</v>
      </c>
      <c r="C1811" s="3"/>
      <c r="D1811" s="8"/>
      <c r="E1811" s="5"/>
      <c r="F1811" s="3"/>
      <c r="G1811" s="3"/>
      <c r="H1811" s="3"/>
    </row>
    <row r="1812" spans="2:8" x14ac:dyDescent="0.35">
      <c r="B1812" s="3" t="s">
        <v>723</v>
      </c>
      <c r="C1812" s="3"/>
      <c r="D1812" s="8"/>
      <c r="E1812" s="5"/>
      <c r="F1812" s="3"/>
      <c r="G1812" s="3"/>
      <c r="H1812" s="3"/>
    </row>
    <row r="1813" spans="2:8" x14ac:dyDescent="0.35">
      <c r="B1813" s="3" t="s">
        <v>3</v>
      </c>
      <c r="C1813" s="3"/>
      <c r="D1813" s="8"/>
      <c r="E1813" s="5"/>
      <c r="F1813" s="3"/>
      <c r="G1813" s="3"/>
      <c r="H1813" s="3"/>
    </row>
    <row r="1814" spans="2:8" x14ac:dyDescent="0.35">
      <c r="B1814" s="3" t="s">
        <v>41</v>
      </c>
      <c r="C1814" s="3"/>
      <c r="D1814" s="8"/>
      <c r="E1814" s="5"/>
      <c r="F1814" s="3"/>
      <c r="G1814" s="3"/>
      <c r="H1814" s="3"/>
    </row>
    <row r="1815" spans="2:8" x14ac:dyDescent="0.35">
      <c r="B1815" s="3" t="s">
        <v>4</v>
      </c>
      <c r="C1815" s="3"/>
      <c r="D1815" s="8"/>
      <c r="E1815" s="5"/>
      <c r="F1815" s="3"/>
      <c r="G1815" s="3"/>
      <c r="H1815" s="3"/>
    </row>
    <row r="1816" spans="2:8" x14ac:dyDescent="0.35">
      <c r="B1816" s="3" t="s">
        <v>16</v>
      </c>
      <c r="C1816" s="3"/>
      <c r="D1816" s="8"/>
      <c r="E1816" s="5"/>
      <c r="F1816" s="3"/>
      <c r="G1816" s="3"/>
      <c r="H1816" s="3"/>
    </row>
    <row r="1817" spans="2:8" x14ac:dyDescent="0.35">
      <c r="B1817" s="3" t="s">
        <v>5</v>
      </c>
      <c r="C1817" s="3"/>
      <c r="D1817" s="8"/>
      <c r="E1817" s="5"/>
      <c r="F1817" s="3"/>
      <c r="G1817" s="3"/>
      <c r="H1817" s="3"/>
    </row>
    <row r="1818" spans="2:8" x14ac:dyDescent="0.35">
      <c r="B1818" s="3" t="s">
        <v>6</v>
      </c>
      <c r="C1818" s="3"/>
      <c r="D1818" s="8"/>
      <c r="E1818" s="5"/>
      <c r="F1818" s="3"/>
      <c r="G1818" s="3"/>
      <c r="H1818" s="3"/>
    </row>
    <row r="1819" spans="2:8" x14ac:dyDescent="0.35">
      <c r="B1819" s="3" t="s">
        <v>17</v>
      </c>
      <c r="C1819" s="3"/>
      <c r="D1819" s="8" t="str">
        <f>B1819</f>
        <v>-</v>
      </c>
      <c r="E1819" s="5" t="s">
        <v>31</v>
      </c>
      <c r="F1819" s="3"/>
      <c r="G1819" s="3"/>
      <c r="H1819" s="3"/>
    </row>
    <row r="1820" spans="2:8" x14ac:dyDescent="0.35">
      <c r="B1820" s="3" t="s">
        <v>724</v>
      </c>
      <c r="C1820" s="3"/>
      <c r="D1820" s="5"/>
      <c r="E1820" s="5"/>
      <c r="F1820" s="3"/>
      <c r="G1820" s="3"/>
      <c r="H1820" s="3"/>
    </row>
    <row r="1821" spans="2:8" x14ac:dyDescent="0.35">
      <c r="B1821" s="3" t="s">
        <v>7</v>
      </c>
      <c r="C1821" s="3"/>
      <c r="D1821" s="5"/>
      <c r="E1821" s="5"/>
      <c r="F1821" s="3"/>
      <c r="G1821" s="3"/>
      <c r="H1821" s="3"/>
    </row>
    <row r="1822" spans="2:8" x14ac:dyDescent="0.35">
      <c r="B1822" s="3" t="s">
        <v>18</v>
      </c>
      <c r="C1822" s="3"/>
      <c r="D1822" s="5"/>
      <c r="E1822" s="5"/>
      <c r="F1822" s="3"/>
      <c r="G1822" s="3"/>
      <c r="H1822" s="3"/>
    </row>
    <row r="1823" spans="2:8" x14ac:dyDescent="0.35">
      <c r="B1823" s="3" t="s">
        <v>19</v>
      </c>
      <c r="C1823" s="3"/>
      <c r="D1823" s="5"/>
      <c r="E1823" s="5"/>
      <c r="F1823" s="3"/>
      <c r="G1823" s="3"/>
      <c r="H1823" s="3"/>
    </row>
    <row r="1824" spans="2:8" x14ac:dyDescent="0.35">
      <c r="B1824" s="3" t="s">
        <v>20</v>
      </c>
      <c r="C1824" s="3"/>
      <c r="D1824" s="5"/>
      <c r="E1824" s="5"/>
      <c r="F1824" s="3"/>
      <c r="G1824" s="3"/>
      <c r="H1824" s="3"/>
    </row>
    <row r="1825" spans="2:8" x14ac:dyDescent="0.35">
      <c r="B1825" s="3" t="s">
        <v>8</v>
      </c>
      <c r="C1825" s="3"/>
      <c r="D1825" s="5"/>
      <c r="E1825" s="5"/>
      <c r="F1825" s="3"/>
      <c r="G1825" s="3"/>
      <c r="H1825" s="3"/>
    </row>
    <row r="1826" spans="2:8" x14ac:dyDescent="0.35">
      <c r="B1826" s="3" t="s">
        <v>9</v>
      </c>
      <c r="C1826" s="3"/>
      <c r="D1826" s="5"/>
      <c r="E1826" s="5"/>
      <c r="F1826" s="3"/>
      <c r="G1826" s="3"/>
      <c r="H1826" s="3"/>
    </row>
    <row r="1827" spans="2:8" x14ac:dyDescent="0.35">
      <c r="B1827" s="3" t="s">
        <v>21</v>
      </c>
      <c r="C1827" s="3"/>
      <c r="D1827" s="5"/>
      <c r="E1827" s="5"/>
      <c r="F1827" s="3"/>
      <c r="G1827" s="3"/>
      <c r="H1827" s="3"/>
    </row>
    <row r="1828" spans="2:8" x14ac:dyDescent="0.35">
      <c r="B1828" s="3" t="s">
        <v>725</v>
      </c>
      <c r="C1828" s="3"/>
      <c r="D1828" s="5"/>
      <c r="E1828" s="5"/>
      <c r="F1828" s="3"/>
      <c r="G1828" s="3"/>
      <c r="H1828" s="3"/>
    </row>
    <row r="1829" spans="2:8" x14ac:dyDescent="0.35">
      <c r="B1829" s="3" t="s">
        <v>726</v>
      </c>
      <c r="C1829" s="3"/>
      <c r="D1829" s="5"/>
      <c r="E1829" s="5"/>
      <c r="F1829" s="3"/>
      <c r="G1829" s="3"/>
      <c r="H1829" s="3"/>
    </row>
    <row r="1830" spans="2:8" x14ac:dyDescent="0.35">
      <c r="B1830" s="3" t="s">
        <v>10</v>
      </c>
      <c r="C1830" s="3"/>
      <c r="D1830" s="5"/>
      <c r="E1830" s="5"/>
      <c r="F1830" s="3"/>
      <c r="G1830" s="3"/>
      <c r="H1830" s="3"/>
    </row>
    <row r="1831" spans="2:8" x14ac:dyDescent="0.35">
      <c r="B1831" s="3" t="s">
        <v>11</v>
      </c>
      <c r="C1831" s="3"/>
      <c r="D1831" s="5"/>
      <c r="E1831" s="5"/>
      <c r="F1831" s="3"/>
      <c r="G1831" s="3"/>
      <c r="H1831" s="3"/>
    </row>
    <row r="1832" spans="2:8" x14ac:dyDescent="0.35">
      <c r="B1832" s="3" t="s">
        <v>22</v>
      </c>
      <c r="C1832" s="3"/>
      <c r="D1832" s="5"/>
      <c r="E1832" s="5"/>
      <c r="F1832" s="3"/>
      <c r="G1832" s="3"/>
      <c r="H1832" s="3"/>
    </row>
    <row r="1833" spans="2:8" x14ac:dyDescent="0.35">
      <c r="B1833" s="3" t="s">
        <v>12</v>
      </c>
      <c r="C1833" s="3"/>
      <c r="D1833" s="5"/>
      <c r="E1833" s="5"/>
      <c r="F1833" s="3"/>
      <c r="G1833" s="3"/>
      <c r="H1833" s="3"/>
    </row>
    <row r="1834" spans="2:8" x14ac:dyDescent="0.35">
      <c r="B1834" s="3" t="s">
        <v>23</v>
      </c>
      <c r="C1834" s="3"/>
      <c r="D1834" s="5"/>
      <c r="E1834" s="5"/>
      <c r="F1834" s="3"/>
      <c r="G1834" s="3"/>
      <c r="H1834" s="3"/>
    </row>
    <row r="1835" spans="2:8" x14ac:dyDescent="0.35">
      <c r="B1835" s="3" t="s">
        <v>213</v>
      </c>
      <c r="C1835" s="3"/>
      <c r="D1835" s="5"/>
      <c r="E1835" s="5"/>
      <c r="F1835" s="3"/>
      <c r="G1835" s="3"/>
      <c r="H1835" s="3"/>
    </row>
    <row r="1836" spans="2:8" x14ac:dyDescent="0.35">
      <c r="B1836" s="3" t="s">
        <v>214</v>
      </c>
      <c r="C1836" s="3"/>
      <c r="D1836" s="5"/>
      <c r="E1836" s="5"/>
      <c r="F1836" s="3"/>
      <c r="G1836" s="3"/>
      <c r="H1836" s="3"/>
    </row>
    <row r="1837" spans="2:8" x14ac:dyDescent="0.35">
      <c r="B1837" s="3" t="s">
        <v>727</v>
      </c>
      <c r="C1837" s="3"/>
      <c r="D1837" s="6">
        <f>SUM(D1810,D1816,D1819)</f>
        <v>2122</v>
      </c>
      <c r="E1837" s="5" t="s">
        <v>32</v>
      </c>
      <c r="F1837" s="3"/>
      <c r="G1837" s="3"/>
      <c r="H1837" s="3"/>
    </row>
    <row r="1838" spans="2:8" x14ac:dyDescent="0.35">
      <c r="B1838" s="3"/>
      <c r="C1838" s="3"/>
      <c r="D1838" s="7">
        <f>SUM(D1810:D1820)/D1807*100</f>
        <v>0.16362068992105802</v>
      </c>
      <c r="E1838" s="5" t="s">
        <v>33</v>
      </c>
      <c r="F1838" s="3"/>
      <c r="G1838" s="3"/>
      <c r="H1838" s="3"/>
    </row>
    <row r="1839" spans="2:8" x14ac:dyDescent="0.35">
      <c r="B1839" s="3"/>
      <c r="C1839" s="3"/>
      <c r="D1839" s="3"/>
      <c r="E1839" s="3"/>
      <c r="F1839" s="3"/>
      <c r="G1839" s="3"/>
      <c r="H1839" s="3"/>
    </row>
    <row r="1840" spans="2:8" x14ac:dyDescent="0.35">
      <c r="B1840" s="3" t="s">
        <v>105</v>
      </c>
      <c r="C1840" s="3"/>
      <c r="D1840" s="4" t="str">
        <f>B1840</f>
        <v>Glenelg</v>
      </c>
      <c r="E1840" s="5"/>
      <c r="F1840" s="5" t="str">
        <f>D1840</f>
        <v>Glenelg</v>
      </c>
      <c r="G1840" s="6">
        <f>D1873</f>
        <v>7260</v>
      </c>
      <c r="H1840" s="7">
        <f>D1874</f>
        <v>0.38322023233914249</v>
      </c>
    </row>
    <row r="1841" spans="2:8" x14ac:dyDescent="0.35">
      <c r="B1841" s="3" t="s">
        <v>51</v>
      </c>
      <c r="C1841" s="3"/>
      <c r="D1841" s="5"/>
      <c r="E1841" s="5"/>
      <c r="F1841" s="3"/>
      <c r="G1841" s="3"/>
      <c r="H1841" s="3"/>
    </row>
    <row r="1842" spans="2:8" x14ac:dyDescent="0.35">
      <c r="B1842" s="3" t="s">
        <v>206</v>
      </c>
      <c r="C1842" s="3"/>
      <c r="D1842" s="5"/>
      <c r="E1842" s="5"/>
      <c r="F1842" s="3"/>
      <c r="G1842" s="3"/>
      <c r="H1842" s="3"/>
    </row>
    <row r="1843" spans="2:8" x14ac:dyDescent="0.35">
      <c r="B1843" s="3" t="s">
        <v>960</v>
      </c>
      <c r="C1843" s="3"/>
      <c r="D1843" s="6">
        <f>ABS(MID(B1843,FIND("$",B1843)+2,100))</f>
        <v>1894472</v>
      </c>
      <c r="E1843" s="5" t="s">
        <v>28</v>
      </c>
      <c r="F1843" s="3"/>
      <c r="G1843" s="3"/>
      <c r="H1843" s="3"/>
    </row>
    <row r="1844" spans="2:8" x14ac:dyDescent="0.35">
      <c r="B1844" s="3" t="s">
        <v>0</v>
      </c>
      <c r="C1844" s="3"/>
      <c r="D1844" s="6"/>
      <c r="E1844" s="5"/>
      <c r="F1844" s="3"/>
      <c r="G1844" s="3"/>
      <c r="H1844" s="3"/>
    </row>
    <row r="1845" spans="2:8" x14ac:dyDescent="0.35">
      <c r="B1845" s="3" t="s">
        <v>1</v>
      </c>
      <c r="C1845" s="3"/>
      <c r="D1845" s="6"/>
      <c r="E1845" s="5"/>
      <c r="F1845" s="3"/>
      <c r="G1845" s="3"/>
      <c r="H1845" s="3"/>
    </row>
    <row r="1846" spans="2:8" x14ac:dyDescent="0.35">
      <c r="B1846" s="3" t="s">
        <v>961</v>
      </c>
      <c r="C1846" s="3"/>
      <c r="D1846" s="8">
        <f>ABS(MID(B1846,FIND(")",B1846)+2,100))</f>
        <v>7260</v>
      </c>
      <c r="E1846" s="5" t="s">
        <v>29</v>
      </c>
      <c r="F1846" s="3"/>
      <c r="G1846" s="3"/>
      <c r="H1846" s="3"/>
    </row>
    <row r="1847" spans="2:8" x14ac:dyDescent="0.35">
      <c r="B1847" s="3" t="s">
        <v>2</v>
      </c>
      <c r="C1847" s="3"/>
      <c r="D1847" s="8"/>
      <c r="E1847" s="5"/>
      <c r="F1847" s="3"/>
      <c r="G1847" s="3"/>
      <c r="H1847" s="3"/>
    </row>
    <row r="1848" spans="2:8" x14ac:dyDescent="0.35">
      <c r="B1848" s="3" t="s">
        <v>728</v>
      </c>
      <c r="C1848" s="3"/>
      <c r="D1848" s="8"/>
      <c r="E1848" s="5"/>
      <c r="F1848" s="3"/>
      <c r="G1848" s="3"/>
      <c r="H1848" s="3"/>
    </row>
    <row r="1849" spans="2:8" x14ac:dyDescent="0.35">
      <c r="B1849" s="3" t="s">
        <v>3</v>
      </c>
      <c r="C1849" s="3"/>
      <c r="D1849" s="8"/>
      <c r="E1849" s="5"/>
      <c r="F1849" s="3"/>
      <c r="G1849" s="3"/>
      <c r="H1849" s="3"/>
    </row>
    <row r="1850" spans="2:8" x14ac:dyDescent="0.35">
      <c r="B1850" s="3" t="s">
        <v>729</v>
      </c>
      <c r="C1850" s="3"/>
      <c r="D1850" s="8"/>
      <c r="E1850" s="5"/>
      <c r="F1850" s="3"/>
      <c r="G1850" s="3"/>
      <c r="H1850" s="3"/>
    </row>
    <row r="1851" spans="2:8" x14ac:dyDescent="0.35">
      <c r="B1851" s="3" t="s">
        <v>4</v>
      </c>
      <c r="C1851" s="3"/>
      <c r="D1851" s="8"/>
      <c r="E1851" s="5"/>
      <c r="F1851" s="3"/>
      <c r="G1851" s="3"/>
      <c r="H1851" s="3"/>
    </row>
    <row r="1852" spans="2:8" x14ac:dyDescent="0.35">
      <c r="B1852" s="3" t="s">
        <v>16</v>
      </c>
      <c r="C1852" s="3"/>
      <c r="D1852" s="8"/>
      <c r="E1852" s="5"/>
      <c r="F1852" s="3"/>
      <c r="G1852" s="3"/>
      <c r="H1852" s="3"/>
    </row>
    <row r="1853" spans="2:8" x14ac:dyDescent="0.35">
      <c r="B1853" s="3" t="s">
        <v>5</v>
      </c>
      <c r="C1853" s="3"/>
      <c r="D1853" s="8"/>
      <c r="E1853" s="5"/>
      <c r="F1853" s="3"/>
      <c r="G1853" s="3"/>
      <c r="H1853" s="3"/>
    </row>
    <row r="1854" spans="2:8" x14ac:dyDescent="0.35">
      <c r="B1854" s="3" t="s">
        <v>6</v>
      </c>
      <c r="C1854" s="3"/>
      <c r="D1854" s="8"/>
      <c r="E1854" s="5"/>
      <c r="F1854" s="3"/>
      <c r="G1854" s="3"/>
      <c r="H1854" s="3"/>
    </row>
    <row r="1855" spans="2:8" x14ac:dyDescent="0.35">
      <c r="B1855" s="3" t="s">
        <v>17</v>
      </c>
      <c r="C1855" s="3"/>
      <c r="D1855" s="8" t="str">
        <f>B1855</f>
        <v>-</v>
      </c>
      <c r="E1855" s="5" t="s">
        <v>31</v>
      </c>
      <c r="F1855" s="3"/>
      <c r="G1855" s="3"/>
      <c r="H1855" s="3"/>
    </row>
    <row r="1856" spans="2:8" x14ac:dyDescent="0.35">
      <c r="B1856" s="3" t="s">
        <v>730</v>
      </c>
      <c r="C1856" s="3"/>
      <c r="D1856" s="5"/>
      <c r="E1856" s="5"/>
      <c r="F1856" s="3"/>
      <c r="G1856" s="3"/>
      <c r="H1856" s="3"/>
    </row>
    <row r="1857" spans="2:8" x14ac:dyDescent="0.35">
      <c r="B1857" s="3" t="s">
        <v>7</v>
      </c>
      <c r="C1857" s="3"/>
      <c r="D1857" s="5"/>
      <c r="E1857" s="5"/>
      <c r="F1857" s="3"/>
      <c r="G1857" s="3"/>
      <c r="H1857" s="3"/>
    </row>
    <row r="1858" spans="2:8" x14ac:dyDescent="0.35">
      <c r="B1858" s="3" t="s">
        <v>18</v>
      </c>
      <c r="C1858" s="3"/>
      <c r="D1858" s="5"/>
      <c r="E1858" s="5"/>
      <c r="F1858" s="3"/>
      <c r="G1858" s="3"/>
      <c r="H1858" s="3"/>
    </row>
    <row r="1859" spans="2:8" x14ac:dyDescent="0.35">
      <c r="B1859" s="3" t="s">
        <v>731</v>
      </c>
      <c r="C1859" s="3"/>
      <c r="D1859" s="5"/>
      <c r="E1859" s="5"/>
      <c r="F1859" s="3"/>
      <c r="G1859" s="3"/>
      <c r="H1859" s="3"/>
    </row>
    <row r="1860" spans="2:8" x14ac:dyDescent="0.35">
      <c r="B1860" s="3" t="s">
        <v>20</v>
      </c>
      <c r="C1860" s="3"/>
      <c r="D1860" s="5"/>
      <c r="E1860" s="5"/>
      <c r="F1860" s="3"/>
      <c r="G1860" s="3"/>
      <c r="H1860" s="3"/>
    </row>
    <row r="1861" spans="2:8" x14ac:dyDescent="0.35">
      <c r="B1861" s="3" t="s">
        <v>8</v>
      </c>
      <c r="C1861" s="3"/>
      <c r="D1861" s="5"/>
      <c r="E1861" s="5"/>
      <c r="F1861" s="3"/>
      <c r="G1861" s="3"/>
      <c r="H1861" s="3"/>
    </row>
    <row r="1862" spans="2:8" x14ac:dyDescent="0.35">
      <c r="B1862" s="3" t="s">
        <v>9</v>
      </c>
      <c r="C1862" s="3"/>
      <c r="D1862" s="5"/>
      <c r="E1862" s="5"/>
      <c r="F1862" s="3"/>
      <c r="G1862" s="3"/>
      <c r="H1862" s="3"/>
    </row>
    <row r="1863" spans="2:8" x14ac:dyDescent="0.35">
      <c r="B1863" s="3" t="s">
        <v>21</v>
      </c>
      <c r="C1863" s="3"/>
      <c r="D1863" s="5"/>
      <c r="E1863" s="5"/>
      <c r="F1863" s="3"/>
      <c r="G1863" s="3"/>
      <c r="H1863" s="3"/>
    </row>
    <row r="1864" spans="2:8" x14ac:dyDescent="0.35">
      <c r="B1864" s="3" t="s">
        <v>732</v>
      </c>
      <c r="C1864" s="3"/>
      <c r="D1864" s="5"/>
      <c r="E1864" s="5"/>
      <c r="F1864" s="3"/>
      <c r="G1864" s="3"/>
      <c r="H1864" s="3"/>
    </row>
    <row r="1865" spans="2:8" x14ac:dyDescent="0.35">
      <c r="B1865" s="3" t="s">
        <v>733</v>
      </c>
      <c r="C1865" s="3"/>
      <c r="D1865" s="5"/>
      <c r="E1865" s="5"/>
      <c r="F1865" s="3"/>
      <c r="G1865" s="3"/>
      <c r="H1865" s="3"/>
    </row>
    <row r="1866" spans="2:8" x14ac:dyDescent="0.35">
      <c r="B1866" s="3" t="s">
        <v>10</v>
      </c>
      <c r="C1866" s="3"/>
      <c r="D1866" s="5"/>
      <c r="E1866" s="5"/>
      <c r="F1866" s="3"/>
      <c r="G1866" s="3"/>
      <c r="H1866" s="3"/>
    </row>
    <row r="1867" spans="2:8" x14ac:dyDescent="0.35">
      <c r="B1867" s="3" t="s">
        <v>11</v>
      </c>
      <c r="C1867" s="3"/>
      <c r="D1867" s="5"/>
      <c r="E1867" s="5"/>
      <c r="F1867" s="3"/>
      <c r="G1867" s="3"/>
      <c r="H1867" s="3"/>
    </row>
    <row r="1868" spans="2:8" x14ac:dyDescent="0.35">
      <c r="B1868" s="3" t="s">
        <v>22</v>
      </c>
      <c r="C1868" s="3"/>
      <c r="D1868" s="5"/>
      <c r="E1868" s="5"/>
      <c r="F1868" s="3"/>
      <c r="G1868" s="3"/>
      <c r="H1868" s="3"/>
    </row>
    <row r="1869" spans="2:8" x14ac:dyDescent="0.35">
      <c r="B1869" s="3" t="s">
        <v>12</v>
      </c>
      <c r="C1869" s="3"/>
      <c r="D1869" s="5"/>
      <c r="E1869" s="5"/>
      <c r="F1869" s="3"/>
      <c r="G1869" s="3"/>
      <c r="H1869" s="3"/>
    </row>
    <row r="1870" spans="2:8" x14ac:dyDescent="0.35">
      <c r="B1870" s="3" t="s">
        <v>23</v>
      </c>
      <c r="C1870" s="3"/>
      <c r="D1870" s="5"/>
      <c r="E1870" s="5"/>
      <c r="F1870" s="3"/>
      <c r="G1870" s="3"/>
      <c r="H1870" s="3"/>
    </row>
    <row r="1871" spans="2:8" x14ac:dyDescent="0.35">
      <c r="B1871" s="3" t="s">
        <v>734</v>
      </c>
      <c r="C1871" s="3"/>
      <c r="D1871" s="5"/>
      <c r="E1871" s="5"/>
      <c r="F1871" s="3"/>
      <c r="G1871" s="3"/>
      <c r="H1871" s="3"/>
    </row>
    <row r="1872" spans="2:8" x14ac:dyDescent="0.35">
      <c r="B1872" s="3" t="s">
        <v>735</v>
      </c>
      <c r="C1872" s="3"/>
      <c r="D1872" s="5"/>
      <c r="E1872" s="5"/>
      <c r="F1872" s="3"/>
      <c r="G1872" s="3"/>
      <c r="H1872" s="3"/>
    </row>
    <row r="1873" spans="2:8" x14ac:dyDescent="0.35">
      <c r="B1873" s="3" t="s">
        <v>736</v>
      </c>
      <c r="C1873" s="3"/>
      <c r="D1873" s="6">
        <f>SUM(D1846,D1852,D1855)</f>
        <v>7260</v>
      </c>
      <c r="E1873" s="5" t="s">
        <v>32</v>
      </c>
      <c r="F1873" s="3"/>
      <c r="G1873" s="3"/>
      <c r="H1873" s="3"/>
    </row>
    <row r="1874" spans="2:8" x14ac:dyDescent="0.35">
      <c r="B1874" s="3"/>
      <c r="C1874" s="3"/>
      <c r="D1874" s="7">
        <f>SUM(D1846:D1856)/D1843*100</f>
        <v>0.38322023233914249</v>
      </c>
      <c r="E1874" s="5" t="s">
        <v>33</v>
      </c>
      <c r="F1874" s="3"/>
      <c r="G1874" s="3"/>
      <c r="H1874" s="3"/>
    </row>
    <row r="1875" spans="2:8" x14ac:dyDescent="0.35">
      <c r="B1875" s="3"/>
      <c r="C1875" s="3"/>
      <c r="D1875" s="3"/>
      <c r="E1875" s="3"/>
      <c r="F1875" s="3"/>
      <c r="G1875" s="3"/>
      <c r="H1875" s="3"/>
    </row>
    <row r="1876" spans="2:8" x14ac:dyDescent="0.35">
      <c r="B1876" s="3" t="s">
        <v>106</v>
      </c>
      <c r="C1876" s="3"/>
      <c r="D1876" s="4" t="str">
        <f>B1876</f>
        <v>Hepburn</v>
      </c>
      <c r="E1876" s="5"/>
      <c r="F1876" s="5" t="str">
        <f>D1876</f>
        <v>Hepburn</v>
      </c>
      <c r="G1876" s="6">
        <f>D1909</f>
        <v>0</v>
      </c>
      <c r="H1876" s="7">
        <f>D1910</f>
        <v>0</v>
      </c>
    </row>
    <row r="1877" spans="2:8" x14ac:dyDescent="0.35">
      <c r="B1877" s="3" t="s">
        <v>14</v>
      </c>
      <c r="C1877" s="3"/>
      <c r="D1877" s="5"/>
      <c r="E1877" s="5"/>
      <c r="F1877" s="3"/>
      <c r="G1877" s="3"/>
      <c r="H1877" s="3"/>
    </row>
    <row r="1878" spans="2:8" x14ac:dyDescent="0.35">
      <c r="B1878" s="3" t="s">
        <v>206</v>
      </c>
      <c r="C1878" s="3"/>
      <c r="D1878" s="5"/>
      <c r="E1878" s="5"/>
      <c r="F1878" s="3"/>
      <c r="G1878" s="3"/>
      <c r="H1878" s="3"/>
    </row>
    <row r="1879" spans="2:8" x14ac:dyDescent="0.35">
      <c r="B1879" s="3" t="s">
        <v>962</v>
      </c>
      <c r="C1879" s="3"/>
      <c r="D1879" s="6">
        <f>ABS(MID(B1879,FIND("$",B1879)+2,100))</f>
        <v>835401</v>
      </c>
      <c r="E1879" s="5" t="s">
        <v>28</v>
      </c>
      <c r="F1879" s="3"/>
      <c r="G1879" s="3"/>
      <c r="H1879" s="3"/>
    </row>
    <row r="1880" spans="2:8" x14ac:dyDescent="0.35">
      <c r="B1880" s="3" t="s">
        <v>0</v>
      </c>
      <c r="C1880" s="3"/>
      <c r="D1880" s="6"/>
      <c r="E1880" s="5"/>
      <c r="F1880" s="3"/>
      <c r="G1880" s="3"/>
      <c r="H1880" s="3"/>
    </row>
    <row r="1881" spans="2:8" x14ac:dyDescent="0.35">
      <c r="B1881" s="3" t="s">
        <v>1</v>
      </c>
      <c r="C1881" s="3"/>
      <c r="D1881" s="6"/>
      <c r="E1881" s="5"/>
      <c r="F1881" s="3"/>
      <c r="G1881" s="3"/>
      <c r="H1881" s="3"/>
    </row>
    <row r="1882" spans="2:8" x14ac:dyDescent="0.35">
      <c r="B1882" s="3" t="s">
        <v>15</v>
      </c>
      <c r="C1882" s="3"/>
      <c r="D1882" s="8">
        <v>0</v>
      </c>
      <c r="E1882" s="5" t="s">
        <v>29</v>
      </c>
      <c r="F1882" s="3"/>
      <c r="G1882" s="3"/>
      <c r="H1882" s="3"/>
    </row>
    <row r="1883" spans="2:8" x14ac:dyDescent="0.35">
      <c r="B1883" s="3" t="s">
        <v>2</v>
      </c>
      <c r="C1883" s="3"/>
      <c r="D1883" s="8"/>
      <c r="E1883" s="5"/>
      <c r="F1883" s="3"/>
      <c r="G1883" s="3"/>
      <c r="H1883" s="3"/>
    </row>
    <row r="1884" spans="2:8" x14ac:dyDescent="0.35">
      <c r="B1884" s="3" t="s">
        <v>737</v>
      </c>
      <c r="C1884" s="3"/>
      <c r="D1884" s="8"/>
      <c r="E1884" s="5"/>
      <c r="F1884" s="3"/>
      <c r="G1884" s="3"/>
      <c r="H1884" s="3"/>
    </row>
    <row r="1885" spans="2:8" x14ac:dyDescent="0.35">
      <c r="B1885" s="3" t="s">
        <v>3</v>
      </c>
      <c r="C1885" s="3"/>
      <c r="D1885" s="8"/>
      <c r="E1885" s="5"/>
      <c r="F1885" s="3"/>
      <c r="G1885" s="3"/>
      <c r="H1885" s="3"/>
    </row>
    <row r="1886" spans="2:8" x14ac:dyDescent="0.35">
      <c r="B1886" s="3" t="s">
        <v>41</v>
      </c>
      <c r="C1886" s="3"/>
      <c r="D1886" s="8"/>
      <c r="E1886" s="5"/>
      <c r="F1886" s="3"/>
      <c r="G1886" s="3"/>
      <c r="H1886" s="3"/>
    </row>
    <row r="1887" spans="2:8" x14ac:dyDescent="0.35">
      <c r="B1887" s="3" t="s">
        <v>4</v>
      </c>
      <c r="C1887" s="3"/>
      <c r="D1887" s="8"/>
      <c r="E1887" s="5"/>
      <c r="F1887" s="3"/>
      <c r="G1887" s="3"/>
      <c r="H1887" s="3"/>
    </row>
    <row r="1888" spans="2:8" x14ac:dyDescent="0.35">
      <c r="B1888" s="3" t="s">
        <v>16</v>
      </c>
      <c r="C1888" s="3"/>
      <c r="D1888" s="8"/>
      <c r="E1888" s="5"/>
      <c r="F1888" s="3"/>
      <c r="G1888" s="3"/>
      <c r="H1888" s="3"/>
    </row>
    <row r="1889" spans="2:8" x14ac:dyDescent="0.35">
      <c r="B1889" s="3" t="s">
        <v>5</v>
      </c>
      <c r="C1889" s="3"/>
      <c r="D1889" s="8"/>
      <c r="E1889" s="5"/>
      <c r="F1889" s="3"/>
      <c r="G1889" s="3"/>
      <c r="H1889" s="3"/>
    </row>
    <row r="1890" spans="2:8" x14ac:dyDescent="0.35">
      <c r="B1890" s="3" t="s">
        <v>6</v>
      </c>
      <c r="C1890" s="3"/>
      <c r="D1890" s="8"/>
      <c r="E1890" s="5"/>
      <c r="F1890" s="3"/>
      <c r="G1890" s="3"/>
      <c r="H1890" s="3"/>
    </row>
    <row r="1891" spans="2:8" x14ac:dyDescent="0.35">
      <c r="B1891" s="3" t="s">
        <v>17</v>
      </c>
      <c r="C1891" s="3"/>
      <c r="D1891" s="8" t="str">
        <f>B1891</f>
        <v>-</v>
      </c>
      <c r="E1891" s="5" t="s">
        <v>31</v>
      </c>
      <c r="F1891" s="3"/>
      <c r="G1891" s="3"/>
      <c r="H1891" s="3"/>
    </row>
    <row r="1892" spans="2:8" x14ac:dyDescent="0.35">
      <c r="B1892" s="3" t="s">
        <v>738</v>
      </c>
      <c r="C1892" s="3"/>
      <c r="D1892" s="5"/>
      <c r="E1892" s="5"/>
      <c r="F1892" s="3"/>
      <c r="G1892" s="3"/>
      <c r="H1892" s="3"/>
    </row>
    <row r="1893" spans="2:8" x14ac:dyDescent="0.35">
      <c r="B1893" s="3" t="s">
        <v>7</v>
      </c>
      <c r="C1893" s="3"/>
      <c r="D1893" s="5"/>
      <c r="E1893" s="5"/>
      <c r="F1893" s="3"/>
      <c r="G1893" s="3"/>
      <c r="H1893" s="3"/>
    </row>
    <row r="1894" spans="2:8" x14ac:dyDescent="0.35">
      <c r="B1894" s="3" t="s">
        <v>18</v>
      </c>
      <c r="C1894" s="3"/>
      <c r="D1894" s="5"/>
      <c r="E1894" s="5"/>
      <c r="F1894" s="3"/>
      <c r="G1894" s="3"/>
      <c r="H1894" s="3"/>
    </row>
    <row r="1895" spans="2:8" x14ac:dyDescent="0.35">
      <c r="B1895" s="3" t="s">
        <v>739</v>
      </c>
      <c r="C1895" s="3"/>
      <c r="D1895" s="5"/>
      <c r="E1895" s="5"/>
      <c r="F1895" s="3"/>
      <c r="G1895" s="3"/>
      <c r="H1895" s="3"/>
    </row>
    <row r="1896" spans="2:8" x14ac:dyDescent="0.35">
      <c r="B1896" s="3" t="s">
        <v>20</v>
      </c>
      <c r="C1896" s="3"/>
      <c r="D1896" s="5"/>
      <c r="E1896" s="5"/>
      <c r="F1896" s="3"/>
      <c r="G1896" s="3"/>
      <c r="H1896" s="3"/>
    </row>
    <row r="1897" spans="2:8" x14ac:dyDescent="0.35">
      <c r="B1897" s="3" t="s">
        <v>8</v>
      </c>
      <c r="C1897" s="3"/>
      <c r="D1897" s="5"/>
      <c r="E1897" s="5"/>
      <c r="F1897" s="3"/>
      <c r="G1897" s="3"/>
      <c r="H1897" s="3"/>
    </row>
    <row r="1898" spans="2:8" x14ac:dyDescent="0.35">
      <c r="B1898" s="3" t="s">
        <v>9</v>
      </c>
      <c r="C1898" s="3"/>
      <c r="D1898" s="5"/>
      <c r="E1898" s="5"/>
      <c r="F1898" s="3"/>
      <c r="G1898" s="3"/>
      <c r="H1898" s="3"/>
    </row>
    <row r="1899" spans="2:8" x14ac:dyDescent="0.35">
      <c r="B1899" s="3" t="s">
        <v>21</v>
      </c>
      <c r="C1899" s="3"/>
      <c r="D1899" s="5"/>
      <c r="E1899" s="5"/>
      <c r="F1899" s="3"/>
      <c r="G1899" s="3"/>
      <c r="H1899" s="3"/>
    </row>
    <row r="1900" spans="2:8" x14ac:dyDescent="0.35">
      <c r="B1900" s="3" t="s">
        <v>740</v>
      </c>
      <c r="C1900" s="3"/>
      <c r="D1900" s="5"/>
      <c r="E1900" s="5"/>
      <c r="F1900" s="3"/>
      <c r="G1900" s="3"/>
      <c r="H1900" s="3"/>
    </row>
    <row r="1901" spans="2:8" x14ac:dyDescent="0.35">
      <c r="B1901" s="3" t="s">
        <v>741</v>
      </c>
      <c r="C1901" s="3"/>
      <c r="D1901" s="5"/>
      <c r="E1901" s="5"/>
      <c r="F1901" s="3"/>
      <c r="G1901" s="3"/>
      <c r="H1901" s="3"/>
    </row>
    <row r="1902" spans="2:8" x14ac:dyDescent="0.35">
      <c r="B1902" s="3" t="s">
        <v>10</v>
      </c>
      <c r="C1902" s="3"/>
      <c r="D1902" s="5"/>
      <c r="E1902" s="5"/>
      <c r="F1902" s="3"/>
      <c r="G1902" s="3"/>
      <c r="H1902" s="3"/>
    </row>
    <row r="1903" spans="2:8" x14ac:dyDescent="0.35">
      <c r="B1903" s="3" t="s">
        <v>11</v>
      </c>
      <c r="C1903" s="3"/>
      <c r="D1903" s="5"/>
      <c r="E1903" s="5"/>
      <c r="F1903" s="3"/>
      <c r="G1903" s="3"/>
      <c r="H1903" s="3"/>
    </row>
    <row r="1904" spans="2:8" x14ac:dyDescent="0.35">
      <c r="B1904" s="3" t="s">
        <v>22</v>
      </c>
      <c r="C1904" s="3"/>
      <c r="D1904" s="5"/>
      <c r="E1904" s="5"/>
      <c r="F1904" s="3"/>
      <c r="G1904" s="3"/>
      <c r="H1904" s="3"/>
    </row>
    <row r="1905" spans="2:8" x14ac:dyDescent="0.35">
      <c r="B1905" s="3" t="s">
        <v>12</v>
      </c>
      <c r="C1905" s="3"/>
      <c r="D1905" s="5"/>
      <c r="E1905" s="5"/>
      <c r="F1905" s="3"/>
      <c r="G1905" s="3"/>
      <c r="H1905" s="3"/>
    </row>
    <row r="1906" spans="2:8" x14ac:dyDescent="0.35">
      <c r="B1906" s="3" t="s">
        <v>23</v>
      </c>
      <c r="C1906" s="3"/>
      <c r="D1906" s="5"/>
      <c r="E1906" s="5"/>
      <c r="F1906" s="3"/>
      <c r="G1906" s="3"/>
      <c r="H1906" s="3"/>
    </row>
    <row r="1907" spans="2:8" x14ac:dyDescent="0.35">
      <c r="B1907" s="3" t="s">
        <v>742</v>
      </c>
      <c r="C1907" s="3"/>
      <c r="D1907" s="5"/>
      <c r="E1907" s="5"/>
      <c r="F1907" s="3"/>
      <c r="G1907" s="3"/>
      <c r="H1907" s="3"/>
    </row>
    <row r="1908" spans="2:8" x14ac:dyDescent="0.35">
      <c r="B1908" s="3" t="s">
        <v>743</v>
      </c>
      <c r="C1908" s="3"/>
      <c r="D1908" s="5"/>
      <c r="E1908" s="5"/>
      <c r="F1908" s="3"/>
      <c r="G1908" s="3"/>
      <c r="H1908" s="3"/>
    </row>
    <row r="1909" spans="2:8" x14ac:dyDescent="0.35">
      <c r="B1909" s="3" t="s">
        <v>744</v>
      </c>
      <c r="C1909" s="3"/>
      <c r="D1909" s="6">
        <f>SUM(D1882,D1888,D1891)</f>
        <v>0</v>
      </c>
      <c r="E1909" s="5" t="s">
        <v>32</v>
      </c>
      <c r="F1909" s="3"/>
      <c r="G1909" s="3"/>
      <c r="H1909" s="3"/>
    </row>
    <row r="1910" spans="2:8" x14ac:dyDescent="0.35">
      <c r="B1910" s="3"/>
      <c r="C1910" s="3"/>
      <c r="D1910" s="7">
        <f>SUM(D1882:D1892)/D1879*100</f>
        <v>0</v>
      </c>
      <c r="E1910" s="5" t="s">
        <v>33</v>
      </c>
      <c r="F1910" s="3"/>
      <c r="G1910" s="3"/>
      <c r="H1910" s="3"/>
    </row>
    <row r="1911" spans="2:8" x14ac:dyDescent="0.35">
      <c r="B1911" s="3" t="s">
        <v>745</v>
      </c>
      <c r="C1911" s="3"/>
      <c r="D1911" s="3"/>
      <c r="E1911" s="3"/>
      <c r="F1911" s="3"/>
      <c r="G1911" s="3"/>
      <c r="H1911" s="3"/>
    </row>
    <row r="1912" spans="2:8" x14ac:dyDescent="0.35">
      <c r="B1912" s="3" t="s">
        <v>65</v>
      </c>
      <c r="C1912" s="3"/>
      <c r="D1912" s="4" t="str">
        <f>B1912</f>
        <v>Macedon Ranges</v>
      </c>
      <c r="E1912" s="5"/>
      <c r="F1912" s="5" t="str">
        <f>D1912</f>
        <v>Macedon Ranges</v>
      </c>
      <c r="G1912" s="6">
        <f>D1945</f>
        <v>41738</v>
      </c>
      <c r="H1912" s="7">
        <f>D1946</f>
        <v>1.8964008458334884</v>
      </c>
    </row>
    <row r="1913" spans="2:8" x14ac:dyDescent="0.35">
      <c r="B1913" s="3" t="s">
        <v>51</v>
      </c>
      <c r="C1913" s="3"/>
      <c r="D1913" s="5"/>
      <c r="E1913" s="5"/>
      <c r="F1913" s="3"/>
      <c r="G1913" s="3"/>
      <c r="H1913" s="3"/>
    </row>
    <row r="1914" spans="2:8" x14ac:dyDescent="0.35">
      <c r="B1914" s="3" t="s">
        <v>206</v>
      </c>
      <c r="C1914" s="3"/>
      <c r="D1914" s="5"/>
      <c r="E1914" s="5"/>
      <c r="F1914" s="3"/>
      <c r="G1914" s="3"/>
      <c r="H1914" s="3"/>
    </row>
    <row r="1915" spans="2:8" x14ac:dyDescent="0.35">
      <c r="B1915" s="3" t="s">
        <v>963</v>
      </c>
      <c r="C1915" s="3"/>
      <c r="D1915" s="6">
        <f>ABS(MID(B1915,FIND("$",B1915)+2,100))</f>
        <v>2200906</v>
      </c>
      <c r="E1915" s="5" t="s">
        <v>28</v>
      </c>
      <c r="F1915" s="3"/>
      <c r="G1915" s="3"/>
      <c r="H1915" s="3"/>
    </row>
    <row r="1916" spans="2:8" x14ac:dyDescent="0.35">
      <c r="B1916" s="3" t="s">
        <v>0</v>
      </c>
      <c r="C1916" s="3"/>
      <c r="D1916" s="6"/>
      <c r="E1916" s="5"/>
      <c r="F1916" s="3"/>
      <c r="G1916" s="3"/>
      <c r="H1916" s="3"/>
    </row>
    <row r="1917" spans="2:8" x14ac:dyDescent="0.35">
      <c r="B1917" s="3" t="s">
        <v>1</v>
      </c>
      <c r="C1917" s="3"/>
      <c r="D1917" s="6"/>
      <c r="E1917" s="5"/>
      <c r="F1917" s="3"/>
      <c r="G1917" s="3"/>
      <c r="H1917" s="3"/>
    </row>
    <row r="1918" spans="2:8" x14ac:dyDescent="0.35">
      <c r="B1918" s="3" t="s">
        <v>964</v>
      </c>
      <c r="C1918" s="3"/>
      <c r="D1918" s="8">
        <f>ABS(MID(B1918,FIND(")",B1918)+2,100))</f>
        <v>14138</v>
      </c>
      <c r="E1918" s="5" t="s">
        <v>29</v>
      </c>
      <c r="F1918" s="3"/>
      <c r="G1918" s="3"/>
      <c r="H1918" s="3"/>
    </row>
    <row r="1919" spans="2:8" x14ac:dyDescent="0.35">
      <c r="B1919" s="3" t="s">
        <v>2</v>
      </c>
      <c r="C1919" s="3"/>
      <c r="D1919" s="8"/>
      <c r="E1919" s="5"/>
      <c r="F1919" s="3"/>
      <c r="G1919" s="3"/>
      <c r="H1919" s="3"/>
    </row>
    <row r="1920" spans="2:8" x14ac:dyDescent="0.35">
      <c r="B1920" s="3" t="s">
        <v>746</v>
      </c>
      <c r="C1920" s="3"/>
      <c r="D1920" s="8"/>
      <c r="E1920" s="5"/>
      <c r="F1920" s="3"/>
      <c r="G1920" s="3"/>
      <c r="H1920" s="3"/>
    </row>
    <row r="1921" spans="2:8" x14ac:dyDescent="0.35">
      <c r="B1921" s="3" t="s">
        <v>3</v>
      </c>
      <c r="C1921" s="3"/>
      <c r="D1921" s="8"/>
      <c r="E1921" s="5"/>
      <c r="F1921" s="3"/>
      <c r="G1921" s="3"/>
      <c r="H1921" s="3"/>
    </row>
    <row r="1922" spans="2:8" x14ac:dyDescent="0.35">
      <c r="B1922" s="3" t="s">
        <v>747</v>
      </c>
      <c r="C1922" s="3"/>
      <c r="D1922" s="8"/>
      <c r="E1922" s="5"/>
      <c r="F1922" s="3"/>
      <c r="G1922" s="3"/>
      <c r="H1922" s="3"/>
    </row>
    <row r="1923" spans="2:8" x14ac:dyDescent="0.35">
      <c r="B1923" s="3" t="s">
        <v>4</v>
      </c>
      <c r="C1923" s="3"/>
      <c r="D1923" s="8"/>
      <c r="E1923" s="5"/>
      <c r="F1923" s="3"/>
      <c r="G1923" s="3"/>
      <c r="H1923" s="3"/>
    </row>
    <row r="1924" spans="2:8" x14ac:dyDescent="0.35">
      <c r="B1924" s="3" t="s">
        <v>748</v>
      </c>
      <c r="C1924" s="3"/>
      <c r="D1924" s="8"/>
      <c r="E1924" s="5"/>
      <c r="F1924" s="3"/>
      <c r="G1924" s="3"/>
      <c r="H1924" s="3"/>
    </row>
    <row r="1925" spans="2:8" x14ac:dyDescent="0.35">
      <c r="B1925" s="3" t="s">
        <v>5</v>
      </c>
      <c r="C1925" s="3"/>
      <c r="D1925" s="8"/>
      <c r="E1925" s="5"/>
      <c r="F1925" s="3"/>
      <c r="G1925" s="3"/>
      <c r="H1925" s="3"/>
    </row>
    <row r="1926" spans="2:8" x14ac:dyDescent="0.35">
      <c r="B1926" s="3" t="s">
        <v>6</v>
      </c>
      <c r="C1926" s="3"/>
      <c r="D1926" s="8"/>
      <c r="E1926" s="5"/>
      <c r="F1926" s="3"/>
      <c r="G1926" s="3"/>
      <c r="H1926" s="3"/>
    </row>
    <row r="1927" spans="2:8" x14ac:dyDescent="0.35">
      <c r="B1927" s="9">
        <v>27600</v>
      </c>
      <c r="C1927" s="3"/>
      <c r="D1927" s="8">
        <f>B1927</f>
        <v>27600</v>
      </c>
      <c r="E1927" s="5" t="s">
        <v>31</v>
      </c>
      <c r="F1927" s="3"/>
      <c r="G1927" s="3"/>
      <c r="H1927" s="3"/>
    </row>
    <row r="1928" spans="2:8" x14ac:dyDescent="0.35">
      <c r="B1928" s="3" t="s">
        <v>749</v>
      </c>
      <c r="C1928" s="3"/>
      <c r="D1928" s="5"/>
      <c r="E1928" s="5"/>
      <c r="F1928" s="3"/>
      <c r="G1928" s="3"/>
      <c r="H1928" s="3"/>
    </row>
    <row r="1929" spans="2:8" x14ac:dyDescent="0.35">
      <c r="B1929" s="3" t="s">
        <v>7</v>
      </c>
      <c r="C1929" s="3"/>
      <c r="D1929" s="5"/>
      <c r="E1929" s="5"/>
      <c r="F1929" s="3"/>
      <c r="G1929" s="3"/>
      <c r="H1929" s="3"/>
    </row>
    <row r="1930" spans="2:8" x14ac:dyDescent="0.35">
      <c r="B1930" s="3" t="s">
        <v>18</v>
      </c>
      <c r="C1930" s="3"/>
      <c r="D1930" s="5"/>
      <c r="E1930" s="5"/>
      <c r="F1930" s="3"/>
      <c r="G1930" s="3"/>
      <c r="H1930" s="3"/>
    </row>
    <row r="1931" spans="2:8" x14ac:dyDescent="0.35">
      <c r="B1931" s="3" t="s">
        <v>750</v>
      </c>
      <c r="C1931" s="3"/>
      <c r="D1931" s="5"/>
      <c r="E1931" s="5"/>
      <c r="F1931" s="3"/>
      <c r="G1931" s="3"/>
      <c r="H1931" s="3"/>
    </row>
    <row r="1932" spans="2:8" x14ac:dyDescent="0.35">
      <c r="B1932" s="3" t="s">
        <v>20</v>
      </c>
      <c r="C1932" s="3"/>
      <c r="D1932" s="5"/>
      <c r="E1932" s="5"/>
      <c r="F1932" s="3"/>
      <c r="G1932" s="3"/>
      <c r="H1932" s="3"/>
    </row>
    <row r="1933" spans="2:8" x14ac:dyDescent="0.35">
      <c r="B1933" s="3" t="s">
        <v>8</v>
      </c>
      <c r="C1933" s="3"/>
      <c r="D1933" s="5"/>
      <c r="E1933" s="5"/>
      <c r="F1933" s="3"/>
      <c r="G1933" s="3"/>
      <c r="H1933" s="3"/>
    </row>
    <row r="1934" spans="2:8" x14ac:dyDescent="0.35">
      <c r="B1934" s="3" t="s">
        <v>9</v>
      </c>
      <c r="C1934" s="3"/>
      <c r="D1934" s="5"/>
      <c r="E1934" s="5"/>
      <c r="F1934" s="3"/>
      <c r="G1934" s="3"/>
      <c r="H1934" s="3"/>
    </row>
    <row r="1935" spans="2:8" x14ac:dyDescent="0.35">
      <c r="B1935" s="3" t="s">
        <v>21</v>
      </c>
      <c r="C1935" s="3"/>
      <c r="D1935" s="5"/>
      <c r="E1935" s="5"/>
      <c r="F1935" s="3"/>
      <c r="G1935" s="3"/>
      <c r="H1935" s="3"/>
    </row>
    <row r="1936" spans="2:8" x14ac:dyDescent="0.35">
      <c r="B1936" s="3" t="s">
        <v>751</v>
      </c>
      <c r="C1936" s="3"/>
      <c r="D1936" s="5"/>
      <c r="E1936" s="5"/>
      <c r="F1936" s="3"/>
      <c r="G1936" s="3"/>
      <c r="H1936" s="3"/>
    </row>
    <row r="1937" spans="2:8" x14ac:dyDescent="0.35">
      <c r="B1937" s="3" t="s">
        <v>752</v>
      </c>
      <c r="C1937" s="3"/>
      <c r="D1937" s="5"/>
      <c r="E1937" s="5"/>
      <c r="F1937" s="3"/>
      <c r="G1937" s="3"/>
      <c r="H1937" s="3"/>
    </row>
    <row r="1938" spans="2:8" x14ac:dyDescent="0.35">
      <c r="B1938" s="3" t="s">
        <v>10</v>
      </c>
      <c r="C1938" s="3"/>
      <c r="D1938" s="5"/>
      <c r="E1938" s="5"/>
      <c r="F1938" s="3"/>
      <c r="G1938" s="3"/>
      <c r="H1938" s="3"/>
    </row>
    <row r="1939" spans="2:8" x14ac:dyDescent="0.35">
      <c r="B1939" s="3" t="s">
        <v>11</v>
      </c>
      <c r="C1939" s="3"/>
      <c r="D1939" s="5"/>
      <c r="E1939" s="5"/>
      <c r="F1939" s="3"/>
      <c r="G1939" s="3"/>
      <c r="H1939" s="3"/>
    </row>
    <row r="1940" spans="2:8" x14ac:dyDescent="0.35">
      <c r="B1940" s="3" t="s">
        <v>22</v>
      </c>
      <c r="C1940" s="3"/>
      <c r="D1940" s="5"/>
      <c r="E1940" s="5"/>
      <c r="F1940" s="3"/>
      <c r="G1940" s="3"/>
      <c r="H1940" s="3"/>
    </row>
    <row r="1941" spans="2:8" x14ac:dyDescent="0.35">
      <c r="B1941" s="3" t="s">
        <v>12</v>
      </c>
      <c r="C1941" s="3"/>
      <c r="D1941" s="5"/>
      <c r="E1941" s="5"/>
      <c r="F1941" s="3"/>
      <c r="G1941" s="3"/>
      <c r="H1941" s="3"/>
    </row>
    <row r="1942" spans="2:8" x14ac:dyDescent="0.35">
      <c r="B1942" s="3" t="s">
        <v>23</v>
      </c>
      <c r="C1942" s="3"/>
      <c r="D1942" s="5"/>
      <c r="E1942" s="5"/>
      <c r="F1942" s="3"/>
      <c r="G1942" s="3"/>
      <c r="H1942" s="3"/>
    </row>
    <row r="1943" spans="2:8" x14ac:dyDescent="0.35">
      <c r="B1943" s="3" t="s">
        <v>753</v>
      </c>
      <c r="C1943" s="3"/>
      <c r="D1943" s="5"/>
      <c r="E1943" s="5"/>
      <c r="F1943" s="3"/>
      <c r="G1943" s="3"/>
      <c r="H1943" s="3"/>
    </row>
    <row r="1944" spans="2:8" x14ac:dyDescent="0.35">
      <c r="B1944" s="3" t="s">
        <v>754</v>
      </c>
      <c r="C1944" s="3"/>
      <c r="D1944" s="5"/>
      <c r="E1944" s="5"/>
      <c r="F1944" s="3"/>
      <c r="G1944" s="3"/>
      <c r="H1944" s="3"/>
    </row>
    <row r="1945" spans="2:8" x14ac:dyDescent="0.35">
      <c r="B1945" s="3" t="s">
        <v>755</v>
      </c>
      <c r="C1945" s="3"/>
      <c r="D1945" s="6">
        <f>SUM(D1918,D1924,D1927)</f>
        <v>41738</v>
      </c>
      <c r="E1945" s="5" t="s">
        <v>32</v>
      </c>
      <c r="F1945" s="3"/>
      <c r="G1945" s="3"/>
      <c r="H1945" s="3"/>
    </row>
    <row r="1946" spans="2:8" x14ac:dyDescent="0.35">
      <c r="B1946" s="3"/>
      <c r="C1946" s="3"/>
      <c r="D1946" s="7">
        <f>SUM(D1918:D1928)/D1915*100</f>
        <v>1.8964008458334884</v>
      </c>
      <c r="E1946" s="5" t="s">
        <v>33</v>
      </c>
      <c r="F1946" s="3"/>
      <c r="G1946" s="3"/>
      <c r="H1946" s="3"/>
    </row>
    <row r="1947" spans="2:8" x14ac:dyDescent="0.35">
      <c r="B1947" s="3"/>
      <c r="C1947" s="3"/>
      <c r="D1947" s="3"/>
      <c r="E1947" s="3"/>
      <c r="F1947" s="3"/>
      <c r="G1947" s="3"/>
      <c r="H1947" s="3"/>
    </row>
    <row r="1948" spans="2:8" x14ac:dyDescent="0.35">
      <c r="B1948" s="3" t="s">
        <v>107</v>
      </c>
      <c r="C1948" s="3"/>
      <c r="D1948" s="4" t="str">
        <f>B1948</f>
        <v>Mansfield</v>
      </c>
      <c r="E1948" s="5"/>
      <c r="F1948" s="5" t="str">
        <f>D1948</f>
        <v>Mansfield</v>
      </c>
      <c r="G1948" s="6">
        <f>D1981</f>
        <v>0</v>
      </c>
      <c r="H1948" s="7">
        <f>D1982</f>
        <v>0</v>
      </c>
    </row>
    <row r="1949" spans="2:8" x14ac:dyDescent="0.35">
      <c r="B1949" s="3" t="s">
        <v>14</v>
      </c>
      <c r="C1949" s="3"/>
      <c r="D1949" s="5"/>
      <c r="E1949" s="5"/>
      <c r="F1949" s="3"/>
      <c r="G1949" s="3"/>
      <c r="H1949" s="3"/>
    </row>
    <row r="1950" spans="2:8" x14ac:dyDescent="0.35">
      <c r="B1950" s="3" t="s">
        <v>206</v>
      </c>
      <c r="C1950" s="3"/>
      <c r="D1950" s="5"/>
      <c r="E1950" s="5"/>
      <c r="F1950" s="3"/>
      <c r="G1950" s="3"/>
      <c r="H1950" s="3"/>
    </row>
    <row r="1951" spans="2:8" x14ac:dyDescent="0.35">
      <c r="B1951" s="3" t="s">
        <v>965</v>
      </c>
      <c r="C1951" s="3"/>
      <c r="D1951" s="6">
        <f>ABS(MID(B1951,FIND("$",B1951)+2,100))</f>
        <v>885214</v>
      </c>
      <c r="E1951" s="5" t="s">
        <v>28</v>
      </c>
      <c r="F1951" s="3"/>
      <c r="G1951" s="3"/>
      <c r="H1951" s="3"/>
    </row>
    <row r="1952" spans="2:8" x14ac:dyDescent="0.35">
      <c r="B1952" s="3" t="s">
        <v>0</v>
      </c>
      <c r="C1952" s="3"/>
      <c r="D1952" s="6"/>
      <c r="E1952" s="5"/>
      <c r="F1952" s="3"/>
      <c r="G1952" s="3"/>
      <c r="H1952" s="3"/>
    </row>
    <row r="1953" spans="2:8" x14ac:dyDescent="0.35">
      <c r="B1953" s="3" t="s">
        <v>1</v>
      </c>
      <c r="C1953" s="3"/>
      <c r="D1953" s="6"/>
      <c r="E1953" s="5"/>
      <c r="F1953" s="3"/>
      <c r="G1953" s="3"/>
      <c r="H1953" s="3"/>
    </row>
    <row r="1954" spans="2:8" x14ac:dyDescent="0.35">
      <c r="B1954" s="3" t="s">
        <v>15</v>
      </c>
      <c r="C1954" s="3"/>
      <c r="D1954" s="8">
        <v>0</v>
      </c>
      <c r="E1954" s="5" t="s">
        <v>29</v>
      </c>
      <c r="F1954" s="3"/>
      <c r="G1954" s="3"/>
      <c r="H1954" s="3"/>
    </row>
    <row r="1955" spans="2:8" x14ac:dyDescent="0.35">
      <c r="B1955" s="3" t="s">
        <v>2</v>
      </c>
      <c r="C1955" s="3"/>
      <c r="D1955" s="8"/>
      <c r="E1955" s="5"/>
      <c r="F1955" s="3"/>
      <c r="G1955" s="3"/>
      <c r="H1955" s="3"/>
    </row>
    <row r="1956" spans="2:8" x14ac:dyDescent="0.35">
      <c r="B1956" s="3" t="s">
        <v>756</v>
      </c>
      <c r="C1956" s="3"/>
      <c r="D1956" s="8"/>
      <c r="E1956" s="5"/>
      <c r="F1956" s="3"/>
      <c r="G1956" s="3"/>
      <c r="H1956" s="3"/>
    </row>
    <row r="1957" spans="2:8" x14ac:dyDescent="0.35">
      <c r="B1957" s="3" t="s">
        <v>3</v>
      </c>
      <c r="C1957" s="3"/>
      <c r="D1957" s="8"/>
      <c r="E1957" s="5"/>
      <c r="F1957" s="3"/>
      <c r="G1957" s="3"/>
      <c r="H1957" s="3"/>
    </row>
    <row r="1958" spans="2:8" x14ac:dyDescent="0.35">
      <c r="B1958" s="3" t="s">
        <v>757</v>
      </c>
      <c r="C1958" s="3"/>
      <c r="D1958" s="8"/>
      <c r="E1958" s="5"/>
      <c r="F1958" s="3"/>
      <c r="G1958" s="3"/>
      <c r="H1958" s="3"/>
    </row>
    <row r="1959" spans="2:8" x14ac:dyDescent="0.35">
      <c r="B1959" s="3" t="s">
        <v>4</v>
      </c>
      <c r="C1959" s="3"/>
      <c r="D1959" s="8"/>
      <c r="E1959" s="5"/>
      <c r="F1959" s="3"/>
      <c r="G1959" s="3"/>
      <c r="H1959" s="3"/>
    </row>
    <row r="1960" spans="2:8" x14ac:dyDescent="0.35">
      <c r="B1960" s="3" t="s">
        <v>16</v>
      </c>
      <c r="C1960" s="3"/>
      <c r="D1960" s="8"/>
      <c r="E1960" s="5"/>
      <c r="F1960" s="3"/>
      <c r="G1960" s="3"/>
      <c r="H1960" s="3"/>
    </row>
    <row r="1961" spans="2:8" x14ac:dyDescent="0.35">
      <c r="B1961" s="3" t="s">
        <v>5</v>
      </c>
      <c r="C1961" s="3"/>
      <c r="D1961" s="8"/>
      <c r="E1961" s="5"/>
      <c r="F1961" s="3"/>
      <c r="G1961" s="3"/>
      <c r="H1961" s="3"/>
    </row>
    <row r="1962" spans="2:8" x14ac:dyDescent="0.35">
      <c r="B1962" s="3" t="s">
        <v>6</v>
      </c>
      <c r="C1962" s="3"/>
      <c r="D1962" s="8"/>
      <c r="E1962" s="5"/>
      <c r="F1962" s="3"/>
      <c r="G1962" s="3"/>
      <c r="H1962" s="3"/>
    </row>
    <row r="1963" spans="2:8" x14ac:dyDescent="0.35">
      <c r="B1963" s="3" t="s">
        <v>17</v>
      </c>
      <c r="C1963" s="3"/>
      <c r="D1963" s="8" t="str">
        <f>B1963</f>
        <v>-</v>
      </c>
      <c r="E1963" s="5" t="s">
        <v>31</v>
      </c>
      <c r="F1963" s="3"/>
      <c r="G1963" s="3"/>
      <c r="H1963" s="3"/>
    </row>
    <row r="1964" spans="2:8" x14ac:dyDescent="0.35">
      <c r="B1964" s="3" t="s">
        <v>758</v>
      </c>
      <c r="C1964" s="3"/>
      <c r="D1964" s="5"/>
      <c r="E1964" s="5"/>
      <c r="F1964" s="3"/>
      <c r="G1964" s="3"/>
      <c r="H1964" s="3"/>
    </row>
    <row r="1965" spans="2:8" x14ac:dyDescent="0.35">
      <c r="B1965" s="3" t="s">
        <v>7</v>
      </c>
      <c r="C1965" s="3"/>
      <c r="D1965" s="5"/>
      <c r="E1965" s="5"/>
      <c r="F1965" s="3"/>
      <c r="G1965" s="3"/>
      <c r="H1965" s="3"/>
    </row>
    <row r="1966" spans="2:8" x14ac:dyDescent="0.35">
      <c r="B1966" s="3" t="s">
        <v>18</v>
      </c>
      <c r="C1966" s="3"/>
      <c r="D1966" s="5"/>
      <c r="E1966" s="5"/>
      <c r="F1966" s="3"/>
      <c r="G1966" s="3"/>
      <c r="H1966" s="3"/>
    </row>
    <row r="1967" spans="2:8" x14ac:dyDescent="0.35">
      <c r="B1967" s="3" t="s">
        <v>759</v>
      </c>
      <c r="C1967" s="3"/>
      <c r="D1967" s="5"/>
      <c r="E1967" s="5"/>
      <c r="F1967" s="3"/>
      <c r="G1967" s="3"/>
      <c r="H1967" s="3"/>
    </row>
    <row r="1968" spans="2:8" x14ac:dyDescent="0.35">
      <c r="B1968" s="3" t="s">
        <v>20</v>
      </c>
      <c r="C1968" s="3"/>
      <c r="D1968" s="5"/>
      <c r="E1968" s="5"/>
      <c r="F1968" s="3"/>
      <c r="G1968" s="3"/>
      <c r="H1968" s="3"/>
    </row>
    <row r="1969" spans="2:8" x14ac:dyDescent="0.35">
      <c r="B1969" s="3" t="s">
        <v>8</v>
      </c>
      <c r="C1969" s="3"/>
      <c r="D1969" s="5"/>
      <c r="E1969" s="5"/>
      <c r="F1969" s="3"/>
      <c r="G1969" s="3"/>
      <c r="H1969" s="3"/>
    </row>
    <row r="1970" spans="2:8" x14ac:dyDescent="0.35">
      <c r="B1970" s="3" t="s">
        <v>9</v>
      </c>
      <c r="C1970" s="3"/>
      <c r="D1970" s="5"/>
      <c r="E1970" s="5"/>
      <c r="F1970" s="3"/>
      <c r="G1970" s="3"/>
      <c r="H1970" s="3"/>
    </row>
    <row r="1971" spans="2:8" x14ac:dyDescent="0.35">
      <c r="B1971" s="3" t="s">
        <v>21</v>
      </c>
      <c r="C1971" s="3"/>
      <c r="D1971" s="5"/>
      <c r="E1971" s="5"/>
      <c r="F1971" s="3"/>
      <c r="G1971" s="3"/>
      <c r="H1971" s="3"/>
    </row>
    <row r="1972" spans="2:8" x14ac:dyDescent="0.35">
      <c r="B1972" s="3" t="s">
        <v>760</v>
      </c>
      <c r="C1972" s="3"/>
      <c r="D1972" s="5"/>
      <c r="E1972" s="5"/>
      <c r="F1972" s="3"/>
      <c r="G1972" s="3"/>
      <c r="H1972" s="3"/>
    </row>
    <row r="1973" spans="2:8" x14ac:dyDescent="0.35">
      <c r="B1973" s="3" t="s">
        <v>761</v>
      </c>
      <c r="C1973" s="3"/>
      <c r="D1973" s="5"/>
      <c r="E1973" s="5"/>
      <c r="F1973" s="3"/>
      <c r="G1973" s="3"/>
      <c r="H1973" s="3"/>
    </row>
    <row r="1974" spans="2:8" x14ac:dyDescent="0.35">
      <c r="B1974" s="3" t="s">
        <v>10</v>
      </c>
      <c r="C1974" s="3"/>
      <c r="D1974" s="5"/>
      <c r="E1974" s="5"/>
      <c r="F1974" s="3"/>
      <c r="G1974" s="3"/>
      <c r="H1974" s="3"/>
    </row>
    <row r="1975" spans="2:8" x14ac:dyDescent="0.35">
      <c r="B1975" s="3" t="s">
        <v>11</v>
      </c>
      <c r="C1975" s="3"/>
      <c r="D1975" s="5"/>
      <c r="E1975" s="5"/>
      <c r="F1975" s="3"/>
      <c r="G1975" s="3"/>
      <c r="H1975" s="3"/>
    </row>
    <row r="1976" spans="2:8" x14ac:dyDescent="0.35">
      <c r="B1976" s="3" t="s">
        <v>22</v>
      </c>
      <c r="C1976" s="3"/>
      <c r="D1976" s="5"/>
      <c r="E1976" s="5"/>
      <c r="F1976" s="3"/>
      <c r="G1976" s="3"/>
      <c r="H1976" s="3"/>
    </row>
    <row r="1977" spans="2:8" x14ac:dyDescent="0.35">
      <c r="B1977" s="3" t="s">
        <v>12</v>
      </c>
      <c r="C1977" s="3"/>
      <c r="D1977" s="5"/>
      <c r="E1977" s="5"/>
      <c r="F1977" s="3"/>
      <c r="G1977" s="3"/>
      <c r="H1977" s="3"/>
    </row>
    <row r="1978" spans="2:8" x14ac:dyDescent="0.35">
      <c r="B1978" s="3" t="s">
        <v>23</v>
      </c>
      <c r="C1978" s="3"/>
      <c r="D1978" s="5"/>
      <c r="E1978" s="5"/>
      <c r="F1978" s="3"/>
      <c r="G1978" s="3"/>
      <c r="H1978" s="3"/>
    </row>
    <row r="1979" spans="2:8" x14ac:dyDescent="0.35">
      <c r="B1979" s="3" t="s">
        <v>604</v>
      </c>
      <c r="C1979" s="3"/>
      <c r="D1979" s="5"/>
      <c r="E1979" s="5"/>
      <c r="F1979" s="3"/>
      <c r="G1979" s="3"/>
      <c r="H1979" s="3"/>
    </row>
    <row r="1980" spans="2:8" x14ac:dyDescent="0.35">
      <c r="B1980" s="3" t="s">
        <v>605</v>
      </c>
      <c r="C1980" s="3"/>
      <c r="D1980" s="5"/>
      <c r="E1980" s="5"/>
      <c r="F1980" s="3"/>
      <c r="G1980" s="3"/>
      <c r="H1980" s="3"/>
    </row>
    <row r="1981" spans="2:8" x14ac:dyDescent="0.35">
      <c r="B1981" s="3" t="s">
        <v>762</v>
      </c>
      <c r="C1981" s="3"/>
      <c r="D1981" s="6">
        <f>SUM(D1954,D1960,D1963)</f>
        <v>0</v>
      </c>
      <c r="E1981" s="5" t="s">
        <v>32</v>
      </c>
      <c r="F1981" s="3"/>
      <c r="G1981" s="3"/>
      <c r="H1981" s="3"/>
    </row>
    <row r="1982" spans="2:8" x14ac:dyDescent="0.35">
      <c r="B1982" s="3"/>
      <c r="C1982" s="3"/>
      <c r="D1982" s="7">
        <f>SUM(D1954:D1964)/D1951*100</f>
        <v>0</v>
      </c>
      <c r="E1982" s="5" t="s">
        <v>33</v>
      </c>
      <c r="F1982" s="3"/>
      <c r="G1982" s="3"/>
      <c r="H1982" s="3"/>
    </row>
    <row r="1983" spans="2:8" x14ac:dyDescent="0.35">
      <c r="B1983" s="3"/>
      <c r="C1983" s="3"/>
      <c r="D1983" s="3"/>
      <c r="E1983" s="3"/>
      <c r="F1983" s="3"/>
      <c r="G1983" s="3"/>
      <c r="H1983" s="3"/>
    </row>
    <row r="1984" spans="2:8" x14ac:dyDescent="0.35">
      <c r="B1984" s="3" t="s">
        <v>108</v>
      </c>
      <c r="C1984" s="3"/>
      <c r="D1984" s="4" t="str">
        <f>B1984</f>
        <v>Mitchell</v>
      </c>
      <c r="E1984" s="5"/>
      <c r="F1984" s="5" t="str">
        <f>D1984</f>
        <v>Mitchell</v>
      </c>
      <c r="G1984" s="6">
        <f>D2017</f>
        <v>11673</v>
      </c>
      <c r="H1984" s="7">
        <f>D2018</f>
        <v>0.21909614441088043</v>
      </c>
    </row>
    <row r="1985" spans="2:8" x14ac:dyDescent="0.35">
      <c r="B1985" s="3" t="s">
        <v>51</v>
      </c>
      <c r="C1985" s="3"/>
      <c r="D1985" s="5"/>
      <c r="E1985" s="5"/>
      <c r="F1985" s="3"/>
      <c r="G1985" s="3"/>
      <c r="H1985" s="3"/>
    </row>
    <row r="1986" spans="2:8" x14ac:dyDescent="0.35">
      <c r="B1986" s="3" t="s">
        <v>206</v>
      </c>
      <c r="C1986" s="3"/>
      <c r="D1986" s="5"/>
      <c r="E1986" s="5"/>
      <c r="F1986" s="3"/>
      <c r="G1986" s="3"/>
      <c r="H1986" s="3"/>
    </row>
    <row r="1987" spans="2:8" x14ac:dyDescent="0.35">
      <c r="B1987" s="3" t="s">
        <v>966</v>
      </c>
      <c r="C1987" s="3"/>
      <c r="D1987" s="6">
        <f>ABS(MID(B1987,FIND("$",B1987)+2,100))</f>
        <v>5327798</v>
      </c>
      <c r="E1987" s="5" t="s">
        <v>28</v>
      </c>
      <c r="F1987" s="3"/>
      <c r="G1987" s="3"/>
      <c r="H1987" s="3"/>
    </row>
    <row r="1988" spans="2:8" x14ac:dyDescent="0.35">
      <c r="B1988" s="3" t="s">
        <v>0</v>
      </c>
      <c r="C1988" s="3"/>
      <c r="D1988" s="6"/>
      <c r="E1988" s="5"/>
      <c r="F1988" s="3"/>
      <c r="G1988" s="3"/>
      <c r="H1988" s="3"/>
    </row>
    <row r="1989" spans="2:8" x14ac:dyDescent="0.35">
      <c r="B1989" s="3" t="s">
        <v>1</v>
      </c>
      <c r="C1989" s="3"/>
      <c r="D1989" s="6"/>
      <c r="E1989" s="5"/>
      <c r="F1989" s="3"/>
      <c r="G1989" s="3"/>
      <c r="H1989" s="3"/>
    </row>
    <row r="1990" spans="2:8" x14ac:dyDescent="0.35">
      <c r="B1990" s="3" t="s">
        <v>967</v>
      </c>
      <c r="C1990" s="3"/>
      <c r="D1990" s="8">
        <f>ABS(MID(B1990,FIND(")",B1990)+2,100))</f>
        <v>11673</v>
      </c>
      <c r="E1990" s="5" t="s">
        <v>29</v>
      </c>
      <c r="F1990" s="3"/>
      <c r="G1990" s="3"/>
      <c r="H1990" s="3"/>
    </row>
    <row r="1991" spans="2:8" x14ac:dyDescent="0.35">
      <c r="B1991" s="3" t="s">
        <v>2</v>
      </c>
      <c r="C1991" s="3"/>
      <c r="D1991" s="8"/>
      <c r="E1991" s="5"/>
      <c r="F1991" s="3"/>
      <c r="G1991" s="3"/>
      <c r="H1991" s="3"/>
    </row>
    <row r="1992" spans="2:8" x14ac:dyDescent="0.35">
      <c r="B1992" s="3" t="s">
        <v>36</v>
      </c>
      <c r="C1992" s="3"/>
      <c r="D1992" s="8"/>
      <c r="E1992" s="5"/>
      <c r="F1992" s="3"/>
      <c r="G1992" s="3"/>
      <c r="H1992" s="3"/>
    </row>
    <row r="1993" spans="2:8" x14ac:dyDescent="0.35">
      <c r="B1993" s="3" t="s">
        <v>3</v>
      </c>
      <c r="C1993" s="3"/>
      <c r="D1993" s="8"/>
      <c r="E1993" s="5"/>
      <c r="F1993" s="3"/>
      <c r="G1993" s="3"/>
      <c r="H1993" s="3"/>
    </row>
    <row r="1994" spans="2:8" x14ac:dyDescent="0.35">
      <c r="B1994" s="3" t="s">
        <v>763</v>
      </c>
      <c r="C1994" s="3"/>
      <c r="D1994" s="8"/>
      <c r="E1994" s="5"/>
      <c r="F1994" s="3"/>
      <c r="G1994" s="3"/>
      <c r="H1994" s="3"/>
    </row>
    <row r="1995" spans="2:8" x14ac:dyDescent="0.35">
      <c r="B1995" s="3" t="s">
        <v>4</v>
      </c>
      <c r="C1995" s="3"/>
      <c r="D1995" s="8"/>
      <c r="E1995" s="5"/>
      <c r="F1995" s="3"/>
      <c r="G1995" s="3"/>
      <c r="H1995" s="3"/>
    </row>
    <row r="1996" spans="2:8" x14ac:dyDescent="0.35">
      <c r="B1996" s="3" t="s">
        <v>16</v>
      </c>
      <c r="C1996" s="3"/>
      <c r="D1996" s="8"/>
      <c r="E1996" s="5"/>
      <c r="F1996" s="3"/>
      <c r="G1996" s="3"/>
      <c r="H1996" s="3"/>
    </row>
    <row r="1997" spans="2:8" x14ac:dyDescent="0.35">
      <c r="B1997" s="3" t="s">
        <v>5</v>
      </c>
      <c r="C1997" s="3"/>
      <c r="D1997" s="8"/>
      <c r="E1997" s="5"/>
      <c r="F1997" s="3"/>
      <c r="G1997" s="3"/>
      <c r="H1997" s="3"/>
    </row>
    <row r="1998" spans="2:8" x14ac:dyDescent="0.35">
      <c r="B1998" s="3" t="s">
        <v>6</v>
      </c>
      <c r="C1998" s="3"/>
      <c r="D1998" s="8"/>
      <c r="E1998" s="5"/>
      <c r="F1998" s="3"/>
      <c r="G1998" s="3"/>
      <c r="H1998" s="3"/>
    </row>
    <row r="1999" spans="2:8" x14ac:dyDescent="0.35">
      <c r="B1999" s="3" t="s">
        <v>17</v>
      </c>
      <c r="C1999" s="3"/>
      <c r="D1999" s="8" t="str">
        <f>B1999</f>
        <v>-</v>
      </c>
      <c r="E1999" s="5" t="s">
        <v>31</v>
      </c>
      <c r="F1999" s="3"/>
      <c r="G1999" s="3"/>
      <c r="H1999" s="3"/>
    </row>
    <row r="2000" spans="2:8" x14ac:dyDescent="0.35">
      <c r="B2000" s="3" t="s">
        <v>764</v>
      </c>
      <c r="C2000" s="3"/>
      <c r="D2000" s="5"/>
      <c r="E2000" s="5"/>
      <c r="F2000" s="3"/>
      <c r="G2000" s="3"/>
      <c r="H2000" s="3"/>
    </row>
    <row r="2001" spans="2:8" x14ac:dyDescent="0.35">
      <c r="B2001" s="3" t="s">
        <v>7</v>
      </c>
      <c r="C2001" s="3"/>
      <c r="D2001" s="5"/>
      <c r="E2001" s="5"/>
      <c r="F2001" s="3"/>
      <c r="G2001" s="3"/>
      <c r="H2001" s="3"/>
    </row>
    <row r="2002" spans="2:8" x14ac:dyDescent="0.35">
      <c r="B2002" s="3" t="s">
        <v>765</v>
      </c>
      <c r="C2002" s="3"/>
      <c r="D2002" s="5"/>
      <c r="E2002" s="5"/>
      <c r="F2002" s="3"/>
      <c r="G2002" s="3"/>
      <c r="H2002" s="3"/>
    </row>
    <row r="2003" spans="2:8" x14ac:dyDescent="0.35">
      <c r="B2003" s="3" t="s">
        <v>766</v>
      </c>
      <c r="C2003" s="3"/>
      <c r="D2003" s="5"/>
      <c r="E2003" s="5"/>
      <c r="F2003" s="3"/>
      <c r="G2003" s="3"/>
      <c r="H2003" s="3"/>
    </row>
    <row r="2004" spans="2:8" x14ac:dyDescent="0.35">
      <c r="B2004" s="3" t="s">
        <v>20</v>
      </c>
      <c r="C2004" s="3"/>
      <c r="D2004" s="5"/>
      <c r="E2004" s="5"/>
      <c r="F2004" s="3"/>
      <c r="G2004" s="3"/>
      <c r="H2004" s="3"/>
    </row>
    <row r="2005" spans="2:8" x14ac:dyDescent="0.35">
      <c r="B2005" s="3" t="s">
        <v>8</v>
      </c>
      <c r="C2005" s="3"/>
      <c r="D2005" s="5"/>
      <c r="E2005" s="5"/>
      <c r="F2005" s="3"/>
      <c r="G2005" s="3"/>
      <c r="H2005" s="3"/>
    </row>
    <row r="2006" spans="2:8" x14ac:dyDescent="0.35">
      <c r="B2006" s="3" t="s">
        <v>9</v>
      </c>
      <c r="C2006" s="3"/>
      <c r="D2006" s="5"/>
      <c r="E2006" s="5"/>
      <c r="F2006" s="3"/>
      <c r="G2006" s="3"/>
      <c r="H2006" s="3"/>
    </row>
    <row r="2007" spans="2:8" x14ac:dyDescent="0.35">
      <c r="B2007" s="3" t="s">
        <v>21</v>
      </c>
      <c r="C2007" s="3"/>
      <c r="D2007" s="5"/>
      <c r="E2007" s="5"/>
      <c r="F2007" s="3"/>
      <c r="G2007" s="3"/>
      <c r="H2007" s="3"/>
    </row>
    <row r="2008" spans="2:8" x14ac:dyDescent="0.35">
      <c r="B2008" s="3" t="s">
        <v>767</v>
      </c>
      <c r="C2008" s="3"/>
      <c r="D2008" s="5"/>
      <c r="E2008" s="5"/>
      <c r="F2008" s="3"/>
      <c r="G2008" s="3"/>
      <c r="H2008" s="3"/>
    </row>
    <row r="2009" spans="2:8" x14ac:dyDescent="0.35">
      <c r="B2009" s="3" t="s">
        <v>768</v>
      </c>
      <c r="C2009" s="3"/>
      <c r="D2009" s="5"/>
      <c r="E2009" s="5"/>
      <c r="F2009" s="3"/>
      <c r="G2009" s="3"/>
      <c r="H2009" s="3"/>
    </row>
    <row r="2010" spans="2:8" x14ac:dyDescent="0.35">
      <c r="B2010" s="3" t="s">
        <v>10</v>
      </c>
      <c r="C2010" s="3"/>
      <c r="D2010" s="5"/>
      <c r="E2010" s="5"/>
      <c r="F2010" s="3"/>
      <c r="G2010" s="3"/>
      <c r="H2010" s="3"/>
    </row>
    <row r="2011" spans="2:8" x14ac:dyDescent="0.35">
      <c r="B2011" s="3" t="s">
        <v>11</v>
      </c>
      <c r="C2011" s="3"/>
      <c r="D2011" s="5"/>
      <c r="E2011" s="5"/>
      <c r="F2011" s="3"/>
      <c r="G2011" s="3"/>
      <c r="H2011" s="3"/>
    </row>
    <row r="2012" spans="2:8" x14ac:dyDescent="0.35">
      <c r="B2012" s="3" t="s">
        <v>22</v>
      </c>
      <c r="C2012" s="3"/>
      <c r="D2012" s="5"/>
      <c r="E2012" s="5"/>
      <c r="F2012" s="3"/>
      <c r="G2012" s="3"/>
      <c r="H2012" s="3"/>
    </row>
    <row r="2013" spans="2:8" x14ac:dyDescent="0.35">
      <c r="B2013" s="3" t="s">
        <v>12</v>
      </c>
      <c r="C2013" s="3"/>
      <c r="D2013" s="5"/>
      <c r="E2013" s="5"/>
      <c r="F2013" s="3"/>
      <c r="G2013" s="3"/>
      <c r="H2013" s="3"/>
    </row>
    <row r="2014" spans="2:8" x14ac:dyDescent="0.35">
      <c r="B2014" s="3" t="s">
        <v>23</v>
      </c>
      <c r="C2014" s="3"/>
      <c r="D2014" s="5"/>
      <c r="E2014" s="5"/>
      <c r="F2014" s="3"/>
      <c r="G2014" s="3"/>
      <c r="H2014" s="3"/>
    </row>
    <row r="2015" spans="2:8" x14ac:dyDescent="0.35">
      <c r="B2015" s="3" t="s">
        <v>769</v>
      </c>
      <c r="C2015" s="3"/>
      <c r="D2015" s="5"/>
      <c r="E2015" s="5"/>
      <c r="F2015" s="3"/>
      <c r="G2015" s="3"/>
      <c r="H2015" s="3"/>
    </row>
    <row r="2016" spans="2:8" x14ac:dyDescent="0.35">
      <c r="B2016" s="3" t="s">
        <v>770</v>
      </c>
      <c r="C2016" s="3"/>
      <c r="D2016" s="5"/>
      <c r="E2016" s="5"/>
      <c r="F2016" s="3"/>
      <c r="G2016" s="3"/>
      <c r="H2016" s="3"/>
    </row>
    <row r="2017" spans="2:8" x14ac:dyDescent="0.35">
      <c r="B2017" s="3" t="s">
        <v>771</v>
      </c>
      <c r="C2017" s="3"/>
      <c r="D2017" s="6">
        <f>SUM(D1990,D1996,D1999)</f>
        <v>11673</v>
      </c>
      <c r="E2017" s="5" t="s">
        <v>32</v>
      </c>
      <c r="F2017" s="3"/>
      <c r="G2017" s="3"/>
      <c r="H2017" s="3"/>
    </row>
    <row r="2018" spans="2:8" x14ac:dyDescent="0.35">
      <c r="B2018" s="3"/>
      <c r="C2018" s="3"/>
      <c r="D2018" s="7">
        <f>SUM(D1990:D2000)/D1987*100</f>
        <v>0.21909614441088043</v>
      </c>
      <c r="E2018" s="5" t="s">
        <v>33</v>
      </c>
      <c r="F2018" s="3"/>
      <c r="G2018" s="3"/>
      <c r="H2018" s="3"/>
    </row>
    <row r="2019" spans="2:8" x14ac:dyDescent="0.35">
      <c r="B2019" s="3"/>
      <c r="C2019" s="3"/>
      <c r="D2019" s="3"/>
      <c r="E2019" s="3"/>
      <c r="F2019" s="3"/>
      <c r="G2019" s="3"/>
      <c r="H2019" s="3"/>
    </row>
    <row r="2020" spans="2:8" x14ac:dyDescent="0.35">
      <c r="B2020" s="3" t="s">
        <v>109</v>
      </c>
      <c r="C2020" s="3"/>
      <c r="D2020" s="4" t="str">
        <f>B2020</f>
        <v>Moira</v>
      </c>
      <c r="E2020" s="5"/>
      <c r="F2020" s="5" t="str">
        <f>D2020</f>
        <v>Moira</v>
      </c>
      <c r="G2020" s="6">
        <f>D2053</f>
        <v>825</v>
      </c>
      <c r="H2020" s="7">
        <f>D2054</f>
        <v>7.1792194230518205E-2</v>
      </c>
    </row>
    <row r="2021" spans="2:8" x14ac:dyDescent="0.35">
      <c r="B2021" s="3" t="s">
        <v>14</v>
      </c>
      <c r="C2021" s="3"/>
      <c r="D2021" s="5"/>
      <c r="E2021" s="5"/>
      <c r="F2021" s="3"/>
      <c r="G2021" s="3"/>
      <c r="H2021" s="3"/>
    </row>
    <row r="2022" spans="2:8" x14ac:dyDescent="0.35">
      <c r="B2022" s="3" t="s">
        <v>206</v>
      </c>
      <c r="C2022" s="3"/>
      <c r="D2022" s="5"/>
      <c r="E2022" s="5"/>
      <c r="F2022" s="3"/>
      <c r="G2022" s="3"/>
      <c r="H2022" s="3"/>
    </row>
    <row r="2023" spans="2:8" x14ac:dyDescent="0.35">
      <c r="B2023" s="3" t="s">
        <v>968</v>
      </c>
      <c r="C2023" s="3"/>
      <c r="D2023" s="6">
        <f>ABS(MID(B2023,FIND("$",B2023)+2,100))</f>
        <v>1149150</v>
      </c>
      <c r="E2023" s="5" t="s">
        <v>28</v>
      </c>
      <c r="F2023" s="3"/>
      <c r="G2023" s="3"/>
      <c r="H2023" s="3"/>
    </row>
    <row r="2024" spans="2:8" x14ac:dyDescent="0.35">
      <c r="B2024" s="3" t="s">
        <v>0</v>
      </c>
      <c r="C2024" s="3"/>
      <c r="D2024" s="6"/>
      <c r="E2024" s="5"/>
      <c r="F2024" s="3"/>
      <c r="G2024" s="3"/>
      <c r="H2024" s="3"/>
    </row>
    <row r="2025" spans="2:8" x14ac:dyDescent="0.35">
      <c r="B2025" s="3" t="s">
        <v>1</v>
      </c>
      <c r="C2025" s="3"/>
      <c r="D2025" s="6"/>
      <c r="E2025" s="5"/>
      <c r="F2025" s="3"/>
      <c r="G2025" s="3"/>
      <c r="H2025" s="3"/>
    </row>
    <row r="2026" spans="2:8" x14ac:dyDescent="0.35">
      <c r="B2026" s="3" t="s">
        <v>969</v>
      </c>
      <c r="C2026" s="3"/>
      <c r="D2026" s="8">
        <f>ABS(MID(B2026,FIND(")",B2026)+2,100))</f>
        <v>825</v>
      </c>
      <c r="E2026" s="5" t="s">
        <v>29</v>
      </c>
      <c r="F2026" s="3"/>
      <c r="G2026" s="3"/>
      <c r="H2026" s="3"/>
    </row>
    <row r="2027" spans="2:8" x14ac:dyDescent="0.35">
      <c r="B2027" s="3" t="s">
        <v>2</v>
      </c>
      <c r="C2027" s="3"/>
      <c r="D2027" s="8"/>
      <c r="E2027" s="5"/>
      <c r="F2027" s="3"/>
      <c r="G2027" s="3"/>
      <c r="H2027" s="3"/>
    </row>
    <row r="2028" spans="2:8" x14ac:dyDescent="0.35">
      <c r="B2028" s="3" t="s">
        <v>772</v>
      </c>
      <c r="C2028" s="3"/>
      <c r="D2028" s="8"/>
      <c r="E2028" s="5"/>
      <c r="F2028" s="3"/>
      <c r="G2028" s="3"/>
      <c r="H2028" s="3"/>
    </row>
    <row r="2029" spans="2:8" x14ac:dyDescent="0.35">
      <c r="B2029" s="3" t="s">
        <v>3</v>
      </c>
      <c r="C2029" s="3"/>
      <c r="D2029" s="8"/>
      <c r="E2029" s="5"/>
      <c r="F2029" s="3"/>
      <c r="G2029" s="3"/>
      <c r="H2029" s="3"/>
    </row>
    <row r="2030" spans="2:8" x14ac:dyDescent="0.35">
      <c r="B2030" s="3" t="s">
        <v>773</v>
      </c>
      <c r="C2030" s="3"/>
      <c r="D2030" s="8"/>
      <c r="E2030" s="5"/>
      <c r="F2030" s="3"/>
      <c r="G2030" s="3"/>
      <c r="H2030" s="3"/>
    </row>
    <row r="2031" spans="2:8" x14ac:dyDescent="0.35">
      <c r="B2031" s="3" t="s">
        <v>4</v>
      </c>
      <c r="C2031" s="3"/>
      <c r="D2031" s="8"/>
      <c r="E2031" s="5"/>
      <c r="F2031" s="3"/>
      <c r="G2031" s="3"/>
      <c r="H2031" s="3"/>
    </row>
    <row r="2032" spans="2:8" x14ac:dyDescent="0.35">
      <c r="B2032" s="3" t="s">
        <v>16</v>
      </c>
      <c r="C2032" s="3"/>
      <c r="D2032" s="8"/>
      <c r="E2032" s="5"/>
      <c r="F2032" s="3"/>
      <c r="G2032" s="3"/>
      <c r="H2032" s="3"/>
    </row>
    <row r="2033" spans="2:8" x14ac:dyDescent="0.35">
      <c r="B2033" s="3" t="s">
        <v>5</v>
      </c>
      <c r="C2033" s="3"/>
      <c r="D2033" s="8"/>
      <c r="E2033" s="5"/>
      <c r="F2033" s="3"/>
      <c r="G2033" s="3"/>
      <c r="H2033" s="3"/>
    </row>
    <row r="2034" spans="2:8" x14ac:dyDescent="0.35">
      <c r="B2034" s="3" t="s">
        <v>6</v>
      </c>
      <c r="C2034" s="3"/>
      <c r="D2034" s="8"/>
      <c r="E2034" s="5"/>
      <c r="F2034" s="3"/>
      <c r="G2034" s="3"/>
      <c r="H2034" s="3"/>
    </row>
    <row r="2035" spans="2:8" x14ac:dyDescent="0.35">
      <c r="B2035" s="3" t="s">
        <v>17</v>
      </c>
      <c r="C2035" s="3"/>
      <c r="D2035" s="8" t="str">
        <f>B2035</f>
        <v>-</v>
      </c>
      <c r="E2035" s="5" t="s">
        <v>31</v>
      </c>
      <c r="F2035" s="3"/>
      <c r="G2035" s="3"/>
      <c r="H2035" s="3"/>
    </row>
    <row r="2036" spans="2:8" x14ac:dyDescent="0.35">
      <c r="B2036" s="3" t="s">
        <v>774</v>
      </c>
      <c r="C2036" s="3"/>
      <c r="D2036" s="5"/>
      <c r="E2036" s="5"/>
      <c r="F2036" s="3"/>
      <c r="G2036" s="3"/>
      <c r="H2036" s="3"/>
    </row>
    <row r="2037" spans="2:8" x14ac:dyDescent="0.35">
      <c r="B2037" s="3" t="s">
        <v>7</v>
      </c>
      <c r="C2037" s="3"/>
      <c r="D2037" s="5"/>
      <c r="E2037" s="5"/>
      <c r="F2037" s="3"/>
      <c r="G2037" s="3"/>
      <c r="H2037" s="3"/>
    </row>
    <row r="2038" spans="2:8" x14ac:dyDescent="0.35">
      <c r="B2038" s="3" t="s">
        <v>18</v>
      </c>
      <c r="C2038" s="3"/>
      <c r="D2038" s="5"/>
      <c r="E2038" s="5"/>
      <c r="F2038" s="3"/>
      <c r="G2038" s="3"/>
      <c r="H2038" s="3"/>
    </row>
    <row r="2039" spans="2:8" x14ac:dyDescent="0.35">
      <c r="B2039" s="3" t="s">
        <v>19</v>
      </c>
      <c r="C2039" s="3"/>
      <c r="D2039" s="5"/>
      <c r="E2039" s="5"/>
      <c r="F2039" s="3"/>
      <c r="G2039" s="3"/>
      <c r="H2039" s="3"/>
    </row>
    <row r="2040" spans="2:8" x14ac:dyDescent="0.35">
      <c r="B2040" s="3" t="s">
        <v>20</v>
      </c>
      <c r="C2040" s="3"/>
      <c r="D2040" s="5"/>
      <c r="E2040" s="5"/>
      <c r="F2040" s="3"/>
      <c r="G2040" s="3"/>
      <c r="H2040" s="3"/>
    </row>
    <row r="2041" spans="2:8" x14ac:dyDescent="0.35">
      <c r="B2041" s="3" t="s">
        <v>8</v>
      </c>
      <c r="C2041" s="3"/>
      <c r="D2041" s="5"/>
      <c r="E2041" s="5"/>
      <c r="F2041" s="3"/>
      <c r="G2041" s="3"/>
      <c r="H2041" s="3"/>
    </row>
    <row r="2042" spans="2:8" x14ac:dyDescent="0.35">
      <c r="B2042" s="3" t="s">
        <v>9</v>
      </c>
      <c r="C2042" s="3"/>
      <c r="D2042" s="5"/>
      <c r="E2042" s="5"/>
      <c r="F2042" s="3"/>
      <c r="G2042" s="3"/>
      <c r="H2042" s="3"/>
    </row>
    <row r="2043" spans="2:8" x14ac:dyDescent="0.35">
      <c r="B2043" s="3" t="s">
        <v>21</v>
      </c>
      <c r="C2043" s="3"/>
      <c r="D2043" s="5"/>
      <c r="E2043" s="5"/>
      <c r="F2043" s="3"/>
      <c r="G2043" s="3"/>
      <c r="H2043" s="3"/>
    </row>
    <row r="2044" spans="2:8" x14ac:dyDescent="0.35">
      <c r="B2044" s="3" t="s">
        <v>775</v>
      </c>
      <c r="C2044" s="3"/>
      <c r="D2044" s="5"/>
      <c r="E2044" s="5"/>
      <c r="F2044" s="3"/>
      <c r="G2044" s="3"/>
      <c r="H2044" s="3"/>
    </row>
    <row r="2045" spans="2:8" x14ac:dyDescent="0.35">
      <c r="B2045" s="3" t="s">
        <v>776</v>
      </c>
      <c r="C2045" s="3"/>
      <c r="D2045" s="5"/>
      <c r="E2045" s="5"/>
      <c r="F2045" s="3"/>
      <c r="G2045" s="3"/>
      <c r="H2045" s="3"/>
    </row>
    <row r="2046" spans="2:8" x14ac:dyDescent="0.35">
      <c r="B2046" s="3" t="s">
        <v>10</v>
      </c>
      <c r="C2046" s="3"/>
      <c r="D2046" s="5"/>
      <c r="E2046" s="5"/>
      <c r="F2046" s="3"/>
      <c r="G2046" s="3"/>
      <c r="H2046" s="3"/>
    </row>
    <row r="2047" spans="2:8" x14ac:dyDescent="0.35">
      <c r="B2047" s="3" t="s">
        <v>11</v>
      </c>
      <c r="C2047" s="3"/>
      <c r="D2047" s="5"/>
      <c r="E2047" s="5"/>
      <c r="F2047" s="3"/>
      <c r="G2047" s="3"/>
      <c r="H2047" s="3"/>
    </row>
    <row r="2048" spans="2:8" x14ac:dyDescent="0.35">
      <c r="B2048" s="3" t="s">
        <v>22</v>
      </c>
      <c r="C2048" s="3"/>
      <c r="D2048" s="5"/>
      <c r="E2048" s="5"/>
      <c r="F2048" s="3"/>
      <c r="G2048" s="3"/>
      <c r="H2048" s="3"/>
    </row>
    <row r="2049" spans="2:8" x14ac:dyDescent="0.35">
      <c r="B2049" s="3" t="s">
        <v>12</v>
      </c>
      <c r="C2049" s="3"/>
      <c r="D2049" s="5"/>
      <c r="E2049" s="5"/>
      <c r="F2049" s="3"/>
      <c r="G2049" s="3"/>
      <c r="H2049" s="3"/>
    </row>
    <row r="2050" spans="2:8" x14ac:dyDescent="0.35">
      <c r="B2050" s="3" t="s">
        <v>23</v>
      </c>
      <c r="C2050" s="3"/>
      <c r="D2050" s="5"/>
      <c r="E2050" s="5"/>
      <c r="F2050" s="3"/>
      <c r="G2050" s="3"/>
      <c r="H2050" s="3"/>
    </row>
    <row r="2051" spans="2:8" x14ac:dyDescent="0.35">
      <c r="B2051" s="3" t="s">
        <v>777</v>
      </c>
      <c r="C2051" s="3"/>
      <c r="D2051" s="5"/>
      <c r="E2051" s="5"/>
      <c r="F2051" s="3"/>
      <c r="G2051" s="3"/>
      <c r="H2051" s="3"/>
    </row>
    <row r="2052" spans="2:8" x14ac:dyDescent="0.35">
      <c r="B2052" s="3" t="s">
        <v>778</v>
      </c>
      <c r="C2052" s="3"/>
      <c r="D2052" s="5"/>
      <c r="E2052" s="5"/>
      <c r="F2052" s="3"/>
      <c r="G2052" s="3"/>
      <c r="H2052" s="3"/>
    </row>
    <row r="2053" spans="2:8" x14ac:dyDescent="0.35">
      <c r="B2053" s="3" t="s">
        <v>779</v>
      </c>
      <c r="C2053" s="3"/>
      <c r="D2053" s="6">
        <f>SUM(D2026,D2032,D2035)</f>
        <v>825</v>
      </c>
      <c r="E2053" s="5" t="s">
        <v>32</v>
      </c>
      <c r="F2053" s="3"/>
      <c r="G2053" s="3"/>
      <c r="H2053" s="3"/>
    </row>
    <row r="2054" spans="2:8" x14ac:dyDescent="0.35">
      <c r="B2054" s="3"/>
      <c r="C2054" s="3"/>
      <c r="D2054" s="7">
        <f>SUM(D2026:D2036)/D2023*100</f>
        <v>7.1792194230518205E-2</v>
      </c>
      <c r="E2054" s="5" t="s">
        <v>33</v>
      </c>
      <c r="F2054" s="3"/>
      <c r="G2054" s="3"/>
      <c r="H2054" s="3"/>
    </row>
    <row r="2055" spans="2:8" x14ac:dyDescent="0.35">
      <c r="B2055" s="3"/>
      <c r="C2055" s="3"/>
      <c r="D2055" s="3"/>
      <c r="E2055" s="3"/>
      <c r="F2055" s="3"/>
      <c r="G2055" s="3"/>
      <c r="H2055" s="3"/>
    </row>
    <row r="2056" spans="2:8" x14ac:dyDescent="0.35">
      <c r="B2056" s="3" t="s">
        <v>66</v>
      </c>
      <c r="C2056" s="3"/>
      <c r="D2056" s="4" t="str">
        <f>B2056</f>
        <v>Moorabool</v>
      </c>
      <c r="E2056" s="5"/>
      <c r="F2056" s="5" t="str">
        <f>D2056</f>
        <v>Moorabool</v>
      </c>
      <c r="G2056" s="6">
        <f>D2089</f>
        <v>5627</v>
      </c>
      <c r="H2056" s="7">
        <f>D2090</f>
        <v>0.19999921805885956</v>
      </c>
    </row>
    <row r="2057" spans="2:8" x14ac:dyDescent="0.35">
      <c r="B2057" s="3" t="s">
        <v>51</v>
      </c>
      <c r="C2057" s="3"/>
      <c r="D2057" s="5"/>
      <c r="E2057" s="5"/>
      <c r="F2057" s="3"/>
      <c r="G2057" s="3"/>
      <c r="H2057" s="3"/>
    </row>
    <row r="2058" spans="2:8" x14ac:dyDescent="0.35">
      <c r="B2058" s="3" t="s">
        <v>206</v>
      </c>
      <c r="C2058" s="3"/>
      <c r="D2058" s="5"/>
      <c r="E2058" s="5"/>
      <c r="F2058" s="3"/>
      <c r="G2058" s="3"/>
      <c r="H2058" s="3"/>
    </row>
    <row r="2059" spans="2:8" x14ac:dyDescent="0.35">
      <c r="B2059" s="3" t="s">
        <v>970</v>
      </c>
      <c r="C2059" s="3"/>
      <c r="D2059" s="6">
        <f>ABS(MID(B2059,FIND("$",B2059)+2,100))</f>
        <v>2813511</v>
      </c>
      <c r="E2059" s="5" t="s">
        <v>28</v>
      </c>
      <c r="F2059" s="3"/>
      <c r="G2059" s="3"/>
      <c r="H2059" s="3"/>
    </row>
    <row r="2060" spans="2:8" x14ac:dyDescent="0.35">
      <c r="B2060" s="3" t="s">
        <v>0</v>
      </c>
      <c r="C2060" s="3"/>
      <c r="D2060" s="6"/>
      <c r="E2060" s="5"/>
      <c r="F2060" s="3"/>
      <c r="G2060" s="3"/>
      <c r="H2060" s="3"/>
    </row>
    <row r="2061" spans="2:8" x14ac:dyDescent="0.35">
      <c r="B2061" s="3" t="s">
        <v>1</v>
      </c>
      <c r="C2061" s="3"/>
      <c r="D2061" s="6"/>
      <c r="E2061" s="5"/>
      <c r="F2061" s="3"/>
      <c r="G2061" s="3"/>
      <c r="H2061" s="3"/>
    </row>
    <row r="2062" spans="2:8" x14ac:dyDescent="0.35">
      <c r="B2062" s="3" t="s">
        <v>971</v>
      </c>
      <c r="C2062" s="3"/>
      <c r="D2062" s="8">
        <f>ABS(MID(B2062,FIND(")",B2062)+2,100))</f>
        <v>5627</v>
      </c>
      <c r="E2062" s="5" t="s">
        <v>29</v>
      </c>
      <c r="F2062" s="3"/>
      <c r="G2062" s="3"/>
      <c r="H2062" s="3"/>
    </row>
    <row r="2063" spans="2:8" x14ac:dyDescent="0.35">
      <c r="B2063" s="3" t="s">
        <v>2</v>
      </c>
      <c r="C2063" s="3"/>
      <c r="D2063" s="8"/>
      <c r="E2063" s="5"/>
      <c r="F2063" s="3"/>
      <c r="G2063" s="3"/>
      <c r="H2063" s="3"/>
    </row>
    <row r="2064" spans="2:8" x14ac:dyDescent="0.35">
      <c r="B2064" s="3" t="s">
        <v>780</v>
      </c>
      <c r="C2064" s="3"/>
      <c r="D2064" s="8"/>
      <c r="E2064" s="5"/>
      <c r="F2064" s="3"/>
      <c r="G2064" s="3"/>
      <c r="H2064" s="3"/>
    </row>
    <row r="2065" spans="2:8" x14ac:dyDescent="0.35">
      <c r="B2065" s="3" t="s">
        <v>3</v>
      </c>
      <c r="C2065" s="3"/>
      <c r="D2065" s="8"/>
      <c r="E2065" s="5"/>
      <c r="F2065" s="3"/>
      <c r="G2065" s="3"/>
      <c r="H2065" s="3"/>
    </row>
    <row r="2066" spans="2:8" x14ac:dyDescent="0.35">
      <c r="B2066" s="3" t="s">
        <v>781</v>
      </c>
      <c r="C2066" s="3"/>
      <c r="D2066" s="8"/>
      <c r="E2066" s="5"/>
      <c r="F2066" s="3"/>
      <c r="G2066" s="3"/>
      <c r="H2066" s="3"/>
    </row>
    <row r="2067" spans="2:8" x14ac:dyDescent="0.35">
      <c r="B2067" s="3" t="s">
        <v>4</v>
      </c>
      <c r="C2067" s="3"/>
      <c r="D2067" s="8"/>
      <c r="E2067" s="5"/>
      <c r="F2067" s="3"/>
      <c r="G2067" s="3"/>
      <c r="H2067" s="3"/>
    </row>
    <row r="2068" spans="2:8" x14ac:dyDescent="0.35">
      <c r="B2068" s="3" t="s">
        <v>16</v>
      </c>
      <c r="C2068" s="3"/>
      <c r="D2068" s="8"/>
      <c r="E2068" s="5"/>
      <c r="F2068" s="3"/>
      <c r="G2068" s="3"/>
      <c r="H2068" s="3"/>
    </row>
    <row r="2069" spans="2:8" x14ac:dyDescent="0.35">
      <c r="B2069" s="3" t="s">
        <v>5</v>
      </c>
      <c r="C2069" s="3"/>
      <c r="D2069" s="8"/>
      <c r="E2069" s="5"/>
      <c r="F2069" s="3"/>
      <c r="G2069" s="3"/>
      <c r="H2069" s="3"/>
    </row>
    <row r="2070" spans="2:8" x14ac:dyDescent="0.35">
      <c r="B2070" s="3" t="s">
        <v>6</v>
      </c>
      <c r="C2070" s="3"/>
      <c r="D2070" s="8"/>
      <c r="E2070" s="5"/>
      <c r="F2070" s="3"/>
      <c r="G2070" s="3"/>
      <c r="H2070" s="3"/>
    </row>
    <row r="2071" spans="2:8" x14ac:dyDescent="0.35">
      <c r="B2071" s="3" t="s">
        <v>17</v>
      </c>
      <c r="C2071" s="3"/>
      <c r="D2071" s="8" t="str">
        <f>B2071</f>
        <v>-</v>
      </c>
      <c r="E2071" s="5" t="s">
        <v>31</v>
      </c>
      <c r="F2071" s="3"/>
      <c r="G2071" s="3"/>
      <c r="H2071" s="3"/>
    </row>
    <row r="2072" spans="2:8" x14ac:dyDescent="0.35">
      <c r="B2072" s="3" t="s">
        <v>782</v>
      </c>
      <c r="C2072" s="3"/>
      <c r="D2072" s="5"/>
      <c r="E2072" s="5"/>
      <c r="F2072" s="3"/>
      <c r="G2072" s="3"/>
      <c r="H2072" s="3"/>
    </row>
    <row r="2073" spans="2:8" x14ac:dyDescent="0.35">
      <c r="B2073" s="3" t="s">
        <v>7</v>
      </c>
      <c r="C2073" s="3"/>
      <c r="D2073" s="5"/>
      <c r="E2073" s="5"/>
      <c r="F2073" s="3"/>
      <c r="G2073" s="3"/>
      <c r="H2073" s="3"/>
    </row>
    <row r="2074" spans="2:8" x14ac:dyDescent="0.35">
      <c r="B2074" s="3" t="s">
        <v>783</v>
      </c>
      <c r="C2074" s="3"/>
      <c r="D2074" s="5"/>
      <c r="E2074" s="5"/>
      <c r="F2074" s="3"/>
      <c r="G2074" s="3"/>
      <c r="H2074" s="3"/>
    </row>
    <row r="2075" spans="2:8" x14ac:dyDescent="0.35">
      <c r="B2075" s="3" t="s">
        <v>784</v>
      </c>
      <c r="C2075" s="3"/>
      <c r="D2075" s="5"/>
      <c r="E2075" s="5"/>
      <c r="F2075" s="3"/>
      <c r="G2075" s="3"/>
      <c r="H2075" s="3"/>
    </row>
    <row r="2076" spans="2:8" x14ac:dyDescent="0.35">
      <c r="B2076" s="3" t="s">
        <v>785</v>
      </c>
      <c r="C2076" s="3"/>
      <c r="D2076" s="5"/>
      <c r="E2076" s="5"/>
      <c r="F2076" s="3"/>
      <c r="G2076" s="3"/>
      <c r="H2076" s="3"/>
    </row>
    <row r="2077" spans="2:8" x14ac:dyDescent="0.35">
      <c r="B2077" s="3" t="s">
        <v>8</v>
      </c>
      <c r="C2077" s="3"/>
      <c r="D2077" s="5"/>
      <c r="E2077" s="5"/>
      <c r="F2077" s="3"/>
      <c r="G2077" s="3"/>
      <c r="H2077" s="3"/>
    </row>
    <row r="2078" spans="2:8" x14ac:dyDescent="0.35">
      <c r="B2078" s="3" t="s">
        <v>9</v>
      </c>
      <c r="C2078" s="3"/>
      <c r="D2078" s="5"/>
      <c r="E2078" s="5"/>
      <c r="F2078" s="3"/>
      <c r="G2078" s="3"/>
      <c r="H2078" s="3"/>
    </row>
    <row r="2079" spans="2:8" x14ac:dyDescent="0.35">
      <c r="B2079" s="3" t="s">
        <v>21</v>
      </c>
      <c r="C2079" s="3"/>
      <c r="D2079" s="5"/>
      <c r="E2079" s="5"/>
      <c r="F2079" s="3"/>
      <c r="G2079" s="3"/>
      <c r="H2079" s="3"/>
    </row>
    <row r="2080" spans="2:8" x14ac:dyDescent="0.35">
      <c r="B2080" s="3" t="s">
        <v>786</v>
      </c>
      <c r="C2080" s="3"/>
      <c r="D2080" s="5"/>
      <c r="E2080" s="5"/>
      <c r="F2080" s="3"/>
      <c r="G2080" s="3"/>
      <c r="H2080" s="3"/>
    </row>
    <row r="2081" spans="2:8" x14ac:dyDescent="0.35">
      <c r="B2081" s="3" t="s">
        <v>787</v>
      </c>
      <c r="C2081" s="3"/>
      <c r="D2081" s="5"/>
      <c r="E2081" s="5"/>
      <c r="F2081" s="3"/>
      <c r="G2081" s="3"/>
      <c r="H2081" s="3"/>
    </row>
    <row r="2082" spans="2:8" x14ac:dyDescent="0.35">
      <c r="B2082" s="3" t="s">
        <v>10</v>
      </c>
      <c r="C2082" s="3"/>
      <c r="D2082" s="5"/>
      <c r="E2082" s="5"/>
      <c r="F2082" s="3"/>
      <c r="G2082" s="3"/>
      <c r="H2082" s="3"/>
    </row>
    <row r="2083" spans="2:8" x14ac:dyDescent="0.35">
      <c r="B2083" s="3" t="s">
        <v>11</v>
      </c>
      <c r="C2083" s="3"/>
      <c r="D2083" s="5"/>
      <c r="E2083" s="5"/>
      <c r="F2083" s="3"/>
      <c r="G2083" s="3"/>
      <c r="H2083" s="3"/>
    </row>
    <row r="2084" spans="2:8" x14ac:dyDescent="0.35">
      <c r="B2084" s="3" t="s">
        <v>22</v>
      </c>
      <c r="C2084" s="3"/>
      <c r="D2084" s="5"/>
      <c r="E2084" s="5"/>
      <c r="F2084" s="3"/>
      <c r="G2084" s="3"/>
      <c r="H2084" s="3"/>
    </row>
    <row r="2085" spans="2:8" x14ac:dyDescent="0.35">
      <c r="B2085" s="3" t="s">
        <v>12</v>
      </c>
      <c r="C2085" s="3"/>
      <c r="D2085" s="5"/>
      <c r="E2085" s="5"/>
      <c r="F2085" s="3"/>
      <c r="G2085" s="3"/>
      <c r="H2085" s="3"/>
    </row>
    <row r="2086" spans="2:8" x14ac:dyDescent="0.35">
      <c r="B2086" s="3" t="s">
        <v>23</v>
      </c>
      <c r="C2086" s="3"/>
      <c r="D2086" s="5"/>
      <c r="E2086" s="5"/>
      <c r="F2086" s="3"/>
      <c r="G2086" s="3"/>
      <c r="H2086" s="3"/>
    </row>
    <row r="2087" spans="2:8" x14ac:dyDescent="0.35">
      <c r="B2087" s="3" t="s">
        <v>788</v>
      </c>
      <c r="C2087" s="3"/>
      <c r="D2087" s="5"/>
      <c r="E2087" s="5"/>
      <c r="F2087" s="3"/>
      <c r="G2087" s="3"/>
      <c r="H2087" s="3"/>
    </row>
    <row r="2088" spans="2:8" x14ac:dyDescent="0.35">
      <c r="B2088" s="3" t="s">
        <v>789</v>
      </c>
      <c r="C2088" s="3"/>
      <c r="D2088" s="5"/>
      <c r="E2088" s="5"/>
      <c r="F2088" s="3"/>
      <c r="G2088" s="3"/>
      <c r="H2088" s="3"/>
    </row>
    <row r="2089" spans="2:8" x14ac:dyDescent="0.35">
      <c r="B2089" s="3" t="s">
        <v>790</v>
      </c>
      <c r="C2089" s="3"/>
      <c r="D2089" s="6">
        <f>SUM(D2062,D2068,D2071)</f>
        <v>5627</v>
      </c>
      <c r="E2089" s="5" t="s">
        <v>32</v>
      </c>
      <c r="F2089" s="3"/>
      <c r="G2089" s="3"/>
      <c r="H2089" s="3"/>
    </row>
    <row r="2090" spans="2:8" x14ac:dyDescent="0.35">
      <c r="B2090" s="3"/>
      <c r="C2090" s="3"/>
      <c r="D2090" s="7">
        <f>SUM(D2062:D2072)/D2059*100</f>
        <v>0.19999921805885956</v>
      </c>
      <c r="E2090" s="5" t="s">
        <v>33</v>
      </c>
      <c r="F2090" s="3"/>
      <c r="G2090" s="3"/>
      <c r="H2090" s="3"/>
    </row>
    <row r="2091" spans="2:8" x14ac:dyDescent="0.35">
      <c r="B2091" s="26" t="s">
        <v>791</v>
      </c>
      <c r="C2091" s="3"/>
      <c r="D2091" s="3"/>
      <c r="E2091" s="3"/>
      <c r="F2091" s="3"/>
      <c r="G2091" s="3"/>
      <c r="H2091" s="3"/>
    </row>
    <row r="2092" spans="2:8" x14ac:dyDescent="0.35">
      <c r="B2092" s="3" t="s">
        <v>792</v>
      </c>
      <c r="C2092" s="3"/>
      <c r="D2092" s="4" t="str">
        <f>B2092</f>
        <v>Grampians</v>
      </c>
      <c r="E2092" s="5"/>
      <c r="F2092" s="5" t="str">
        <f>D2092</f>
        <v>Grampians</v>
      </c>
      <c r="G2092" s="6">
        <f>D2125</f>
        <v>10590</v>
      </c>
      <c r="H2092" s="7">
        <f>D2126</f>
        <v>0.44147717679722687</v>
      </c>
    </row>
    <row r="2093" spans="2:8" x14ac:dyDescent="0.35">
      <c r="B2093" s="3" t="s">
        <v>51</v>
      </c>
      <c r="C2093" s="3"/>
      <c r="D2093" s="5"/>
      <c r="E2093" s="5"/>
      <c r="F2093" s="3"/>
      <c r="G2093" s="3"/>
      <c r="H2093" s="3"/>
    </row>
    <row r="2094" spans="2:8" x14ac:dyDescent="0.35">
      <c r="B2094" s="3" t="s">
        <v>206</v>
      </c>
      <c r="C2094" s="3"/>
      <c r="D2094" s="5"/>
      <c r="E2094" s="5"/>
      <c r="F2094" s="3"/>
      <c r="G2094" s="3"/>
      <c r="H2094" s="3"/>
    </row>
    <row r="2095" spans="2:8" x14ac:dyDescent="0.35">
      <c r="B2095" s="3" t="s">
        <v>972</v>
      </c>
      <c r="C2095" s="3"/>
      <c r="D2095" s="6">
        <f>ABS(MID(B2095,FIND("$",B2095)+2,100))</f>
        <v>2398765</v>
      </c>
      <c r="E2095" s="5" t="s">
        <v>28</v>
      </c>
      <c r="F2095" s="3"/>
      <c r="G2095" s="3"/>
      <c r="H2095" s="3"/>
    </row>
    <row r="2096" spans="2:8" x14ac:dyDescent="0.35">
      <c r="B2096" s="3" t="s">
        <v>0</v>
      </c>
      <c r="C2096" s="3"/>
      <c r="D2096" s="6"/>
      <c r="E2096" s="5"/>
      <c r="F2096" s="3"/>
      <c r="G2096" s="3"/>
      <c r="H2096" s="3"/>
    </row>
    <row r="2097" spans="2:8" x14ac:dyDescent="0.35">
      <c r="B2097" s="3" t="s">
        <v>1</v>
      </c>
      <c r="C2097" s="3"/>
      <c r="D2097" s="6"/>
      <c r="E2097" s="5"/>
      <c r="F2097" s="3"/>
      <c r="G2097" s="3"/>
      <c r="H2097" s="3"/>
    </row>
    <row r="2098" spans="2:8" x14ac:dyDescent="0.35">
      <c r="B2098" s="3" t="s">
        <v>973</v>
      </c>
      <c r="C2098" s="3"/>
      <c r="D2098" s="8">
        <f>ABS(MID(B2098,FIND(")",B2098)+2,100))</f>
        <v>10590</v>
      </c>
      <c r="E2098" s="5" t="s">
        <v>29</v>
      </c>
      <c r="F2098" s="3"/>
      <c r="G2098" s="3"/>
      <c r="H2098" s="3"/>
    </row>
    <row r="2099" spans="2:8" x14ac:dyDescent="0.35">
      <c r="B2099" s="3" t="s">
        <v>2</v>
      </c>
      <c r="C2099" s="3"/>
      <c r="D2099" s="8"/>
      <c r="E2099" s="5"/>
      <c r="F2099" s="3"/>
      <c r="G2099" s="3"/>
      <c r="H2099" s="3"/>
    </row>
    <row r="2100" spans="2:8" x14ac:dyDescent="0.35">
      <c r="B2100" s="3" t="s">
        <v>793</v>
      </c>
      <c r="C2100" s="3"/>
      <c r="D2100" s="8"/>
      <c r="E2100" s="5"/>
      <c r="F2100" s="3"/>
      <c r="G2100" s="3"/>
      <c r="H2100" s="3"/>
    </row>
    <row r="2101" spans="2:8" x14ac:dyDescent="0.35">
      <c r="B2101" s="3" t="s">
        <v>3</v>
      </c>
      <c r="C2101" s="3"/>
      <c r="D2101" s="8"/>
      <c r="E2101" s="5"/>
      <c r="F2101" s="3"/>
      <c r="G2101" s="3"/>
      <c r="H2101" s="3"/>
    </row>
    <row r="2102" spans="2:8" x14ac:dyDescent="0.35">
      <c r="B2102" s="3" t="s">
        <v>794</v>
      </c>
      <c r="C2102" s="3"/>
      <c r="D2102" s="8"/>
      <c r="E2102" s="5"/>
      <c r="F2102" s="3"/>
      <c r="G2102" s="3"/>
      <c r="H2102" s="3"/>
    </row>
    <row r="2103" spans="2:8" x14ac:dyDescent="0.35">
      <c r="B2103" s="3" t="s">
        <v>4</v>
      </c>
      <c r="C2103" s="3"/>
      <c r="D2103" s="8"/>
      <c r="E2103" s="5"/>
      <c r="F2103" s="3"/>
      <c r="G2103" s="3"/>
      <c r="H2103" s="3"/>
    </row>
    <row r="2104" spans="2:8" x14ac:dyDescent="0.35">
      <c r="B2104" s="3" t="s">
        <v>16</v>
      </c>
      <c r="C2104" s="3"/>
      <c r="D2104" s="8"/>
      <c r="E2104" s="5"/>
      <c r="F2104" s="3"/>
      <c r="G2104" s="3"/>
      <c r="H2104" s="3"/>
    </row>
    <row r="2105" spans="2:8" x14ac:dyDescent="0.35">
      <c r="B2105" s="3" t="s">
        <v>5</v>
      </c>
      <c r="C2105" s="3"/>
      <c r="D2105" s="8"/>
      <c r="E2105" s="5"/>
      <c r="F2105" s="3"/>
      <c r="G2105" s="3"/>
      <c r="H2105" s="3"/>
    </row>
    <row r="2106" spans="2:8" x14ac:dyDescent="0.35">
      <c r="B2106" s="3" t="s">
        <v>6</v>
      </c>
      <c r="C2106" s="3"/>
      <c r="D2106" s="8"/>
      <c r="E2106" s="5"/>
      <c r="F2106" s="3"/>
      <c r="G2106" s="3"/>
      <c r="H2106" s="3"/>
    </row>
    <row r="2107" spans="2:8" x14ac:dyDescent="0.35">
      <c r="B2107" s="9" t="s">
        <v>17</v>
      </c>
      <c r="C2107" s="3"/>
      <c r="D2107" s="8" t="str">
        <f>B2107</f>
        <v>-</v>
      </c>
      <c r="E2107" s="5" t="s">
        <v>31</v>
      </c>
      <c r="F2107" s="3"/>
      <c r="G2107" s="3"/>
      <c r="H2107" s="3"/>
    </row>
    <row r="2108" spans="2:8" x14ac:dyDescent="0.35">
      <c r="B2108" s="3" t="s">
        <v>795</v>
      </c>
      <c r="C2108" s="3"/>
      <c r="D2108" s="5"/>
      <c r="E2108" s="5"/>
      <c r="F2108" s="3"/>
      <c r="G2108" s="3"/>
      <c r="H2108" s="3"/>
    </row>
    <row r="2109" spans="2:8" x14ac:dyDescent="0.35">
      <c r="B2109" s="3" t="s">
        <v>7</v>
      </c>
      <c r="C2109" s="3"/>
      <c r="D2109" s="5"/>
      <c r="E2109" s="5"/>
      <c r="F2109" s="3"/>
      <c r="G2109" s="3"/>
      <c r="H2109" s="3"/>
    </row>
    <row r="2110" spans="2:8" x14ac:dyDescent="0.35">
      <c r="B2110" s="3" t="s">
        <v>796</v>
      </c>
      <c r="C2110" s="3"/>
      <c r="D2110" s="5"/>
      <c r="E2110" s="5"/>
      <c r="F2110" s="3"/>
      <c r="G2110" s="3"/>
      <c r="H2110" s="3"/>
    </row>
    <row r="2111" spans="2:8" x14ac:dyDescent="0.35">
      <c r="B2111" s="3" t="s">
        <v>19</v>
      </c>
      <c r="C2111" s="3"/>
      <c r="D2111" s="5"/>
      <c r="E2111" s="5"/>
      <c r="F2111" s="3"/>
      <c r="G2111" s="3"/>
      <c r="H2111" s="3"/>
    </row>
    <row r="2112" spans="2:8" x14ac:dyDescent="0.35">
      <c r="B2112" s="3" t="s">
        <v>20</v>
      </c>
      <c r="C2112" s="3"/>
      <c r="D2112" s="5"/>
      <c r="E2112" s="5"/>
      <c r="F2112" s="3"/>
      <c r="G2112" s="3"/>
      <c r="H2112" s="3"/>
    </row>
    <row r="2113" spans="2:8" x14ac:dyDescent="0.35">
      <c r="B2113" s="3" t="s">
        <v>8</v>
      </c>
      <c r="C2113" s="3"/>
      <c r="D2113" s="5"/>
      <c r="E2113" s="5"/>
      <c r="F2113" s="3"/>
      <c r="G2113" s="3"/>
      <c r="H2113" s="3"/>
    </row>
    <row r="2114" spans="2:8" x14ac:dyDescent="0.35">
      <c r="B2114" s="3" t="s">
        <v>9</v>
      </c>
      <c r="C2114" s="3"/>
      <c r="D2114" s="5"/>
      <c r="E2114" s="5"/>
      <c r="F2114" s="3"/>
      <c r="G2114" s="3"/>
      <c r="H2114" s="3"/>
    </row>
    <row r="2115" spans="2:8" x14ac:dyDescent="0.35">
      <c r="B2115" s="3" t="s">
        <v>21</v>
      </c>
      <c r="C2115" s="3"/>
      <c r="D2115" s="5"/>
      <c r="E2115" s="5"/>
      <c r="F2115" s="3"/>
      <c r="G2115" s="3"/>
      <c r="H2115" s="3"/>
    </row>
    <row r="2116" spans="2:8" x14ac:dyDescent="0.35">
      <c r="B2116" s="3" t="s">
        <v>797</v>
      </c>
      <c r="C2116" s="3"/>
      <c r="D2116" s="5"/>
      <c r="E2116" s="5"/>
      <c r="F2116" s="3"/>
      <c r="G2116" s="3"/>
      <c r="H2116" s="3"/>
    </row>
    <row r="2117" spans="2:8" x14ac:dyDescent="0.35">
      <c r="B2117" s="3" t="s">
        <v>798</v>
      </c>
      <c r="C2117" s="3"/>
      <c r="D2117" s="5"/>
      <c r="E2117" s="5"/>
      <c r="F2117" s="3"/>
      <c r="G2117" s="3"/>
      <c r="H2117" s="3"/>
    </row>
    <row r="2118" spans="2:8" x14ac:dyDescent="0.35">
      <c r="B2118" s="3" t="s">
        <v>10</v>
      </c>
      <c r="C2118" s="3"/>
      <c r="D2118" s="5"/>
      <c r="E2118" s="5"/>
      <c r="F2118" s="3"/>
      <c r="G2118" s="3"/>
      <c r="H2118" s="3"/>
    </row>
    <row r="2119" spans="2:8" x14ac:dyDescent="0.35">
      <c r="B2119" s="3" t="s">
        <v>11</v>
      </c>
      <c r="C2119" s="3"/>
      <c r="D2119" s="5"/>
      <c r="E2119" s="5"/>
      <c r="F2119" s="3"/>
      <c r="G2119" s="3"/>
      <c r="H2119" s="3"/>
    </row>
    <row r="2120" spans="2:8" x14ac:dyDescent="0.35">
      <c r="B2120" s="3" t="s">
        <v>22</v>
      </c>
      <c r="C2120" s="3"/>
      <c r="D2120" s="5"/>
      <c r="E2120" s="5"/>
      <c r="F2120" s="3"/>
      <c r="G2120" s="3"/>
      <c r="H2120" s="3"/>
    </row>
    <row r="2121" spans="2:8" x14ac:dyDescent="0.35">
      <c r="B2121" s="3" t="s">
        <v>12</v>
      </c>
      <c r="C2121" s="3"/>
      <c r="D2121" s="5"/>
      <c r="E2121" s="5"/>
      <c r="F2121" s="3"/>
      <c r="G2121" s="3"/>
      <c r="H2121" s="3"/>
    </row>
    <row r="2122" spans="2:8" x14ac:dyDescent="0.35">
      <c r="B2122" s="3" t="s">
        <v>23</v>
      </c>
      <c r="C2122" s="3"/>
      <c r="D2122" s="5"/>
      <c r="E2122" s="5"/>
      <c r="F2122" s="3"/>
      <c r="G2122" s="3"/>
      <c r="H2122" s="3"/>
    </row>
    <row r="2123" spans="2:8" x14ac:dyDescent="0.35">
      <c r="B2123" s="3" t="s">
        <v>213</v>
      </c>
      <c r="C2123" s="3"/>
      <c r="D2123" s="5"/>
      <c r="E2123" s="5"/>
      <c r="F2123" s="3"/>
      <c r="G2123" s="3"/>
      <c r="H2123" s="3"/>
    </row>
    <row r="2124" spans="2:8" x14ac:dyDescent="0.35">
      <c r="B2124" s="3" t="s">
        <v>214</v>
      </c>
      <c r="C2124" s="3"/>
      <c r="D2124" s="5"/>
      <c r="E2124" s="5"/>
      <c r="F2124" s="3"/>
      <c r="G2124" s="3"/>
      <c r="H2124" s="3"/>
    </row>
    <row r="2125" spans="2:8" x14ac:dyDescent="0.35">
      <c r="B2125" s="3" t="s">
        <v>799</v>
      </c>
      <c r="C2125" s="3"/>
      <c r="D2125" s="6">
        <f>SUM(D2098,D2104,D2107)</f>
        <v>10590</v>
      </c>
      <c r="E2125" s="5" t="s">
        <v>32</v>
      </c>
      <c r="F2125" s="3"/>
      <c r="G2125" s="3"/>
      <c r="H2125" s="3"/>
    </row>
    <row r="2126" spans="2:8" x14ac:dyDescent="0.35">
      <c r="B2126" s="3"/>
      <c r="C2126" s="3"/>
      <c r="D2126" s="7">
        <f>SUM(D2098:D2108)/D2095*100</f>
        <v>0.44147717679722687</v>
      </c>
      <c r="E2126" s="5" t="s">
        <v>33</v>
      </c>
      <c r="F2126" s="3"/>
      <c r="G2126" s="3"/>
      <c r="H2126" s="3"/>
    </row>
    <row r="2127" spans="2:8" x14ac:dyDescent="0.35">
      <c r="B2127" s="3" t="s">
        <v>800</v>
      </c>
      <c r="C2127" s="3"/>
      <c r="D2127" s="3"/>
      <c r="E2127" s="3"/>
      <c r="F2127" s="3"/>
      <c r="G2127" s="3"/>
      <c r="H2127" s="3"/>
    </row>
    <row r="2128" spans="2:8" x14ac:dyDescent="0.35">
      <c r="B2128" s="3" t="s">
        <v>68</v>
      </c>
      <c r="C2128" s="3"/>
      <c r="D2128" s="4" t="str">
        <f>B2128</f>
        <v>South Gippsland</v>
      </c>
      <c r="E2128" s="5"/>
      <c r="F2128" s="5" t="str">
        <f>D2128</f>
        <v>South Gippsland</v>
      </c>
      <c r="G2128" s="6">
        <f>D2161</f>
        <v>33398</v>
      </c>
      <c r="H2128" s="7">
        <f>D2162</f>
        <v>1.7275876053167365</v>
      </c>
    </row>
    <row r="2129" spans="2:8" x14ac:dyDescent="0.35">
      <c r="B2129" s="3" t="s">
        <v>51</v>
      </c>
      <c r="C2129" s="3"/>
      <c r="D2129" s="5"/>
      <c r="E2129" s="5"/>
      <c r="F2129" s="3"/>
      <c r="G2129" s="3"/>
      <c r="H2129" s="3"/>
    </row>
    <row r="2130" spans="2:8" x14ac:dyDescent="0.35">
      <c r="B2130" s="3" t="s">
        <v>206</v>
      </c>
      <c r="C2130" s="3"/>
      <c r="D2130" s="5"/>
      <c r="E2130" s="5"/>
      <c r="F2130" s="3"/>
      <c r="G2130" s="3"/>
      <c r="H2130" s="3"/>
    </row>
    <row r="2131" spans="2:8" x14ac:dyDescent="0.35">
      <c r="B2131" s="3" t="s">
        <v>974</v>
      </c>
      <c r="C2131" s="3"/>
      <c r="D2131" s="6">
        <f>ABS(MID(B2131,FIND("$",B2131)+2,100))</f>
        <v>1933216</v>
      </c>
      <c r="E2131" s="5" t="s">
        <v>28</v>
      </c>
      <c r="F2131" s="3"/>
      <c r="G2131" s="3"/>
      <c r="H2131" s="3"/>
    </row>
    <row r="2132" spans="2:8" x14ac:dyDescent="0.35">
      <c r="B2132" s="3" t="s">
        <v>0</v>
      </c>
      <c r="C2132" s="3"/>
      <c r="D2132" s="6"/>
      <c r="E2132" s="5"/>
      <c r="F2132" s="3"/>
      <c r="G2132" s="3"/>
      <c r="H2132" s="3"/>
    </row>
    <row r="2133" spans="2:8" x14ac:dyDescent="0.35">
      <c r="B2133" s="3" t="s">
        <v>1</v>
      </c>
      <c r="C2133" s="3"/>
      <c r="D2133" s="6"/>
      <c r="E2133" s="5"/>
      <c r="F2133" s="3"/>
      <c r="G2133" s="3"/>
      <c r="H2133" s="3"/>
    </row>
    <row r="2134" spans="2:8" x14ac:dyDescent="0.35">
      <c r="B2134" s="3" t="s">
        <v>975</v>
      </c>
      <c r="C2134" s="3"/>
      <c r="D2134" s="8">
        <f>ABS(MID(B2134,FIND(")",B2134)+2,100))</f>
        <v>33398</v>
      </c>
      <c r="E2134" s="5" t="s">
        <v>29</v>
      </c>
      <c r="F2134" s="3"/>
      <c r="G2134" s="3"/>
      <c r="H2134" s="3"/>
    </row>
    <row r="2135" spans="2:8" x14ac:dyDescent="0.35">
      <c r="B2135" s="3" t="s">
        <v>2</v>
      </c>
      <c r="C2135" s="3"/>
      <c r="D2135" s="8"/>
      <c r="E2135" s="5"/>
      <c r="F2135" s="3"/>
      <c r="G2135" s="3"/>
      <c r="H2135" s="3"/>
    </row>
    <row r="2136" spans="2:8" x14ac:dyDescent="0.35">
      <c r="B2136" s="3" t="s">
        <v>801</v>
      </c>
      <c r="C2136" s="3"/>
      <c r="D2136" s="8"/>
      <c r="E2136" s="5"/>
      <c r="F2136" s="3"/>
      <c r="G2136" s="3"/>
      <c r="H2136" s="3"/>
    </row>
    <row r="2137" spans="2:8" x14ac:dyDescent="0.35">
      <c r="B2137" s="3" t="s">
        <v>3</v>
      </c>
      <c r="C2137" s="3"/>
      <c r="D2137" s="8"/>
      <c r="E2137" s="5"/>
      <c r="F2137" s="3"/>
      <c r="G2137" s="3"/>
      <c r="H2137" s="3"/>
    </row>
    <row r="2138" spans="2:8" x14ac:dyDescent="0.35">
      <c r="B2138" s="3" t="s">
        <v>802</v>
      </c>
      <c r="C2138" s="3"/>
      <c r="D2138" s="8"/>
      <c r="E2138" s="5"/>
      <c r="F2138" s="3"/>
      <c r="G2138" s="3"/>
      <c r="H2138" s="3"/>
    </row>
    <row r="2139" spans="2:8" x14ac:dyDescent="0.35">
      <c r="B2139" s="3" t="s">
        <v>4</v>
      </c>
      <c r="C2139" s="3"/>
      <c r="D2139" s="8"/>
      <c r="E2139" s="5"/>
      <c r="F2139" s="3"/>
      <c r="G2139" s="3"/>
      <c r="H2139" s="3"/>
    </row>
    <row r="2140" spans="2:8" x14ac:dyDescent="0.35">
      <c r="B2140" s="3" t="s">
        <v>803</v>
      </c>
      <c r="C2140" s="3"/>
      <c r="D2140" s="8"/>
      <c r="E2140" s="5"/>
      <c r="F2140" s="3"/>
      <c r="G2140" s="3"/>
      <c r="H2140" s="3"/>
    </row>
    <row r="2141" spans="2:8" x14ac:dyDescent="0.35">
      <c r="B2141" s="3" t="s">
        <v>5</v>
      </c>
      <c r="C2141" s="3"/>
      <c r="D2141" s="8"/>
      <c r="E2141" s="5"/>
      <c r="F2141" s="3"/>
      <c r="G2141" s="3"/>
      <c r="H2141" s="3"/>
    </row>
    <row r="2142" spans="2:8" x14ac:dyDescent="0.35">
      <c r="B2142" s="3" t="s">
        <v>6</v>
      </c>
      <c r="C2142" s="3"/>
      <c r="D2142" s="8"/>
      <c r="E2142" s="5"/>
      <c r="F2142" s="3"/>
      <c r="G2142" s="3"/>
      <c r="H2142" s="3"/>
    </row>
    <row r="2143" spans="2:8" x14ac:dyDescent="0.35">
      <c r="B2143" s="3" t="s">
        <v>17</v>
      </c>
      <c r="C2143" s="3"/>
      <c r="D2143" s="8" t="str">
        <f>B2143</f>
        <v>-</v>
      </c>
      <c r="E2143" s="5" t="s">
        <v>31</v>
      </c>
      <c r="F2143" s="3"/>
      <c r="G2143" s="3"/>
      <c r="H2143" s="3"/>
    </row>
    <row r="2144" spans="2:8" x14ac:dyDescent="0.35">
      <c r="B2144" s="3" t="s">
        <v>804</v>
      </c>
      <c r="C2144" s="3"/>
      <c r="D2144" s="5"/>
      <c r="E2144" s="5"/>
      <c r="F2144" s="3"/>
      <c r="G2144" s="3"/>
      <c r="H2144" s="3"/>
    </row>
    <row r="2145" spans="2:8" x14ac:dyDescent="0.35">
      <c r="B2145" s="3" t="s">
        <v>7</v>
      </c>
      <c r="C2145" s="3"/>
      <c r="D2145" s="5"/>
      <c r="E2145" s="5"/>
      <c r="F2145" s="3"/>
      <c r="G2145" s="3"/>
      <c r="H2145" s="3"/>
    </row>
    <row r="2146" spans="2:8" x14ac:dyDescent="0.35">
      <c r="B2146" s="3" t="s">
        <v>18</v>
      </c>
      <c r="C2146" s="3"/>
      <c r="D2146" s="5"/>
      <c r="E2146" s="5"/>
      <c r="F2146" s="3"/>
      <c r="G2146" s="3"/>
      <c r="H2146" s="3"/>
    </row>
    <row r="2147" spans="2:8" x14ac:dyDescent="0.35">
      <c r="B2147" s="3" t="s">
        <v>19</v>
      </c>
      <c r="C2147" s="3"/>
      <c r="D2147" s="5"/>
      <c r="E2147" s="5"/>
      <c r="F2147" s="3"/>
      <c r="G2147" s="3"/>
      <c r="H2147" s="3"/>
    </row>
    <row r="2148" spans="2:8" x14ac:dyDescent="0.35">
      <c r="B2148" s="3" t="s">
        <v>20</v>
      </c>
      <c r="C2148" s="3"/>
      <c r="D2148" s="5"/>
      <c r="E2148" s="5"/>
      <c r="F2148" s="3"/>
      <c r="G2148" s="3"/>
      <c r="H2148" s="3"/>
    </row>
    <row r="2149" spans="2:8" x14ac:dyDescent="0.35">
      <c r="B2149" s="3" t="s">
        <v>8</v>
      </c>
      <c r="C2149" s="3"/>
      <c r="D2149" s="5"/>
      <c r="E2149" s="5"/>
      <c r="F2149" s="3"/>
      <c r="G2149" s="3"/>
      <c r="H2149" s="3"/>
    </row>
    <row r="2150" spans="2:8" x14ac:dyDescent="0.35">
      <c r="B2150" s="3" t="s">
        <v>9</v>
      </c>
      <c r="C2150" s="3"/>
      <c r="D2150" s="5"/>
      <c r="E2150" s="5"/>
      <c r="F2150" s="3"/>
      <c r="G2150" s="3"/>
      <c r="H2150" s="3"/>
    </row>
    <row r="2151" spans="2:8" x14ac:dyDescent="0.35">
      <c r="B2151" s="3" t="s">
        <v>21</v>
      </c>
      <c r="C2151" s="3"/>
      <c r="D2151" s="5"/>
      <c r="E2151" s="5"/>
      <c r="F2151" s="3"/>
      <c r="G2151" s="3"/>
      <c r="H2151" s="3"/>
    </row>
    <row r="2152" spans="2:8" x14ac:dyDescent="0.35">
      <c r="B2152" s="3" t="s">
        <v>805</v>
      </c>
      <c r="C2152" s="3"/>
      <c r="D2152" s="5"/>
      <c r="E2152" s="5"/>
      <c r="F2152" s="3"/>
      <c r="G2152" s="3"/>
      <c r="H2152" s="3"/>
    </row>
    <row r="2153" spans="2:8" x14ac:dyDescent="0.35">
      <c r="B2153" s="3" t="s">
        <v>806</v>
      </c>
      <c r="C2153" s="3"/>
      <c r="D2153" s="5"/>
      <c r="E2153" s="5"/>
      <c r="F2153" s="3"/>
      <c r="G2153" s="3"/>
      <c r="H2153" s="3"/>
    </row>
    <row r="2154" spans="2:8" x14ac:dyDescent="0.35">
      <c r="B2154" s="3" t="s">
        <v>10</v>
      </c>
      <c r="C2154" s="3"/>
      <c r="D2154" s="5"/>
      <c r="E2154" s="5"/>
      <c r="F2154" s="3"/>
      <c r="G2154" s="3"/>
      <c r="H2154" s="3"/>
    </row>
    <row r="2155" spans="2:8" x14ac:dyDescent="0.35">
      <c r="B2155" s="3" t="s">
        <v>11</v>
      </c>
      <c r="C2155" s="3"/>
      <c r="D2155" s="5"/>
      <c r="E2155" s="5"/>
      <c r="F2155" s="3"/>
      <c r="G2155" s="3"/>
      <c r="H2155" s="3"/>
    </row>
    <row r="2156" spans="2:8" x14ac:dyDescent="0.35">
      <c r="B2156" s="3" t="s">
        <v>22</v>
      </c>
      <c r="C2156" s="3"/>
      <c r="D2156" s="5"/>
      <c r="E2156" s="5"/>
      <c r="F2156" s="3"/>
      <c r="G2156" s="3"/>
      <c r="H2156" s="3"/>
    </row>
    <row r="2157" spans="2:8" x14ac:dyDescent="0.35">
      <c r="B2157" s="3" t="s">
        <v>12</v>
      </c>
      <c r="C2157" s="3"/>
      <c r="D2157" s="5"/>
      <c r="E2157" s="5"/>
      <c r="F2157" s="3"/>
      <c r="G2157" s="3"/>
      <c r="H2157" s="3"/>
    </row>
    <row r="2158" spans="2:8" x14ac:dyDescent="0.35">
      <c r="B2158" s="3" t="s">
        <v>807</v>
      </c>
      <c r="C2158" s="3"/>
      <c r="D2158" s="5"/>
      <c r="E2158" s="5"/>
      <c r="F2158" s="3"/>
      <c r="G2158" s="3"/>
      <c r="H2158" s="3"/>
    </row>
    <row r="2159" spans="2:8" x14ac:dyDescent="0.35">
      <c r="B2159" s="3" t="s">
        <v>808</v>
      </c>
      <c r="C2159" s="3"/>
      <c r="D2159" s="5"/>
      <c r="E2159" s="5"/>
      <c r="F2159" s="3"/>
      <c r="G2159" s="3"/>
      <c r="H2159" s="3"/>
    </row>
    <row r="2160" spans="2:8" x14ac:dyDescent="0.35">
      <c r="B2160" s="3" t="s">
        <v>809</v>
      </c>
      <c r="C2160" s="3"/>
      <c r="D2160" s="5"/>
      <c r="E2160" s="5"/>
      <c r="F2160" s="3"/>
      <c r="G2160" s="3"/>
      <c r="H2160" s="3"/>
    </row>
    <row r="2161" spans="2:8" x14ac:dyDescent="0.35">
      <c r="B2161" s="3" t="s">
        <v>810</v>
      </c>
      <c r="C2161" s="3"/>
      <c r="D2161" s="6">
        <f>SUM(D2134,D2140,D2143)</f>
        <v>33398</v>
      </c>
      <c r="E2161" s="5" t="s">
        <v>32</v>
      </c>
      <c r="F2161" s="3"/>
      <c r="G2161" s="3"/>
      <c r="H2161" s="3"/>
    </row>
    <row r="2162" spans="2:8" x14ac:dyDescent="0.35">
      <c r="B2162" s="3"/>
      <c r="C2162" s="3"/>
      <c r="D2162" s="7">
        <f>SUM(D2134:D2144)/D2131*100</f>
        <v>1.7275876053167365</v>
      </c>
      <c r="E2162" s="5" t="s">
        <v>33</v>
      </c>
      <c r="F2162" s="3"/>
      <c r="G2162" s="3"/>
      <c r="H2162" s="3"/>
    </row>
    <row r="2163" spans="2:8" x14ac:dyDescent="0.35">
      <c r="B2163" s="3" t="s">
        <v>811</v>
      </c>
      <c r="C2163" s="3"/>
      <c r="D2163" s="3"/>
      <c r="E2163" s="3"/>
      <c r="F2163" s="3"/>
      <c r="G2163" s="3"/>
      <c r="H2163" s="3"/>
    </row>
    <row r="2164" spans="2:8" x14ac:dyDescent="0.35">
      <c r="B2164" s="3" t="s">
        <v>69</v>
      </c>
      <c r="C2164" s="3"/>
      <c r="D2164" s="4" t="str">
        <f>B2164</f>
        <v>Southern Grampians</v>
      </c>
      <c r="E2164" s="5"/>
      <c r="F2164" s="5" t="str">
        <f>D2164</f>
        <v>Southern Grampians</v>
      </c>
      <c r="G2164" s="6">
        <f>D2197</f>
        <v>3220</v>
      </c>
      <c r="H2164" s="7">
        <f>D2198</f>
        <v>0.22369810481854055</v>
      </c>
    </row>
    <row r="2165" spans="2:8" x14ac:dyDescent="0.35">
      <c r="B2165" s="3" t="s">
        <v>14</v>
      </c>
      <c r="C2165" s="3"/>
      <c r="D2165" s="5"/>
      <c r="E2165" s="5"/>
      <c r="F2165" s="3"/>
      <c r="G2165" s="3"/>
      <c r="H2165" s="3"/>
    </row>
    <row r="2166" spans="2:8" x14ac:dyDescent="0.35">
      <c r="B2166" s="3" t="s">
        <v>206</v>
      </c>
      <c r="C2166" s="3"/>
      <c r="D2166" s="5"/>
      <c r="E2166" s="5"/>
      <c r="F2166" s="3"/>
      <c r="G2166" s="3"/>
      <c r="H2166" s="3"/>
    </row>
    <row r="2167" spans="2:8" x14ac:dyDescent="0.35">
      <c r="B2167" s="3" t="s">
        <v>976</v>
      </c>
      <c r="C2167" s="3"/>
      <c r="D2167" s="6">
        <f>ABS(MID(B2167,FIND("$",B2167)+2,100))</f>
        <v>1439440</v>
      </c>
      <c r="E2167" s="5" t="s">
        <v>28</v>
      </c>
      <c r="F2167" s="3"/>
      <c r="G2167" s="3"/>
      <c r="H2167" s="3"/>
    </row>
    <row r="2168" spans="2:8" x14ac:dyDescent="0.35">
      <c r="B2168" s="3" t="s">
        <v>0</v>
      </c>
      <c r="C2168" s="3"/>
      <c r="D2168" s="6"/>
      <c r="E2168" s="5"/>
      <c r="F2168" s="3"/>
      <c r="G2168" s="3"/>
      <c r="H2168" s="3"/>
    </row>
    <row r="2169" spans="2:8" x14ac:dyDescent="0.35">
      <c r="B2169" s="3" t="s">
        <v>1</v>
      </c>
      <c r="C2169" s="3"/>
      <c r="D2169" s="6"/>
      <c r="E2169" s="5"/>
      <c r="F2169" s="3"/>
      <c r="G2169" s="3"/>
      <c r="H2169" s="3"/>
    </row>
    <row r="2170" spans="2:8" x14ac:dyDescent="0.35">
      <c r="B2170" s="3" t="s">
        <v>977</v>
      </c>
      <c r="C2170" s="3"/>
      <c r="D2170" s="8">
        <f>ABS(MID(B2170,FIND(")",B2170)+2,100))</f>
        <v>3220</v>
      </c>
      <c r="E2170" s="5" t="s">
        <v>29</v>
      </c>
      <c r="F2170" s="3"/>
      <c r="G2170" s="3"/>
      <c r="H2170" s="3"/>
    </row>
    <row r="2171" spans="2:8" x14ac:dyDescent="0.35">
      <c r="B2171" s="3" t="s">
        <v>2</v>
      </c>
      <c r="C2171" s="3"/>
      <c r="D2171" s="8"/>
      <c r="E2171" s="5"/>
      <c r="F2171" s="3"/>
      <c r="G2171" s="3"/>
      <c r="H2171" s="3"/>
    </row>
    <row r="2172" spans="2:8" x14ac:dyDescent="0.35">
      <c r="B2172" s="3" t="s">
        <v>36</v>
      </c>
      <c r="C2172" s="3"/>
      <c r="D2172" s="8"/>
      <c r="E2172" s="5"/>
      <c r="F2172" s="3"/>
      <c r="G2172" s="3"/>
      <c r="H2172" s="3"/>
    </row>
    <row r="2173" spans="2:8" x14ac:dyDescent="0.35">
      <c r="B2173" s="3" t="s">
        <v>3</v>
      </c>
      <c r="C2173" s="3"/>
      <c r="D2173" s="8"/>
      <c r="E2173" s="5"/>
      <c r="F2173" s="3"/>
      <c r="G2173" s="3"/>
      <c r="H2173" s="3"/>
    </row>
    <row r="2174" spans="2:8" x14ac:dyDescent="0.35">
      <c r="B2174" s="3" t="s">
        <v>812</v>
      </c>
      <c r="C2174" s="3"/>
      <c r="D2174" s="8"/>
      <c r="E2174" s="5"/>
      <c r="F2174" s="3"/>
      <c r="G2174" s="3"/>
      <c r="H2174" s="3"/>
    </row>
    <row r="2175" spans="2:8" x14ac:dyDescent="0.35">
      <c r="B2175" s="3" t="s">
        <v>4</v>
      </c>
      <c r="C2175" s="3"/>
      <c r="D2175" s="8"/>
      <c r="E2175" s="5"/>
      <c r="F2175" s="3"/>
      <c r="G2175" s="3"/>
      <c r="H2175" s="3"/>
    </row>
    <row r="2176" spans="2:8" x14ac:dyDescent="0.35">
      <c r="B2176" s="3" t="s">
        <v>16</v>
      </c>
      <c r="C2176" s="3"/>
      <c r="D2176" s="8"/>
      <c r="E2176" s="5"/>
      <c r="F2176" s="3"/>
      <c r="G2176" s="3"/>
      <c r="H2176" s="3"/>
    </row>
    <row r="2177" spans="2:8" x14ac:dyDescent="0.35">
      <c r="B2177" s="3" t="s">
        <v>5</v>
      </c>
      <c r="C2177" s="3"/>
      <c r="D2177" s="8"/>
      <c r="E2177" s="5"/>
      <c r="F2177" s="3"/>
      <c r="G2177" s="3"/>
      <c r="H2177" s="3"/>
    </row>
    <row r="2178" spans="2:8" x14ac:dyDescent="0.35">
      <c r="B2178" s="3" t="s">
        <v>6</v>
      </c>
      <c r="C2178" s="3"/>
      <c r="D2178" s="8"/>
      <c r="E2178" s="5"/>
      <c r="F2178" s="3"/>
      <c r="G2178" s="3"/>
      <c r="H2178" s="3"/>
    </row>
    <row r="2179" spans="2:8" x14ac:dyDescent="0.35">
      <c r="B2179" s="3" t="s">
        <v>17</v>
      </c>
      <c r="C2179" s="3"/>
      <c r="D2179" s="8" t="str">
        <f>B2179</f>
        <v>-</v>
      </c>
      <c r="E2179" s="5" t="s">
        <v>31</v>
      </c>
      <c r="F2179" s="3"/>
      <c r="G2179" s="3"/>
      <c r="H2179" s="3"/>
    </row>
    <row r="2180" spans="2:8" x14ac:dyDescent="0.35">
      <c r="B2180" s="3" t="s">
        <v>813</v>
      </c>
      <c r="C2180" s="3"/>
      <c r="D2180" s="5"/>
      <c r="E2180" s="5"/>
      <c r="F2180" s="3"/>
      <c r="G2180" s="3"/>
      <c r="H2180" s="3"/>
    </row>
    <row r="2181" spans="2:8" x14ac:dyDescent="0.35">
      <c r="B2181" s="3" t="s">
        <v>7</v>
      </c>
      <c r="C2181" s="3"/>
      <c r="D2181" s="5"/>
      <c r="E2181" s="5"/>
      <c r="F2181" s="3"/>
      <c r="G2181" s="3"/>
      <c r="H2181" s="3"/>
    </row>
    <row r="2182" spans="2:8" x14ac:dyDescent="0.35">
      <c r="B2182" s="3" t="s">
        <v>18</v>
      </c>
      <c r="C2182" s="3"/>
      <c r="D2182" s="5"/>
      <c r="E2182" s="5"/>
      <c r="F2182" s="3"/>
      <c r="G2182" s="3"/>
      <c r="H2182" s="3"/>
    </row>
    <row r="2183" spans="2:8" x14ac:dyDescent="0.35">
      <c r="B2183" s="3" t="s">
        <v>19</v>
      </c>
      <c r="C2183" s="3"/>
      <c r="D2183" s="5"/>
      <c r="E2183" s="5"/>
      <c r="F2183" s="3"/>
      <c r="G2183" s="3"/>
      <c r="H2183" s="3"/>
    </row>
    <row r="2184" spans="2:8" x14ac:dyDescent="0.35">
      <c r="B2184" s="3" t="s">
        <v>20</v>
      </c>
      <c r="C2184" s="3"/>
      <c r="D2184" s="5"/>
      <c r="E2184" s="5"/>
      <c r="F2184" s="3"/>
      <c r="G2184" s="3"/>
      <c r="H2184" s="3"/>
    </row>
    <row r="2185" spans="2:8" x14ac:dyDescent="0.35">
      <c r="B2185" s="3" t="s">
        <v>8</v>
      </c>
      <c r="C2185" s="3"/>
      <c r="D2185" s="5"/>
      <c r="E2185" s="5"/>
      <c r="F2185" s="3"/>
      <c r="G2185" s="3"/>
      <c r="H2185" s="3"/>
    </row>
    <row r="2186" spans="2:8" x14ac:dyDescent="0.35">
      <c r="B2186" s="3" t="s">
        <v>9</v>
      </c>
      <c r="C2186" s="3"/>
      <c r="D2186" s="5"/>
      <c r="E2186" s="5"/>
      <c r="F2186" s="3"/>
      <c r="G2186" s="3"/>
      <c r="H2186" s="3"/>
    </row>
    <row r="2187" spans="2:8" x14ac:dyDescent="0.35">
      <c r="B2187" s="3" t="s">
        <v>21</v>
      </c>
      <c r="C2187" s="3"/>
      <c r="D2187" s="5"/>
      <c r="E2187" s="5"/>
      <c r="F2187" s="3"/>
      <c r="G2187" s="3"/>
      <c r="H2187" s="3"/>
    </row>
    <row r="2188" spans="2:8" x14ac:dyDescent="0.35">
      <c r="B2188" s="3" t="s">
        <v>814</v>
      </c>
      <c r="C2188" s="3"/>
      <c r="D2188" s="5"/>
      <c r="E2188" s="5"/>
      <c r="F2188" s="3"/>
      <c r="G2188" s="3"/>
      <c r="H2188" s="3"/>
    </row>
    <row r="2189" spans="2:8" x14ac:dyDescent="0.35">
      <c r="B2189" s="3" t="s">
        <v>815</v>
      </c>
      <c r="C2189" s="3"/>
      <c r="D2189" s="5"/>
      <c r="E2189" s="5"/>
      <c r="F2189" s="3"/>
      <c r="G2189" s="3"/>
      <c r="H2189" s="3"/>
    </row>
    <row r="2190" spans="2:8" x14ac:dyDescent="0.35">
      <c r="B2190" s="3" t="s">
        <v>10</v>
      </c>
      <c r="C2190" s="3"/>
      <c r="D2190" s="5"/>
      <c r="E2190" s="5"/>
      <c r="F2190" s="3"/>
      <c r="G2190" s="3"/>
      <c r="H2190" s="3"/>
    </row>
    <row r="2191" spans="2:8" x14ac:dyDescent="0.35">
      <c r="B2191" s="3" t="s">
        <v>11</v>
      </c>
      <c r="C2191" s="3"/>
      <c r="D2191" s="5"/>
      <c r="E2191" s="5"/>
      <c r="F2191" s="3"/>
      <c r="G2191" s="3"/>
      <c r="H2191" s="3"/>
    </row>
    <row r="2192" spans="2:8" x14ac:dyDescent="0.35">
      <c r="B2192" s="3" t="s">
        <v>22</v>
      </c>
      <c r="C2192" s="3"/>
      <c r="D2192" s="5"/>
      <c r="E2192" s="5"/>
      <c r="F2192" s="3"/>
      <c r="G2192" s="3"/>
      <c r="H2192" s="3"/>
    </row>
    <row r="2193" spans="2:8" x14ac:dyDescent="0.35">
      <c r="B2193" s="3" t="s">
        <v>12</v>
      </c>
      <c r="C2193" s="3"/>
      <c r="D2193" s="5"/>
      <c r="E2193" s="5"/>
      <c r="F2193" s="3"/>
      <c r="G2193" s="3"/>
      <c r="H2193" s="3"/>
    </row>
    <row r="2194" spans="2:8" x14ac:dyDescent="0.35">
      <c r="B2194" s="3" t="s">
        <v>23</v>
      </c>
      <c r="C2194" s="3"/>
      <c r="D2194" s="5"/>
      <c r="E2194" s="5"/>
      <c r="F2194" s="3"/>
      <c r="G2194" s="3"/>
      <c r="H2194" s="3"/>
    </row>
    <row r="2195" spans="2:8" x14ac:dyDescent="0.35">
      <c r="B2195" s="3" t="s">
        <v>816</v>
      </c>
      <c r="C2195" s="3"/>
      <c r="D2195" s="5"/>
      <c r="E2195" s="5"/>
      <c r="F2195" s="3"/>
      <c r="G2195" s="3"/>
      <c r="H2195" s="3"/>
    </row>
    <row r="2196" spans="2:8" x14ac:dyDescent="0.35">
      <c r="B2196" s="3" t="s">
        <v>817</v>
      </c>
      <c r="C2196" s="3"/>
      <c r="D2196" s="5"/>
      <c r="E2196" s="5"/>
      <c r="F2196" s="3"/>
      <c r="G2196" s="3"/>
      <c r="H2196" s="3"/>
    </row>
    <row r="2197" spans="2:8" x14ac:dyDescent="0.35">
      <c r="B2197" s="3" t="s">
        <v>818</v>
      </c>
      <c r="C2197" s="3"/>
      <c r="D2197" s="6">
        <f>SUM(D2170,D2176,D2179)</f>
        <v>3220</v>
      </c>
      <c r="E2197" s="5" t="s">
        <v>32</v>
      </c>
      <c r="F2197" s="3"/>
      <c r="G2197" s="3"/>
      <c r="H2197" s="3"/>
    </row>
    <row r="2198" spans="2:8" x14ac:dyDescent="0.35">
      <c r="B2198" s="27">
        <v>0.44240000000000002</v>
      </c>
      <c r="C2198" s="3"/>
      <c r="D2198" s="7">
        <f>SUM(D2170:D2180)/D2167*100</f>
        <v>0.22369810481854055</v>
      </c>
      <c r="E2198" s="5" t="s">
        <v>33</v>
      </c>
      <c r="F2198" s="3"/>
      <c r="G2198" s="3"/>
      <c r="H2198" s="3"/>
    </row>
    <row r="2199" spans="2:8" x14ac:dyDescent="0.35">
      <c r="B2199" s="3"/>
      <c r="C2199" s="3"/>
      <c r="D2199" s="3"/>
      <c r="E2199" s="3"/>
      <c r="F2199" s="3"/>
      <c r="G2199" s="3"/>
      <c r="H2199" s="3"/>
    </row>
    <row r="2200" spans="2:8" x14ac:dyDescent="0.35">
      <c r="B2200" s="3" t="s">
        <v>70</v>
      </c>
      <c r="C2200" s="3"/>
      <c r="D2200" s="4" t="str">
        <f>B2200</f>
        <v>Strathbogie</v>
      </c>
      <c r="E2200" s="5"/>
      <c r="F2200" s="5" t="str">
        <f>D2200</f>
        <v>Strathbogie</v>
      </c>
      <c r="G2200" s="6">
        <f>D2233</f>
        <v>5121</v>
      </c>
      <c r="H2200" s="7">
        <f>D2234</f>
        <v>0.59437588790774121</v>
      </c>
    </row>
    <row r="2201" spans="2:8" x14ac:dyDescent="0.35">
      <c r="B2201" s="3" t="s">
        <v>14</v>
      </c>
      <c r="C2201" s="3"/>
      <c r="D2201" s="5"/>
      <c r="E2201" s="5"/>
      <c r="F2201" s="3"/>
      <c r="G2201" s="3"/>
      <c r="H2201" s="3"/>
    </row>
    <row r="2202" spans="2:8" x14ac:dyDescent="0.35">
      <c r="B2202" s="3" t="s">
        <v>206</v>
      </c>
      <c r="C2202" s="3"/>
      <c r="D2202" s="5"/>
      <c r="E2202" s="5"/>
      <c r="F2202" s="3"/>
      <c r="G2202" s="3"/>
      <c r="H2202" s="3"/>
    </row>
    <row r="2203" spans="2:8" x14ac:dyDescent="0.35">
      <c r="B2203" s="3" t="s">
        <v>978</v>
      </c>
      <c r="C2203" s="3"/>
      <c r="D2203" s="6">
        <f>ABS(MID(B2203,FIND("$",B2203)+2,100))</f>
        <v>861576</v>
      </c>
      <c r="E2203" s="5" t="s">
        <v>28</v>
      </c>
      <c r="F2203" s="3"/>
      <c r="G2203" s="3"/>
      <c r="H2203" s="3"/>
    </row>
    <row r="2204" spans="2:8" x14ac:dyDescent="0.35">
      <c r="B2204" s="3" t="s">
        <v>0</v>
      </c>
      <c r="C2204" s="3"/>
      <c r="D2204" s="6"/>
      <c r="E2204" s="5"/>
      <c r="F2204" s="3"/>
      <c r="G2204" s="3"/>
      <c r="H2204" s="3"/>
    </row>
    <row r="2205" spans="2:8" x14ac:dyDescent="0.35">
      <c r="B2205" s="3" t="s">
        <v>1</v>
      </c>
      <c r="C2205" s="3"/>
      <c r="D2205" s="6"/>
      <c r="E2205" s="5"/>
      <c r="F2205" s="3"/>
      <c r="G2205" s="3"/>
      <c r="H2205" s="3"/>
    </row>
    <row r="2206" spans="2:8" x14ac:dyDescent="0.35">
      <c r="B2206" s="3" t="s">
        <v>979</v>
      </c>
      <c r="C2206" s="3"/>
      <c r="D2206" s="8">
        <f>ABS(MID(B2206,FIND(")",B2206)+2,100))</f>
        <v>5121</v>
      </c>
      <c r="E2206" s="5" t="s">
        <v>29</v>
      </c>
      <c r="F2206" s="3"/>
      <c r="G2206" s="3"/>
      <c r="H2206" s="3"/>
    </row>
    <row r="2207" spans="2:8" x14ac:dyDescent="0.35">
      <c r="B2207" s="3" t="s">
        <v>2</v>
      </c>
      <c r="C2207" s="3"/>
      <c r="D2207" s="8"/>
      <c r="E2207" s="5"/>
      <c r="F2207" s="3"/>
      <c r="G2207" s="3"/>
      <c r="H2207" s="3"/>
    </row>
    <row r="2208" spans="2:8" x14ac:dyDescent="0.35">
      <c r="B2208" s="3" t="s">
        <v>36</v>
      </c>
      <c r="C2208" s="3"/>
      <c r="D2208" s="8"/>
      <c r="E2208" s="5"/>
      <c r="F2208" s="3"/>
      <c r="G2208" s="3"/>
      <c r="H2208" s="3"/>
    </row>
    <row r="2209" spans="2:8" x14ac:dyDescent="0.35">
      <c r="B2209" s="3" t="s">
        <v>3</v>
      </c>
      <c r="C2209" s="3"/>
      <c r="D2209" s="8"/>
      <c r="E2209" s="5"/>
      <c r="F2209" s="3"/>
      <c r="G2209" s="3"/>
      <c r="H2209" s="3"/>
    </row>
    <row r="2210" spans="2:8" x14ac:dyDescent="0.35">
      <c r="B2210" s="3" t="s">
        <v>819</v>
      </c>
      <c r="C2210" s="3"/>
      <c r="D2210" s="8"/>
      <c r="E2210" s="5"/>
      <c r="F2210" s="3"/>
      <c r="G2210" s="3"/>
      <c r="H2210" s="3"/>
    </row>
    <row r="2211" spans="2:8" x14ac:dyDescent="0.35">
      <c r="B2211" s="3" t="s">
        <v>4</v>
      </c>
      <c r="C2211" s="3"/>
      <c r="D2211" s="8"/>
      <c r="E2211" s="5"/>
      <c r="F2211" s="3"/>
      <c r="G2211" s="3"/>
      <c r="H2211" s="3"/>
    </row>
    <row r="2212" spans="2:8" x14ac:dyDescent="0.35">
      <c r="B2212" s="3" t="s">
        <v>820</v>
      </c>
      <c r="C2212" s="3"/>
      <c r="D2212" s="8"/>
      <c r="E2212" s="5"/>
      <c r="F2212" s="3"/>
      <c r="G2212" s="3"/>
      <c r="H2212" s="3"/>
    </row>
    <row r="2213" spans="2:8" x14ac:dyDescent="0.35">
      <c r="B2213" s="3" t="s">
        <v>5</v>
      </c>
      <c r="C2213" s="3"/>
      <c r="D2213" s="8"/>
      <c r="E2213" s="5"/>
      <c r="F2213" s="3"/>
      <c r="G2213" s="3"/>
      <c r="H2213" s="3"/>
    </row>
    <row r="2214" spans="2:8" x14ac:dyDescent="0.35">
      <c r="B2214" s="3" t="s">
        <v>6</v>
      </c>
      <c r="C2214" s="3"/>
      <c r="D2214" s="8"/>
      <c r="E2214" s="5"/>
      <c r="F2214" s="3"/>
      <c r="G2214" s="3"/>
      <c r="H2214" s="3"/>
    </row>
    <row r="2215" spans="2:8" x14ac:dyDescent="0.35">
      <c r="B2215" s="3" t="s">
        <v>17</v>
      </c>
      <c r="C2215" s="3"/>
      <c r="D2215" s="8" t="str">
        <f>B2215</f>
        <v>-</v>
      </c>
      <c r="E2215" s="5" t="s">
        <v>31</v>
      </c>
      <c r="F2215" s="3"/>
      <c r="G2215" s="3"/>
      <c r="H2215" s="3"/>
    </row>
    <row r="2216" spans="2:8" x14ac:dyDescent="0.35">
      <c r="B2216" s="3" t="s">
        <v>821</v>
      </c>
      <c r="C2216" s="3"/>
      <c r="D2216" s="5"/>
      <c r="E2216" s="5"/>
      <c r="F2216" s="3"/>
      <c r="G2216" s="3"/>
      <c r="H2216" s="3"/>
    </row>
    <row r="2217" spans="2:8" x14ac:dyDescent="0.35">
      <c r="B2217" s="3" t="s">
        <v>7</v>
      </c>
      <c r="C2217" s="3"/>
      <c r="D2217" s="5"/>
      <c r="E2217" s="5"/>
      <c r="F2217" s="3"/>
      <c r="G2217" s="3"/>
      <c r="H2217" s="3"/>
    </row>
    <row r="2218" spans="2:8" x14ac:dyDescent="0.35">
      <c r="B2218" s="3" t="s">
        <v>18</v>
      </c>
      <c r="C2218" s="3"/>
      <c r="D2218" s="5"/>
      <c r="E2218" s="5"/>
      <c r="F2218" s="3"/>
      <c r="G2218" s="3"/>
      <c r="H2218" s="3"/>
    </row>
    <row r="2219" spans="2:8" x14ac:dyDescent="0.35">
      <c r="B2219" s="3" t="s">
        <v>19</v>
      </c>
      <c r="C2219" s="3"/>
      <c r="D2219" s="5"/>
      <c r="E2219" s="5"/>
      <c r="F2219" s="3"/>
      <c r="G2219" s="3"/>
      <c r="H2219" s="3"/>
    </row>
    <row r="2220" spans="2:8" x14ac:dyDescent="0.35">
      <c r="B2220" s="3" t="s">
        <v>20</v>
      </c>
      <c r="C2220" s="3"/>
      <c r="D2220" s="5"/>
      <c r="E2220" s="5"/>
      <c r="F2220" s="3"/>
      <c r="G2220" s="3"/>
      <c r="H2220" s="3"/>
    </row>
    <row r="2221" spans="2:8" x14ac:dyDescent="0.35">
      <c r="B2221" s="3" t="s">
        <v>8</v>
      </c>
      <c r="C2221" s="3"/>
      <c r="D2221" s="5"/>
      <c r="E2221" s="5"/>
      <c r="F2221" s="3"/>
      <c r="G2221" s="3"/>
      <c r="H2221" s="3"/>
    </row>
    <row r="2222" spans="2:8" x14ac:dyDescent="0.35">
      <c r="B2222" s="3" t="s">
        <v>9</v>
      </c>
      <c r="C2222" s="3"/>
      <c r="D2222" s="5"/>
      <c r="E2222" s="5"/>
      <c r="F2222" s="3"/>
      <c r="G2222" s="3"/>
      <c r="H2222" s="3"/>
    </row>
    <row r="2223" spans="2:8" x14ac:dyDescent="0.35">
      <c r="B2223" s="3" t="s">
        <v>21</v>
      </c>
      <c r="C2223" s="3"/>
      <c r="D2223" s="5"/>
      <c r="E2223" s="5"/>
      <c r="F2223" s="3"/>
      <c r="G2223" s="3"/>
      <c r="H2223" s="3"/>
    </row>
    <row r="2224" spans="2:8" x14ac:dyDescent="0.35">
      <c r="B2224" s="3" t="s">
        <v>822</v>
      </c>
      <c r="C2224" s="3"/>
      <c r="D2224" s="5"/>
      <c r="E2224" s="5"/>
      <c r="F2224" s="3"/>
      <c r="G2224" s="3"/>
      <c r="H2224" s="3"/>
    </row>
    <row r="2225" spans="2:8" x14ac:dyDescent="0.35">
      <c r="B2225" s="3" t="s">
        <v>823</v>
      </c>
      <c r="C2225" s="3"/>
      <c r="D2225" s="5"/>
      <c r="E2225" s="5"/>
      <c r="F2225" s="3"/>
      <c r="G2225" s="3"/>
      <c r="H2225" s="3"/>
    </row>
    <row r="2226" spans="2:8" x14ac:dyDescent="0.35">
      <c r="B2226" s="3" t="s">
        <v>10</v>
      </c>
      <c r="C2226" s="3"/>
      <c r="D2226" s="5"/>
      <c r="E2226" s="5"/>
      <c r="F2226" s="3"/>
      <c r="G2226" s="3"/>
      <c r="H2226" s="3"/>
    </row>
    <row r="2227" spans="2:8" x14ac:dyDescent="0.35">
      <c r="B2227" s="3" t="s">
        <v>11</v>
      </c>
      <c r="C2227" s="3"/>
      <c r="D2227" s="5"/>
      <c r="E2227" s="5"/>
      <c r="F2227" s="3"/>
      <c r="G2227" s="3"/>
      <c r="H2227" s="3"/>
    </row>
    <row r="2228" spans="2:8" x14ac:dyDescent="0.35">
      <c r="B2228" s="3" t="s">
        <v>22</v>
      </c>
      <c r="C2228" s="3"/>
      <c r="D2228" s="5"/>
      <c r="E2228" s="5"/>
      <c r="F2228" s="3"/>
      <c r="G2228" s="3"/>
      <c r="H2228" s="3"/>
    </row>
    <row r="2229" spans="2:8" x14ac:dyDescent="0.35">
      <c r="B2229" s="3" t="s">
        <v>12</v>
      </c>
      <c r="C2229" s="3"/>
      <c r="D2229" s="5"/>
      <c r="E2229" s="5"/>
      <c r="F2229" s="3"/>
      <c r="G2229" s="3"/>
      <c r="H2229" s="3"/>
    </row>
    <row r="2230" spans="2:8" x14ac:dyDescent="0.35">
      <c r="B2230" s="3" t="s">
        <v>23</v>
      </c>
      <c r="C2230" s="3"/>
      <c r="D2230" s="5"/>
      <c r="E2230" s="5"/>
      <c r="F2230" s="3"/>
      <c r="G2230" s="3"/>
      <c r="H2230" s="3"/>
    </row>
    <row r="2231" spans="2:8" x14ac:dyDescent="0.35">
      <c r="B2231" s="3" t="s">
        <v>213</v>
      </c>
      <c r="C2231" s="3"/>
      <c r="D2231" s="5"/>
      <c r="E2231" s="5"/>
      <c r="F2231" s="3"/>
      <c r="G2231" s="3"/>
      <c r="H2231" s="3"/>
    </row>
    <row r="2232" spans="2:8" x14ac:dyDescent="0.35">
      <c r="B2232" s="3" t="s">
        <v>214</v>
      </c>
      <c r="C2232" s="3"/>
      <c r="D2232" s="5"/>
      <c r="E2232" s="5"/>
      <c r="F2232" s="3"/>
      <c r="G2232" s="3"/>
      <c r="H2232" s="3"/>
    </row>
    <row r="2233" spans="2:8" x14ac:dyDescent="0.35">
      <c r="B2233" s="3" t="s">
        <v>824</v>
      </c>
      <c r="C2233" s="3"/>
      <c r="D2233" s="6">
        <f>SUM(D2206,D2212,D2215)</f>
        <v>5121</v>
      </c>
      <c r="E2233" s="5" t="s">
        <v>32</v>
      </c>
      <c r="F2233" s="3"/>
      <c r="G2233" s="3"/>
      <c r="H2233" s="3"/>
    </row>
    <row r="2234" spans="2:8" x14ac:dyDescent="0.35">
      <c r="B2234" s="3"/>
      <c r="C2234" s="3"/>
      <c r="D2234" s="7">
        <f>SUM(D2206:D2216)/D2203*100</f>
        <v>0.59437588790774121</v>
      </c>
      <c r="E2234" s="5" t="s">
        <v>33</v>
      </c>
      <c r="F2234" s="3"/>
      <c r="G2234" s="3"/>
      <c r="H2234" s="3"/>
    </row>
    <row r="2235" spans="2:8" x14ac:dyDescent="0.35">
      <c r="B2235" s="3"/>
      <c r="C2235" s="3"/>
      <c r="D2235" s="3"/>
      <c r="E2235" s="3"/>
      <c r="F2235" s="3"/>
      <c r="G2235" s="3"/>
      <c r="H2235" s="3"/>
    </row>
    <row r="2236" spans="2:8" x14ac:dyDescent="0.35">
      <c r="B2236" s="3" t="s">
        <v>110</v>
      </c>
      <c r="C2236" s="3"/>
      <c r="D2236" s="4" t="str">
        <f>B2236</f>
        <v>Towong</v>
      </c>
      <c r="E2236" s="5"/>
      <c r="F2236" s="5" t="str">
        <f>D2236</f>
        <v>Towong</v>
      </c>
      <c r="G2236" s="6">
        <f>D2269</f>
        <v>2761</v>
      </c>
      <c r="H2236" s="7">
        <f>D2270</f>
        <v>1.9526166902404527</v>
      </c>
    </row>
    <row r="2237" spans="2:8" x14ac:dyDescent="0.35">
      <c r="B2237" s="3" t="s">
        <v>14</v>
      </c>
      <c r="C2237" s="3"/>
      <c r="D2237" s="5"/>
      <c r="E2237" s="5"/>
      <c r="F2237" s="3"/>
      <c r="G2237" s="3"/>
      <c r="H2237" s="3"/>
    </row>
    <row r="2238" spans="2:8" x14ac:dyDescent="0.35">
      <c r="B2238" s="3" t="s">
        <v>206</v>
      </c>
      <c r="C2238" s="3"/>
      <c r="D2238" s="5"/>
      <c r="E2238" s="5"/>
      <c r="F2238" s="3"/>
      <c r="G2238" s="3"/>
      <c r="H2238" s="3"/>
    </row>
    <row r="2239" spans="2:8" x14ac:dyDescent="0.35">
      <c r="B2239" s="3" t="s">
        <v>980</v>
      </c>
      <c r="C2239" s="3"/>
      <c r="D2239" s="6">
        <f>ABS(MID(B2239,FIND("$",B2239)+2,100))</f>
        <v>141400</v>
      </c>
      <c r="E2239" s="5" t="s">
        <v>28</v>
      </c>
      <c r="F2239" s="3"/>
      <c r="G2239" s="3"/>
      <c r="H2239" s="3"/>
    </row>
    <row r="2240" spans="2:8" x14ac:dyDescent="0.35">
      <c r="B2240" s="3" t="s">
        <v>0</v>
      </c>
      <c r="C2240" s="3"/>
      <c r="D2240" s="6"/>
      <c r="E2240" s="5"/>
      <c r="F2240" s="3"/>
      <c r="G2240" s="3"/>
      <c r="H2240" s="3"/>
    </row>
    <row r="2241" spans="2:8" x14ac:dyDescent="0.35">
      <c r="B2241" s="3" t="s">
        <v>1</v>
      </c>
      <c r="C2241" s="3"/>
      <c r="D2241" s="6"/>
      <c r="E2241" s="5"/>
      <c r="F2241" s="3"/>
      <c r="G2241" s="3"/>
      <c r="H2241" s="3"/>
    </row>
    <row r="2242" spans="2:8" x14ac:dyDescent="0.35">
      <c r="B2242" s="3" t="s">
        <v>981</v>
      </c>
      <c r="C2242" s="3"/>
      <c r="D2242" s="8">
        <f>ABS(MID(B2242,FIND(")",B2242)+2,100))</f>
        <v>2761</v>
      </c>
      <c r="E2242" s="5" t="s">
        <v>29</v>
      </c>
      <c r="F2242" s="3"/>
      <c r="G2242" s="3"/>
      <c r="H2242" s="3"/>
    </row>
    <row r="2243" spans="2:8" x14ac:dyDescent="0.35">
      <c r="B2243" s="3" t="s">
        <v>2</v>
      </c>
      <c r="C2243" s="3"/>
      <c r="D2243" s="8"/>
      <c r="E2243" s="5"/>
      <c r="F2243" s="3"/>
      <c r="G2243" s="3"/>
      <c r="H2243" s="3"/>
    </row>
    <row r="2244" spans="2:8" x14ac:dyDescent="0.35">
      <c r="B2244" s="3" t="s">
        <v>825</v>
      </c>
      <c r="C2244" s="3"/>
      <c r="D2244" s="8"/>
      <c r="E2244" s="5"/>
      <c r="F2244" s="3"/>
      <c r="G2244" s="3"/>
      <c r="H2244" s="3"/>
    </row>
    <row r="2245" spans="2:8" x14ac:dyDescent="0.35">
      <c r="B2245" s="3" t="s">
        <v>3</v>
      </c>
      <c r="C2245" s="3"/>
      <c r="D2245" s="8"/>
      <c r="E2245" s="5"/>
      <c r="F2245" s="3"/>
      <c r="G2245" s="3"/>
      <c r="H2245" s="3"/>
    </row>
    <row r="2246" spans="2:8" x14ac:dyDescent="0.35">
      <c r="B2246" s="3" t="s">
        <v>41</v>
      </c>
      <c r="C2246" s="3"/>
      <c r="D2246" s="8"/>
      <c r="E2246" s="5"/>
      <c r="F2246" s="3"/>
      <c r="G2246" s="3"/>
      <c r="H2246" s="3"/>
    </row>
    <row r="2247" spans="2:8" x14ac:dyDescent="0.35">
      <c r="B2247" s="3" t="s">
        <v>4</v>
      </c>
      <c r="C2247" s="3"/>
      <c r="D2247" s="8"/>
      <c r="E2247" s="5"/>
      <c r="F2247" s="3"/>
      <c r="G2247" s="3"/>
      <c r="H2247" s="3"/>
    </row>
    <row r="2248" spans="2:8" x14ac:dyDescent="0.35">
      <c r="B2248" s="3" t="s">
        <v>16</v>
      </c>
      <c r="C2248" s="3"/>
      <c r="D2248" s="8"/>
      <c r="E2248" s="5"/>
      <c r="F2248" s="3"/>
      <c r="G2248" s="3"/>
      <c r="H2248" s="3"/>
    </row>
    <row r="2249" spans="2:8" x14ac:dyDescent="0.35">
      <c r="B2249" s="3" t="s">
        <v>5</v>
      </c>
      <c r="C2249" s="3"/>
      <c r="D2249" s="8"/>
      <c r="E2249" s="5"/>
      <c r="F2249" s="3"/>
      <c r="G2249" s="3"/>
      <c r="H2249" s="3"/>
    </row>
    <row r="2250" spans="2:8" x14ac:dyDescent="0.35">
      <c r="B2250" s="3" t="s">
        <v>6</v>
      </c>
      <c r="C2250" s="3"/>
      <c r="D2250" s="8"/>
      <c r="E2250" s="5"/>
      <c r="F2250" s="3"/>
      <c r="G2250" s="3"/>
      <c r="H2250" s="3"/>
    </row>
    <row r="2251" spans="2:8" x14ac:dyDescent="0.35">
      <c r="B2251" s="3" t="s">
        <v>17</v>
      </c>
      <c r="C2251" s="3"/>
      <c r="D2251" s="8" t="str">
        <f>B2251</f>
        <v>-</v>
      </c>
      <c r="E2251" s="5" t="s">
        <v>31</v>
      </c>
      <c r="F2251" s="3"/>
      <c r="G2251" s="3"/>
      <c r="H2251" s="3"/>
    </row>
    <row r="2252" spans="2:8" x14ac:dyDescent="0.35">
      <c r="B2252" s="3" t="s">
        <v>826</v>
      </c>
      <c r="C2252" s="3"/>
      <c r="D2252" s="5"/>
      <c r="E2252" s="5"/>
      <c r="F2252" s="3"/>
      <c r="G2252" s="3"/>
      <c r="H2252" s="3"/>
    </row>
    <row r="2253" spans="2:8" x14ac:dyDescent="0.35">
      <c r="B2253" s="3" t="s">
        <v>7</v>
      </c>
      <c r="C2253" s="3"/>
      <c r="D2253" s="5"/>
      <c r="E2253" s="5"/>
      <c r="F2253" s="3"/>
      <c r="G2253" s="3"/>
      <c r="H2253" s="3"/>
    </row>
    <row r="2254" spans="2:8" x14ac:dyDescent="0.35">
      <c r="B2254" s="3" t="s">
        <v>18</v>
      </c>
      <c r="C2254" s="3"/>
      <c r="D2254" s="5"/>
      <c r="E2254" s="5"/>
      <c r="F2254" s="3"/>
      <c r="G2254" s="3"/>
      <c r="H2254" s="3"/>
    </row>
    <row r="2255" spans="2:8" x14ac:dyDescent="0.35">
      <c r="B2255" s="3" t="s">
        <v>19</v>
      </c>
      <c r="C2255" s="3"/>
      <c r="D2255" s="5"/>
      <c r="E2255" s="5"/>
      <c r="F2255" s="3"/>
      <c r="G2255" s="3"/>
      <c r="H2255" s="3"/>
    </row>
    <row r="2256" spans="2:8" x14ac:dyDescent="0.35">
      <c r="B2256" s="3" t="s">
        <v>20</v>
      </c>
      <c r="C2256" s="3"/>
      <c r="D2256" s="5"/>
      <c r="E2256" s="5"/>
      <c r="F2256" s="3"/>
      <c r="G2256" s="3"/>
      <c r="H2256" s="3"/>
    </row>
    <row r="2257" spans="2:8" x14ac:dyDescent="0.35">
      <c r="B2257" s="3" t="s">
        <v>8</v>
      </c>
      <c r="C2257" s="3"/>
      <c r="D2257" s="5"/>
      <c r="E2257" s="5"/>
      <c r="F2257" s="3"/>
      <c r="G2257" s="3"/>
      <c r="H2257" s="3"/>
    </row>
    <row r="2258" spans="2:8" x14ac:dyDescent="0.35">
      <c r="B2258" s="3" t="s">
        <v>9</v>
      </c>
      <c r="C2258" s="3"/>
      <c r="D2258" s="5"/>
      <c r="E2258" s="5"/>
      <c r="F2258" s="3"/>
      <c r="G2258" s="3"/>
      <c r="H2258" s="3"/>
    </row>
    <row r="2259" spans="2:8" x14ac:dyDescent="0.35">
      <c r="B2259" s="3" t="s">
        <v>21</v>
      </c>
      <c r="C2259" s="3"/>
      <c r="D2259" s="5"/>
      <c r="E2259" s="5"/>
      <c r="F2259" s="3"/>
      <c r="G2259" s="3"/>
      <c r="H2259" s="3"/>
    </row>
    <row r="2260" spans="2:8" x14ac:dyDescent="0.35">
      <c r="B2260" s="3" t="s">
        <v>827</v>
      </c>
      <c r="C2260" s="3"/>
      <c r="D2260" s="5"/>
      <c r="E2260" s="5"/>
      <c r="F2260" s="3"/>
      <c r="G2260" s="3"/>
      <c r="H2260" s="3"/>
    </row>
    <row r="2261" spans="2:8" x14ac:dyDescent="0.35">
      <c r="B2261" s="3" t="s">
        <v>828</v>
      </c>
      <c r="C2261" s="3"/>
      <c r="D2261" s="5"/>
      <c r="E2261" s="5"/>
      <c r="F2261" s="3"/>
      <c r="G2261" s="3"/>
      <c r="H2261" s="3"/>
    </row>
    <row r="2262" spans="2:8" x14ac:dyDescent="0.35">
      <c r="B2262" s="3" t="s">
        <v>10</v>
      </c>
      <c r="C2262" s="3"/>
      <c r="D2262" s="5"/>
      <c r="E2262" s="5"/>
      <c r="F2262" s="3"/>
      <c r="G2262" s="3"/>
      <c r="H2262" s="3"/>
    </row>
    <row r="2263" spans="2:8" x14ac:dyDescent="0.35">
      <c r="B2263" s="3" t="s">
        <v>11</v>
      </c>
      <c r="C2263" s="3"/>
      <c r="D2263" s="5"/>
      <c r="E2263" s="5"/>
      <c r="F2263" s="3"/>
      <c r="G2263" s="3"/>
      <c r="H2263" s="3"/>
    </row>
    <row r="2264" spans="2:8" x14ac:dyDescent="0.35">
      <c r="B2264" s="3" t="s">
        <v>22</v>
      </c>
      <c r="C2264" s="3"/>
      <c r="D2264" s="5"/>
      <c r="E2264" s="5"/>
      <c r="F2264" s="3"/>
      <c r="G2264" s="3"/>
      <c r="H2264" s="3"/>
    </row>
    <row r="2265" spans="2:8" x14ac:dyDescent="0.35">
      <c r="B2265" s="3" t="s">
        <v>12</v>
      </c>
      <c r="C2265" s="3"/>
      <c r="D2265" s="5"/>
      <c r="E2265" s="5"/>
      <c r="F2265" s="3"/>
      <c r="G2265" s="3"/>
      <c r="H2265" s="3"/>
    </row>
    <row r="2266" spans="2:8" x14ac:dyDescent="0.35">
      <c r="B2266" s="3" t="s">
        <v>829</v>
      </c>
      <c r="C2266" s="3"/>
      <c r="D2266" s="5"/>
      <c r="E2266" s="5"/>
      <c r="F2266" s="3"/>
      <c r="G2266" s="3"/>
      <c r="H2266" s="3"/>
    </row>
    <row r="2267" spans="2:8" x14ac:dyDescent="0.35">
      <c r="B2267" s="3" t="s">
        <v>24</v>
      </c>
      <c r="C2267" s="3"/>
      <c r="D2267" s="5"/>
      <c r="E2267" s="5"/>
      <c r="F2267" s="3"/>
      <c r="G2267" s="3"/>
      <c r="H2267" s="3"/>
    </row>
    <row r="2268" spans="2:8" x14ac:dyDescent="0.35">
      <c r="B2268" s="3" t="s">
        <v>566</v>
      </c>
      <c r="C2268" s="3"/>
      <c r="D2268" s="5"/>
      <c r="E2268" s="5"/>
      <c r="F2268" s="3"/>
      <c r="G2268" s="3"/>
      <c r="H2268" s="3"/>
    </row>
    <row r="2269" spans="2:8" x14ac:dyDescent="0.35">
      <c r="B2269" s="3" t="s">
        <v>830</v>
      </c>
      <c r="C2269" s="3"/>
      <c r="D2269" s="6">
        <f>SUM(D2242,D2248,D2251)</f>
        <v>2761</v>
      </c>
      <c r="E2269" s="5" t="s">
        <v>32</v>
      </c>
      <c r="F2269" s="3"/>
      <c r="G2269" s="3"/>
      <c r="H2269" s="3"/>
    </row>
    <row r="2270" spans="2:8" x14ac:dyDescent="0.35">
      <c r="B2270" s="3"/>
      <c r="C2270" s="3"/>
      <c r="D2270" s="7">
        <f>SUM(D2242:D2252)/D2239*100</f>
        <v>1.9526166902404527</v>
      </c>
      <c r="E2270" s="5" t="s">
        <v>33</v>
      </c>
      <c r="F2270" s="3"/>
      <c r="G2270" s="3"/>
      <c r="H2270" s="3"/>
    </row>
    <row r="2271" spans="2:8" x14ac:dyDescent="0.35">
      <c r="B2271" s="3"/>
      <c r="C2271" s="3"/>
      <c r="D2271" s="3"/>
      <c r="E2271" s="3"/>
      <c r="F2271" s="3"/>
      <c r="G2271" s="3"/>
      <c r="H2271" s="3"/>
    </row>
    <row r="2272" spans="2:8" x14ac:dyDescent="0.35">
      <c r="B2272" s="3" t="s">
        <v>71</v>
      </c>
      <c r="C2272" s="3"/>
      <c r="D2272" s="4" t="str">
        <f>B2272</f>
        <v>Wellington</v>
      </c>
      <c r="E2272" s="5"/>
      <c r="F2272" s="5" t="str">
        <f>D2272</f>
        <v>Wellington</v>
      </c>
      <c r="G2272" s="6">
        <f>D2305</f>
        <v>225445</v>
      </c>
      <c r="H2272" s="7">
        <f>D2306</f>
        <v>1.9140433277024373</v>
      </c>
    </row>
    <row r="2273" spans="2:8" x14ac:dyDescent="0.35">
      <c r="B2273" s="3" t="s">
        <v>43</v>
      </c>
      <c r="C2273" s="3"/>
      <c r="D2273" s="5"/>
      <c r="E2273" s="5"/>
      <c r="F2273" s="3"/>
      <c r="G2273" s="3"/>
      <c r="H2273" s="3"/>
    </row>
    <row r="2274" spans="2:8" x14ac:dyDescent="0.35">
      <c r="B2274" s="3" t="s">
        <v>206</v>
      </c>
      <c r="C2274" s="3"/>
      <c r="D2274" s="5"/>
      <c r="E2274" s="5"/>
      <c r="F2274" s="3"/>
      <c r="G2274" s="3"/>
      <c r="H2274" s="3"/>
    </row>
    <row r="2275" spans="2:8" x14ac:dyDescent="0.35">
      <c r="B2275" s="3" t="s">
        <v>982</v>
      </c>
      <c r="C2275" s="3"/>
      <c r="D2275" s="6">
        <f>ABS(MID(B2275,FIND("$",B2275)+2,100))</f>
        <v>11778469</v>
      </c>
      <c r="E2275" s="5" t="s">
        <v>28</v>
      </c>
      <c r="F2275" s="3"/>
      <c r="G2275" s="3"/>
      <c r="H2275" s="3"/>
    </row>
    <row r="2276" spans="2:8" x14ac:dyDescent="0.35">
      <c r="B2276" s="3" t="s">
        <v>0</v>
      </c>
      <c r="C2276" s="3"/>
      <c r="D2276" s="6"/>
      <c r="E2276" s="5"/>
      <c r="F2276" s="3"/>
      <c r="G2276" s="3"/>
      <c r="H2276" s="3"/>
    </row>
    <row r="2277" spans="2:8" x14ac:dyDescent="0.35">
      <c r="B2277" s="3" t="s">
        <v>1</v>
      </c>
      <c r="C2277" s="3"/>
      <c r="D2277" s="6"/>
      <c r="E2277" s="5"/>
      <c r="F2277" s="3"/>
      <c r="G2277" s="3"/>
      <c r="H2277" s="3"/>
    </row>
    <row r="2278" spans="2:8" x14ac:dyDescent="0.35">
      <c r="B2278" s="3" t="s">
        <v>983</v>
      </c>
      <c r="C2278" s="3"/>
      <c r="D2278" s="8">
        <f>ABS(MID(B2278,FIND(")",B2278)+2,100))</f>
        <v>225445</v>
      </c>
      <c r="E2278" s="5" t="s">
        <v>29</v>
      </c>
      <c r="F2278" s="3"/>
      <c r="G2278" s="3"/>
      <c r="H2278" s="3"/>
    </row>
    <row r="2279" spans="2:8" x14ac:dyDescent="0.35">
      <c r="B2279" s="3" t="s">
        <v>2</v>
      </c>
      <c r="C2279" s="3"/>
      <c r="D2279" s="8"/>
      <c r="E2279" s="5"/>
      <c r="F2279" s="3"/>
      <c r="G2279" s="3"/>
      <c r="H2279" s="3"/>
    </row>
    <row r="2280" spans="2:8" x14ac:dyDescent="0.35">
      <c r="B2280" s="3" t="s">
        <v>831</v>
      </c>
      <c r="C2280" s="3"/>
      <c r="D2280" s="8"/>
      <c r="E2280" s="5"/>
      <c r="F2280" s="3"/>
      <c r="G2280" s="3"/>
      <c r="H2280" s="3"/>
    </row>
    <row r="2281" spans="2:8" x14ac:dyDescent="0.35">
      <c r="B2281" s="3" t="s">
        <v>3</v>
      </c>
      <c r="C2281" s="3"/>
      <c r="D2281" s="8"/>
      <c r="E2281" s="5"/>
      <c r="F2281" s="3"/>
      <c r="G2281" s="3"/>
      <c r="H2281" s="3"/>
    </row>
    <row r="2282" spans="2:8" x14ac:dyDescent="0.35">
      <c r="B2282" s="3" t="s">
        <v>832</v>
      </c>
      <c r="C2282" s="3"/>
      <c r="D2282" s="8"/>
      <c r="E2282" s="5"/>
      <c r="F2282" s="3"/>
      <c r="G2282" s="3"/>
      <c r="H2282" s="3"/>
    </row>
    <row r="2283" spans="2:8" x14ac:dyDescent="0.35">
      <c r="B2283" s="3" t="s">
        <v>4</v>
      </c>
      <c r="C2283" s="3"/>
      <c r="D2283" s="8"/>
      <c r="E2283" s="5"/>
      <c r="F2283" s="3"/>
      <c r="G2283" s="3"/>
      <c r="H2283" s="3"/>
    </row>
    <row r="2284" spans="2:8" x14ac:dyDescent="0.35">
      <c r="B2284" s="3" t="s">
        <v>833</v>
      </c>
      <c r="C2284" s="3"/>
      <c r="D2284" s="8"/>
      <c r="E2284" s="5"/>
      <c r="F2284" s="3"/>
      <c r="G2284" s="3"/>
      <c r="H2284" s="3"/>
    </row>
    <row r="2285" spans="2:8" x14ac:dyDescent="0.35">
      <c r="B2285" s="3" t="s">
        <v>5</v>
      </c>
      <c r="C2285" s="3"/>
      <c r="D2285" s="8"/>
      <c r="E2285" s="5"/>
      <c r="F2285" s="3"/>
      <c r="G2285" s="3"/>
      <c r="H2285" s="3"/>
    </row>
    <row r="2286" spans="2:8" x14ac:dyDescent="0.35">
      <c r="B2286" s="3" t="s">
        <v>6</v>
      </c>
      <c r="C2286" s="3"/>
      <c r="D2286" s="8"/>
      <c r="E2286" s="5"/>
      <c r="F2286" s="3"/>
      <c r="G2286" s="3"/>
      <c r="H2286" s="3"/>
    </row>
    <row r="2287" spans="2:8" x14ac:dyDescent="0.35">
      <c r="B2287" s="3" t="s">
        <v>17</v>
      </c>
      <c r="C2287" s="3"/>
      <c r="D2287" s="8" t="str">
        <f>B2287</f>
        <v>-</v>
      </c>
      <c r="E2287" s="5" t="s">
        <v>31</v>
      </c>
      <c r="F2287" s="3"/>
      <c r="G2287" s="3"/>
      <c r="H2287" s="3"/>
    </row>
    <row r="2288" spans="2:8" x14ac:dyDescent="0.35">
      <c r="B2288" s="3" t="s">
        <v>834</v>
      </c>
      <c r="C2288" s="3"/>
      <c r="D2288" s="5"/>
      <c r="E2288" s="5"/>
      <c r="F2288" s="3"/>
      <c r="G2288" s="3"/>
      <c r="H2288" s="3"/>
    </row>
    <row r="2289" spans="2:8" x14ac:dyDescent="0.35">
      <c r="B2289" s="3" t="s">
        <v>7</v>
      </c>
      <c r="C2289" s="3"/>
      <c r="D2289" s="5"/>
      <c r="E2289" s="5"/>
      <c r="F2289" s="3"/>
      <c r="G2289" s="3"/>
      <c r="H2289" s="3"/>
    </row>
    <row r="2290" spans="2:8" x14ac:dyDescent="0.35">
      <c r="B2290" s="3" t="s">
        <v>835</v>
      </c>
      <c r="C2290" s="3"/>
      <c r="D2290" s="5"/>
      <c r="E2290" s="5"/>
      <c r="F2290" s="3"/>
      <c r="G2290" s="3"/>
      <c r="H2290" s="3"/>
    </row>
    <row r="2291" spans="2:8" x14ac:dyDescent="0.35">
      <c r="B2291" s="3" t="s">
        <v>836</v>
      </c>
      <c r="C2291" s="3"/>
      <c r="D2291" s="5"/>
      <c r="E2291" s="5"/>
      <c r="F2291" s="3"/>
      <c r="G2291" s="3"/>
      <c r="H2291" s="3"/>
    </row>
    <row r="2292" spans="2:8" x14ac:dyDescent="0.35">
      <c r="B2292" s="3" t="s">
        <v>20</v>
      </c>
      <c r="C2292" s="3"/>
      <c r="D2292" s="5"/>
      <c r="E2292" s="5"/>
      <c r="F2292" s="3"/>
      <c r="G2292" s="3"/>
      <c r="H2292" s="3"/>
    </row>
    <row r="2293" spans="2:8" x14ac:dyDescent="0.35">
      <c r="B2293" s="3" t="s">
        <v>8</v>
      </c>
      <c r="C2293" s="3"/>
      <c r="D2293" s="5"/>
      <c r="E2293" s="5"/>
      <c r="F2293" s="3"/>
      <c r="G2293" s="3"/>
      <c r="H2293" s="3"/>
    </row>
    <row r="2294" spans="2:8" x14ac:dyDescent="0.35">
      <c r="B2294" s="3" t="s">
        <v>9</v>
      </c>
      <c r="C2294" s="3"/>
      <c r="D2294" s="5"/>
      <c r="E2294" s="5"/>
      <c r="F2294" s="3"/>
      <c r="G2294" s="3"/>
      <c r="H2294" s="3"/>
    </row>
    <row r="2295" spans="2:8" x14ac:dyDescent="0.35">
      <c r="B2295" s="3" t="s">
        <v>21</v>
      </c>
      <c r="C2295" s="3"/>
      <c r="D2295" s="5"/>
      <c r="E2295" s="5"/>
      <c r="F2295" s="3"/>
      <c r="G2295" s="3"/>
      <c r="H2295" s="3"/>
    </row>
    <row r="2296" spans="2:8" x14ac:dyDescent="0.35">
      <c r="B2296" s="3" t="s">
        <v>837</v>
      </c>
      <c r="C2296" s="3"/>
      <c r="D2296" s="5"/>
      <c r="E2296" s="5"/>
      <c r="F2296" s="3"/>
      <c r="G2296" s="3"/>
      <c r="H2296" s="3"/>
    </row>
    <row r="2297" spans="2:8" x14ac:dyDescent="0.35">
      <c r="B2297" s="3" t="s">
        <v>838</v>
      </c>
      <c r="C2297" s="3"/>
      <c r="D2297" s="5"/>
      <c r="E2297" s="5"/>
      <c r="F2297" s="3"/>
      <c r="G2297" s="3"/>
      <c r="H2297" s="3"/>
    </row>
    <row r="2298" spans="2:8" x14ac:dyDescent="0.35">
      <c r="B2298" s="3" t="s">
        <v>10</v>
      </c>
      <c r="C2298" s="3"/>
      <c r="D2298" s="5"/>
      <c r="E2298" s="5"/>
      <c r="F2298" s="3"/>
      <c r="G2298" s="3"/>
      <c r="H2298" s="3"/>
    </row>
    <row r="2299" spans="2:8" x14ac:dyDescent="0.35">
      <c r="B2299" s="3" t="s">
        <v>11</v>
      </c>
      <c r="C2299" s="3"/>
      <c r="D2299" s="5"/>
      <c r="E2299" s="5"/>
      <c r="F2299" s="3"/>
      <c r="G2299" s="3"/>
      <c r="H2299" s="3"/>
    </row>
    <row r="2300" spans="2:8" x14ac:dyDescent="0.35">
      <c r="B2300" s="3" t="s">
        <v>22</v>
      </c>
      <c r="C2300" s="3"/>
      <c r="D2300" s="5"/>
      <c r="E2300" s="5"/>
      <c r="F2300" s="3"/>
      <c r="G2300" s="3"/>
      <c r="H2300" s="3"/>
    </row>
    <row r="2301" spans="2:8" x14ac:dyDescent="0.35">
      <c r="B2301" s="3" t="s">
        <v>12</v>
      </c>
      <c r="C2301" s="3"/>
      <c r="D2301" s="5"/>
      <c r="E2301" s="5"/>
      <c r="F2301" s="3"/>
      <c r="G2301" s="3"/>
      <c r="H2301" s="3"/>
    </row>
    <row r="2302" spans="2:8" x14ac:dyDescent="0.35">
      <c r="B2302" s="3" t="s">
        <v>839</v>
      </c>
      <c r="C2302" s="3"/>
      <c r="D2302" s="5"/>
      <c r="E2302" s="5"/>
      <c r="F2302" s="3"/>
      <c r="G2302" s="3"/>
      <c r="H2302" s="3"/>
    </row>
    <row r="2303" spans="2:8" x14ac:dyDescent="0.35">
      <c r="B2303" s="3" t="s">
        <v>840</v>
      </c>
      <c r="C2303" s="3"/>
      <c r="D2303" s="5"/>
      <c r="E2303" s="5"/>
      <c r="F2303" s="3"/>
      <c r="G2303" s="3"/>
      <c r="H2303" s="3"/>
    </row>
    <row r="2304" spans="2:8" x14ac:dyDescent="0.35">
      <c r="B2304" s="3" t="s">
        <v>841</v>
      </c>
      <c r="C2304" s="3"/>
      <c r="D2304" s="5"/>
      <c r="E2304" s="5"/>
      <c r="F2304" s="3"/>
      <c r="G2304" s="3"/>
      <c r="H2304" s="3"/>
    </row>
    <row r="2305" spans="2:8" x14ac:dyDescent="0.35">
      <c r="B2305" s="3" t="s">
        <v>842</v>
      </c>
      <c r="C2305" s="3"/>
      <c r="D2305" s="6">
        <f>SUM(D2278,D2284,D2287)</f>
        <v>225445</v>
      </c>
      <c r="E2305" s="5" t="s">
        <v>32</v>
      </c>
      <c r="F2305" s="3"/>
      <c r="G2305" s="3"/>
      <c r="H2305" s="3"/>
    </row>
    <row r="2306" spans="2:8" x14ac:dyDescent="0.35">
      <c r="B2306" s="3"/>
      <c r="C2306" s="3"/>
      <c r="D2306" s="7">
        <f>SUM(D2278:D2288)/D2275*100</f>
        <v>1.9140433277024373</v>
      </c>
      <c r="E2306" s="5" t="s">
        <v>33</v>
      </c>
      <c r="F2306" s="3"/>
      <c r="G2306" s="3"/>
      <c r="H2306" s="3"/>
    </row>
    <row r="2307" spans="2:8" x14ac:dyDescent="0.35">
      <c r="B2307" s="3"/>
      <c r="C2307" s="3"/>
      <c r="D2307" s="3"/>
      <c r="E2307" s="3"/>
      <c r="F2307" s="3"/>
      <c r="G2307" s="3"/>
      <c r="H2307" s="3"/>
    </row>
    <row r="2308" spans="2:8" x14ac:dyDescent="0.35">
      <c r="B2308" s="3" t="s">
        <v>102</v>
      </c>
      <c r="C2308" s="3"/>
      <c r="D2308" s="4" t="str">
        <f>B2308</f>
        <v>Yarra</v>
      </c>
      <c r="E2308" s="5"/>
      <c r="F2308" s="5" t="str">
        <f>D2308</f>
        <v>Yarra</v>
      </c>
      <c r="G2308" s="6">
        <f>D2341</f>
        <v>22590</v>
      </c>
      <c r="H2308" s="7">
        <f>D2342</f>
        <v>0.33045863093871025</v>
      </c>
    </row>
    <row r="2309" spans="2:8" x14ac:dyDescent="0.35">
      <c r="B2309" s="3" t="s">
        <v>72</v>
      </c>
      <c r="C2309" s="3"/>
      <c r="D2309" s="5"/>
      <c r="E2309" s="5"/>
      <c r="F2309" s="3"/>
      <c r="G2309" s="3"/>
      <c r="H2309" s="3"/>
    </row>
    <row r="2310" spans="2:8" x14ac:dyDescent="0.35">
      <c r="B2310" s="3" t="s">
        <v>40</v>
      </c>
      <c r="C2310" s="3"/>
      <c r="D2310" s="5"/>
      <c r="E2310" s="5"/>
      <c r="F2310" s="3"/>
      <c r="G2310" s="3"/>
      <c r="H2310" s="3"/>
    </row>
    <row r="2311" spans="2:8" x14ac:dyDescent="0.35">
      <c r="B2311" s="3" t="s">
        <v>206</v>
      </c>
      <c r="C2311" s="3"/>
      <c r="D2311" s="6">
        <f>ABS(MID(B2312,FIND("$",B2312)+2,100))</f>
        <v>6835954</v>
      </c>
      <c r="E2311" s="5" t="s">
        <v>28</v>
      </c>
      <c r="F2311" s="3"/>
      <c r="G2311" s="3"/>
      <c r="H2311" s="3"/>
    </row>
    <row r="2312" spans="2:8" x14ac:dyDescent="0.35">
      <c r="B2312" s="3" t="s">
        <v>984</v>
      </c>
      <c r="C2312" s="3"/>
      <c r="D2312" s="6"/>
      <c r="E2312" s="5"/>
      <c r="F2312" s="3"/>
      <c r="G2312" s="3"/>
      <c r="H2312" s="3"/>
    </row>
    <row r="2313" spans="2:8" x14ac:dyDescent="0.35">
      <c r="B2313" s="3" t="s">
        <v>0</v>
      </c>
      <c r="C2313" s="3"/>
      <c r="D2313" s="6"/>
      <c r="E2313" s="5"/>
      <c r="F2313" s="3"/>
      <c r="G2313" s="3"/>
      <c r="H2313" s="3"/>
    </row>
    <row r="2314" spans="2:8" x14ac:dyDescent="0.35">
      <c r="B2314" s="3" t="s">
        <v>1</v>
      </c>
      <c r="C2314" s="3"/>
      <c r="D2314" s="8">
        <f>ABS(MID(B2315,FIND(")",B2315)+2,100))</f>
        <v>18101</v>
      </c>
      <c r="E2314" s="5" t="s">
        <v>29</v>
      </c>
      <c r="F2314" s="3"/>
      <c r="G2314" s="3"/>
      <c r="H2314" s="3"/>
    </row>
    <row r="2315" spans="2:8" x14ac:dyDescent="0.35">
      <c r="B2315" s="3" t="s">
        <v>985</v>
      </c>
      <c r="C2315" s="3"/>
      <c r="D2315" s="8"/>
      <c r="E2315" s="5"/>
      <c r="F2315" s="3"/>
      <c r="G2315" s="3"/>
      <c r="H2315" s="3"/>
    </row>
    <row r="2316" spans="2:8" x14ac:dyDescent="0.35">
      <c r="B2316" s="3" t="s">
        <v>2</v>
      </c>
      <c r="C2316" s="3"/>
      <c r="D2316" s="8"/>
      <c r="E2316" s="5"/>
      <c r="F2316" s="3"/>
      <c r="G2316" s="3"/>
      <c r="H2316" s="3"/>
    </row>
    <row r="2317" spans="2:8" x14ac:dyDescent="0.35">
      <c r="B2317" s="3" t="s">
        <v>843</v>
      </c>
      <c r="C2317" s="3"/>
      <c r="D2317" s="8"/>
      <c r="E2317" s="5"/>
      <c r="F2317" s="3"/>
      <c r="G2317" s="3"/>
      <c r="H2317" s="3"/>
    </row>
    <row r="2318" spans="2:8" x14ac:dyDescent="0.35">
      <c r="B2318" s="3" t="s">
        <v>3</v>
      </c>
      <c r="C2318" s="3"/>
      <c r="D2318" s="8"/>
      <c r="E2318" s="5"/>
      <c r="F2318" s="3"/>
      <c r="G2318" s="3"/>
      <c r="H2318" s="3"/>
    </row>
    <row r="2319" spans="2:8" x14ac:dyDescent="0.35">
      <c r="B2319" s="3" t="s">
        <v>844</v>
      </c>
      <c r="C2319" s="3"/>
      <c r="D2319" s="8"/>
      <c r="E2319" s="5"/>
      <c r="F2319" s="3"/>
      <c r="G2319" s="3"/>
      <c r="H2319" s="3"/>
    </row>
    <row r="2320" spans="2:8" x14ac:dyDescent="0.35">
      <c r="B2320" s="3" t="s">
        <v>4</v>
      </c>
      <c r="C2320" s="3"/>
      <c r="D2320" s="8"/>
      <c r="E2320" s="5"/>
      <c r="F2320" s="3"/>
      <c r="G2320" s="3"/>
      <c r="H2320" s="3"/>
    </row>
    <row r="2321" spans="2:8" x14ac:dyDescent="0.35">
      <c r="B2321" s="3" t="s">
        <v>845</v>
      </c>
      <c r="C2321" s="3"/>
      <c r="D2321" s="8"/>
      <c r="E2321" s="5"/>
      <c r="F2321" s="3"/>
      <c r="G2321" s="3"/>
      <c r="H2321" s="3"/>
    </row>
    <row r="2322" spans="2:8" x14ac:dyDescent="0.35">
      <c r="B2322" s="3" t="s">
        <v>5</v>
      </c>
      <c r="C2322" s="3"/>
      <c r="D2322" s="8"/>
      <c r="E2322" s="5"/>
      <c r="F2322" s="3"/>
      <c r="G2322" s="3"/>
      <c r="H2322" s="3"/>
    </row>
    <row r="2323" spans="2:8" x14ac:dyDescent="0.35">
      <c r="B2323" s="3" t="s">
        <v>6</v>
      </c>
      <c r="C2323" s="3"/>
      <c r="D2323" s="8">
        <f>B2324</f>
        <v>4489</v>
      </c>
      <c r="E2323" s="5" t="s">
        <v>31</v>
      </c>
      <c r="F2323" s="3"/>
      <c r="G2323" s="3"/>
      <c r="H2323" s="3"/>
    </row>
    <row r="2324" spans="2:8" x14ac:dyDescent="0.35">
      <c r="B2324" s="9">
        <v>4489</v>
      </c>
      <c r="C2324" s="3"/>
      <c r="D2324" s="5"/>
      <c r="E2324" s="5"/>
      <c r="F2324" s="3"/>
      <c r="G2324" s="3"/>
      <c r="H2324" s="3"/>
    </row>
    <row r="2325" spans="2:8" x14ac:dyDescent="0.35">
      <c r="B2325" s="3" t="s">
        <v>846</v>
      </c>
      <c r="C2325" s="3"/>
      <c r="D2325" s="5"/>
      <c r="E2325" s="5"/>
      <c r="F2325" s="3"/>
      <c r="G2325" s="3"/>
      <c r="H2325" s="3"/>
    </row>
    <row r="2326" spans="2:8" x14ac:dyDescent="0.35">
      <c r="B2326" s="3" t="s">
        <v>7</v>
      </c>
      <c r="C2326" s="3"/>
      <c r="D2326" s="5"/>
      <c r="E2326" s="5"/>
      <c r="F2326" s="3"/>
      <c r="G2326" s="3"/>
      <c r="H2326" s="3"/>
    </row>
    <row r="2327" spans="2:8" x14ac:dyDescent="0.35">
      <c r="B2327" s="3" t="s">
        <v>18</v>
      </c>
      <c r="C2327" s="3"/>
      <c r="D2327" s="5"/>
      <c r="E2327" s="5"/>
      <c r="F2327" s="3"/>
      <c r="G2327" s="3"/>
      <c r="H2327" s="3"/>
    </row>
    <row r="2328" spans="2:8" x14ac:dyDescent="0.35">
      <c r="B2328" s="3" t="s">
        <v>847</v>
      </c>
      <c r="C2328" s="3"/>
      <c r="D2328" s="5"/>
      <c r="E2328" s="5"/>
      <c r="F2328" s="3"/>
      <c r="G2328" s="3"/>
      <c r="H2328" s="3"/>
    </row>
    <row r="2329" spans="2:8" x14ac:dyDescent="0.35">
      <c r="B2329" s="3" t="s">
        <v>20</v>
      </c>
      <c r="C2329" s="3"/>
      <c r="D2329" s="5"/>
      <c r="E2329" s="5"/>
      <c r="F2329" s="3"/>
      <c r="G2329" s="3"/>
      <c r="H2329" s="3"/>
    </row>
    <row r="2330" spans="2:8" x14ac:dyDescent="0.35">
      <c r="B2330" s="3" t="s">
        <v>8</v>
      </c>
      <c r="C2330" s="3"/>
      <c r="D2330" s="5"/>
      <c r="E2330" s="5"/>
      <c r="F2330" s="3"/>
      <c r="G2330" s="3"/>
      <c r="H2330" s="3"/>
    </row>
    <row r="2331" spans="2:8" x14ac:dyDescent="0.35">
      <c r="B2331" s="3" t="s">
        <v>9</v>
      </c>
      <c r="C2331" s="3"/>
      <c r="D2331" s="5"/>
      <c r="E2331" s="5"/>
      <c r="F2331" s="3"/>
      <c r="G2331" s="3"/>
      <c r="H2331" s="3"/>
    </row>
    <row r="2332" spans="2:8" x14ac:dyDescent="0.35">
      <c r="B2332" s="3" t="s">
        <v>848</v>
      </c>
      <c r="C2332" s="3"/>
      <c r="D2332" s="5"/>
      <c r="E2332" s="5"/>
      <c r="F2332" s="3"/>
      <c r="G2332" s="3"/>
      <c r="H2332" s="3"/>
    </row>
    <row r="2333" spans="2:8" x14ac:dyDescent="0.35">
      <c r="B2333" s="3" t="s">
        <v>849</v>
      </c>
      <c r="C2333" s="3"/>
      <c r="D2333" s="5"/>
      <c r="E2333" s="5"/>
      <c r="F2333" s="3"/>
      <c r="G2333" s="3"/>
      <c r="H2333" s="3"/>
    </row>
    <row r="2334" spans="2:8" x14ac:dyDescent="0.35">
      <c r="B2334" s="3" t="s">
        <v>850</v>
      </c>
      <c r="C2334" s="3"/>
      <c r="D2334" s="5"/>
      <c r="E2334" s="5"/>
      <c r="F2334" s="3"/>
      <c r="G2334" s="3"/>
      <c r="H2334" s="3"/>
    </row>
    <row r="2335" spans="2:8" x14ac:dyDescent="0.35">
      <c r="B2335" s="3" t="s">
        <v>10</v>
      </c>
      <c r="C2335" s="3"/>
      <c r="D2335" s="5"/>
      <c r="E2335" s="5"/>
      <c r="F2335" s="3"/>
      <c r="G2335" s="3"/>
      <c r="H2335" s="3"/>
    </row>
    <row r="2336" spans="2:8" x14ac:dyDescent="0.35">
      <c r="B2336" s="3" t="s">
        <v>11</v>
      </c>
      <c r="C2336" s="3"/>
      <c r="D2336" s="5"/>
      <c r="E2336" s="5"/>
      <c r="F2336" s="3"/>
      <c r="G2336" s="3"/>
      <c r="H2336" s="3"/>
    </row>
    <row r="2337" spans="2:8" x14ac:dyDescent="0.35">
      <c r="B2337" s="3" t="s">
        <v>22</v>
      </c>
      <c r="C2337" s="3"/>
      <c r="D2337" s="5"/>
      <c r="E2337" s="5"/>
      <c r="F2337" s="3"/>
      <c r="G2337" s="3"/>
      <c r="H2337" s="3"/>
    </row>
    <row r="2338" spans="2:8" x14ac:dyDescent="0.35">
      <c r="B2338" s="3" t="s">
        <v>12</v>
      </c>
      <c r="C2338" s="3"/>
      <c r="D2338" s="5"/>
      <c r="E2338" s="5"/>
      <c r="F2338" s="3"/>
      <c r="G2338" s="3"/>
      <c r="H2338" s="3"/>
    </row>
    <row r="2339" spans="2:8" x14ac:dyDescent="0.35">
      <c r="B2339" s="3" t="s">
        <v>23</v>
      </c>
      <c r="C2339" s="3"/>
      <c r="D2339" s="5"/>
      <c r="E2339" s="5"/>
      <c r="F2339" s="3"/>
      <c r="G2339" s="3"/>
      <c r="H2339" s="3"/>
    </row>
    <row r="2340" spans="2:8" x14ac:dyDescent="0.35">
      <c r="B2340" s="3" t="s">
        <v>851</v>
      </c>
      <c r="C2340" s="3"/>
      <c r="D2340" s="5"/>
      <c r="E2340" s="5"/>
      <c r="F2340" s="3"/>
      <c r="G2340" s="3"/>
      <c r="H2340" s="3"/>
    </row>
    <row r="2341" spans="2:8" x14ac:dyDescent="0.35">
      <c r="B2341" s="3" t="s">
        <v>852</v>
      </c>
      <c r="C2341" s="3"/>
      <c r="D2341" s="6">
        <f>SUM(D2314,D2320,D2323)</f>
        <v>22590</v>
      </c>
      <c r="E2341" s="5" t="s">
        <v>32</v>
      </c>
      <c r="F2341" s="3"/>
      <c r="G2341" s="3"/>
      <c r="H2341" s="3"/>
    </row>
    <row r="2342" spans="2:8" x14ac:dyDescent="0.35">
      <c r="B2342" s="3" t="s">
        <v>853</v>
      </c>
      <c r="C2342" s="3"/>
      <c r="D2342" s="7">
        <f>SUM(D2314:D2324)/D2311*100</f>
        <v>0.33045863093871025</v>
      </c>
      <c r="E2342" s="5" t="s">
        <v>33</v>
      </c>
      <c r="F2342" s="3"/>
      <c r="G2342" s="3"/>
      <c r="H2342" s="3"/>
    </row>
    <row r="2343" spans="2:8" x14ac:dyDescent="0.35">
      <c r="B2343" s="3"/>
      <c r="C2343" s="3"/>
      <c r="D2343" s="3"/>
      <c r="E2343" s="3"/>
      <c r="F2343" s="3"/>
      <c r="G2343" s="3"/>
      <c r="H2343" s="3"/>
    </row>
    <row r="2344" spans="2:8" x14ac:dyDescent="0.35">
      <c r="B2344" s="3" t="s">
        <v>73</v>
      </c>
      <c r="C2344" s="3"/>
      <c r="D2344" s="4" t="str">
        <f>B2344</f>
        <v>Surf Coast Shire</v>
      </c>
      <c r="E2344" s="5"/>
      <c r="F2344" s="5" t="str">
        <f>D2344</f>
        <v>Surf Coast Shire</v>
      </c>
      <c r="G2344" s="6">
        <f>D2377</f>
        <v>5350</v>
      </c>
      <c r="H2344" s="7">
        <f>D2378</f>
        <v>1.3530430824091755</v>
      </c>
    </row>
    <row r="2345" spans="2:8" x14ac:dyDescent="0.35">
      <c r="B2345" s="3" t="s">
        <v>14</v>
      </c>
      <c r="C2345" s="3"/>
      <c r="D2345" s="5"/>
      <c r="E2345" s="5"/>
      <c r="F2345" s="3"/>
      <c r="G2345" s="3"/>
      <c r="H2345" s="3"/>
    </row>
    <row r="2346" spans="2:8" x14ac:dyDescent="0.35">
      <c r="B2346" s="3" t="s">
        <v>206</v>
      </c>
      <c r="C2346" s="3"/>
      <c r="D2346" s="5"/>
      <c r="E2346" s="5"/>
      <c r="F2346" s="3"/>
      <c r="G2346" s="3"/>
      <c r="H2346" s="3"/>
    </row>
    <row r="2347" spans="2:8" x14ac:dyDescent="0.35">
      <c r="B2347" s="3" t="s">
        <v>986</v>
      </c>
      <c r="C2347" s="3"/>
      <c r="D2347" s="6">
        <f>ABS(MID(B2347,FIND("$",B2347)+2,100))</f>
        <v>395405</v>
      </c>
      <c r="E2347" s="5" t="s">
        <v>28</v>
      </c>
      <c r="F2347" s="3"/>
      <c r="G2347" s="3"/>
      <c r="H2347" s="3"/>
    </row>
    <row r="2348" spans="2:8" x14ac:dyDescent="0.35">
      <c r="B2348" s="3" t="s">
        <v>0</v>
      </c>
      <c r="C2348" s="3"/>
      <c r="D2348" s="6"/>
      <c r="E2348" s="5"/>
      <c r="F2348" s="3"/>
      <c r="G2348" s="3"/>
      <c r="H2348" s="3"/>
    </row>
    <row r="2349" spans="2:8" x14ac:dyDescent="0.35">
      <c r="B2349" s="3" t="s">
        <v>1</v>
      </c>
      <c r="C2349" s="3"/>
      <c r="D2349" s="6"/>
      <c r="E2349" s="5"/>
      <c r="F2349" s="3"/>
      <c r="G2349" s="3"/>
      <c r="H2349" s="3"/>
    </row>
    <row r="2350" spans="2:8" x14ac:dyDescent="0.35">
      <c r="B2350" s="3" t="s">
        <v>987</v>
      </c>
      <c r="C2350" s="3"/>
      <c r="D2350" s="8">
        <f>ABS(MID(B2350,FIND(")",B2350)+2,100))</f>
        <v>5350</v>
      </c>
      <c r="E2350" s="5" t="s">
        <v>29</v>
      </c>
      <c r="F2350" s="3"/>
      <c r="G2350" s="3"/>
      <c r="H2350" s="3"/>
    </row>
    <row r="2351" spans="2:8" x14ac:dyDescent="0.35">
      <c r="B2351" s="3" t="s">
        <v>2</v>
      </c>
      <c r="C2351" s="3"/>
      <c r="D2351" s="8"/>
      <c r="E2351" s="5"/>
      <c r="F2351" s="3"/>
      <c r="G2351" s="3"/>
      <c r="H2351" s="3"/>
    </row>
    <row r="2352" spans="2:8" x14ac:dyDescent="0.35">
      <c r="B2352" s="3" t="s">
        <v>854</v>
      </c>
      <c r="C2352" s="3"/>
      <c r="D2352" s="8"/>
      <c r="E2352" s="5"/>
      <c r="F2352" s="3"/>
      <c r="G2352" s="3"/>
      <c r="H2352" s="3"/>
    </row>
    <row r="2353" spans="2:8" x14ac:dyDescent="0.35">
      <c r="B2353" s="3" t="s">
        <v>3</v>
      </c>
      <c r="C2353" s="3"/>
      <c r="D2353" s="8"/>
      <c r="E2353" s="5"/>
      <c r="F2353" s="3"/>
      <c r="G2353" s="3"/>
      <c r="H2353" s="3"/>
    </row>
    <row r="2354" spans="2:8" x14ac:dyDescent="0.35">
      <c r="B2354" s="3" t="s">
        <v>41</v>
      </c>
      <c r="C2354" s="3"/>
      <c r="D2354" s="8"/>
      <c r="E2354" s="5"/>
      <c r="F2354" s="3"/>
      <c r="G2354" s="3"/>
      <c r="H2354" s="3"/>
    </row>
    <row r="2355" spans="2:8" x14ac:dyDescent="0.35">
      <c r="B2355" s="3" t="s">
        <v>4</v>
      </c>
      <c r="C2355" s="3"/>
      <c r="D2355" s="8"/>
      <c r="E2355" s="5"/>
      <c r="F2355" s="3"/>
      <c r="G2355" s="3"/>
      <c r="H2355" s="3"/>
    </row>
    <row r="2356" spans="2:8" x14ac:dyDescent="0.35">
      <c r="B2356" s="3" t="s">
        <v>16</v>
      </c>
      <c r="C2356" s="3"/>
      <c r="D2356" s="8"/>
      <c r="E2356" s="5"/>
      <c r="F2356" s="3"/>
      <c r="G2356" s="3"/>
      <c r="H2356" s="3"/>
    </row>
    <row r="2357" spans="2:8" x14ac:dyDescent="0.35">
      <c r="B2357" s="3" t="s">
        <v>5</v>
      </c>
      <c r="C2357" s="3"/>
      <c r="D2357" s="8"/>
      <c r="E2357" s="5"/>
      <c r="F2357" s="3"/>
      <c r="G2357" s="3"/>
      <c r="H2357" s="3"/>
    </row>
    <row r="2358" spans="2:8" x14ac:dyDescent="0.35">
      <c r="B2358" s="3" t="s">
        <v>6</v>
      </c>
      <c r="C2358" s="3"/>
      <c r="D2358" s="8"/>
      <c r="E2358" s="5"/>
      <c r="F2358" s="3"/>
      <c r="G2358" s="3"/>
      <c r="H2358" s="3"/>
    </row>
    <row r="2359" spans="2:8" x14ac:dyDescent="0.35">
      <c r="B2359" s="9" t="s">
        <v>17</v>
      </c>
      <c r="C2359" s="3"/>
      <c r="D2359" s="8" t="str">
        <f>B2359</f>
        <v>-</v>
      </c>
      <c r="E2359" s="5" t="s">
        <v>31</v>
      </c>
      <c r="F2359" s="3"/>
      <c r="G2359" s="3"/>
      <c r="H2359" s="3"/>
    </row>
    <row r="2360" spans="2:8" x14ac:dyDescent="0.35">
      <c r="B2360" s="3" t="s">
        <v>855</v>
      </c>
      <c r="C2360" s="3"/>
      <c r="D2360" s="5"/>
      <c r="E2360" s="5"/>
      <c r="F2360" s="3"/>
      <c r="G2360" s="3"/>
      <c r="H2360" s="3"/>
    </row>
    <row r="2361" spans="2:8" x14ac:dyDescent="0.35">
      <c r="B2361" s="3" t="s">
        <v>7</v>
      </c>
      <c r="C2361" s="3"/>
      <c r="D2361" s="5"/>
      <c r="E2361" s="5"/>
      <c r="F2361" s="3"/>
      <c r="G2361" s="3"/>
      <c r="H2361" s="3"/>
    </row>
    <row r="2362" spans="2:8" x14ac:dyDescent="0.35">
      <c r="B2362" s="3" t="s">
        <v>856</v>
      </c>
      <c r="C2362" s="3"/>
      <c r="D2362" s="5"/>
      <c r="E2362" s="5"/>
      <c r="F2362" s="3"/>
      <c r="G2362" s="3"/>
      <c r="H2362" s="3"/>
    </row>
    <row r="2363" spans="2:8" x14ac:dyDescent="0.35">
      <c r="B2363" s="3" t="s">
        <v>19</v>
      </c>
      <c r="C2363" s="3"/>
      <c r="D2363" s="5"/>
      <c r="E2363" s="5"/>
      <c r="F2363" s="3"/>
      <c r="G2363" s="3"/>
      <c r="H2363" s="3"/>
    </row>
    <row r="2364" spans="2:8" x14ac:dyDescent="0.35">
      <c r="B2364" s="3" t="s">
        <v>857</v>
      </c>
      <c r="C2364" s="3"/>
      <c r="D2364" s="5"/>
      <c r="E2364" s="5"/>
      <c r="F2364" s="3"/>
      <c r="G2364" s="3"/>
      <c r="H2364" s="3"/>
    </row>
    <row r="2365" spans="2:8" x14ac:dyDescent="0.35">
      <c r="B2365" s="3" t="s">
        <v>8</v>
      </c>
      <c r="C2365" s="3"/>
      <c r="D2365" s="5"/>
      <c r="E2365" s="5"/>
      <c r="F2365" s="3"/>
      <c r="G2365" s="3"/>
      <c r="H2365" s="3"/>
    </row>
    <row r="2366" spans="2:8" x14ac:dyDescent="0.35">
      <c r="B2366" s="3" t="s">
        <v>9</v>
      </c>
      <c r="C2366" s="3"/>
      <c r="D2366" s="5"/>
      <c r="E2366" s="5"/>
      <c r="F2366" s="3"/>
      <c r="G2366" s="3"/>
      <c r="H2366" s="3"/>
    </row>
    <row r="2367" spans="2:8" x14ac:dyDescent="0.35">
      <c r="B2367" s="3" t="s">
        <v>21</v>
      </c>
      <c r="C2367" s="3"/>
      <c r="D2367" s="5"/>
      <c r="E2367" s="5"/>
      <c r="F2367" s="3"/>
      <c r="G2367" s="3"/>
      <c r="H2367" s="3"/>
    </row>
    <row r="2368" spans="2:8" x14ac:dyDescent="0.35">
      <c r="B2368" s="3" t="s">
        <v>858</v>
      </c>
      <c r="C2368" s="3"/>
      <c r="D2368" s="5"/>
      <c r="E2368" s="5"/>
      <c r="F2368" s="3"/>
      <c r="G2368" s="3"/>
      <c r="H2368" s="3"/>
    </row>
    <row r="2369" spans="2:8" x14ac:dyDescent="0.35">
      <c r="B2369" s="3" t="s">
        <v>859</v>
      </c>
      <c r="C2369" s="3"/>
      <c r="D2369" s="5"/>
      <c r="E2369" s="5"/>
      <c r="F2369" s="3"/>
      <c r="G2369" s="3"/>
      <c r="H2369" s="3"/>
    </row>
    <row r="2370" spans="2:8" x14ac:dyDescent="0.35">
      <c r="B2370" s="3" t="s">
        <v>10</v>
      </c>
      <c r="C2370" s="3"/>
      <c r="D2370" s="5"/>
      <c r="E2370" s="5"/>
      <c r="F2370" s="3"/>
      <c r="G2370" s="3"/>
      <c r="H2370" s="3"/>
    </row>
    <row r="2371" spans="2:8" x14ac:dyDescent="0.35">
      <c r="B2371" s="3" t="s">
        <v>11</v>
      </c>
      <c r="C2371" s="3"/>
      <c r="D2371" s="5"/>
      <c r="E2371" s="5"/>
      <c r="F2371" s="3"/>
      <c r="G2371" s="3"/>
      <c r="H2371" s="3"/>
    </row>
    <row r="2372" spans="2:8" x14ac:dyDescent="0.35">
      <c r="B2372" s="3" t="s">
        <v>22</v>
      </c>
      <c r="C2372" s="3"/>
      <c r="D2372" s="5"/>
      <c r="E2372" s="5"/>
      <c r="F2372" s="3"/>
      <c r="G2372" s="3"/>
      <c r="H2372" s="3"/>
    </row>
    <row r="2373" spans="2:8" x14ac:dyDescent="0.35">
      <c r="B2373" s="3" t="s">
        <v>12</v>
      </c>
      <c r="C2373" s="3"/>
      <c r="D2373" s="5"/>
      <c r="E2373" s="5"/>
      <c r="F2373" s="3"/>
      <c r="G2373" s="3"/>
      <c r="H2373" s="3"/>
    </row>
    <row r="2374" spans="2:8" x14ac:dyDescent="0.35">
      <c r="B2374" s="3" t="s">
        <v>23</v>
      </c>
      <c r="C2374" s="3"/>
      <c r="D2374" s="5"/>
      <c r="E2374" s="5"/>
      <c r="F2374" s="3"/>
      <c r="G2374" s="3"/>
      <c r="H2374" s="3"/>
    </row>
    <row r="2375" spans="2:8" x14ac:dyDescent="0.35">
      <c r="B2375" s="3" t="s">
        <v>604</v>
      </c>
      <c r="C2375" s="3"/>
      <c r="D2375" s="5"/>
      <c r="E2375" s="5"/>
      <c r="F2375" s="3"/>
      <c r="G2375" s="3"/>
      <c r="H2375" s="3"/>
    </row>
    <row r="2376" spans="2:8" x14ac:dyDescent="0.35">
      <c r="B2376" s="3" t="s">
        <v>605</v>
      </c>
      <c r="C2376" s="3"/>
      <c r="D2376" s="5"/>
      <c r="E2376" s="5"/>
      <c r="F2376" s="3"/>
      <c r="G2376" s="3"/>
      <c r="H2376" s="3"/>
    </row>
    <row r="2377" spans="2:8" x14ac:dyDescent="0.35">
      <c r="B2377" s="3" t="s">
        <v>860</v>
      </c>
      <c r="C2377" s="3"/>
      <c r="D2377" s="6">
        <f>SUM(D2350,D2356,D2359)</f>
        <v>5350</v>
      </c>
      <c r="E2377" s="5" t="s">
        <v>32</v>
      </c>
      <c r="F2377" s="3"/>
      <c r="G2377" s="3"/>
      <c r="H2377" s="3"/>
    </row>
    <row r="2378" spans="2:8" x14ac:dyDescent="0.35">
      <c r="B2378" s="3"/>
      <c r="C2378" s="3"/>
      <c r="D2378" s="7">
        <f>SUM(D2350:D2360)/D2347*100</f>
        <v>1.3530430824091755</v>
      </c>
      <c r="E2378" s="5" t="s">
        <v>33</v>
      </c>
      <c r="F2378" s="3"/>
      <c r="G2378" s="3"/>
      <c r="H2378" s="3"/>
    </row>
    <row r="2379" spans="2:8" x14ac:dyDescent="0.35">
      <c r="B2379" s="3" t="s">
        <v>861</v>
      </c>
      <c r="C2379" s="3"/>
      <c r="D2379" s="3"/>
      <c r="E2379" s="3"/>
      <c r="F2379" s="3"/>
      <c r="G2379" s="3"/>
      <c r="H2379" s="3"/>
    </row>
    <row r="2380" spans="2:8" x14ac:dyDescent="0.35">
      <c r="B2380" s="3" t="s">
        <v>862</v>
      </c>
      <c r="C2380" s="3"/>
      <c r="D2380" s="4" t="str">
        <f>B2380</f>
        <v>LGAS</v>
      </c>
      <c r="E2380" s="5"/>
      <c r="F2380" s="5" t="str">
        <f>D2380</f>
        <v>LGAS</v>
      </c>
      <c r="G2380" s="6">
        <f>D2413</f>
        <v>9863778</v>
      </c>
      <c r="H2380" s="7">
        <f>D2414</f>
        <v>1.8459840242394387</v>
      </c>
    </row>
    <row r="2381" spans="2:8" x14ac:dyDescent="0.35">
      <c r="B2381" s="3" t="s">
        <v>863</v>
      </c>
      <c r="C2381" s="3"/>
      <c r="D2381" s="5"/>
      <c r="E2381" s="5"/>
      <c r="F2381" s="3"/>
      <c r="G2381" s="3"/>
      <c r="H2381" s="3"/>
    </row>
    <row r="2382" spans="2:8" x14ac:dyDescent="0.35">
      <c r="B2382" s="3" t="s">
        <v>206</v>
      </c>
      <c r="C2382" s="3"/>
      <c r="D2382" s="5"/>
      <c r="E2382" s="5"/>
      <c r="F2382" s="3"/>
      <c r="G2382" s="3"/>
      <c r="H2382" s="3"/>
    </row>
    <row r="2383" spans="2:8" x14ac:dyDescent="0.35">
      <c r="B2383" s="3" t="s">
        <v>988</v>
      </c>
      <c r="C2383" s="3"/>
      <c r="D2383" s="6">
        <f>ABS(MID(B2383,FIND("$",B2383)+2,100))</f>
        <v>534337127</v>
      </c>
      <c r="E2383" s="5" t="s">
        <v>28</v>
      </c>
      <c r="F2383" s="3"/>
      <c r="G2383" s="3"/>
      <c r="H2383" s="3"/>
    </row>
    <row r="2384" spans="2:8" x14ac:dyDescent="0.35">
      <c r="B2384" s="3" t="s">
        <v>0</v>
      </c>
      <c r="C2384" s="3"/>
      <c r="D2384" s="6"/>
      <c r="E2384" s="5"/>
      <c r="F2384" s="3"/>
      <c r="G2384" s="3"/>
      <c r="H2384" s="3"/>
    </row>
    <row r="2385" spans="2:8" x14ac:dyDescent="0.35">
      <c r="B2385" s="3" t="s">
        <v>1</v>
      </c>
      <c r="C2385" s="3"/>
      <c r="D2385" s="6"/>
      <c r="E2385" s="5"/>
      <c r="F2385" s="3"/>
      <c r="G2385" s="3"/>
      <c r="H2385" s="3"/>
    </row>
    <row r="2386" spans="2:8" x14ac:dyDescent="0.35">
      <c r="B2386" s="3" t="s">
        <v>989</v>
      </c>
      <c r="C2386" s="3"/>
      <c r="D2386" s="8">
        <f>ABS(MID(B2386,FIND(")",B2386)+2,100))</f>
        <v>9548647</v>
      </c>
      <c r="E2386" s="5" t="s">
        <v>29</v>
      </c>
      <c r="F2386" s="3"/>
      <c r="G2386" s="3"/>
      <c r="H2386" s="3"/>
    </row>
    <row r="2387" spans="2:8" x14ac:dyDescent="0.35">
      <c r="B2387" s="3" t="s">
        <v>2</v>
      </c>
      <c r="C2387" s="3"/>
      <c r="D2387" s="8"/>
      <c r="E2387" s="5"/>
      <c r="F2387" s="3"/>
      <c r="G2387" s="3"/>
      <c r="H2387" s="3"/>
    </row>
    <row r="2388" spans="2:8" x14ac:dyDescent="0.35">
      <c r="B2388" s="3" t="s">
        <v>864</v>
      </c>
      <c r="C2388" s="3"/>
      <c r="D2388" s="8"/>
      <c r="E2388" s="5"/>
      <c r="F2388" s="3"/>
      <c r="G2388" s="3"/>
      <c r="H2388" s="3"/>
    </row>
    <row r="2389" spans="2:8" x14ac:dyDescent="0.35">
      <c r="B2389" s="3" t="s">
        <v>3</v>
      </c>
      <c r="C2389" s="3"/>
      <c r="D2389" s="8"/>
      <c r="E2389" s="5"/>
      <c r="F2389" s="3"/>
      <c r="G2389" s="3"/>
      <c r="H2389" s="3"/>
    </row>
    <row r="2390" spans="2:8" x14ac:dyDescent="0.35">
      <c r="B2390" s="3" t="s">
        <v>865</v>
      </c>
      <c r="C2390" s="3"/>
      <c r="D2390" s="8"/>
      <c r="E2390" s="5"/>
      <c r="F2390" s="3"/>
      <c r="G2390" s="3"/>
      <c r="H2390" s="3"/>
    </row>
    <row r="2391" spans="2:8" x14ac:dyDescent="0.35">
      <c r="B2391" s="3" t="s">
        <v>4</v>
      </c>
      <c r="C2391" s="3"/>
      <c r="D2391" s="8"/>
      <c r="E2391" s="5"/>
      <c r="F2391" s="3"/>
      <c r="G2391" s="3"/>
      <c r="H2391" s="3"/>
    </row>
    <row r="2392" spans="2:8" x14ac:dyDescent="0.35">
      <c r="B2392" s="3" t="s">
        <v>866</v>
      </c>
      <c r="C2392" s="3"/>
      <c r="D2392" s="8"/>
      <c r="E2392" s="5"/>
      <c r="F2392" s="3"/>
      <c r="G2392" s="3"/>
      <c r="H2392" s="3"/>
    </row>
    <row r="2393" spans="2:8" x14ac:dyDescent="0.35">
      <c r="B2393" s="3" t="s">
        <v>5</v>
      </c>
      <c r="C2393" s="3"/>
      <c r="D2393" s="8"/>
      <c r="E2393" s="5"/>
      <c r="F2393" s="3"/>
      <c r="G2393" s="3"/>
      <c r="H2393" s="3"/>
    </row>
    <row r="2394" spans="2:8" x14ac:dyDescent="0.35">
      <c r="B2394" s="3" t="s">
        <v>6</v>
      </c>
      <c r="C2394" s="3"/>
      <c r="D2394" s="8"/>
      <c r="E2394" s="5"/>
      <c r="F2394" s="3"/>
      <c r="G2394" s="3"/>
      <c r="H2394" s="3"/>
    </row>
    <row r="2395" spans="2:8" x14ac:dyDescent="0.35">
      <c r="B2395" s="9">
        <v>315131</v>
      </c>
      <c r="C2395" s="3"/>
      <c r="D2395" s="8">
        <f>B2395</f>
        <v>315131</v>
      </c>
      <c r="E2395" s="5" t="s">
        <v>31</v>
      </c>
      <c r="F2395" s="3"/>
      <c r="G2395" s="3"/>
      <c r="H2395" s="3"/>
    </row>
    <row r="2396" spans="2:8" x14ac:dyDescent="0.35">
      <c r="B2396" s="3" t="s">
        <v>867</v>
      </c>
      <c r="C2396" s="3"/>
      <c r="D2396" s="5"/>
      <c r="E2396" s="5"/>
      <c r="F2396" s="3"/>
      <c r="G2396" s="3"/>
      <c r="H2396" s="3"/>
    </row>
    <row r="2397" spans="2:8" x14ac:dyDescent="0.35">
      <c r="B2397" s="3" t="s">
        <v>7</v>
      </c>
      <c r="C2397" s="3"/>
      <c r="D2397" s="5"/>
      <c r="E2397" s="5"/>
      <c r="F2397" s="3"/>
      <c r="G2397" s="3"/>
      <c r="H2397" s="3"/>
    </row>
    <row r="2398" spans="2:8" x14ac:dyDescent="0.35">
      <c r="B2398" s="3" t="s">
        <v>868</v>
      </c>
      <c r="C2398" s="3"/>
      <c r="D2398" s="5"/>
      <c r="E2398" s="5"/>
      <c r="F2398" s="3"/>
      <c r="G2398" s="3"/>
      <c r="H2398" s="3"/>
    </row>
    <row r="2399" spans="2:8" x14ac:dyDescent="0.35">
      <c r="B2399" s="3" t="s">
        <v>869</v>
      </c>
      <c r="C2399" s="3"/>
      <c r="D2399" s="5"/>
      <c r="E2399" s="5"/>
      <c r="F2399" s="3"/>
      <c r="G2399" s="3"/>
      <c r="H2399" s="3"/>
    </row>
    <row r="2400" spans="2:8" x14ac:dyDescent="0.35">
      <c r="B2400" s="3" t="s">
        <v>870</v>
      </c>
      <c r="C2400" s="3"/>
      <c r="D2400" s="5"/>
      <c r="E2400" s="5"/>
      <c r="F2400" s="3"/>
      <c r="G2400" s="3"/>
      <c r="H2400" s="3"/>
    </row>
    <row r="2401" spans="2:8" x14ac:dyDescent="0.35">
      <c r="B2401" s="3" t="s">
        <v>8</v>
      </c>
      <c r="C2401" s="3"/>
      <c r="D2401" s="5"/>
      <c r="E2401" s="5"/>
      <c r="F2401" s="3"/>
      <c r="G2401" s="3"/>
      <c r="H2401" s="3"/>
    </row>
    <row r="2402" spans="2:8" x14ac:dyDescent="0.35">
      <c r="B2402" s="3" t="s">
        <v>9</v>
      </c>
      <c r="C2402" s="3"/>
      <c r="D2402" s="5"/>
      <c r="E2402" s="5"/>
      <c r="F2402" s="3"/>
      <c r="G2402" s="3"/>
      <c r="H2402" s="3"/>
    </row>
    <row r="2403" spans="2:8" x14ac:dyDescent="0.35">
      <c r="B2403" s="3" t="s">
        <v>871</v>
      </c>
      <c r="C2403" s="3"/>
      <c r="D2403" s="5"/>
      <c r="E2403" s="5"/>
      <c r="F2403" s="3"/>
      <c r="G2403" s="3"/>
      <c r="H2403" s="3"/>
    </row>
    <row r="2404" spans="2:8" x14ac:dyDescent="0.35">
      <c r="B2404" s="3" t="s">
        <v>872</v>
      </c>
      <c r="C2404" s="3"/>
      <c r="D2404" s="5"/>
      <c r="E2404" s="5"/>
      <c r="F2404" s="3"/>
      <c r="G2404" s="3"/>
      <c r="H2404" s="3"/>
    </row>
    <row r="2405" spans="2:8" x14ac:dyDescent="0.35">
      <c r="B2405" s="3" t="s">
        <v>873</v>
      </c>
      <c r="C2405" s="3"/>
      <c r="D2405" s="5"/>
      <c r="E2405" s="5"/>
      <c r="F2405" s="3"/>
      <c r="G2405" s="3"/>
      <c r="H2405" s="3"/>
    </row>
    <row r="2406" spans="2:8" x14ac:dyDescent="0.35">
      <c r="B2406" s="3" t="s">
        <v>10</v>
      </c>
      <c r="C2406" s="3"/>
      <c r="D2406" s="5"/>
      <c r="E2406" s="5"/>
      <c r="F2406" s="3"/>
      <c r="G2406" s="3"/>
      <c r="H2406" s="3"/>
    </row>
    <row r="2407" spans="2:8" x14ac:dyDescent="0.35">
      <c r="B2407" s="3" t="s">
        <v>11</v>
      </c>
      <c r="C2407" s="3"/>
      <c r="D2407" s="5"/>
      <c r="E2407" s="5"/>
      <c r="F2407" s="3"/>
      <c r="G2407" s="3"/>
      <c r="H2407" s="3"/>
    </row>
    <row r="2408" spans="2:8" x14ac:dyDescent="0.35">
      <c r="B2408" s="3" t="s">
        <v>874</v>
      </c>
      <c r="C2408" s="3"/>
      <c r="D2408" s="5"/>
      <c r="E2408" s="5"/>
      <c r="F2408" s="3"/>
      <c r="G2408" s="3"/>
      <c r="H2408" s="3"/>
    </row>
    <row r="2409" spans="2:8" x14ac:dyDescent="0.35">
      <c r="B2409" s="3" t="s">
        <v>12</v>
      </c>
      <c r="C2409" s="3"/>
      <c r="D2409" s="5"/>
      <c r="E2409" s="5"/>
      <c r="F2409" s="3"/>
      <c r="G2409" s="3"/>
      <c r="H2409" s="3"/>
    </row>
    <row r="2410" spans="2:8" x14ac:dyDescent="0.35">
      <c r="B2410" s="3" t="s">
        <v>875</v>
      </c>
      <c r="C2410" s="3"/>
      <c r="D2410" s="5"/>
      <c r="E2410" s="5"/>
      <c r="F2410" s="3"/>
      <c r="G2410" s="3"/>
      <c r="H2410" s="3"/>
    </row>
    <row r="2411" spans="2:8" x14ac:dyDescent="0.35">
      <c r="B2411" s="3" t="s">
        <v>876</v>
      </c>
      <c r="C2411" s="3"/>
      <c r="D2411" s="5"/>
      <c r="E2411" s="5"/>
      <c r="F2411" s="3"/>
      <c r="G2411" s="3"/>
      <c r="H2411" s="3"/>
    </row>
    <row r="2412" spans="2:8" x14ac:dyDescent="0.35">
      <c r="B2412" s="3" t="s">
        <v>877</v>
      </c>
      <c r="C2412" s="3"/>
      <c r="D2412" s="5"/>
      <c r="E2412" s="5"/>
      <c r="F2412" s="3"/>
      <c r="G2412" s="3"/>
      <c r="H2412" s="3"/>
    </row>
    <row r="2413" spans="2:8" x14ac:dyDescent="0.35">
      <c r="B2413" s="3" t="s">
        <v>878</v>
      </c>
      <c r="C2413" s="3"/>
      <c r="D2413" s="6">
        <f>SUM(D2386,D2392,D2395)</f>
        <v>9863778</v>
      </c>
      <c r="E2413" s="5" t="s">
        <v>32</v>
      </c>
      <c r="F2413" s="3"/>
      <c r="G2413" s="3"/>
      <c r="H2413" s="3"/>
    </row>
    <row r="2414" spans="2:8" x14ac:dyDescent="0.35">
      <c r="B2414" s="3"/>
      <c r="C2414" s="3"/>
      <c r="D2414" s="7">
        <f>SUM(D2386:D2396)/D2383*100</f>
        <v>1.8459840242394387</v>
      </c>
      <c r="E2414" s="5" t="s">
        <v>33</v>
      </c>
      <c r="F2414" s="3"/>
      <c r="G2414" s="3"/>
      <c r="H2414" s="3"/>
    </row>
    <row r="2415" spans="2:8" x14ac:dyDescent="0.35">
      <c r="B2415" s="3"/>
      <c r="C2415" s="3"/>
      <c r="D2415" s="3"/>
      <c r="E2415" s="3"/>
      <c r="F2415" s="3"/>
      <c r="G2415" s="3"/>
      <c r="H2415" s="3"/>
    </row>
    <row r="2416" spans="2:8" x14ac:dyDescent="0.35">
      <c r="B2416" s="3"/>
      <c r="C2416" s="3"/>
      <c r="D2416" s="4">
        <f>B2416</f>
        <v>0</v>
      </c>
      <c r="E2416" s="5"/>
      <c r="F2416" s="5">
        <f>D2416</f>
        <v>0</v>
      </c>
      <c r="G2416" s="6" t="e">
        <f>D2449</f>
        <v>#VALUE!</v>
      </c>
      <c r="H2416" s="7" t="e">
        <f>D2450</f>
        <v>#VALUE!</v>
      </c>
    </row>
    <row r="2417" spans="2:8" x14ac:dyDescent="0.35">
      <c r="B2417" s="3"/>
      <c r="C2417" s="3"/>
      <c r="D2417" s="5"/>
      <c r="E2417" s="5"/>
      <c r="F2417" s="3"/>
      <c r="G2417" s="3"/>
      <c r="H2417" s="3"/>
    </row>
    <row r="2418" spans="2:8" x14ac:dyDescent="0.35">
      <c r="B2418" s="3"/>
      <c r="C2418" s="3"/>
      <c r="D2418" s="5"/>
      <c r="E2418" s="5"/>
      <c r="F2418" s="3"/>
      <c r="G2418" s="3"/>
      <c r="H2418" s="3"/>
    </row>
    <row r="2419" spans="2:8" x14ac:dyDescent="0.35">
      <c r="B2419" s="3"/>
      <c r="C2419" s="3"/>
      <c r="D2419" s="6" t="e">
        <f>ABS(MID(B2419,FIND("$",B2419)+2,100))</f>
        <v>#VALUE!</v>
      </c>
      <c r="E2419" s="5" t="s">
        <v>28</v>
      </c>
      <c r="F2419" s="3"/>
      <c r="G2419" s="3"/>
      <c r="H2419" s="3"/>
    </row>
    <row r="2420" spans="2:8" x14ac:dyDescent="0.35">
      <c r="B2420" s="3"/>
      <c r="C2420" s="3"/>
      <c r="D2420" s="6"/>
      <c r="E2420" s="5"/>
      <c r="F2420" s="3"/>
      <c r="G2420" s="3"/>
      <c r="H2420" s="3"/>
    </row>
    <row r="2421" spans="2:8" x14ac:dyDescent="0.35">
      <c r="B2421" s="3"/>
      <c r="C2421" s="3"/>
      <c r="D2421" s="6"/>
      <c r="E2421" s="5"/>
      <c r="F2421" s="3"/>
      <c r="G2421" s="3"/>
      <c r="H2421" s="3"/>
    </row>
    <row r="2422" spans="2:8" x14ac:dyDescent="0.35">
      <c r="B2422" s="3"/>
      <c r="C2422" s="3"/>
      <c r="D2422" s="8" t="e">
        <f>ABS(MID(B2422,FIND(")",B2422)+2,100))</f>
        <v>#VALUE!</v>
      </c>
      <c r="E2422" s="5" t="s">
        <v>29</v>
      </c>
      <c r="F2422" s="3"/>
      <c r="G2422" s="3"/>
      <c r="H2422" s="3"/>
    </row>
    <row r="2423" spans="2:8" x14ac:dyDescent="0.35">
      <c r="B2423" s="3"/>
      <c r="C2423" s="3"/>
      <c r="D2423" s="8"/>
      <c r="E2423" s="5"/>
      <c r="F2423" s="3"/>
      <c r="G2423" s="3"/>
      <c r="H2423" s="3"/>
    </row>
    <row r="2424" spans="2:8" x14ac:dyDescent="0.35">
      <c r="B2424" s="3"/>
      <c r="C2424" s="3"/>
      <c r="D2424" s="8"/>
      <c r="E2424" s="5"/>
      <c r="F2424" s="3"/>
      <c r="G2424" s="3"/>
      <c r="H2424" s="3"/>
    </row>
    <row r="2425" spans="2:8" x14ac:dyDescent="0.35">
      <c r="B2425" s="3"/>
      <c r="C2425" s="3"/>
      <c r="D2425" s="8"/>
      <c r="E2425" s="5"/>
      <c r="F2425" s="3"/>
      <c r="G2425" s="3"/>
      <c r="H2425" s="3"/>
    </row>
    <row r="2426" spans="2:8" x14ac:dyDescent="0.35">
      <c r="B2426" s="3"/>
      <c r="C2426" s="3"/>
      <c r="D2426" s="8"/>
      <c r="E2426" s="5"/>
      <c r="F2426" s="3"/>
      <c r="G2426" s="3"/>
      <c r="H2426" s="3"/>
    </row>
    <row r="2427" spans="2:8" x14ac:dyDescent="0.35">
      <c r="B2427" s="3"/>
      <c r="C2427" s="3"/>
      <c r="D2427" s="8"/>
      <c r="E2427" s="5"/>
      <c r="F2427" s="3"/>
      <c r="G2427" s="3"/>
      <c r="H2427" s="3"/>
    </row>
    <row r="2428" spans="2:8" x14ac:dyDescent="0.35">
      <c r="B2428" s="3"/>
      <c r="C2428" s="3"/>
      <c r="D2428" s="8"/>
      <c r="E2428" s="5"/>
      <c r="F2428" s="3"/>
      <c r="G2428" s="3"/>
      <c r="H2428" s="3"/>
    </row>
    <row r="2429" spans="2:8" x14ac:dyDescent="0.35">
      <c r="B2429" s="3"/>
      <c r="C2429" s="3"/>
      <c r="D2429" s="8"/>
      <c r="E2429" s="5"/>
      <c r="F2429" s="3"/>
      <c r="G2429" s="3"/>
      <c r="H2429" s="3"/>
    </row>
    <row r="2430" spans="2:8" x14ac:dyDescent="0.35">
      <c r="B2430" s="3"/>
      <c r="C2430" s="3"/>
      <c r="D2430" s="8"/>
      <c r="E2430" s="5"/>
      <c r="F2430" s="3"/>
      <c r="G2430" s="3"/>
      <c r="H2430" s="3"/>
    </row>
    <row r="2431" spans="2:8" x14ac:dyDescent="0.35">
      <c r="B2431" s="3"/>
      <c r="C2431" s="3"/>
      <c r="D2431" s="8">
        <f>B2431</f>
        <v>0</v>
      </c>
      <c r="E2431" s="5" t="s">
        <v>31</v>
      </c>
      <c r="F2431" s="3"/>
      <c r="G2431" s="3"/>
      <c r="H2431" s="3"/>
    </row>
    <row r="2432" spans="2:8" x14ac:dyDescent="0.35">
      <c r="B2432" s="3"/>
      <c r="C2432" s="3"/>
      <c r="D2432" s="5"/>
      <c r="E2432" s="5"/>
      <c r="F2432" s="3"/>
      <c r="G2432" s="3"/>
      <c r="H2432" s="3"/>
    </row>
    <row r="2433" spans="2:8" x14ac:dyDescent="0.35">
      <c r="B2433" s="3"/>
      <c r="C2433" s="3"/>
      <c r="D2433" s="5"/>
      <c r="E2433" s="5"/>
      <c r="F2433" s="3"/>
      <c r="G2433" s="3"/>
      <c r="H2433" s="3"/>
    </row>
    <row r="2434" spans="2:8" x14ac:dyDescent="0.35">
      <c r="B2434" s="3"/>
      <c r="C2434" s="3"/>
      <c r="D2434" s="5"/>
      <c r="E2434" s="5"/>
      <c r="F2434" s="3"/>
      <c r="G2434" s="3"/>
      <c r="H2434" s="3"/>
    </row>
    <row r="2435" spans="2:8" x14ac:dyDescent="0.35">
      <c r="B2435" s="3"/>
      <c r="C2435" s="3"/>
      <c r="D2435" s="5"/>
      <c r="E2435" s="5"/>
      <c r="F2435" s="3"/>
      <c r="G2435" s="3"/>
      <c r="H2435" s="3"/>
    </row>
    <row r="2436" spans="2:8" x14ac:dyDescent="0.35">
      <c r="B2436" s="3"/>
      <c r="C2436" s="3"/>
      <c r="D2436" s="5"/>
      <c r="E2436" s="5"/>
      <c r="F2436" s="3"/>
      <c r="G2436" s="3"/>
      <c r="H2436" s="3"/>
    </row>
    <row r="2437" spans="2:8" x14ac:dyDescent="0.35">
      <c r="B2437" s="3"/>
      <c r="C2437" s="3"/>
      <c r="D2437" s="5"/>
      <c r="E2437" s="5"/>
      <c r="F2437" s="3"/>
      <c r="G2437" s="3"/>
      <c r="H2437" s="3"/>
    </row>
    <row r="2438" spans="2:8" x14ac:dyDescent="0.35">
      <c r="B2438" s="3"/>
      <c r="C2438" s="3"/>
      <c r="D2438" s="5"/>
      <c r="E2438" s="5"/>
      <c r="F2438" s="3"/>
      <c r="G2438" s="3"/>
      <c r="H2438" s="3"/>
    </row>
    <row r="2439" spans="2:8" x14ac:dyDescent="0.35">
      <c r="B2439" s="3"/>
      <c r="C2439" s="3"/>
      <c r="D2439" s="5"/>
      <c r="E2439" s="5"/>
      <c r="F2439" s="3"/>
      <c r="G2439" s="3"/>
      <c r="H2439" s="3"/>
    </row>
    <row r="2440" spans="2:8" x14ac:dyDescent="0.35">
      <c r="B2440" s="3"/>
      <c r="C2440" s="3"/>
      <c r="D2440" s="5"/>
      <c r="E2440" s="5"/>
      <c r="F2440" s="3"/>
      <c r="G2440" s="3"/>
      <c r="H2440" s="3"/>
    </row>
    <row r="2441" spans="2:8" x14ac:dyDescent="0.35">
      <c r="B2441" s="3"/>
      <c r="C2441" s="3"/>
      <c r="D2441" s="5"/>
      <c r="E2441" s="5"/>
      <c r="F2441" s="3"/>
      <c r="G2441" s="3"/>
      <c r="H2441" s="3"/>
    </row>
    <row r="2442" spans="2:8" x14ac:dyDescent="0.35">
      <c r="B2442" s="3"/>
      <c r="C2442" s="3"/>
      <c r="D2442" s="5"/>
      <c r="E2442" s="5"/>
      <c r="F2442" s="3"/>
      <c r="G2442" s="3"/>
      <c r="H2442" s="3"/>
    </row>
    <row r="2443" spans="2:8" x14ac:dyDescent="0.35">
      <c r="B2443" s="3"/>
      <c r="C2443" s="3"/>
      <c r="D2443" s="5"/>
      <c r="E2443" s="5"/>
      <c r="F2443" s="3"/>
      <c r="G2443" s="3"/>
      <c r="H2443" s="3"/>
    </row>
    <row r="2444" spans="2:8" x14ac:dyDescent="0.35">
      <c r="B2444" s="3"/>
      <c r="C2444" s="3"/>
      <c r="D2444" s="5"/>
      <c r="E2444" s="5"/>
      <c r="F2444" s="3"/>
      <c r="G2444" s="3"/>
      <c r="H2444" s="3"/>
    </row>
    <row r="2445" spans="2:8" x14ac:dyDescent="0.35">
      <c r="B2445" s="3"/>
      <c r="C2445" s="3"/>
      <c r="D2445" s="5"/>
      <c r="E2445" s="5"/>
      <c r="F2445" s="3"/>
      <c r="G2445" s="3"/>
      <c r="H2445" s="3"/>
    </row>
    <row r="2446" spans="2:8" x14ac:dyDescent="0.35">
      <c r="B2446" s="3"/>
      <c r="C2446" s="3"/>
      <c r="D2446" s="5"/>
      <c r="E2446" s="5"/>
      <c r="F2446" s="3"/>
      <c r="G2446" s="3"/>
      <c r="H2446" s="3"/>
    </row>
    <row r="2447" spans="2:8" x14ac:dyDescent="0.35">
      <c r="B2447" s="3"/>
      <c r="C2447" s="3"/>
      <c r="D2447" s="5"/>
      <c r="E2447" s="5"/>
      <c r="F2447" s="3"/>
      <c r="G2447" s="3"/>
      <c r="H2447" s="3"/>
    </row>
    <row r="2448" spans="2:8" x14ac:dyDescent="0.35">
      <c r="B2448" s="3"/>
      <c r="C2448" s="3"/>
      <c r="D2448" s="5"/>
      <c r="E2448" s="5"/>
      <c r="F2448" s="3"/>
      <c r="G2448" s="3"/>
      <c r="H2448" s="3"/>
    </row>
    <row r="2449" spans="2:8" x14ac:dyDescent="0.35">
      <c r="B2449" s="3"/>
      <c r="C2449" s="3"/>
      <c r="D2449" s="6" t="e">
        <f>SUM(D2422,D2428,D2431)</f>
        <v>#VALUE!</v>
      </c>
      <c r="E2449" s="5" t="s">
        <v>32</v>
      </c>
      <c r="F2449" s="3"/>
      <c r="G2449" s="3"/>
      <c r="H2449" s="3"/>
    </row>
    <row r="2450" spans="2:8" x14ac:dyDescent="0.35">
      <c r="B2450" s="3"/>
      <c r="C2450" s="3"/>
      <c r="D2450" s="7" t="e">
        <f>SUM(D2422:D2432)/D2419*100</f>
        <v>#VALUE!</v>
      </c>
      <c r="E2450" s="5" t="s">
        <v>33</v>
      </c>
      <c r="F2450" s="3"/>
      <c r="G2450" s="3"/>
      <c r="H2450" s="3"/>
    </row>
    <row r="2451" spans="2:8" x14ac:dyDescent="0.35">
      <c r="B2451" s="3"/>
      <c r="C2451" s="3"/>
      <c r="D2451" s="3"/>
      <c r="E2451" s="3"/>
      <c r="F2451" s="3"/>
      <c r="G2451" s="3"/>
      <c r="H2451" s="3"/>
    </row>
    <row r="2452" spans="2:8" x14ac:dyDescent="0.35">
      <c r="B2452" s="3"/>
      <c r="C2452" s="3"/>
      <c r="D2452" s="4">
        <f>B2452</f>
        <v>0</v>
      </c>
      <c r="E2452" s="5"/>
      <c r="F2452" s="5">
        <f>D2452</f>
        <v>0</v>
      </c>
      <c r="G2452" s="6" t="e">
        <f>D2485</f>
        <v>#VALUE!</v>
      </c>
      <c r="H2452" s="7" t="e">
        <f>D2486</f>
        <v>#VALUE!</v>
      </c>
    </row>
    <row r="2453" spans="2:8" x14ac:dyDescent="0.35">
      <c r="B2453" s="3"/>
      <c r="C2453" s="3"/>
      <c r="D2453" s="5"/>
      <c r="E2453" s="5"/>
      <c r="F2453" s="3"/>
      <c r="G2453" s="3"/>
      <c r="H2453" s="3"/>
    </row>
    <row r="2454" spans="2:8" x14ac:dyDescent="0.35">
      <c r="B2454" s="3"/>
      <c r="C2454" s="3"/>
      <c r="D2454" s="5"/>
      <c r="E2454" s="5"/>
      <c r="F2454" s="3"/>
      <c r="G2454" s="3"/>
      <c r="H2454" s="3"/>
    </row>
    <row r="2455" spans="2:8" x14ac:dyDescent="0.35">
      <c r="D2455" s="6" t="e">
        <f>ABS(MID(B2455,FIND("$",B2455)+2,100))</f>
        <v>#VALUE!</v>
      </c>
      <c r="E2455" s="5" t="s">
        <v>28</v>
      </c>
      <c r="F2455" s="3"/>
      <c r="G2455" s="3"/>
      <c r="H2455" s="3"/>
    </row>
    <row r="2456" spans="2:8" x14ac:dyDescent="0.35">
      <c r="D2456" s="6"/>
      <c r="E2456" s="5"/>
      <c r="F2456" s="3"/>
      <c r="G2456" s="3"/>
      <c r="H2456" s="3"/>
    </row>
    <row r="2457" spans="2:8" x14ac:dyDescent="0.35">
      <c r="D2457" s="6"/>
      <c r="E2457" s="5"/>
      <c r="F2457" s="3"/>
      <c r="G2457" s="3"/>
      <c r="H2457" s="3"/>
    </row>
    <row r="2458" spans="2:8" x14ac:dyDescent="0.35">
      <c r="D2458" s="8" t="e">
        <f>ABS(MID(B2458,FIND(")",B2458)+2,100))</f>
        <v>#VALUE!</v>
      </c>
      <c r="E2458" s="5" t="s">
        <v>29</v>
      </c>
      <c r="F2458" s="3"/>
      <c r="G2458" s="3"/>
      <c r="H2458" s="3"/>
    </row>
    <row r="2459" spans="2:8" x14ac:dyDescent="0.35">
      <c r="D2459" s="8"/>
      <c r="E2459" s="5"/>
      <c r="F2459" s="3"/>
      <c r="G2459" s="3"/>
      <c r="H2459" s="3"/>
    </row>
    <row r="2460" spans="2:8" x14ac:dyDescent="0.35">
      <c r="D2460" s="8"/>
      <c r="E2460" s="5"/>
      <c r="F2460" s="3"/>
      <c r="G2460" s="3"/>
      <c r="H2460" s="3"/>
    </row>
    <row r="2461" spans="2:8" x14ac:dyDescent="0.35">
      <c r="D2461" s="8"/>
      <c r="E2461" s="5"/>
      <c r="F2461" s="3"/>
      <c r="G2461" s="3"/>
      <c r="H2461" s="3"/>
    </row>
    <row r="2462" spans="2:8" x14ac:dyDescent="0.35">
      <c r="D2462" s="8"/>
      <c r="E2462" s="5"/>
      <c r="F2462" s="3"/>
      <c r="G2462" s="3"/>
      <c r="H2462" s="3"/>
    </row>
    <row r="2463" spans="2:8" x14ac:dyDescent="0.35">
      <c r="D2463" s="8"/>
      <c r="E2463" s="5"/>
      <c r="F2463" s="3"/>
      <c r="G2463" s="3"/>
      <c r="H2463" s="3"/>
    </row>
    <row r="2464" spans="2:8" x14ac:dyDescent="0.35">
      <c r="D2464" s="8"/>
      <c r="E2464" s="5"/>
      <c r="F2464" s="3"/>
      <c r="G2464" s="3"/>
      <c r="H2464" s="3"/>
    </row>
    <row r="2465" spans="4:8" x14ac:dyDescent="0.35">
      <c r="D2465" s="8"/>
      <c r="E2465" s="5"/>
      <c r="F2465" s="3"/>
      <c r="G2465" s="3"/>
      <c r="H2465" s="3"/>
    </row>
    <row r="2466" spans="4:8" x14ac:dyDescent="0.35">
      <c r="D2466" s="8"/>
      <c r="E2466" s="5"/>
      <c r="F2466" s="3"/>
      <c r="G2466" s="3"/>
      <c r="H2466" s="3"/>
    </row>
    <row r="2467" spans="4:8" x14ac:dyDescent="0.35">
      <c r="D2467" s="8">
        <f>B2467</f>
        <v>0</v>
      </c>
      <c r="E2467" s="5" t="s">
        <v>31</v>
      </c>
      <c r="F2467" s="3"/>
      <c r="G2467" s="3"/>
      <c r="H2467" s="3"/>
    </row>
    <row r="2468" spans="4:8" x14ac:dyDescent="0.35">
      <c r="D2468" s="5"/>
      <c r="E2468" s="5"/>
      <c r="F2468" s="3"/>
      <c r="G2468" s="3"/>
      <c r="H2468" s="3"/>
    </row>
    <row r="2469" spans="4:8" x14ac:dyDescent="0.35">
      <c r="D2469" s="5"/>
      <c r="E2469" s="5"/>
      <c r="F2469" s="3"/>
      <c r="G2469" s="3"/>
      <c r="H2469" s="3"/>
    </row>
    <row r="2470" spans="4:8" x14ac:dyDescent="0.35">
      <c r="D2470" s="5"/>
      <c r="E2470" s="5"/>
      <c r="F2470" s="3"/>
      <c r="G2470" s="3"/>
      <c r="H2470" s="3"/>
    </row>
    <row r="2471" spans="4:8" x14ac:dyDescent="0.35">
      <c r="D2471" s="5"/>
      <c r="E2471" s="5"/>
      <c r="F2471" s="3"/>
      <c r="G2471" s="3"/>
      <c r="H2471" s="3"/>
    </row>
    <row r="2472" spans="4:8" x14ac:dyDescent="0.35">
      <c r="D2472" s="5"/>
      <c r="E2472" s="5"/>
      <c r="F2472" s="3"/>
      <c r="G2472" s="3"/>
      <c r="H2472" s="3"/>
    </row>
    <row r="2473" spans="4:8" x14ac:dyDescent="0.35">
      <c r="D2473" s="5"/>
      <c r="E2473" s="5"/>
      <c r="F2473" s="3"/>
      <c r="G2473" s="3"/>
      <c r="H2473" s="3"/>
    </row>
    <row r="2474" spans="4:8" x14ac:dyDescent="0.35">
      <c r="D2474" s="5"/>
      <c r="E2474" s="5"/>
      <c r="F2474" s="3"/>
      <c r="G2474" s="3"/>
      <c r="H2474" s="3"/>
    </row>
    <row r="2475" spans="4:8" x14ac:dyDescent="0.35">
      <c r="D2475" s="5"/>
      <c r="E2475" s="5"/>
      <c r="F2475" s="3"/>
      <c r="G2475" s="3"/>
      <c r="H2475" s="3"/>
    </row>
    <row r="2476" spans="4:8" x14ac:dyDescent="0.35">
      <c r="D2476" s="5"/>
      <c r="E2476" s="5"/>
      <c r="F2476" s="3"/>
      <c r="G2476" s="3"/>
      <c r="H2476" s="3"/>
    </row>
    <row r="2477" spans="4:8" x14ac:dyDescent="0.35">
      <c r="D2477" s="5"/>
      <c r="E2477" s="5"/>
      <c r="F2477" s="3"/>
      <c r="G2477" s="3"/>
      <c r="H2477" s="3"/>
    </row>
    <row r="2478" spans="4:8" x14ac:dyDescent="0.35">
      <c r="D2478" s="5"/>
      <c r="E2478" s="5"/>
      <c r="F2478" s="3"/>
      <c r="G2478" s="3"/>
      <c r="H2478" s="3"/>
    </row>
    <row r="2479" spans="4:8" x14ac:dyDescent="0.35">
      <c r="D2479" s="5"/>
      <c r="E2479" s="5"/>
      <c r="F2479" s="3"/>
      <c r="G2479" s="3"/>
      <c r="H2479" s="3"/>
    </row>
    <row r="2480" spans="4:8" x14ac:dyDescent="0.35">
      <c r="D2480" s="5"/>
      <c r="E2480" s="5"/>
      <c r="F2480" s="3"/>
      <c r="G2480" s="3"/>
      <c r="H2480" s="3"/>
    </row>
    <row r="2481" spans="4:8" x14ac:dyDescent="0.35">
      <c r="D2481" s="5"/>
      <c r="E2481" s="5"/>
      <c r="F2481" s="3"/>
      <c r="G2481" s="3"/>
      <c r="H2481" s="3"/>
    </row>
    <row r="2482" spans="4:8" x14ac:dyDescent="0.35">
      <c r="D2482" s="5"/>
      <c r="E2482" s="5"/>
      <c r="F2482" s="3"/>
      <c r="G2482" s="3"/>
      <c r="H2482" s="3"/>
    </row>
    <row r="2483" spans="4:8" x14ac:dyDescent="0.35">
      <c r="D2483" s="5"/>
      <c r="E2483" s="5"/>
      <c r="F2483" s="3"/>
      <c r="G2483" s="3"/>
      <c r="H2483" s="3"/>
    </row>
    <row r="2484" spans="4:8" x14ac:dyDescent="0.35">
      <c r="D2484" s="5"/>
      <c r="E2484" s="5"/>
      <c r="F2484" s="3"/>
      <c r="G2484" s="3"/>
      <c r="H2484" s="3"/>
    </row>
    <row r="2485" spans="4:8" x14ac:dyDescent="0.35">
      <c r="D2485" s="6" t="e">
        <f>SUM(D2458,D2464,D2467)</f>
        <v>#VALUE!</v>
      </c>
      <c r="E2485" s="5" t="s">
        <v>32</v>
      </c>
      <c r="F2485" s="3"/>
      <c r="G2485" s="3"/>
      <c r="H2485" s="3"/>
    </row>
    <row r="2486" spans="4:8" x14ac:dyDescent="0.35">
      <c r="D2486" s="7" t="e">
        <f>SUM(D2458:D2468)/D2455*100</f>
        <v>#VALUE!</v>
      </c>
      <c r="E2486" s="5" t="s">
        <v>33</v>
      </c>
      <c r="F2486" s="3"/>
      <c r="G2486" s="3"/>
      <c r="H2486" s="3"/>
    </row>
    <row r="2487" spans="4:8" x14ac:dyDescent="0.35">
      <c r="D2487" s="3"/>
      <c r="E2487" s="3"/>
      <c r="F2487" s="3"/>
      <c r="G2487" s="3"/>
      <c r="H2487" s="3"/>
    </row>
    <row r="2488" spans="4:8" x14ac:dyDescent="0.35">
      <c r="D2488" s="4">
        <f>B2488</f>
        <v>0</v>
      </c>
      <c r="E2488" s="5"/>
      <c r="F2488" s="5">
        <f>D2488</f>
        <v>0</v>
      </c>
      <c r="G2488" s="6" t="e">
        <f>D2521</f>
        <v>#VALUE!</v>
      </c>
      <c r="H2488" s="7" t="e">
        <f>D2522</f>
        <v>#VALUE!</v>
      </c>
    </row>
    <row r="2489" spans="4:8" x14ac:dyDescent="0.35">
      <c r="D2489" s="5"/>
      <c r="E2489" s="5"/>
      <c r="F2489" s="3"/>
      <c r="G2489" s="3"/>
      <c r="H2489" s="3"/>
    </row>
    <row r="2490" spans="4:8" x14ac:dyDescent="0.35">
      <c r="D2490" s="5"/>
      <c r="E2490" s="5"/>
      <c r="F2490" s="3"/>
      <c r="G2490" s="3"/>
      <c r="H2490" s="3"/>
    </row>
    <row r="2491" spans="4:8" x14ac:dyDescent="0.35">
      <c r="D2491" s="6" t="e">
        <f>ABS(MID(B2491,FIND("$",B2491)+2,100))</f>
        <v>#VALUE!</v>
      </c>
      <c r="E2491" s="5" t="s">
        <v>28</v>
      </c>
      <c r="F2491" s="3"/>
      <c r="G2491" s="3"/>
      <c r="H2491" s="3"/>
    </row>
    <row r="2492" spans="4:8" x14ac:dyDescent="0.35">
      <c r="D2492" s="6"/>
      <c r="E2492" s="5"/>
      <c r="F2492" s="3"/>
      <c r="G2492" s="3"/>
      <c r="H2492" s="3"/>
    </row>
    <row r="2493" spans="4:8" x14ac:dyDescent="0.35">
      <c r="D2493" s="6"/>
      <c r="E2493" s="5"/>
      <c r="F2493" s="3"/>
      <c r="G2493" s="3"/>
      <c r="H2493" s="3"/>
    </row>
    <row r="2494" spans="4:8" x14ac:dyDescent="0.35">
      <c r="D2494" s="8" t="e">
        <f>ABS(MID(B2494,FIND(")",B2494)+2,100))</f>
        <v>#VALUE!</v>
      </c>
      <c r="E2494" s="5" t="s">
        <v>29</v>
      </c>
      <c r="F2494" s="3"/>
      <c r="G2494" s="3"/>
      <c r="H2494" s="3"/>
    </row>
    <row r="2495" spans="4:8" x14ac:dyDescent="0.35">
      <c r="D2495" s="8"/>
      <c r="E2495" s="5"/>
      <c r="F2495" s="3"/>
      <c r="G2495" s="3"/>
      <c r="H2495" s="3"/>
    </row>
    <row r="2496" spans="4:8" x14ac:dyDescent="0.35">
      <c r="D2496" s="8"/>
      <c r="E2496" s="5"/>
      <c r="F2496" s="3"/>
      <c r="G2496" s="3"/>
      <c r="H2496" s="3"/>
    </row>
    <row r="2497" spans="4:8" x14ac:dyDescent="0.35">
      <c r="D2497" s="8"/>
      <c r="E2497" s="5"/>
      <c r="F2497" s="3"/>
      <c r="G2497" s="3"/>
      <c r="H2497" s="3"/>
    </row>
    <row r="2498" spans="4:8" x14ac:dyDescent="0.35">
      <c r="D2498" s="8"/>
      <c r="E2498" s="5"/>
      <c r="F2498" s="3"/>
      <c r="G2498" s="3"/>
      <c r="H2498" s="3"/>
    </row>
    <row r="2499" spans="4:8" x14ac:dyDescent="0.35">
      <c r="D2499" s="8"/>
      <c r="E2499" s="5"/>
      <c r="F2499" s="3"/>
      <c r="G2499" s="3"/>
      <c r="H2499" s="3"/>
    </row>
    <row r="2500" spans="4:8" x14ac:dyDescent="0.35">
      <c r="D2500" s="8"/>
      <c r="E2500" s="5"/>
      <c r="F2500" s="3"/>
      <c r="G2500" s="3"/>
      <c r="H2500" s="3"/>
    </row>
    <row r="2501" spans="4:8" x14ac:dyDescent="0.35">
      <c r="D2501" s="8"/>
      <c r="E2501" s="5"/>
      <c r="F2501" s="3"/>
      <c r="G2501" s="3"/>
      <c r="H2501" s="3"/>
    </row>
    <row r="2502" spans="4:8" x14ac:dyDescent="0.35">
      <c r="D2502" s="8"/>
      <c r="E2502" s="5"/>
      <c r="F2502" s="3"/>
      <c r="G2502" s="3"/>
      <c r="H2502" s="3"/>
    </row>
    <row r="2503" spans="4:8" x14ac:dyDescent="0.35">
      <c r="D2503" s="8">
        <f>B2503</f>
        <v>0</v>
      </c>
      <c r="E2503" s="5" t="s">
        <v>31</v>
      </c>
      <c r="F2503" s="3"/>
      <c r="G2503" s="3"/>
      <c r="H2503" s="3"/>
    </row>
    <row r="2504" spans="4:8" x14ac:dyDescent="0.35">
      <c r="D2504" s="5"/>
      <c r="E2504" s="5"/>
      <c r="F2504" s="3"/>
      <c r="G2504" s="3"/>
      <c r="H2504" s="3"/>
    </row>
    <row r="2505" spans="4:8" x14ac:dyDescent="0.35">
      <c r="D2505" s="5"/>
      <c r="E2505" s="5"/>
      <c r="F2505" s="3"/>
      <c r="G2505" s="3"/>
      <c r="H2505" s="3"/>
    </row>
    <row r="2506" spans="4:8" x14ac:dyDescent="0.35">
      <c r="D2506" s="5"/>
      <c r="E2506" s="5"/>
      <c r="F2506" s="3"/>
      <c r="G2506" s="3"/>
      <c r="H2506" s="3"/>
    </row>
    <row r="2507" spans="4:8" x14ac:dyDescent="0.35">
      <c r="D2507" s="5"/>
      <c r="E2507" s="5"/>
      <c r="F2507" s="3"/>
      <c r="G2507" s="3"/>
      <c r="H2507" s="3"/>
    </row>
    <row r="2508" spans="4:8" x14ac:dyDescent="0.35">
      <c r="D2508" s="5"/>
      <c r="E2508" s="5"/>
      <c r="F2508" s="3"/>
      <c r="G2508" s="3"/>
      <c r="H2508" s="3"/>
    </row>
    <row r="2509" spans="4:8" x14ac:dyDescent="0.35">
      <c r="D2509" s="5"/>
      <c r="E2509" s="5"/>
      <c r="F2509" s="3"/>
      <c r="G2509" s="3"/>
      <c r="H2509" s="3"/>
    </row>
    <row r="2510" spans="4:8" x14ac:dyDescent="0.35">
      <c r="D2510" s="5"/>
      <c r="E2510" s="5"/>
      <c r="F2510" s="3"/>
      <c r="G2510" s="3"/>
      <c r="H2510" s="3"/>
    </row>
    <row r="2511" spans="4:8" x14ac:dyDescent="0.35">
      <c r="D2511" s="5"/>
      <c r="E2511" s="5"/>
      <c r="F2511" s="3"/>
      <c r="G2511" s="3"/>
      <c r="H2511" s="3"/>
    </row>
    <row r="2512" spans="4:8" x14ac:dyDescent="0.35">
      <c r="D2512" s="5"/>
      <c r="E2512" s="5"/>
      <c r="F2512" s="3"/>
      <c r="G2512" s="3"/>
      <c r="H2512" s="3"/>
    </row>
    <row r="2513" spans="4:8" x14ac:dyDescent="0.35">
      <c r="D2513" s="5"/>
      <c r="E2513" s="5"/>
      <c r="F2513" s="3"/>
      <c r="G2513" s="3"/>
      <c r="H2513" s="3"/>
    </row>
    <row r="2514" spans="4:8" x14ac:dyDescent="0.35">
      <c r="D2514" s="5"/>
      <c r="E2514" s="5"/>
      <c r="F2514" s="3"/>
      <c r="G2514" s="3"/>
      <c r="H2514" s="3"/>
    </row>
    <row r="2515" spans="4:8" x14ac:dyDescent="0.35">
      <c r="D2515" s="5"/>
      <c r="E2515" s="5"/>
      <c r="F2515" s="3"/>
      <c r="G2515" s="3"/>
      <c r="H2515" s="3"/>
    </row>
    <row r="2516" spans="4:8" x14ac:dyDescent="0.35">
      <c r="D2516" s="5"/>
      <c r="E2516" s="5"/>
      <c r="F2516" s="3"/>
      <c r="G2516" s="3"/>
      <c r="H2516" s="3"/>
    </row>
    <row r="2517" spans="4:8" x14ac:dyDescent="0.35">
      <c r="D2517" s="5"/>
      <c r="E2517" s="5"/>
      <c r="F2517" s="3"/>
      <c r="G2517" s="3"/>
      <c r="H2517" s="3"/>
    </row>
    <row r="2518" spans="4:8" x14ac:dyDescent="0.35">
      <c r="D2518" s="5"/>
      <c r="E2518" s="5"/>
      <c r="F2518" s="3"/>
      <c r="G2518" s="3"/>
      <c r="H2518" s="3"/>
    </row>
    <row r="2519" spans="4:8" x14ac:dyDescent="0.35">
      <c r="D2519" s="5"/>
      <c r="E2519" s="5"/>
      <c r="F2519" s="3"/>
      <c r="G2519" s="3"/>
      <c r="H2519" s="3"/>
    </row>
    <row r="2520" spans="4:8" x14ac:dyDescent="0.35">
      <c r="D2520" s="5"/>
      <c r="E2520" s="5"/>
      <c r="F2520" s="3"/>
      <c r="G2520" s="3"/>
      <c r="H2520" s="3"/>
    </row>
    <row r="2521" spans="4:8" x14ac:dyDescent="0.35">
      <c r="D2521" s="6" t="e">
        <f>SUM(D2494,D2500,D2503)</f>
        <v>#VALUE!</v>
      </c>
      <c r="E2521" s="5" t="s">
        <v>32</v>
      </c>
      <c r="F2521" s="3"/>
      <c r="G2521" s="3"/>
      <c r="H2521" s="3"/>
    </row>
    <row r="2522" spans="4:8" x14ac:dyDescent="0.35">
      <c r="D2522" s="7" t="e">
        <f>SUM(D2494:D2504)/D2491*100</f>
        <v>#VALUE!</v>
      </c>
      <c r="E2522" s="5" t="s">
        <v>33</v>
      </c>
      <c r="F2522" s="3"/>
      <c r="G2522" s="3"/>
      <c r="H2522" s="3"/>
    </row>
    <row r="2523" spans="4:8" x14ac:dyDescent="0.35">
      <c r="D2523" s="3"/>
      <c r="E2523" s="3"/>
      <c r="F2523" s="3"/>
      <c r="G2523" s="3"/>
      <c r="H2523" s="3"/>
    </row>
    <row r="2524" spans="4:8" x14ac:dyDescent="0.35">
      <c r="D2524" s="4">
        <f>B2524</f>
        <v>0</v>
      </c>
      <c r="E2524" s="5"/>
      <c r="F2524" s="5">
        <f>D2524</f>
        <v>0</v>
      </c>
      <c r="G2524" s="6" t="e">
        <f>D2557</f>
        <v>#VALUE!</v>
      </c>
      <c r="H2524" s="7" t="e">
        <f>D2558</f>
        <v>#VALUE!</v>
      </c>
    </row>
    <row r="2525" spans="4:8" x14ac:dyDescent="0.35">
      <c r="D2525" s="5"/>
      <c r="E2525" s="5"/>
      <c r="F2525" s="3"/>
      <c r="G2525" s="3"/>
      <c r="H2525" s="3"/>
    </row>
    <row r="2526" spans="4:8" x14ac:dyDescent="0.35">
      <c r="D2526" s="5"/>
      <c r="E2526" s="5"/>
      <c r="F2526" s="3"/>
      <c r="G2526" s="3"/>
      <c r="H2526" s="3"/>
    </row>
    <row r="2527" spans="4:8" x14ac:dyDescent="0.35">
      <c r="D2527" s="6" t="e">
        <f>ABS(MID(B2527,FIND("$",B2527)+2,100))</f>
        <v>#VALUE!</v>
      </c>
      <c r="E2527" s="5" t="s">
        <v>28</v>
      </c>
      <c r="F2527" s="3"/>
      <c r="G2527" s="3"/>
      <c r="H2527" s="3"/>
    </row>
    <row r="2528" spans="4:8" x14ac:dyDescent="0.35">
      <c r="D2528" s="6"/>
      <c r="E2528" s="5"/>
      <c r="F2528" s="3"/>
      <c r="G2528" s="3"/>
      <c r="H2528" s="3"/>
    </row>
    <row r="2529" spans="4:8" x14ac:dyDescent="0.35">
      <c r="D2529" s="6"/>
      <c r="E2529" s="5"/>
      <c r="F2529" s="3"/>
      <c r="G2529" s="3"/>
      <c r="H2529" s="3"/>
    </row>
    <row r="2530" spans="4:8" x14ac:dyDescent="0.35">
      <c r="D2530" s="8" t="e">
        <f>ABS(MID(B2530,FIND(")",B2530)+2,100))</f>
        <v>#VALUE!</v>
      </c>
      <c r="E2530" s="5" t="s">
        <v>29</v>
      </c>
      <c r="F2530" s="3"/>
      <c r="G2530" s="3"/>
      <c r="H2530" s="3"/>
    </row>
    <row r="2531" spans="4:8" x14ac:dyDescent="0.35">
      <c r="D2531" s="8"/>
      <c r="E2531" s="5"/>
      <c r="F2531" s="3"/>
      <c r="G2531" s="3"/>
      <c r="H2531" s="3"/>
    </row>
    <row r="2532" spans="4:8" x14ac:dyDescent="0.35">
      <c r="D2532" s="8"/>
      <c r="E2532" s="5"/>
      <c r="F2532" s="3"/>
      <c r="G2532" s="3"/>
      <c r="H2532" s="3"/>
    </row>
    <row r="2533" spans="4:8" x14ac:dyDescent="0.35">
      <c r="D2533" s="8"/>
      <c r="E2533" s="5"/>
      <c r="F2533" s="3"/>
      <c r="G2533" s="3"/>
      <c r="H2533" s="3"/>
    </row>
    <row r="2534" spans="4:8" x14ac:dyDescent="0.35">
      <c r="D2534" s="8"/>
      <c r="E2534" s="5"/>
      <c r="F2534" s="3"/>
      <c r="G2534" s="3"/>
      <c r="H2534" s="3"/>
    </row>
    <row r="2535" spans="4:8" x14ac:dyDescent="0.35">
      <c r="D2535" s="8"/>
      <c r="E2535" s="5"/>
      <c r="F2535" s="3"/>
      <c r="G2535" s="3"/>
      <c r="H2535" s="3"/>
    </row>
    <row r="2536" spans="4:8" x14ac:dyDescent="0.35">
      <c r="D2536" s="8"/>
      <c r="E2536" s="5"/>
      <c r="F2536" s="3"/>
      <c r="G2536" s="3"/>
      <c r="H2536" s="3"/>
    </row>
    <row r="2537" spans="4:8" x14ac:dyDescent="0.35">
      <c r="D2537" s="8"/>
      <c r="E2537" s="5"/>
      <c r="F2537" s="3"/>
      <c r="G2537" s="3"/>
      <c r="H2537" s="3"/>
    </row>
    <row r="2538" spans="4:8" x14ac:dyDescent="0.35">
      <c r="D2538" s="8"/>
      <c r="E2538" s="5"/>
      <c r="F2538" s="3"/>
      <c r="G2538" s="3"/>
      <c r="H2538" s="3"/>
    </row>
    <row r="2539" spans="4:8" x14ac:dyDescent="0.35">
      <c r="D2539" s="8">
        <f>B2539</f>
        <v>0</v>
      </c>
      <c r="E2539" s="5" t="s">
        <v>31</v>
      </c>
      <c r="F2539" s="3"/>
      <c r="G2539" s="3"/>
      <c r="H2539" s="3"/>
    </row>
    <row r="2540" spans="4:8" x14ac:dyDescent="0.35">
      <c r="D2540" s="5"/>
      <c r="E2540" s="5"/>
      <c r="F2540" s="3"/>
      <c r="G2540" s="3"/>
      <c r="H2540" s="3"/>
    </row>
    <row r="2541" spans="4:8" x14ac:dyDescent="0.35">
      <c r="D2541" s="5"/>
      <c r="E2541" s="5"/>
      <c r="F2541" s="3"/>
      <c r="G2541" s="3"/>
      <c r="H2541" s="3"/>
    </row>
    <row r="2542" spans="4:8" x14ac:dyDescent="0.35">
      <c r="D2542" s="5"/>
      <c r="E2542" s="5"/>
      <c r="F2542" s="3"/>
      <c r="G2542" s="3"/>
      <c r="H2542" s="3"/>
    </row>
    <row r="2543" spans="4:8" x14ac:dyDescent="0.35">
      <c r="D2543" s="5"/>
      <c r="E2543" s="5"/>
      <c r="F2543" s="3"/>
      <c r="G2543" s="3"/>
      <c r="H2543" s="3"/>
    </row>
    <row r="2544" spans="4:8" x14ac:dyDescent="0.35">
      <c r="D2544" s="5"/>
      <c r="E2544" s="5"/>
      <c r="F2544" s="3"/>
      <c r="G2544" s="3"/>
      <c r="H2544" s="3"/>
    </row>
    <row r="2545" spans="4:8" x14ac:dyDescent="0.35">
      <c r="D2545" s="5"/>
      <c r="E2545" s="5"/>
      <c r="F2545" s="3"/>
      <c r="G2545" s="3"/>
      <c r="H2545" s="3"/>
    </row>
    <row r="2546" spans="4:8" x14ac:dyDescent="0.35">
      <c r="D2546" s="5"/>
      <c r="E2546" s="5"/>
      <c r="F2546" s="3"/>
      <c r="G2546" s="3"/>
      <c r="H2546" s="3"/>
    </row>
    <row r="2547" spans="4:8" x14ac:dyDescent="0.35">
      <c r="D2547" s="5"/>
      <c r="E2547" s="5"/>
      <c r="F2547" s="3"/>
      <c r="G2547" s="3"/>
      <c r="H2547" s="3"/>
    </row>
    <row r="2548" spans="4:8" x14ac:dyDescent="0.35">
      <c r="D2548" s="5"/>
      <c r="E2548" s="5"/>
      <c r="F2548" s="3"/>
      <c r="G2548" s="3"/>
      <c r="H2548" s="3"/>
    </row>
    <row r="2549" spans="4:8" x14ac:dyDescent="0.35">
      <c r="D2549" s="5"/>
      <c r="E2549" s="5"/>
      <c r="F2549" s="3"/>
      <c r="G2549" s="3"/>
      <c r="H2549" s="3"/>
    </row>
    <row r="2550" spans="4:8" x14ac:dyDescent="0.35">
      <c r="D2550" s="5"/>
      <c r="E2550" s="5"/>
      <c r="F2550" s="3"/>
      <c r="G2550" s="3"/>
      <c r="H2550" s="3"/>
    </row>
    <row r="2551" spans="4:8" x14ac:dyDescent="0.35">
      <c r="D2551" s="5"/>
      <c r="E2551" s="5"/>
      <c r="F2551" s="3"/>
      <c r="G2551" s="3"/>
      <c r="H2551" s="3"/>
    </row>
    <row r="2552" spans="4:8" x14ac:dyDescent="0.35">
      <c r="D2552" s="5"/>
      <c r="E2552" s="5"/>
      <c r="F2552" s="3"/>
      <c r="G2552" s="3"/>
      <c r="H2552" s="3"/>
    </row>
    <row r="2553" spans="4:8" x14ac:dyDescent="0.35">
      <c r="D2553" s="5"/>
      <c r="E2553" s="5"/>
      <c r="F2553" s="3"/>
      <c r="G2553" s="3"/>
      <c r="H2553" s="3"/>
    </row>
    <row r="2554" spans="4:8" x14ac:dyDescent="0.35">
      <c r="D2554" s="5"/>
      <c r="E2554" s="5"/>
      <c r="F2554" s="3"/>
      <c r="G2554" s="3"/>
      <c r="H2554" s="3"/>
    </row>
    <row r="2555" spans="4:8" x14ac:dyDescent="0.35">
      <c r="D2555" s="5"/>
      <c r="E2555" s="5"/>
      <c r="F2555" s="3"/>
      <c r="G2555" s="3"/>
      <c r="H2555" s="3"/>
    </row>
    <row r="2556" spans="4:8" x14ac:dyDescent="0.35">
      <c r="D2556" s="5"/>
      <c r="E2556" s="5"/>
      <c r="F2556" s="3"/>
      <c r="G2556" s="3"/>
      <c r="H2556" s="3"/>
    </row>
    <row r="2557" spans="4:8" x14ac:dyDescent="0.35">
      <c r="D2557" s="6" t="e">
        <f>SUM(D2530,D2536,D2539)</f>
        <v>#VALUE!</v>
      </c>
      <c r="E2557" s="5" t="s">
        <v>32</v>
      </c>
      <c r="F2557" s="3"/>
      <c r="G2557" s="3"/>
      <c r="H2557" s="3"/>
    </row>
    <row r="2558" spans="4:8" x14ac:dyDescent="0.35">
      <c r="D2558" s="7" t="e">
        <f>SUM(D2530:D2540)/D2527*100</f>
        <v>#VALUE!</v>
      </c>
      <c r="E2558" s="5" t="s">
        <v>33</v>
      </c>
      <c r="F2558" s="3"/>
      <c r="G2558" s="3"/>
      <c r="H2558" s="3"/>
    </row>
    <row r="2559" spans="4:8" x14ac:dyDescent="0.35">
      <c r="D2559" s="3"/>
      <c r="E2559" s="3"/>
      <c r="F2559" s="3"/>
      <c r="G2559" s="3"/>
      <c r="H2559" s="3"/>
    </row>
    <row r="2560" spans="4:8" x14ac:dyDescent="0.35">
      <c r="D2560" s="4">
        <f>B2560</f>
        <v>0</v>
      </c>
      <c r="E2560" s="5"/>
      <c r="F2560" s="5">
        <f>D2560</f>
        <v>0</v>
      </c>
      <c r="G2560" s="6" t="e">
        <f>D2593</f>
        <v>#VALUE!</v>
      </c>
      <c r="H2560" s="7" t="e">
        <f>D2594</f>
        <v>#VALUE!</v>
      </c>
    </row>
    <row r="2561" spans="4:8" x14ac:dyDescent="0.35">
      <c r="D2561" s="5"/>
      <c r="E2561" s="5"/>
      <c r="F2561" s="3"/>
      <c r="G2561" s="3"/>
      <c r="H2561" s="3"/>
    </row>
    <row r="2562" spans="4:8" x14ac:dyDescent="0.35">
      <c r="D2562" s="5"/>
      <c r="E2562" s="5"/>
      <c r="F2562" s="3"/>
      <c r="G2562" s="3"/>
      <c r="H2562" s="3"/>
    </row>
    <row r="2563" spans="4:8" x14ac:dyDescent="0.35">
      <c r="D2563" s="6" t="e">
        <f>ABS(MID(B2563,FIND("$",B2563)+2,100))</f>
        <v>#VALUE!</v>
      </c>
      <c r="E2563" s="5" t="s">
        <v>28</v>
      </c>
      <c r="F2563" s="3"/>
      <c r="G2563" s="3"/>
      <c r="H2563" s="3"/>
    </row>
    <row r="2564" spans="4:8" x14ac:dyDescent="0.35">
      <c r="D2564" s="6"/>
      <c r="E2564" s="5"/>
      <c r="F2564" s="3"/>
      <c r="G2564" s="3"/>
      <c r="H2564" s="3"/>
    </row>
    <row r="2565" spans="4:8" x14ac:dyDescent="0.35">
      <c r="D2565" s="6"/>
      <c r="E2565" s="5"/>
      <c r="F2565" s="3"/>
      <c r="G2565" s="3"/>
      <c r="H2565" s="3"/>
    </row>
    <row r="2566" spans="4:8" x14ac:dyDescent="0.35">
      <c r="D2566" s="8" t="e">
        <f>ABS(MID(B2566,FIND(")",B2566)+2,100))</f>
        <v>#VALUE!</v>
      </c>
      <c r="E2566" s="5" t="s">
        <v>29</v>
      </c>
      <c r="F2566" s="3"/>
      <c r="G2566" s="3"/>
      <c r="H2566" s="3"/>
    </row>
    <row r="2567" spans="4:8" x14ac:dyDescent="0.35">
      <c r="D2567" s="8"/>
      <c r="E2567" s="5"/>
      <c r="F2567" s="3"/>
      <c r="G2567" s="3"/>
      <c r="H2567" s="3"/>
    </row>
    <row r="2568" spans="4:8" x14ac:dyDescent="0.35">
      <c r="D2568" s="8"/>
      <c r="E2568" s="5"/>
      <c r="F2568" s="3"/>
      <c r="G2568" s="3"/>
      <c r="H2568" s="3"/>
    </row>
    <row r="2569" spans="4:8" x14ac:dyDescent="0.35">
      <c r="D2569" s="8"/>
      <c r="E2569" s="5"/>
      <c r="F2569" s="3"/>
      <c r="G2569" s="3"/>
      <c r="H2569" s="3"/>
    </row>
    <row r="2570" spans="4:8" x14ac:dyDescent="0.35">
      <c r="D2570" s="8"/>
      <c r="E2570" s="5"/>
      <c r="F2570" s="3"/>
      <c r="G2570" s="3"/>
      <c r="H2570" s="3"/>
    </row>
    <row r="2571" spans="4:8" x14ac:dyDescent="0.35">
      <c r="D2571" s="8"/>
      <c r="E2571" s="5"/>
      <c r="F2571" s="3"/>
      <c r="G2571" s="3"/>
      <c r="H2571" s="3"/>
    </row>
    <row r="2572" spans="4:8" x14ac:dyDescent="0.35">
      <c r="D2572" s="8"/>
      <c r="E2572" s="5"/>
      <c r="F2572" s="3"/>
      <c r="G2572" s="3"/>
      <c r="H2572" s="3"/>
    </row>
    <row r="2573" spans="4:8" x14ac:dyDescent="0.35">
      <c r="D2573" s="8"/>
      <c r="E2573" s="5"/>
      <c r="F2573" s="3"/>
      <c r="G2573" s="3"/>
      <c r="H2573" s="3"/>
    </row>
    <row r="2574" spans="4:8" x14ac:dyDescent="0.35">
      <c r="D2574" s="8"/>
      <c r="E2574" s="5"/>
      <c r="F2574" s="3"/>
      <c r="G2574" s="3"/>
      <c r="H2574" s="3"/>
    </row>
    <row r="2575" spans="4:8" x14ac:dyDescent="0.35">
      <c r="D2575" s="8">
        <f>B2575</f>
        <v>0</v>
      </c>
      <c r="E2575" s="5" t="s">
        <v>31</v>
      </c>
      <c r="F2575" s="3"/>
      <c r="G2575" s="3"/>
      <c r="H2575" s="3"/>
    </row>
    <row r="2576" spans="4:8" x14ac:dyDescent="0.35">
      <c r="D2576" s="5"/>
      <c r="E2576" s="5"/>
      <c r="F2576" s="3"/>
      <c r="G2576" s="3"/>
      <c r="H2576" s="3"/>
    </row>
    <row r="2577" spans="4:8" x14ac:dyDescent="0.35">
      <c r="D2577" s="5"/>
      <c r="E2577" s="5"/>
      <c r="F2577" s="3"/>
      <c r="G2577" s="3"/>
      <c r="H2577" s="3"/>
    </row>
    <row r="2578" spans="4:8" x14ac:dyDescent="0.35">
      <c r="D2578" s="5"/>
      <c r="E2578" s="5"/>
      <c r="F2578" s="3"/>
      <c r="G2578" s="3"/>
      <c r="H2578" s="3"/>
    </row>
    <row r="2579" spans="4:8" x14ac:dyDescent="0.35">
      <c r="D2579" s="5"/>
      <c r="E2579" s="5"/>
      <c r="F2579" s="3"/>
      <c r="G2579" s="3"/>
      <c r="H2579" s="3"/>
    </row>
    <row r="2580" spans="4:8" x14ac:dyDescent="0.35">
      <c r="D2580" s="5"/>
      <c r="E2580" s="5"/>
      <c r="F2580" s="3"/>
      <c r="G2580" s="3"/>
      <c r="H2580" s="3"/>
    </row>
    <row r="2581" spans="4:8" x14ac:dyDescent="0.35">
      <c r="D2581" s="5"/>
      <c r="E2581" s="5"/>
      <c r="F2581" s="3"/>
      <c r="G2581" s="3"/>
      <c r="H2581" s="3"/>
    </row>
    <row r="2582" spans="4:8" x14ac:dyDescent="0.35">
      <c r="D2582" s="5"/>
      <c r="E2582" s="5"/>
      <c r="F2582" s="3"/>
      <c r="G2582" s="3"/>
      <c r="H2582" s="3"/>
    </row>
    <row r="2583" spans="4:8" x14ac:dyDescent="0.35">
      <c r="D2583" s="5"/>
      <c r="E2583" s="5"/>
      <c r="F2583" s="3"/>
      <c r="G2583" s="3"/>
      <c r="H2583" s="3"/>
    </row>
    <row r="2584" spans="4:8" x14ac:dyDescent="0.35">
      <c r="D2584" s="5"/>
      <c r="E2584" s="5"/>
      <c r="F2584" s="3"/>
      <c r="G2584" s="3"/>
      <c r="H2584" s="3"/>
    </row>
    <row r="2585" spans="4:8" x14ac:dyDescent="0.35">
      <c r="D2585" s="5"/>
      <c r="E2585" s="5"/>
      <c r="F2585" s="3"/>
      <c r="G2585" s="3"/>
      <c r="H2585" s="3"/>
    </row>
    <row r="2586" spans="4:8" x14ac:dyDescent="0.35">
      <c r="D2586" s="5"/>
      <c r="E2586" s="5"/>
      <c r="F2586" s="3"/>
      <c r="G2586" s="3"/>
      <c r="H2586" s="3"/>
    </row>
    <row r="2587" spans="4:8" x14ac:dyDescent="0.35">
      <c r="D2587" s="5"/>
      <c r="E2587" s="5"/>
      <c r="F2587" s="3"/>
      <c r="G2587" s="3"/>
      <c r="H2587" s="3"/>
    </row>
    <row r="2588" spans="4:8" x14ac:dyDescent="0.35">
      <c r="D2588" s="5"/>
      <c r="E2588" s="5"/>
      <c r="F2588" s="3"/>
      <c r="G2588" s="3"/>
      <c r="H2588" s="3"/>
    </row>
    <row r="2589" spans="4:8" x14ac:dyDescent="0.35">
      <c r="D2589" s="5"/>
      <c r="E2589" s="5"/>
      <c r="F2589" s="3"/>
      <c r="G2589" s="3"/>
      <c r="H2589" s="3"/>
    </row>
    <row r="2590" spans="4:8" x14ac:dyDescent="0.35">
      <c r="D2590" s="5"/>
      <c r="E2590" s="5"/>
      <c r="F2590" s="3"/>
      <c r="G2590" s="3"/>
      <c r="H2590" s="3"/>
    </row>
    <row r="2591" spans="4:8" x14ac:dyDescent="0.35">
      <c r="D2591" s="5"/>
      <c r="E2591" s="5"/>
      <c r="F2591" s="3"/>
      <c r="G2591" s="3"/>
      <c r="H2591" s="3"/>
    </row>
    <row r="2592" spans="4:8" x14ac:dyDescent="0.35">
      <c r="D2592" s="5"/>
      <c r="E2592" s="5"/>
      <c r="F2592" s="3"/>
      <c r="G2592" s="3"/>
      <c r="H2592" s="3"/>
    </row>
    <row r="2593" spans="4:8" x14ac:dyDescent="0.35">
      <c r="D2593" s="6" t="e">
        <f>SUM(D2566,D2572,D2575)</f>
        <v>#VALUE!</v>
      </c>
      <c r="E2593" s="5" t="s">
        <v>32</v>
      </c>
      <c r="F2593" s="3"/>
      <c r="G2593" s="3"/>
      <c r="H2593" s="3"/>
    </row>
    <row r="2594" spans="4:8" x14ac:dyDescent="0.35">
      <c r="D2594" s="7" t="e">
        <f>SUM(D2566:D2576)/D2563*100</f>
        <v>#VALUE!</v>
      </c>
      <c r="E2594" s="5" t="s">
        <v>33</v>
      </c>
      <c r="F2594" s="3"/>
      <c r="G2594" s="3"/>
      <c r="H2594" s="3"/>
    </row>
    <row r="2595" spans="4:8" x14ac:dyDescent="0.35">
      <c r="D2595" s="3"/>
      <c r="E2595" s="3"/>
      <c r="F2595" s="3"/>
      <c r="G2595" s="3"/>
      <c r="H2595" s="3"/>
    </row>
    <row r="2596" spans="4:8" x14ac:dyDescent="0.35">
      <c r="D2596" s="4">
        <f>B2596</f>
        <v>0</v>
      </c>
      <c r="E2596" s="5"/>
      <c r="F2596" s="5">
        <f>D2596</f>
        <v>0</v>
      </c>
      <c r="G2596" s="6" t="e">
        <f>D2629</f>
        <v>#VALUE!</v>
      </c>
      <c r="H2596" s="7" t="e">
        <f>D2630</f>
        <v>#VALUE!</v>
      </c>
    </row>
    <row r="2597" spans="4:8" x14ac:dyDescent="0.35">
      <c r="D2597" s="5"/>
      <c r="E2597" s="5"/>
      <c r="F2597" s="3"/>
      <c r="G2597" s="3"/>
      <c r="H2597" s="3"/>
    </row>
    <row r="2598" spans="4:8" x14ac:dyDescent="0.35">
      <c r="D2598" s="5"/>
      <c r="E2598" s="5"/>
      <c r="F2598" s="3"/>
      <c r="G2598" s="3"/>
      <c r="H2598" s="3"/>
    </row>
    <row r="2599" spans="4:8" x14ac:dyDescent="0.35">
      <c r="D2599" s="6" t="e">
        <f>ABS(MID(B2599,FIND("$",B2599)+2,100))</f>
        <v>#VALUE!</v>
      </c>
      <c r="E2599" s="5" t="s">
        <v>28</v>
      </c>
      <c r="F2599" s="3"/>
      <c r="G2599" s="3"/>
      <c r="H2599" s="3"/>
    </row>
    <row r="2600" spans="4:8" x14ac:dyDescent="0.35">
      <c r="D2600" s="6"/>
      <c r="E2600" s="5"/>
      <c r="F2600" s="3"/>
      <c r="G2600" s="3"/>
      <c r="H2600" s="3"/>
    </row>
    <row r="2601" spans="4:8" x14ac:dyDescent="0.35">
      <c r="D2601" s="6"/>
      <c r="E2601" s="5"/>
      <c r="F2601" s="3"/>
      <c r="G2601" s="3"/>
      <c r="H2601" s="3"/>
    </row>
    <row r="2602" spans="4:8" x14ac:dyDescent="0.35">
      <c r="D2602" s="8" t="e">
        <f>ABS(MID(B2602,FIND(")",B2602)+2,100))</f>
        <v>#VALUE!</v>
      </c>
      <c r="E2602" s="5" t="s">
        <v>29</v>
      </c>
      <c r="F2602" s="3"/>
      <c r="G2602" s="3"/>
      <c r="H2602" s="3"/>
    </row>
    <row r="2603" spans="4:8" x14ac:dyDescent="0.35">
      <c r="D2603" s="8"/>
      <c r="E2603" s="5"/>
      <c r="F2603" s="3"/>
      <c r="G2603" s="3"/>
      <c r="H2603" s="3"/>
    </row>
    <row r="2604" spans="4:8" x14ac:dyDescent="0.35">
      <c r="D2604" s="8"/>
      <c r="E2604" s="5"/>
      <c r="F2604" s="3"/>
      <c r="G2604" s="3"/>
      <c r="H2604" s="3"/>
    </row>
    <row r="2605" spans="4:8" x14ac:dyDescent="0.35">
      <c r="D2605" s="8"/>
      <c r="E2605" s="5"/>
      <c r="F2605" s="3"/>
      <c r="G2605" s="3"/>
      <c r="H2605" s="3"/>
    </row>
    <row r="2606" spans="4:8" x14ac:dyDescent="0.35">
      <c r="D2606" s="8"/>
      <c r="E2606" s="5"/>
      <c r="F2606" s="3"/>
      <c r="G2606" s="3"/>
      <c r="H2606" s="3"/>
    </row>
    <row r="2607" spans="4:8" x14ac:dyDescent="0.35">
      <c r="D2607" s="8"/>
      <c r="E2607" s="5"/>
      <c r="F2607" s="3"/>
      <c r="G2607" s="3"/>
      <c r="H2607" s="3"/>
    </row>
    <row r="2608" spans="4:8" x14ac:dyDescent="0.35">
      <c r="D2608" s="8"/>
      <c r="E2608" s="5"/>
      <c r="F2608" s="3"/>
      <c r="G2608" s="3"/>
      <c r="H2608" s="3"/>
    </row>
    <row r="2609" spans="4:8" x14ac:dyDescent="0.35">
      <c r="D2609" s="8"/>
      <c r="E2609" s="5"/>
      <c r="F2609" s="3"/>
      <c r="G2609" s="3"/>
      <c r="H2609" s="3"/>
    </row>
    <row r="2610" spans="4:8" x14ac:dyDescent="0.35">
      <c r="D2610" s="8"/>
      <c r="E2610" s="5"/>
      <c r="F2610" s="3"/>
      <c r="G2610" s="3"/>
      <c r="H2610" s="3"/>
    </row>
    <row r="2611" spans="4:8" x14ac:dyDescent="0.35">
      <c r="D2611" s="8">
        <f>B2611</f>
        <v>0</v>
      </c>
      <c r="E2611" s="5" t="s">
        <v>31</v>
      </c>
      <c r="F2611" s="3"/>
      <c r="G2611" s="3"/>
      <c r="H2611" s="3"/>
    </row>
    <row r="2612" spans="4:8" x14ac:dyDescent="0.35">
      <c r="D2612" s="5"/>
      <c r="E2612" s="5"/>
      <c r="F2612" s="3"/>
      <c r="G2612" s="3"/>
      <c r="H2612" s="3"/>
    </row>
    <row r="2613" spans="4:8" x14ac:dyDescent="0.35">
      <c r="D2613" s="5"/>
      <c r="E2613" s="5"/>
      <c r="F2613" s="3"/>
      <c r="G2613" s="3"/>
      <c r="H2613" s="3"/>
    </row>
    <row r="2614" spans="4:8" x14ac:dyDescent="0.35">
      <c r="D2614" s="5"/>
      <c r="E2614" s="5"/>
      <c r="F2614" s="3"/>
      <c r="G2614" s="3"/>
      <c r="H2614" s="3"/>
    </row>
    <row r="2615" spans="4:8" x14ac:dyDescent="0.35">
      <c r="D2615" s="5"/>
      <c r="E2615" s="5"/>
      <c r="F2615" s="3"/>
      <c r="G2615" s="3"/>
      <c r="H2615" s="3"/>
    </row>
    <row r="2616" spans="4:8" x14ac:dyDescent="0.35">
      <c r="D2616" s="5"/>
      <c r="E2616" s="5"/>
      <c r="F2616" s="3"/>
      <c r="G2616" s="3"/>
      <c r="H2616" s="3"/>
    </row>
    <row r="2617" spans="4:8" x14ac:dyDescent="0.35">
      <c r="D2617" s="5"/>
      <c r="E2617" s="5"/>
      <c r="F2617" s="3"/>
      <c r="G2617" s="3"/>
      <c r="H2617" s="3"/>
    </row>
    <row r="2618" spans="4:8" x14ac:dyDescent="0.35">
      <c r="D2618" s="5"/>
      <c r="E2618" s="5"/>
      <c r="F2618" s="3"/>
      <c r="G2618" s="3"/>
      <c r="H2618" s="3"/>
    </row>
    <row r="2619" spans="4:8" x14ac:dyDescent="0.35">
      <c r="D2619" s="5"/>
      <c r="E2619" s="5"/>
      <c r="F2619" s="3"/>
      <c r="G2619" s="3"/>
      <c r="H2619" s="3"/>
    </row>
    <row r="2620" spans="4:8" x14ac:dyDescent="0.35">
      <c r="D2620" s="5"/>
      <c r="E2620" s="5"/>
      <c r="F2620" s="3"/>
      <c r="G2620" s="3"/>
      <c r="H2620" s="3"/>
    </row>
    <row r="2621" spans="4:8" x14ac:dyDescent="0.35">
      <c r="D2621" s="5"/>
      <c r="E2621" s="5"/>
      <c r="F2621" s="3"/>
      <c r="G2621" s="3"/>
      <c r="H2621" s="3"/>
    </row>
    <row r="2622" spans="4:8" x14ac:dyDescent="0.35">
      <c r="D2622" s="5"/>
      <c r="E2622" s="5"/>
      <c r="F2622" s="3"/>
      <c r="G2622" s="3"/>
      <c r="H2622" s="3"/>
    </row>
    <row r="2623" spans="4:8" x14ac:dyDescent="0.35">
      <c r="D2623" s="5"/>
      <c r="E2623" s="5"/>
      <c r="F2623" s="3"/>
      <c r="G2623" s="3"/>
      <c r="H2623" s="3"/>
    </row>
    <row r="2624" spans="4:8" x14ac:dyDescent="0.35">
      <c r="D2624" s="5"/>
      <c r="E2624" s="5"/>
      <c r="F2624" s="3"/>
      <c r="G2624" s="3"/>
      <c r="H2624" s="3"/>
    </row>
    <row r="2625" spans="4:8" x14ac:dyDescent="0.35">
      <c r="D2625" s="5"/>
      <c r="E2625" s="5"/>
      <c r="F2625" s="3"/>
      <c r="G2625" s="3"/>
      <c r="H2625" s="3"/>
    </row>
    <row r="2626" spans="4:8" x14ac:dyDescent="0.35">
      <c r="D2626" s="5"/>
      <c r="E2626" s="5"/>
      <c r="F2626" s="3"/>
      <c r="G2626" s="3"/>
      <c r="H2626" s="3"/>
    </row>
    <row r="2627" spans="4:8" x14ac:dyDescent="0.35">
      <c r="D2627" s="5"/>
      <c r="E2627" s="5"/>
      <c r="F2627" s="3"/>
      <c r="G2627" s="3"/>
      <c r="H2627" s="3"/>
    </row>
    <row r="2628" spans="4:8" x14ac:dyDescent="0.35">
      <c r="D2628" s="5"/>
      <c r="E2628" s="5"/>
      <c r="F2628" s="3"/>
      <c r="G2628" s="3"/>
      <c r="H2628" s="3"/>
    </row>
    <row r="2629" spans="4:8" x14ac:dyDescent="0.35">
      <c r="D2629" s="6" t="e">
        <f>SUM(D2602,D2608,D2611)</f>
        <v>#VALUE!</v>
      </c>
      <c r="E2629" s="5" t="s">
        <v>32</v>
      </c>
      <c r="F2629" s="3"/>
      <c r="G2629" s="3"/>
      <c r="H2629" s="3"/>
    </row>
    <row r="2630" spans="4:8" x14ac:dyDescent="0.35">
      <c r="D2630" s="7" t="e">
        <f>SUM(D2602:D2612)/D2599*100</f>
        <v>#VALUE!</v>
      </c>
      <c r="E2630" s="5" t="s">
        <v>33</v>
      </c>
      <c r="F2630" s="3"/>
      <c r="G2630" s="3"/>
      <c r="H2630" s="3"/>
    </row>
    <row r="2631" spans="4:8" x14ac:dyDescent="0.35">
      <c r="D2631" s="3"/>
      <c r="E2631" s="3"/>
      <c r="F2631" s="3"/>
      <c r="G2631" s="3"/>
      <c r="H2631" s="3"/>
    </row>
    <row r="2632" spans="4:8" x14ac:dyDescent="0.35">
      <c r="D2632" s="4">
        <f>B2632</f>
        <v>0</v>
      </c>
      <c r="E2632" s="5"/>
      <c r="F2632" s="5">
        <f>D2632</f>
        <v>0</v>
      </c>
      <c r="G2632" s="6" t="e">
        <f>D2665</f>
        <v>#VALUE!</v>
      </c>
      <c r="H2632" s="7" t="e">
        <f>D2666</f>
        <v>#VALUE!</v>
      </c>
    </row>
    <row r="2633" spans="4:8" x14ac:dyDescent="0.35">
      <c r="D2633" s="5"/>
      <c r="E2633" s="5"/>
      <c r="F2633" s="3"/>
      <c r="G2633" s="3"/>
      <c r="H2633" s="3"/>
    </row>
    <row r="2634" spans="4:8" x14ac:dyDescent="0.35">
      <c r="D2634" s="5"/>
      <c r="E2634" s="5"/>
      <c r="F2634" s="3"/>
      <c r="G2634" s="3"/>
      <c r="H2634" s="3"/>
    </row>
    <row r="2635" spans="4:8" x14ac:dyDescent="0.35">
      <c r="D2635" s="6" t="e">
        <f>ABS(MID(B2635,FIND("$",B2635)+2,100))</f>
        <v>#VALUE!</v>
      </c>
      <c r="E2635" s="5" t="s">
        <v>28</v>
      </c>
      <c r="F2635" s="3"/>
      <c r="G2635" s="3"/>
      <c r="H2635" s="3"/>
    </row>
    <row r="2636" spans="4:8" x14ac:dyDescent="0.35">
      <c r="D2636" s="6"/>
      <c r="E2636" s="5"/>
      <c r="F2636" s="3"/>
      <c r="G2636" s="3"/>
      <c r="H2636" s="3"/>
    </row>
    <row r="2637" spans="4:8" x14ac:dyDescent="0.35">
      <c r="D2637" s="6"/>
      <c r="E2637" s="5"/>
      <c r="F2637" s="3"/>
      <c r="G2637" s="3"/>
      <c r="H2637" s="3"/>
    </row>
    <row r="2638" spans="4:8" x14ac:dyDescent="0.35">
      <c r="D2638" s="8" t="e">
        <f>ABS(MID(B2638,FIND(")",B2638)+2,100))</f>
        <v>#VALUE!</v>
      </c>
      <c r="E2638" s="5" t="s">
        <v>29</v>
      </c>
      <c r="F2638" s="3"/>
      <c r="G2638" s="3"/>
      <c r="H2638" s="3"/>
    </row>
    <row r="2639" spans="4:8" x14ac:dyDescent="0.35">
      <c r="D2639" s="8"/>
      <c r="E2639" s="5"/>
      <c r="F2639" s="3"/>
      <c r="G2639" s="3"/>
      <c r="H2639" s="3"/>
    </row>
    <row r="2640" spans="4:8" x14ac:dyDescent="0.35">
      <c r="D2640" s="8"/>
      <c r="E2640" s="5"/>
      <c r="F2640" s="3"/>
      <c r="G2640" s="3"/>
      <c r="H2640" s="3"/>
    </row>
    <row r="2641" spans="4:8" x14ac:dyDescent="0.35">
      <c r="D2641" s="8"/>
      <c r="E2641" s="5"/>
      <c r="F2641" s="3"/>
      <c r="G2641" s="3"/>
      <c r="H2641" s="3"/>
    </row>
    <row r="2642" spans="4:8" x14ac:dyDescent="0.35">
      <c r="D2642" s="8"/>
      <c r="E2642" s="5"/>
      <c r="F2642" s="3"/>
      <c r="G2642" s="3"/>
      <c r="H2642" s="3"/>
    </row>
    <row r="2643" spans="4:8" x14ac:dyDescent="0.35">
      <c r="D2643" s="8"/>
      <c r="E2643" s="5"/>
      <c r="F2643" s="3"/>
      <c r="G2643" s="3"/>
      <c r="H2643" s="3"/>
    </row>
    <row r="2644" spans="4:8" x14ac:dyDescent="0.35">
      <c r="D2644" s="8"/>
      <c r="E2644" s="5"/>
      <c r="F2644" s="3"/>
      <c r="G2644" s="3"/>
      <c r="H2644" s="3"/>
    </row>
    <row r="2645" spans="4:8" x14ac:dyDescent="0.35">
      <c r="D2645" s="8"/>
      <c r="E2645" s="5"/>
      <c r="F2645" s="3"/>
      <c r="G2645" s="3"/>
      <c r="H2645" s="3"/>
    </row>
    <row r="2646" spans="4:8" x14ac:dyDescent="0.35">
      <c r="D2646" s="8"/>
      <c r="E2646" s="5"/>
      <c r="F2646" s="3"/>
      <c r="G2646" s="3"/>
      <c r="H2646" s="3"/>
    </row>
    <row r="2647" spans="4:8" x14ac:dyDescent="0.35">
      <c r="D2647" s="8">
        <f>B2647</f>
        <v>0</v>
      </c>
      <c r="E2647" s="5" t="s">
        <v>31</v>
      </c>
      <c r="F2647" s="3"/>
      <c r="G2647" s="3"/>
      <c r="H2647" s="3"/>
    </row>
    <row r="2648" spans="4:8" x14ac:dyDescent="0.35">
      <c r="D2648" s="5"/>
      <c r="E2648" s="5"/>
      <c r="F2648" s="3"/>
      <c r="G2648" s="3"/>
      <c r="H2648" s="3"/>
    </row>
    <row r="2649" spans="4:8" x14ac:dyDescent="0.35">
      <c r="D2649" s="5"/>
      <c r="E2649" s="5"/>
      <c r="F2649" s="3"/>
      <c r="G2649" s="3"/>
      <c r="H2649" s="3"/>
    </row>
    <row r="2650" spans="4:8" x14ac:dyDescent="0.35">
      <c r="D2650" s="5"/>
      <c r="E2650" s="5"/>
      <c r="F2650" s="3"/>
      <c r="G2650" s="3"/>
      <c r="H2650" s="3"/>
    </row>
    <row r="2651" spans="4:8" x14ac:dyDescent="0.35">
      <c r="D2651" s="5"/>
      <c r="E2651" s="5"/>
      <c r="F2651" s="3"/>
      <c r="G2651" s="3"/>
      <c r="H2651" s="3"/>
    </row>
    <row r="2652" spans="4:8" x14ac:dyDescent="0.35">
      <c r="D2652" s="5"/>
      <c r="E2652" s="5"/>
      <c r="F2652" s="3"/>
      <c r="G2652" s="3"/>
      <c r="H2652" s="3"/>
    </row>
    <row r="2653" spans="4:8" x14ac:dyDescent="0.35">
      <c r="D2653" s="5"/>
      <c r="E2653" s="5"/>
      <c r="F2653" s="3"/>
      <c r="G2653" s="3"/>
      <c r="H2653" s="3"/>
    </row>
    <row r="2654" spans="4:8" x14ac:dyDescent="0.35">
      <c r="D2654" s="5"/>
      <c r="E2654" s="5"/>
      <c r="F2654" s="3"/>
      <c r="G2654" s="3"/>
      <c r="H2654" s="3"/>
    </row>
    <row r="2655" spans="4:8" x14ac:dyDescent="0.35">
      <c r="D2655" s="5"/>
      <c r="E2655" s="5"/>
      <c r="F2655" s="3"/>
      <c r="G2655" s="3"/>
      <c r="H2655" s="3"/>
    </row>
    <row r="2656" spans="4:8" x14ac:dyDescent="0.35">
      <c r="D2656" s="5"/>
      <c r="E2656" s="5"/>
      <c r="F2656" s="3"/>
      <c r="G2656" s="3"/>
      <c r="H2656" s="3"/>
    </row>
    <row r="2657" spans="4:8" x14ac:dyDescent="0.35">
      <c r="D2657" s="5"/>
      <c r="E2657" s="5"/>
      <c r="F2657" s="3"/>
      <c r="G2657" s="3"/>
      <c r="H2657" s="3"/>
    </row>
    <row r="2658" spans="4:8" x14ac:dyDescent="0.35">
      <c r="D2658" s="5"/>
      <c r="E2658" s="5"/>
      <c r="F2658" s="3"/>
      <c r="G2658" s="3"/>
      <c r="H2658" s="3"/>
    </row>
    <row r="2659" spans="4:8" x14ac:dyDescent="0.35">
      <c r="D2659" s="5"/>
      <c r="E2659" s="5"/>
      <c r="F2659" s="3"/>
      <c r="G2659" s="3"/>
      <c r="H2659" s="3"/>
    </row>
    <row r="2660" spans="4:8" x14ac:dyDescent="0.35">
      <c r="D2660" s="5"/>
      <c r="E2660" s="5"/>
      <c r="F2660" s="3"/>
      <c r="G2660" s="3"/>
      <c r="H2660" s="3"/>
    </row>
    <row r="2661" spans="4:8" x14ac:dyDescent="0.35">
      <c r="D2661" s="5"/>
      <c r="E2661" s="5"/>
      <c r="F2661" s="3"/>
      <c r="G2661" s="3"/>
      <c r="H2661" s="3"/>
    </row>
    <row r="2662" spans="4:8" x14ac:dyDescent="0.35">
      <c r="D2662" s="5"/>
      <c r="E2662" s="5"/>
      <c r="F2662" s="3"/>
      <c r="G2662" s="3"/>
      <c r="H2662" s="3"/>
    </row>
    <row r="2663" spans="4:8" x14ac:dyDescent="0.35">
      <c r="D2663" s="5"/>
      <c r="E2663" s="5"/>
      <c r="F2663" s="3"/>
      <c r="G2663" s="3"/>
      <c r="H2663" s="3"/>
    </row>
    <row r="2664" spans="4:8" x14ac:dyDescent="0.35">
      <c r="D2664" s="5"/>
      <c r="E2664" s="5"/>
      <c r="F2664" s="3"/>
      <c r="G2664" s="3"/>
      <c r="H2664" s="3"/>
    </row>
    <row r="2665" spans="4:8" x14ac:dyDescent="0.35">
      <c r="D2665" s="6" t="e">
        <f>SUM(D2638,D2644,D2647)</f>
        <v>#VALUE!</v>
      </c>
      <c r="E2665" s="5" t="s">
        <v>32</v>
      </c>
      <c r="F2665" s="3"/>
      <c r="G2665" s="3"/>
      <c r="H2665" s="3"/>
    </row>
    <row r="2666" spans="4:8" x14ac:dyDescent="0.35">
      <c r="D2666" s="7" t="e">
        <f>SUM(D2638:D2648)/D2635*100</f>
        <v>#VALUE!</v>
      </c>
      <c r="E2666" s="5" t="s">
        <v>33</v>
      </c>
      <c r="F2666" s="3"/>
      <c r="G2666" s="3"/>
      <c r="H2666" s="3"/>
    </row>
    <row r="2667" spans="4:8" x14ac:dyDescent="0.35">
      <c r="D2667" s="3"/>
      <c r="E2667" s="3"/>
      <c r="F2667" s="3"/>
      <c r="G2667" s="3"/>
      <c r="H2667" s="3"/>
    </row>
    <row r="2668" spans="4:8" x14ac:dyDescent="0.35">
      <c r="D2668" s="4">
        <f>B2668</f>
        <v>0</v>
      </c>
      <c r="E2668" s="5"/>
      <c r="F2668" s="5">
        <f>D2668</f>
        <v>0</v>
      </c>
      <c r="G2668" s="6" t="e">
        <f>D2701</f>
        <v>#VALUE!</v>
      </c>
      <c r="H2668" s="7" t="e">
        <f>D2702</f>
        <v>#VALUE!</v>
      </c>
    </row>
    <row r="2669" spans="4:8" x14ac:dyDescent="0.35">
      <c r="D2669" s="5"/>
      <c r="E2669" s="5"/>
      <c r="F2669" s="3"/>
      <c r="G2669" s="3"/>
      <c r="H2669" s="3"/>
    </row>
    <row r="2670" spans="4:8" x14ac:dyDescent="0.35">
      <c r="D2670" s="5"/>
      <c r="E2670" s="5"/>
      <c r="F2670" s="3"/>
      <c r="G2670" s="3"/>
      <c r="H2670" s="3"/>
    </row>
    <row r="2671" spans="4:8" x14ac:dyDescent="0.35">
      <c r="D2671" s="6" t="e">
        <f>ABS(MID(B2671,FIND("$",B2671)+2,100))</f>
        <v>#VALUE!</v>
      </c>
      <c r="E2671" s="5" t="s">
        <v>28</v>
      </c>
      <c r="F2671" s="3"/>
      <c r="G2671" s="3"/>
      <c r="H2671" s="3"/>
    </row>
    <row r="2672" spans="4:8" x14ac:dyDescent="0.35">
      <c r="D2672" s="6"/>
      <c r="E2672" s="5"/>
      <c r="F2672" s="3"/>
      <c r="G2672" s="3"/>
      <c r="H2672" s="3"/>
    </row>
    <row r="2673" spans="4:8" x14ac:dyDescent="0.35">
      <c r="D2673" s="6"/>
      <c r="E2673" s="5"/>
      <c r="F2673" s="3"/>
      <c r="G2673" s="3"/>
      <c r="H2673" s="3"/>
    </row>
    <row r="2674" spans="4:8" x14ac:dyDescent="0.35">
      <c r="D2674" s="8" t="e">
        <f>ABS(MID(B2674,FIND(")",B2674)+2,100))</f>
        <v>#VALUE!</v>
      </c>
      <c r="E2674" s="5" t="s">
        <v>29</v>
      </c>
      <c r="F2674" s="3"/>
      <c r="G2674" s="3"/>
      <c r="H2674" s="3"/>
    </row>
    <row r="2675" spans="4:8" x14ac:dyDescent="0.35">
      <c r="D2675" s="8"/>
      <c r="E2675" s="5"/>
      <c r="F2675" s="3"/>
      <c r="G2675" s="3"/>
      <c r="H2675" s="3"/>
    </row>
    <row r="2676" spans="4:8" x14ac:dyDescent="0.35">
      <c r="D2676" s="8"/>
      <c r="E2676" s="5"/>
      <c r="F2676" s="3"/>
      <c r="G2676" s="3"/>
      <c r="H2676" s="3"/>
    </row>
    <row r="2677" spans="4:8" x14ac:dyDescent="0.35">
      <c r="D2677" s="8"/>
      <c r="E2677" s="5"/>
      <c r="F2677" s="3"/>
      <c r="G2677" s="3"/>
      <c r="H2677" s="3"/>
    </row>
    <row r="2678" spans="4:8" x14ac:dyDescent="0.35">
      <c r="D2678" s="8"/>
      <c r="E2678" s="5"/>
      <c r="F2678" s="3"/>
      <c r="G2678" s="3"/>
      <c r="H2678" s="3"/>
    </row>
    <row r="2679" spans="4:8" x14ac:dyDescent="0.35">
      <c r="D2679" s="8"/>
      <c r="E2679" s="5"/>
      <c r="F2679" s="3"/>
      <c r="G2679" s="3"/>
      <c r="H2679" s="3"/>
    </row>
    <row r="2680" spans="4:8" x14ac:dyDescent="0.35">
      <c r="D2680" s="8"/>
      <c r="E2680" s="5"/>
      <c r="F2680" s="3"/>
      <c r="G2680" s="3"/>
      <c r="H2680" s="3"/>
    </row>
    <row r="2681" spans="4:8" x14ac:dyDescent="0.35">
      <c r="D2681" s="8"/>
      <c r="E2681" s="5"/>
      <c r="F2681" s="3"/>
      <c r="G2681" s="3"/>
      <c r="H2681" s="3"/>
    </row>
    <row r="2682" spans="4:8" x14ac:dyDescent="0.35">
      <c r="D2682" s="8"/>
      <c r="E2682" s="5"/>
      <c r="F2682" s="3"/>
      <c r="G2682" s="3"/>
      <c r="H2682" s="3"/>
    </row>
    <row r="2683" spans="4:8" x14ac:dyDescent="0.35">
      <c r="D2683" s="8">
        <f>B2683</f>
        <v>0</v>
      </c>
      <c r="E2683" s="5" t="s">
        <v>31</v>
      </c>
      <c r="F2683" s="3"/>
      <c r="G2683" s="3"/>
      <c r="H2683" s="3"/>
    </row>
    <row r="2684" spans="4:8" x14ac:dyDescent="0.35">
      <c r="D2684" s="5"/>
      <c r="E2684" s="5"/>
      <c r="F2684" s="3"/>
      <c r="G2684" s="3"/>
      <c r="H2684" s="3"/>
    </row>
    <row r="2685" spans="4:8" x14ac:dyDescent="0.35">
      <c r="D2685" s="5"/>
      <c r="E2685" s="5"/>
      <c r="F2685" s="3"/>
      <c r="G2685" s="3"/>
      <c r="H2685" s="3"/>
    </row>
    <row r="2686" spans="4:8" x14ac:dyDescent="0.35">
      <c r="D2686" s="5"/>
      <c r="E2686" s="5"/>
      <c r="F2686" s="3"/>
      <c r="G2686" s="3"/>
      <c r="H2686" s="3"/>
    </row>
    <row r="2687" spans="4:8" x14ac:dyDescent="0.35">
      <c r="D2687" s="5"/>
      <c r="E2687" s="5"/>
      <c r="F2687" s="3"/>
      <c r="G2687" s="3"/>
      <c r="H2687" s="3"/>
    </row>
    <row r="2688" spans="4:8" x14ac:dyDescent="0.35">
      <c r="D2688" s="5"/>
      <c r="E2688" s="5"/>
      <c r="F2688" s="3"/>
      <c r="G2688" s="3"/>
      <c r="H2688" s="3"/>
    </row>
    <row r="2689" spans="4:8" x14ac:dyDescent="0.35">
      <c r="D2689" s="5"/>
      <c r="E2689" s="5"/>
      <c r="F2689" s="3"/>
      <c r="G2689" s="3"/>
      <c r="H2689" s="3"/>
    </row>
    <row r="2690" spans="4:8" x14ac:dyDescent="0.35">
      <c r="D2690" s="5"/>
      <c r="E2690" s="5"/>
      <c r="F2690" s="3"/>
      <c r="G2690" s="3"/>
      <c r="H2690" s="3"/>
    </row>
    <row r="2691" spans="4:8" x14ac:dyDescent="0.35">
      <c r="D2691" s="5"/>
      <c r="E2691" s="5"/>
      <c r="F2691" s="3"/>
      <c r="G2691" s="3"/>
      <c r="H2691" s="3"/>
    </row>
    <row r="2692" spans="4:8" x14ac:dyDescent="0.35">
      <c r="D2692" s="5"/>
      <c r="E2692" s="5"/>
      <c r="F2692" s="3"/>
      <c r="G2692" s="3"/>
      <c r="H2692" s="3"/>
    </row>
    <row r="2693" spans="4:8" x14ac:dyDescent="0.35">
      <c r="D2693" s="5"/>
      <c r="E2693" s="5"/>
      <c r="F2693" s="3"/>
      <c r="G2693" s="3"/>
      <c r="H2693" s="3"/>
    </row>
    <row r="2694" spans="4:8" x14ac:dyDescent="0.35">
      <c r="D2694" s="5"/>
      <c r="E2694" s="5"/>
      <c r="F2694" s="3"/>
      <c r="G2694" s="3"/>
      <c r="H2694" s="3"/>
    </row>
    <row r="2695" spans="4:8" x14ac:dyDescent="0.35">
      <c r="D2695" s="5"/>
      <c r="E2695" s="5"/>
      <c r="F2695" s="3"/>
      <c r="G2695" s="3"/>
      <c r="H2695" s="3"/>
    </row>
    <row r="2696" spans="4:8" x14ac:dyDescent="0.35">
      <c r="D2696" s="5"/>
      <c r="E2696" s="5"/>
      <c r="F2696" s="3"/>
      <c r="G2696" s="3"/>
      <c r="H2696" s="3"/>
    </row>
    <row r="2697" spans="4:8" x14ac:dyDescent="0.35">
      <c r="D2697" s="5"/>
      <c r="E2697" s="5"/>
      <c r="F2697" s="3"/>
      <c r="G2697" s="3"/>
      <c r="H2697" s="3"/>
    </row>
    <row r="2698" spans="4:8" x14ac:dyDescent="0.35">
      <c r="D2698" s="5"/>
      <c r="E2698" s="5"/>
      <c r="F2698" s="3"/>
      <c r="G2698" s="3"/>
      <c r="H2698" s="3"/>
    </row>
    <row r="2699" spans="4:8" x14ac:dyDescent="0.35">
      <c r="D2699" s="5"/>
      <c r="E2699" s="5"/>
      <c r="F2699" s="3"/>
      <c r="G2699" s="3"/>
      <c r="H2699" s="3"/>
    </row>
    <row r="2700" spans="4:8" x14ac:dyDescent="0.35">
      <c r="D2700" s="5"/>
      <c r="E2700" s="5"/>
      <c r="F2700" s="3"/>
      <c r="G2700" s="3"/>
      <c r="H2700" s="3"/>
    </row>
    <row r="2701" spans="4:8" x14ac:dyDescent="0.35">
      <c r="D2701" s="6" t="e">
        <f>SUM(D2674,D2680,D2683)</f>
        <v>#VALUE!</v>
      </c>
      <c r="E2701" s="5" t="s">
        <v>32</v>
      </c>
      <c r="F2701" s="3"/>
      <c r="G2701" s="3"/>
      <c r="H2701" s="3"/>
    </row>
    <row r="2702" spans="4:8" x14ac:dyDescent="0.35">
      <c r="D2702" s="7" t="e">
        <f>SUM(D2674:D2684)/D2671*100</f>
        <v>#VALUE!</v>
      </c>
      <c r="E2702" s="5" t="s">
        <v>33</v>
      </c>
      <c r="F2702" s="3"/>
      <c r="G2702" s="3"/>
      <c r="H2702" s="3"/>
    </row>
    <row r="2703" spans="4:8" x14ac:dyDescent="0.35">
      <c r="D2703" s="3"/>
      <c r="E2703" s="3"/>
      <c r="F2703" s="3"/>
      <c r="G2703" s="3"/>
      <c r="H2703" s="3"/>
    </row>
    <row r="2704" spans="4:8" x14ac:dyDescent="0.35">
      <c r="D2704" s="4">
        <f>B2704</f>
        <v>0</v>
      </c>
      <c r="E2704" s="5"/>
      <c r="F2704" s="5">
        <f>D2704</f>
        <v>0</v>
      </c>
      <c r="G2704" s="6" t="e">
        <f>D2737</f>
        <v>#VALUE!</v>
      </c>
      <c r="H2704" s="7" t="e">
        <f>D2738</f>
        <v>#VALUE!</v>
      </c>
    </row>
    <row r="2705" spans="4:8" x14ac:dyDescent="0.35">
      <c r="D2705" s="5"/>
      <c r="E2705" s="5"/>
      <c r="F2705" s="3"/>
      <c r="G2705" s="3"/>
      <c r="H2705" s="3"/>
    </row>
    <row r="2706" spans="4:8" x14ac:dyDescent="0.35">
      <c r="D2706" s="5"/>
      <c r="E2706" s="5"/>
      <c r="F2706" s="3"/>
      <c r="G2706" s="3"/>
      <c r="H2706" s="3"/>
    </row>
    <row r="2707" spans="4:8" x14ac:dyDescent="0.35">
      <c r="D2707" s="6" t="e">
        <f>ABS(MID(B2707,FIND("$",B2707)+2,100))</f>
        <v>#VALUE!</v>
      </c>
      <c r="E2707" s="5" t="s">
        <v>28</v>
      </c>
      <c r="F2707" s="3"/>
      <c r="G2707" s="3"/>
      <c r="H2707" s="3"/>
    </row>
    <row r="2708" spans="4:8" x14ac:dyDescent="0.35">
      <c r="D2708" s="6"/>
      <c r="E2708" s="5"/>
      <c r="F2708" s="3"/>
      <c r="G2708" s="3"/>
      <c r="H2708" s="3"/>
    </row>
    <row r="2709" spans="4:8" x14ac:dyDescent="0.35">
      <c r="D2709" s="6"/>
      <c r="E2709" s="5"/>
      <c r="F2709" s="3"/>
      <c r="G2709" s="3"/>
      <c r="H2709" s="3"/>
    </row>
    <row r="2710" spans="4:8" x14ac:dyDescent="0.35">
      <c r="D2710" s="8" t="e">
        <f>ABS(MID(B2710,FIND(")",B2710)+2,100))</f>
        <v>#VALUE!</v>
      </c>
      <c r="E2710" s="5" t="s">
        <v>29</v>
      </c>
      <c r="F2710" s="3"/>
      <c r="G2710" s="3"/>
      <c r="H2710" s="3"/>
    </row>
    <row r="2711" spans="4:8" x14ac:dyDescent="0.35">
      <c r="D2711" s="8"/>
      <c r="E2711" s="5"/>
      <c r="F2711" s="3"/>
      <c r="G2711" s="3"/>
      <c r="H2711" s="3"/>
    </row>
    <row r="2712" spans="4:8" x14ac:dyDescent="0.35">
      <c r="D2712" s="8"/>
      <c r="E2712" s="5"/>
      <c r="F2712" s="3"/>
      <c r="G2712" s="3"/>
      <c r="H2712" s="3"/>
    </row>
    <row r="2713" spans="4:8" x14ac:dyDescent="0.35">
      <c r="D2713" s="8"/>
      <c r="E2713" s="5"/>
      <c r="F2713" s="3"/>
      <c r="G2713" s="3"/>
      <c r="H2713" s="3"/>
    </row>
    <row r="2714" spans="4:8" x14ac:dyDescent="0.35">
      <c r="D2714" s="8"/>
      <c r="E2714" s="5"/>
      <c r="F2714" s="3"/>
      <c r="G2714" s="3"/>
      <c r="H2714" s="3"/>
    </row>
    <row r="2715" spans="4:8" x14ac:dyDescent="0.35">
      <c r="D2715" s="8"/>
      <c r="E2715" s="5"/>
      <c r="F2715" s="3"/>
      <c r="G2715" s="3"/>
      <c r="H2715" s="3"/>
    </row>
    <row r="2716" spans="4:8" x14ac:dyDescent="0.35">
      <c r="D2716" s="8"/>
      <c r="E2716" s="5"/>
      <c r="F2716" s="3"/>
      <c r="G2716" s="3"/>
      <c r="H2716" s="3"/>
    </row>
    <row r="2717" spans="4:8" x14ac:dyDescent="0.35">
      <c r="D2717" s="8"/>
      <c r="E2717" s="5"/>
      <c r="F2717" s="3"/>
      <c r="G2717" s="3"/>
      <c r="H2717" s="3"/>
    </row>
    <row r="2718" spans="4:8" x14ac:dyDescent="0.35">
      <c r="D2718" s="8"/>
      <c r="E2718" s="5"/>
      <c r="F2718" s="3"/>
      <c r="G2718" s="3"/>
      <c r="H2718" s="3"/>
    </row>
    <row r="2719" spans="4:8" x14ac:dyDescent="0.35">
      <c r="D2719" s="8">
        <f>B2719</f>
        <v>0</v>
      </c>
      <c r="E2719" s="5" t="s">
        <v>31</v>
      </c>
      <c r="F2719" s="3"/>
      <c r="G2719" s="3"/>
      <c r="H2719" s="3"/>
    </row>
    <row r="2720" spans="4:8" x14ac:dyDescent="0.35">
      <c r="D2720" s="5"/>
      <c r="E2720" s="5"/>
      <c r="F2720" s="3"/>
      <c r="G2720" s="3"/>
      <c r="H2720" s="3"/>
    </row>
    <row r="2721" spans="4:8" x14ac:dyDescent="0.35">
      <c r="D2721" s="5"/>
      <c r="E2721" s="5"/>
      <c r="F2721" s="3"/>
      <c r="G2721" s="3"/>
      <c r="H2721" s="3"/>
    </row>
    <row r="2722" spans="4:8" x14ac:dyDescent="0.35">
      <c r="D2722" s="5"/>
      <c r="E2722" s="5"/>
      <c r="F2722" s="3"/>
      <c r="G2722" s="3"/>
      <c r="H2722" s="3"/>
    </row>
    <row r="2723" spans="4:8" x14ac:dyDescent="0.35">
      <c r="D2723" s="5"/>
      <c r="E2723" s="5"/>
      <c r="F2723" s="3"/>
      <c r="G2723" s="3"/>
      <c r="H2723" s="3"/>
    </row>
    <row r="2724" spans="4:8" x14ac:dyDescent="0.35">
      <c r="D2724" s="5"/>
      <c r="E2724" s="5"/>
      <c r="F2724" s="3"/>
      <c r="G2724" s="3"/>
      <c r="H2724" s="3"/>
    </row>
    <row r="2725" spans="4:8" x14ac:dyDescent="0.35">
      <c r="D2725" s="5"/>
      <c r="E2725" s="5"/>
      <c r="F2725" s="3"/>
      <c r="G2725" s="3"/>
      <c r="H2725" s="3"/>
    </row>
    <row r="2726" spans="4:8" x14ac:dyDescent="0.35">
      <c r="D2726" s="5"/>
      <c r="E2726" s="5"/>
      <c r="F2726" s="3"/>
      <c r="G2726" s="3"/>
      <c r="H2726" s="3"/>
    </row>
    <row r="2727" spans="4:8" x14ac:dyDescent="0.35">
      <c r="D2727" s="5"/>
      <c r="E2727" s="5"/>
      <c r="F2727" s="3"/>
      <c r="G2727" s="3"/>
      <c r="H2727" s="3"/>
    </row>
    <row r="2728" spans="4:8" x14ac:dyDescent="0.35">
      <c r="D2728" s="5"/>
      <c r="E2728" s="5"/>
      <c r="F2728" s="3"/>
      <c r="G2728" s="3"/>
      <c r="H2728" s="3"/>
    </row>
    <row r="2729" spans="4:8" x14ac:dyDescent="0.35">
      <c r="D2729" s="5"/>
      <c r="E2729" s="5"/>
      <c r="F2729" s="3"/>
      <c r="G2729" s="3"/>
      <c r="H2729" s="3"/>
    </row>
    <row r="2730" spans="4:8" x14ac:dyDescent="0.35">
      <c r="D2730" s="5"/>
      <c r="E2730" s="5"/>
      <c r="F2730" s="3"/>
      <c r="G2730" s="3"/>
      <c r="H2730" s="3"/>
    </row>
    <row r="2731" spans="4:8" x14ac:dyDescent="0.35">
      <c r="D2731" s="5"/>
      <c r="E2731" s="5"/>
      <c r="F2731" s="3"/>
      <c r="G2731" s="3"/>
      <c r="H2731" s="3"/>
    </row>
    <row r="2732" spans="4:8" x14ac:dyDescent="0.35">
      <c r="D2732" s="5"/>
      <c r="E2732" s="5"/>
      <c r="F2732" s="3"/>
      <c r="G2732" s="3"/>
      <c r="H2732" s="3"/>
    </row>
    <row r="2733" spans="4:8" x14ac:dyDescent="0.35">
      <c r="D2733" s="5"/>
      <c r="E2733" s="5"/>
      <c r="F2733" s="3"/>
      <c r="G2733" s="3"/>
      <c r="H2733" s="3"/>
    </row>
    <row r="2734" spans="4:8" x14ac:dyDescent="0.35">
      <c r="D2734" s="5"/>
      <c r="E2734" s="5"/>
      <c r="F2734" s="3"/>
      <c r="G2734" s="3"/>
      <c r="H2734" s="3"/>
    </row>
    <row r="2735" spans="4:8" x14ac:dyDescent="0.35">
      <c r="D2735" s="5"/>
      <c r="E2735" s="5"/>
      <c r="F2735" s="3"/>
      <c r="G2735" s="3"/>
      <c r="H2735" s="3"/>
    </row>
    <row r="2736" spans="4:8" x14ac:dyDescent="0.35">
      <c r="D2736" s="5"/>
      <c r="E2736" s="5"/>
      <c r="F2736" s="3"/>
      <c r="G2736" s="3"/>
      <c r="H2736" s="3"/>
    </row>
    <row r="2737" spans="4:8" x14ac:dyDescent="0.35">
      <c r="D2737" s="6" t="e">
        <f>SUM(D2710,D2716,D2719)</f>
        <v>#VALUE!</v>
      </c>
      <c r="E2737" s="5" t="s">
        <v>32</v>
      </c>
      <c r="F2737" s="3"/>
      <c r="G2737" s="3"/>
      <c r="H2737" s="3"/>
    </row>
    <row r="2738" spans="4:8" x14ac:dyDescent="0.35">
      <c r="D2738" s="7" t="e">
        <f>SUM(D2710:D2720)/D2707*100</f>
        <v>#VALUE!</v>
      </c>
      <c r="E2738" s="5" t="s">
        <v>33</v>
      </c>
      <c r="F2738" s="3"/>
      <c r="G2738" s="3"/>
      <c r="H2738" s="3"/>
    </row>
    <row r="2739" spans="4:8" x14ac:dyDescent="0.35">
      <c r="D2739" s="3"/>
      <c r="E2739" s="3"/>
      <c r="F2739" s="3"/>
      <c r="G2739" s="3"/>
      <c r="H2739" s="3"/>
    </row>
    <row r="2740" spans="4:8" x14ac:dyDescent="0.35">
      <c r="D2740" s="4">
        <f>B2740</f>
        <v>0</v>
      </c>
      <c r="E2740" s="5"/>
      <c r="F2740" s="5">
        <f>D2740</f>
        <v>0</v>
      </c>
      <c r="G2740" s="6" t="e">
        <f>D2773</f>
        <v>#VALUE!</v>
      </c>
      <c r="H2740" s="7" t="e">
        <f>D2774</f>
        <v>#VALUE!</v>
      </c>
    </row>
    <row r="2741" spans="4:8" x14ac:dyDescent="0.35">
      <c r="D2741" s="5"/>
      <c r="E2741" s="5"/>
      <c r="F2741" s="3"/>
      <c r="G2741" s="3"/>
      <c r="H2741" s="3"/>
    </row>
    <row r="2742" spans="4:8" x14ac:dyDescent="0.35">
      <c r="D2742" s="5"/>
      <c r="E2742" s="5"/>
      <c r="F2742" s="3"/>
      <c r="G2742" s="3"/>
      <c r="H2742" s="3"/>
    </row>
    <row r="2743" spans="4:8" x14ac:dyDescent="0.35">
      <c r="D2743" s="6" t="e">
        <f>ABS(MID(B2743,FIND("$",B2743)+2,100))</f>
        <v>#VALUE!</v>
      </c>
      <c r="E2743" s="5" t="s">
        <v>28</v>
      </c>
      <c r="F2743" s="3"/>
      <c r="G2743" s="3"/>
      <c r="H2743" s="3"/>
    </row>
    <row r="2744" spans="4:8" x14ac:dyDescent="0.35">
      <c r="D2744" s="6"/>
      <c r="E2744" s="5"/>
      <c r="F2744" s="3"/>
      <c r="G2744" s="3"/>
      <c r="H2744" s="3"/>
    </row>
    <row r="2745" spans="4:8" x14ac:dyDescent="0.35">
      <c r="D2745" s="6"/>
      <c r="E2745" s="5"/>
      <c r="F2745" s="3"/>
      <c r="G2745" s="3"/>
      <c r="H2745" s="3"/>
    </row>
    <row r="2746" spans="4:8" x14ac:dyDescent="0.35">
      <c r="D2746" s="8" t="e">
        <f>ABS(MID(B2746,FIND(")",B2746)+2,100))</f>
        <v>#VALUE!</v>
      </c>
      <c r="E2746" s="5" t="s">
        <v>29</v>
      </c>
      <c r="F2746" s="3"/>
      <c r="G2746" s="3"/>
      <c r="H2746" s="3"/>
    </row>
    <row r="2747" spans="4:8" x14ac:dyDescent="0.35">
      <c r="D2747" s="8"/>
      <c r="E2747" s="5"/>
      <c r="F2747" s="3"/>
      <c r="G2747" s="3"/>
      <c r="H2747" s="3"/>
    </row>
    <row r="2748" spans="4:8" x14ac:dyDescent="0.35">
      <c r="D2748" s="8"/>
      <c r="E2748" s="5"/>
      <c r="F2748" s="3"/>
      <c r="G2748" s="3"/>
      <c r="H2748" s="3"/>
    </row>
    <row r="2749" spans="4:8" x14ac:dyDescent="0.35">
      <c r="D2749" s="8"/>
      <c r="E2749" s="5"/>
      <c r="F2749" s="3"/>
      <c r="G2749" s="3"/>
      <c r="H2749" s="3"/>
    </row>
    <row r="2750" spans="4:8" x14ac:dyDescent="0.35">
      <c r="D2750" s="8"/>
      <c r="E2750" s="5"/>
      <c r="F2750" s="3"/>
      <c r="G2750" s="3"/>
      <c r="H2750" s="3"/>
    </row>
    <row r="2751" spans="4:8" x14ac:dyDescent="0.35">
      <c r="D2751" s="8"/>
      <c r="E2751" s="5"/>
      <c r="F2751" s="3"/>
      <c r="G2751" s="3"/>
      <c r="H2751" s="3"/>
    </row>
    <row r="2752" spans="4:8" x14ac:dyDescent="0.35">
      <c r="D2752" s="8"/>
      <c r="E2752" s="5"/>
      <c r="F2752" s="3"/>
      <c r="G2752" s="3"/>
      <c r="H2752" s="3"/>
    </row>
    <row r="2753" spans="4:8" x14ac:dyDescent="0.35">
      <c r="D2753" s="8"/>
      <c r="E2753" s="5"/>
      <c r="F2753" s="3"/>
      <c r="G2753" s="3"/>
      <c r="H2753" s="3"/>
    </row>
    <row r="2754" spans="4:8" x14ac:dyDescent="0.35">
      <c r="D2754" s="8"/>
      <c r="E2754" s="5"/>
      <c r="F2754" s="3"/>
      <c r="G2754" s="3"/>
      <c r="H2754" s="3"/>
    </row>
    <row r="2755" spans="4:8" x14ac:dyDescent="0.35">
      <c r="D2755" s="8">
        <f>B2755</f>
        <v>0</v>
      </c>
      <c r="E2755" s="5" t="s">
        <v>31</v>
      </c>
      <c r="F2755" s="3"/>
      <c r="G2755" s="3"/>
      <c r="H2755" s="3"/>
    </row>
    <row r="2756" spans="4:8" x14ac:dyDescent="0.35">
      <c r="D2756" s="5"/>
      <c r="E2756" s="5"/>
      <c r="F2756" s="3"/>
      <c r="G2756" s="3"/>
      <c r="H2756" s="3"/>
    </row>
    <row r="2757" spans="4:8" x14ac:dyDescent="0.35">
      <c r="D2757" s="5"/>
      <c r="E2757" s="5"/>
      <c r="F2757" s="3"/>
      <c r="G2757" s="3"/>
      <c r="H2757" s="3"/>
    </row>
    <row r="2758" spans="4:8" x14ac:dyDescent="0.35">
      <c r="D2758" s="5"/>
      <c r="E2758" s="5"/>
      <c r="F2758" s="3"/>
      <c r="G2758" s="3"/>
      <c r="H2758" s="3"/>
    </row>
    <row r="2759" spans="4:8" x14ac:dyDescent="0.35">
      <c r="D2759" s="5"/>
      <c r="E2759" s="5"/>
      <c r="F2759" s="3"/>
      <c r="G2759" s="3"/>
      <c r="H2759" s="3"/>
    </row>
    <row r="2760" spans="4:8" x14ac:dyDescent="0.35">
      <c r="D2760" s="5"/>
      <c r="E2760" s="5"/>
      <c r="F2760" s="3"/>
      <c r="G2760" s="3"/>
      <c r="H2760" s="3"/>
    </row>
    <row r="2761" spans="4:8" x14ac:dyDescent="0.35">
      <c r="D2761" s="5"/>
      <c r="E2761" s="5"/>
      <c r="F2761" s="3"/>
      <c r="G2761" s="3"/>
      <c r="H2761" s="3"/>
    </row>
    <row r="2762" spans="4:8" x14ac:dyDescent="0.35">
      <c r="D2762" s="5"/>
      <c r="E2762" s="5"/>
      <c r="F2762" s="3"/>
      <c r="G2762" s="3"/>
      <c r="H2762" s="3"/>
    </row>
    <row r="2763" spans="4:8" x14ac:dyDescent="0.35">
      <c r="D2763" s="5"/>
      <c r="E2763" s="5"/>
      <c r="F2763" s="3"/>
      <c r="G2763" s="3"/>
      <c r="H2763" s="3"/>
    </row>
    <row r="2764" spans="4:8" x14ac:dyDescent="0.35">
      <c r="D2764" s="5"/>
      <c r="E2764" s="5"/>
      <c r="F2764" s="3"/>
      <c r="G2764" s="3"/>
      <c r="H2764" s="3"/>
    </row>
    <row r="2765" spans="4:8" x14ac:dyDescent="0.35">
      <c r="D2765" s="5"/>
      <c r="E2765" s="5"/>
      <c r="F2765" s="3"/>
      <c r="G2765" s="3"/>
      <c r="H2765" s="3"/>
    </row>
    <row r="2766" spans="4:8" x14ac:dyDescent="0.35">
      <c r="D2766" s="5"/>
      <c r="E2766" s="5"/>
      <c r="F2766" s="3"/>
      <c r="G2766" s="3"/>
      <c r="H2766" s="3"/>
    </row>
    <row r="2767" spans="4:8" x14ac:dyDescent="0.35">
      <c r="D2767" s="5"/>
      <c r="E2767" s="5"/>
      <c r="F2767" s="3"/>
      <c r="G2767" s="3"/>
      <c r="H2767" s="3"/>
    </row>
    <row r="2768" spans="4:8" x14ac:dyDescent="0.35">
      <c r="D2768" s="5"/>
      <c r="E2768" s="5"/>
      <c r="F2768" s="3"/>
      <c r="G2768" s="3"/>
      <c r="H2768" s="3"/>
    </row>
    <row r="2769" spans="4:8" x14ac:dyDescent="0.35">
      <c r="D2769" s="5"/>
      <c r="E2769" s="5"/>
      <c r="F2769" s="3"/>
      <c r="G2769" s="3"/>
      <c r="H2769" s="3"/>
    </row>
    <row r="2770" spans="4:8" x14ac:dyDescent="0.35">
      <c r="D2770" s="5"/>
      <c r="E2770" s="5"/>
      <c r="F2770" s="3"/>
      <c r="G2770" s="3"/>
      <c r="H2770" s="3"/>
    </row>
    <row r="2771" spans="4:8" x14ac:dyDescent="0.35">
      <c r="D2771" s="5"/>
      <c r="E2771" s="5"/>
      <c r="F2771" s="3"/>
      <c r="G2771" s="3"/>
      <c r="H2771" s="3"/>
    </row>
    <row r="2772" spans="4:8" x14ac:dyDescent="0.35">
      <c r="D2772" s="5"/>
      <c r="E2772" s="5"/>
      <c r="F2772" s="3"/>
      <c r="G2772" s="3"/>
      <c r="H2772" s="3"/>
    </row>
    <row r="2773" spans="4:8" x14ac:dyDescent="0.35">
      <c r="D2773" s="6" t="e">
        <f>SUM(D2746,D2752,D2755)</f>
        <v>#VALUE!</v>
      </c>
      <c r="E2773" s="5" t="s">
        <v>32</v>
      </c>
      <c r="F2773" s="3"/>
      <c r="G2773" s="3"/>
      <c r="H2773" s="3"/>
    </row>
    <row r="2774" spans="4:8" x14ac:dyDescent="0.35">
      <c r="D2774" s="7" t="e">
        <f>SUM(D2746:D2756)/D2743*100</f>
        <v>#VALUE!</v>
      </c>
      <c r="E2774" s="5" t="s">
        <v>33</v>
      </c>
      <c r="F2774" s="3"/>
      <c r="G2774" s="3"/>
      <c r="H2774" s="3"/>
    </row>
    <row r="2775" spans="4:8" x14ac:dyDescent="0.35">
      <c r="D2775" s="3"/>
      <c r="E2775" s="3"/>
      <c r="F2775" s="3"/>
      <c r="G2775" s="3"/>
      <c r="H2775" s="3"/>
    </row>
    <row r="2776" spans="4:8" x14ac:dyDescent="0.35">
      <c r="D2776" s="4">
        <f>B2776</f>
        <v>0</v>
      </c>
      <c r="E2776" s="5"/>
      <c r="F2776" s="5">
        <f>D2776</f>
        <v>0</v>
      </c>
      <c r="G2776" s="6" t="e">
        <f>D2809</f>
        <v>#VALUE!</v>
      </c>
      <c r="H2776" s="7" t="e">
        <f>D2810</f>
        <v>#VALUE!</v>
      </c>
    </row>
    <row r="2777" spans="4:8" x14ac:dyDescent="0.35">
      <c r="D2777" s="5"/>
      <c r="E2777" s="5"/>
      <c r="F2777" s="3"/>
      <c r="G2777" s="3"/>
      <c r="H2777" s="3"/>
    </row>
    <row r="2778" spans="4:8" x14ac:dyDescent="0.35">
      <c r="D2778" s="5"/>
      <c r="E2778" s="5"/>
      <c r="F2778" s="3"/>
      <c r="G2778" s="3"/>
      <c r="H2778" s="3"/>
    </row>
    <row r="2779" spans="4:8" x14ac:dyDescent="0.35">
      <c r="D2779" s="6" t="e">
        <f>ABS(MID(B2779,FIND("$",B2779)+2,100))</f>
        <v>#VALUE!</v>
      </c>
      <c r="E2779" s="5" t="s">
        <v>28</v>
      </c>
      <c r="F2779" s="3"/>
      <c r="G2779" s="3"/>
      <c r="H2779" s="3"/>
    </row>
    <row r="2780" spans="4:8" x14ac:dyDescent="0.35">
      <c r="D2780" s="6"/>
      <c r="E2780" s="5"/>
      <c r="F2780" s="3"/>
      <c r="G2780" s="3"/>
      <c r="H2780" s="3"/>
    </row>
    <row r="2781" spans="4:8" x14ac:dyDescent="0.35">
      <c r="D2781" s="6"/>
      <c r="E2781" s="5"/>
      <c r="F2781" s="3"/>
      <c r="G2781" s="3"/>
      <c r="H2781" s="3"/>
    </row>
    <row r="2782" spans="4:8" x14ac:dyDescent="0.35">
      <c r="D2782" s="8" t="e">
        <f>ABS(MID(B2782,FIND(")",B2782)+2,100))</f>
        <v>#VALUE!</v>
      </c>
      <c r="E2782" s="5" t="s">
        <v>29</v>
      </c>
      <c r="F2782" s="3"/>
      <c r="G2782" s="3"/>
      <c r="H2782" s="3"/>
    </row>
    <row r="2783" spans="4:8" x14ac:dyDescent="0.35">
      <c r="D2783" s="8"/>
      <c r="E2783" s="5"/>
      <c r="F2783" s="3"/>
      <c r="G2783" s="3"/>
      <c r="H2783" s="3"/>
    </row>
    <row r="2784" spans="4:8" x14ac:dyDescent="0.35">
      <c r="D2784" s="8"/>
      <c r="E2784" s="5"/>
      <c r="F2784" s="3"/>
      <c r="G2784" s="3"/>
      <c r="H2784" s="3"/>
    </row>
    <row r="2785" spans="4:8" x14ac:dyDescent="0.35">
      <c r="D2785" s="8"/>
      <c r="E2785" s="5"/>
      <c r="F2785" s="3"/>
      <c r="G2785" s="3"/>
      <c r="H2785" s="3"/>
    </row>
    <row r="2786" spans="4:8" x14ac:dyDescent="0.35">
      <c r="D2786" s="8"/>
      <c r="E2786" s="5"/>
      <c r="F2786" s="3"/>
      <c r="G2786" s="3"/>
      <c r="H2786" s="3"/>
    </row>
    <row r="2787" spans="4:8" x14ac:dyDescent="0.35">
      <c r="D2787" s="8"/>
      <c r="E2787" s="5"/>
      <c r="F2787" s="3"/>
      <c r="G2787" s="3"/>
      <c r="H2787" s="3"/>
    </row>
    <row r="2788" spans="4:8" x14ac:dyDescent="0.35">
      <c r="D2788" s="8"/>
      <c r="E2788" s="5"/>
      <c r="F2788" s="3"/>
      <c r="G2788" s="3"/>
      <c r="H2788" s="3"/>
    </row>
    <row r="2789" spans="4:8" x14ac:dyDescent="0.35">
      <c r="D2789" s="8"/>
      <c r="E2789" s="5"/>
      <c r="F2789" s="3"/>
      <c r="G2789" s="3"/>
      <c r="H2789" s="3"/>
    </row>
    <row r="2790" spans="4:8" x14ac:dyDescent="0.35">
      <c r="D2790" s="8"/>
      <c r="E2790" s="5"/>
      <c r="F2790" s="3"/>
      <c r="G2790" s="3"/>
      <c r="H2790" s="3"/>
    </row>
    <row r="2791" spans="4:8" x14ac:dyDescent="0.35">
      <c r="D2791" s="8">
        <f>B2791</f>
        <v>0</v>
      </c>
      <c r="E2791" s="5" t="s">
        <v>31</v>
      </c>
      <c r="F2791" s="3"/>
      <c r="G2791" s="3"/>
      <c r="H2791" s="3"/>
    </row>
    <row r="2792" spans="4:8" x14ac:dyDescent="0.35">
      <c r="D2792" s="5"/>
      <c r="E2792" s="5"/>
      <c r="F2792" s="3"/>
      <c r="G2792" s="3"/>
      <c r="H2792" s="3"/>
    </row>
    <row r="2793" spans="4:8" x14ac:dyDescent="0.35">
      <c r="D2793" s="5"/>
      <c r="E2793" s="5"/>
      <c r="F2793" s="3"/>
      <c r="G2793" s="3"/>
      <c r="H2793" s="3"/>
    </row>
    <row r="2794" spans="4:8" x14ac:dyDescent="0.35">
      <c r="D2794" s="5"/>
      <c r="E2794" s="5"/>
      <c r="F2794" s="3"/>
      <c r="G2794" s="3"/>
      <c r="H2794" s="3"/>
    </row>
    <row r="2795" spans="4:8" x14ac:dyDescent="0.35">
      <c r="D2795" s="5"/>
      <c r="E2795" s="5"/>
      <c r="F2795" s="3"/>
      <c r="G2795" s="3"/>
      <c r="H2795" s="3"/>
    </row>
    <row r="2796" spans="4:8" x14ac:dyDescent="0.35">
      <c r="D2796" s="5"/>
      <c r="E2796" s="5"/>
      <c r="F2796" s="3"/>
      <c r="G2796" s="3"/>
      <c r="H2796" s="3"/>
    </row>
    <row r="2797" spans="4:8" x14ac:dyDescent="0.35">
      <c r="D2797" s="5"/>
      <c r="E2797" s="5"/>
      <c r="F2797" s="3"/>
      <c r="G2797" s="3"/>
      <c r="H2797" s="3"/>
    </row>
    <row r="2798" spans="4:8" x14ac:dyDescent="0.35">
      <c r="D2798" s="5"/>
      <c r="E2798" s="5"/>
      <c r="F2798" s="3"/>
      <c r="G2798" s="3"/>
      <c r="H2798" s="3"/>
    </row>
    <row r="2799" spans="4:8" x14ac:dyDescent="0.35">
      <c r="D2799" s="5"/>
      <c r="E2799" s="5"/>
      <c r="F2799" s="3"/>
      <c r="G2799" s="3"/>
      <c r="H2799" s="3"/>
    </row>
    <row r="2800" spans="4:8" x14ac:dyDescent="0.35">
      <c r="D2800" s="5"/>
      <c r="E2800" s="5"/>
      <c r="F2800" s="3"/>
      <c r="G2800" s="3"/>
      <c r="H2800" s="3"/>
    </row>
    <row r="2801" spans="4:8" x14ac:dyDescent="0.35">
      <c r="D2801" s="5"/>
      <c r="E2801" s="5"/>
      <c r="F2801" s="3"/>
      <c r="G2801" s="3"/>
      <c r="H2801" s="3"/>
    </row>
    <row r="2802" spans="4:8" x14ac:dyDescent="0.35">
      <c r="D2802" s="5"/>
      <c r="E2802" s="5"/>
      <c r="F2802" s="3"/>
      <c r="G2802" s="3"/>
      <c r="H2802" s="3"/>
    </row>
    <row r="2803" spans="4:8" x14ac:dyDescent="0.35">
      <c r="D2803" s="5"/>
      <c r="E2803" s="5"/>
      <c r="F2803" s="3"/>
      <c r="G2803" s="3"/>
      <c r="H2803" s="3"/>
    </row>
    <row r="2804" spans="4:8" x14ac:dyDescent="0.35">
      <c r="D2804" s="5"/>
      <c r="E2804" s="5"/>
      <c r="F2804" s="3"/>
      <c r="G2804" s="3"/>
      <c r="H2804" s="3"/>
    </row>
    <row r="2805" spans="4:8" x14ac:dyDescent="0.35">
      <c r="D2805" s="5"/>
      <c r="E2805" s="5"/>
      <c r="F2805" s="3"/>
      <c r="G2805" s="3"/>
      <c r="H2805" s="3"/>
    </row>
    <row r="2806" spans="4:8" x14ac:dyDescent="0.35">
      <c r="D2806" s="5"/>
      <c r="E2806" s="5"/>
      <c r="F2806" s="3"/>
      <c r="G2806" s="3"/>
      <c r="H2806" s="3"/>
    </row>
    <row r="2807" spans="4:8" x14ac:dyDescent="0.35">
      <c r="D2807" s="5"/>
      <c r="E2807" s="5"/>
      <c r="F2807" s="3"/>
      <c r="G2807" s="3"/>
      <c r="H2807" s="3"/>
    </row>
    <row r="2808" spans="4:8" x14ac:dyDescent="0.35">
      <c r="D2808" s="5"/>
      <c r="E2808" s="5"/>
      <c r="F2808" s="3"/>
      <c r="G2808" s="3"/>
      <c r="H2808" s="3"/>
    </row>
    <row r="2809" spans="4:8" x14ac:dyDescent="0.35">
      <c r="D2809" s="6" t="e">
        <f>SUM(D2782,D2788,D2791)</f>
        <v>#VALUE!</v>
      </c>
      <c r="E2809" s="5" t="s">
        <v>32</v>
      </c>
      <c r="F2809" s="3"/>
      <c r="G2809" s="3"/>
      <c r="H2809" s="3"/>
    </row>
    <row r="2810" spans="4:8" x14ac:dyDescent="0.35">
      <c r="D2810" s="7" t="e">
        <f>SUM(D2782:D2792)/D2779*100</f>
        <v>#VALUE!</v>
      </c>
      <c r="E2810" s="5" t="s">
        <v>33</v>
      </c>
      <c r="F2810" s="3"/>
      <c r="G2810" s="3"/>
      <c r="H2810" s="3"/>
    </row>
    <row r="2811" spans="4:8" x14ac:dyDescent="0.35">
      <c r="D2811" s="3"/>
      <c r="E2811" s="3"/>
      <c r="F2811" s="3"/>
      <c r="G2811" s="3"/>
      <c r="H2811" s="3"/>
    </row>
    <row r="2812" spans="4:8" x14ac:dyDescent="0.35">
      <c r="D2812" s="4">
        <f>B2812</f>
        <v>0</v>
      </c>
      <c r="E2812" s="5"/>
      <c r="F2812" s="5">
        <f>D2812</f>
        <v>0</v>
      </c>
      <c r="G2812" s="6" t="e">
        <f>D2845</f>
        <v>#VALUE!</v>
      </c>
      <c r="H2812" s="7" t="e">
        <f>D2846</f>
        <v>#VALUE!</v>
      </c>
    </row>
    <row r="2813" spans="4:8" x14ac:dyDescent="0.35">
      <c r="D2813" s="5"/>
      <c r="E2813" s="5"/>
      <c r="F2813" s="3"/>
      <c r="G2813" s="3"/>
      <c r="H2813" s="3"/>
    </row>
    <row r="2814" spans="4:8" x14ac:dyDescent="0.35">
      <c r="D2814" s="5"/>
      <c r="E2814" s="5"/>
      <c r="F2814" s="3"/>
      <c r="G2814" s="3"/>
      <c r="H2814" s="3"/>
    </row>
    <row r="2815" spans="4:8" x14ac:dyDescent="0.35">
      <c r="D2815" s="6" t="e">
        <f>ABS(MID(B2815,FIND("$",B2815)+2,100))</f>
        <v>#VALUE!</v>
      </c>
      <c r="E2815" s="5" t="s">
        <v>28</v>
      </c>
      <c r="F2815" s="3"/>
      <c r="G2815" s="3"/>
      <c r="H2815" s="3"/>
    </row>
    <row r="2816" spans="4:8" x14ac:dyDescent="0.35">
      <c r="D2816" s="6"/>
      <c r="E2816" s="5"/>
      <c r="F2816" s="3"/>
      <c r="G2816" s="3"/>
      <c r="H2816" s="3"/>
    </row>
    <row r="2817" spans="4:8" x14ac:dyDescent="0.35">
      <c r="D2817" s="6"/>
      <c r="E2817" s="5"/>
      <c r="F2817" s="3"/>
      <c r="G2817" s="3"/>
      <c r="H2817" s="3"/>
    </row>
    <row r="2818" spans="4:8" x14ac:dyDescent="0.35">
      <c r="D2818" s="8" t="e">
        <f>ABS(MID(B2818,FIND(")",B2818)+2,100))</f>
        <v>#VALUE!</v>
      </c>
      <c r="E2818" s="5" t="s">
        <v>29</v>
      </c>
      <c r="F2818" s="3"/>
      <c r="G2818" s="3"/>
      <c r="H2818" s="3"/>
    </row>
    <row r="2819" spans="4:8" x14ac:dyDescent="0.35">
      <c r="D2819" s="8"/>
      <c r="E2819" s="5"/>
      <c r="F2819" s="3"/>
      <c r="G2819" s="3"/>
      <c r="H2819" s="3"/>
    </row>
    <row r="2820" spans="4:8" x14ac:dyDescent="0.35">
      <c r="D2820" s="8"/>
      <c r="E2820" s="5"/>
      <c r="F2820" s="3"/>
      <c r="G2820" s="3"/>
      <c r="H2820" s="3"/>
    </row>
    <row r="2821" spans="4:8" x14ac:dyDescent="0.35">
      <c r="D2821" s="8"/>
      <c r="E2821" s="5"/>
      <c r="F2821" s="3"/>
      <c r="G2821" s="3"/>
      <c r="H2821" s="3"/>
    </row>
    <row r="2822" spans="4:8" x14ac:dyDescent="0.35">
      <c r="D2822" s="8"/>
      <c r="E2822" s="5"/>
      <c r="F2822" s="3"/>
      <c r="G2822" s="3"/>
      <c r="H2822" s="3"/>
    </row>
    <row r="2823" spans="4:8" x14ac:dyDescent="0.35">
      <c r="D2823" s="8"/>
      <c r="E2823" s="5"/>
      <c r="F2823" s="3"/>
      <c r="G2823" s="3"/>
      <c r="H2823" s="3"/>
    </row>
    <row r="2824" spans="4:8" x14ac:dyDescent="0.35">
      <c r="D2824" s="8"/>
      <c r="E2824" s="5"/>
      <c r="F2824" s="3"/>
      <c r="G2824" s="3"/>
      <c r="H2824" s="3"/>
    </row>
    <row r="2825" spans="4:8" x14ac:dyDescent="0.35">
      <c r="D2825" s="8"/>
      <c r="E2825" s="5"/>
      <c r="F2825" s="3"/>
      <c r="G2825" s="3"/>
      <c r="H2825" s="3"/>
    </row>
    <row r="2826" spans="4:8" x14ac:dyDescent="0.35">
      <c r="D2826" s="8"/>
      <c r="E2826" s="5"/>
      <c r="F2826" s="3"/>
      <c r="G2826" s="3"/>
      <c r="H2826" s="3"/>
    </row>
    <row r="2827" spans="4:8" x14ac:dyDescent="0.35">
      <c r="D2827" s="8">
        <f>B2827</f>
        <v>0</v>
      </c>
      <c r="E2827" s="5" t="s">
        <v>31</v>
      </c>
      <c r="F2827" s="3"/>
      <c r="G2827" s="3"/>
      <c r="H2827" s="3"/>
    </row>
    <row r="2828" spans="4:8" x14ac:dyDescent="0.35">
      <c r="D2828" s="5"/>
      <c r="E2828" s="5"/>
      <c r="F2828" s="3"/>
      <c r="G2828" s="3"/>
      <c r="H2828" s="3"/>
    </row>
    <row r="2829" spans="4:8" x14ac:dyDescent="0.35">
      <c r="D2829" s="5"/>
      <c r="E2829" s="5"/>
      <c r="F2829" s="3"/>
      <c r="G2829" s="3"/>
      <c r="H2829" s="3"/>
    </row>
    <row r="2830" spans="4:8" x14ac:dyDescent="0.35">
      <c r="D2830" s="5"/>
      <c r="E2830" s="5"/>
      <c r="F2830" s="3"/>
      <c r="G2830" s="3"/>
      <c r="H2830" s="3"/>
    </row>
    <row r="2831" spans="4:8" x14ac:dyDescent="0.35">
      <c r="D2831" s="5"/>
      <c r="E2831" s="5"/>
      <c r="F2831" s="3"/>
      <c r="G2831" s="3"/>
      <c r="H2831" s="3"/>
    </row>
    <row r="2832" spans="4:8" x14ac:dyDescent="0.35">
      <c r="D2832" s="5"/>
      <c r="E2832" s="5"/>
      <c r="F2832" s="3"/>
      <c r="G2832" s="3"/>
      <c r="H2832" s="3"/>
    </row>
    <row r="2833" spans="4:8" x14ac:dyDescent="0.35">
      <c r="D2833" s="5"/>
      <c r="E2833" s="5"/>
      <c r="F2833" s="3"/>
      <c r="G2833" s="3"/>
      <c r="H2833" s="3"/>
    </row>
    <row r="2834" spans="4:8" x14ac:dyDescent="0.35">
      <c r="D2834" s="5"/>
      <c r="E2834" s="5"/>
      <c r="F2834" s="3"/>
      <c r="G2834" s="3"/>
      <c r="H2834" s="3"/>
    </row>
    <row r="2835" spans="4:8" x14ac:dyDescent="0.35">
      <c r="D2835" s="5"/>
      <c r="E2835" s="5"/>
      <c r="F2835" s="3"/>
      <c r="G2835" s="3"/>
      <c r="H2835" s="3"/>
    </row>
    <row r="2836" spans="4:8" x14ac:dyDescent="0.35">
      <c r="D2836" s="5"/>
      <c r="E2836" s="5"/>
      <c r="F2836" s="3"/>
      <c r="G2836" s="3"/>
      <c r="H2836" s="3"/>
    </row>
    <row r="2837" spans="4:8" x14ac:dyDescent="0.35">
      <c r="D2837" s="5"/>
      <c r="E2837" s="5"/>
      <c r="F2837" s="3"/>
      <c r="G2837" s="3"/>
      <c r="H2837" s="3"/>
    </row>
    <row r="2838" spans="4:8" x14ac:dyDescent="0.35">
      <c r="D2838" s="5"/>
      <c r="E2838" s="5"/>
      <c r="F2838" s="3"/>
      <c r="G2838" s="3"/>
      <c r="H2838" s="3"/>
    </row>
    <row r="2839" spans="4:8" x14ac:dyDescent="0.35">
      <c r="D2839" s="5"/>
      <c r="E2839" s="5"/>
      <c r="F2839" s="3"/>
      <c r="G2839" s="3"/>
      <c r="H2839" s="3"/>
    </row>
    <row r="2840" spans="4:8" x14ac:dyDescent="0.35">
      <c r="D2840" s="5"/>
      <c r="E2840" s="5"/>
      <c r="F2840" s="3"/>
      <c r="G2840" s="3"/>
      <c r="H2840" s="3"/>
    </row>
    <row r="2841" spans="4:8" x14ac:dyDescent="0.35">
      <c r="D2841" s="5"/>
      <c r="E2841" s="5"/>
      <c r="F2841" s="3"/>
      <c r="G2841" s="3"/>
      <c r="H2841" s="3"/>
    </row>
    <row r="2842" spans="4:8" x14ac:dyDescent="0.35">
      <c r="D2842" s="5"/>
      <c r="E2842" s="5"/>
      <c r="F2842" s="3"/>
      <c r="G2842" s="3"/>
      <c r="H2842" s="3"/>
    </row>
    <row r="2843" spans="4:8" x14ac:dyDescent="0.35">
      <c r="D2843" s="5"/>
      <c r="E2843" s="5"/>
      <c r="F2843" s="3"/>
      <c r="G2843" s="3"/>
      <c r="H2843" s="3"/>
    </row>
    <row r="2844" spans="4:8" x14ac:dyDescent="0.35">
      <c r="D2844" s="5"/>
      <c r="E2844" s="5"/>
      <c r="F2844" s="3"/>
      <c r="G2844" s="3"/>
      <c r="H2844" s="3"/>
    </row>
    <row r="2845" spans="4:8" x14ac:dyDescent="0.35">
      <c r="D2845" s="6" t="e">
        <f>SUM(D2818,D2824,D2827)</f>
        <v>#VALUE!</v>
      </c>
      <c r="E2845" s="5" t="s">
        <v>32</v>
      </c>
      <c r="F2845" s="3"/>
      <c r="G2845" s="3"/>
      <c r="H2845" s="3"/>
    </row>
    <row r="2846" spans="4:8" x14ac:dyDescent="0.35">
      <c r="D2846" s="7" t="e">
        <f>SUM(D2818:D2828)/D2815*100</f>
        <v>#VALUE!</v>
      </c>
      <c r="E2846" s="5" t="s">
        <v>33</v>
      </c>
      <c r="F2846" s="3"/>
      <c r="G2846" s="3"/>
      <c r="H2846" s="3"/>
    </row>
    <row r="2847" spans="4:8" x14ac:dyDescent="0.35">
      <c r="D2847" s="3"/>
      <c r="E2847" s="3"/>
      <c r="F2847" s="3"/>
      <c r="G2847" s="3"/>
      <c r="H2847" s="3"/>
    </row>
    <row r="2848" spans="4:8" x14ac:dyDescent="0.35">
      <c r="D2848" s="4">
        <f>B2848</f>
        <v>0</v>
      </c>
      <c r="E2848" s="5"/>
      <c r="F2848" s="5">
        <f>D2848</f>
        <v>0</v>
      </c>
      <c r="G2848" s="6" t="e">
        <f>D2881</f>
        <v>#VALUE!</v>
      </c>
      <c r="H2848" s="7" t="e">
        <f>D2882</f>
        <v>#VALUE!</v>
      </c>
    </row>
    <row r="2849" spans="4:8" x14ac:dyDescent="0.35">
      <c r="D2849" s="5"/>
      <c r="E2849" s="5"/>
      <c r="F2849" s="3"/>
      <c r="G2849" s="3"/>
      <c r="H2849" s="3"/>
    </row>
    <row r="2850" spans="4:8" x14ac:dyDescent="0.35">
      <c r="D2850" s="5"/>
      <c r="E2850" s="5"/>
      <c r="F2850" s="3"/>
      <c r="G2850" s="3"/>
      <c r="H2850" s="3"/>
    </row>
    <row r="2851" spans="4:8" x14ac:dyDescent="0.35">
      <c r="D2851" s="6" t="e">
        <f>ABS(MID(B2851,FIND("$",B2851)+2,100))</f>
        <v>#VALUE!</v>
      </c>
      <c r="E2851" s="5" t="s">
        <v>28</v>
      </c>
      <c r="F2851" s="3"/>
      <c r="G2851" s="3"/>
      <c r="H2851" s="3"/>
    </row>
    <row r="2852" spans="4:8" x14ac:dyDescent="0.35">
      <c r="D2852" s="6"/>
      <c r="E2852" s="5"/>
      <c r="F2852" s="3"/>
      <c r="G2852" s="3"/>
      <c r="H2852" s="3"/>
    </row>
    <row r="2853" spans="4:8" x14ac:dyDescent="0.35">
      <c r="D2853" s="6"/>
      <c r="E2853" s="5"/>
      <c r="F2853" s="3"/>
      <c r="G2853" s="3"/>
      <c r="H2853" s="3"/>
    </row>
    <row r="2854" spans="4:8" x14ac:dyDescent="0.35">
      <c r="D2854" s="8" t="e">
        <f>ABS(MID(B2854,FIND(")",B2854)+2,100))</f>
        <v>#VALUE!</v>
      </c>
      <c r="E2854" s="5" t="s">
        <v>29</v>
      </c>
      <c r="F2854" s="3"/>
      <c r="G2854" s="3"/>
      <c r="H2854" s="3"/>
    </row>
    <row r="2855" spans="4:8" x14ac:dyDescent="0.35">
      <c r="D2855" s="8"/>
      <c r="E2855" s="5"/>
      <c r="F2855" s="3"/>
      <c r="G2855" s="3"/>
      <c r="H2855" s="3"/>
    </row>
    <row r="2856" spans="4:8" x14ac:dyDescent="0.35">
      <c r="D2856" s="8"/>
      <c r="E2856" s="5"/>
      <c r="F2856" s="3"/>
      <c r="G2856" s="3"/>
      <c r="H2856" s="3"/>
    </row>
    <row r="2857" spans="4:8" x14ac:dyDescent="0.35">
      <c r="D2857" s="8"/>
      <c r="E2857" s="5"/>
      <c r="F2857" s="3"/>
      <c r="G2857" s="3"/>
      <c r="H2857" s="3"/>
    </row>
    <row r="2858" spans="4:8" x14ac:dyDescent="0.35">
      <c r="D2858" s="8"/>
      <c r="E2858" s="5"/>
      <c r="F2858" s="3"/>
      <c r="G2858" s="3"/>
      <c r="H2858" s="3"/>
    </row>
    <row r="2859" spans="4:8" x14ac:dyDescent="0.35">
      <c r="D2859" s="8"/>
      <c r="E2859" s="5"/>
      <c r="F2859" s="3"/>
      <c r="G2859" s="3"/>
      <c r="H2859" s="3"/>
    </row>
    <row r="2860" spans="4:8" x14ac:dyDescent="0.35">
      <c r="D2860" s="8"/>
      <c r="E2860" s="5"/>
      <c r="F2860" s="3"/>
      <c r="G2860" s="3"/>
      <c r="H2860" s="3"/>
    </row>
    <row r="2861" spans="4:8" x14ac:dyDescent="0.35">
      <c r="D2861" s="8"/>
      <c r="E2861" s="5"/>
      <c r="F2861" s="3"/>
      <c r="G2861" s="3"/>
      <c r="H2861" s="3"/>
    </row>
    <row r="2862" spans="4:8" x14ac:dyDescent="0.35">
      <c r="D2862" s="8"/>
      <c r="E2862" s="5"/>
      <c r="F2862" s="3"/>
      <c r="G2862" s="3"/>
      <c r="H2862" s="3"/>
    </row>
    <row r="2863" spans="4:8" x14ac:dyDescent="0.35">
      <c r="D2863" s="8">
        <f>B2863</f>
        <v>0</v>
      </c>
      <c r="E2863" s="5" t="s">
        <v>31</v>
      </c>
      <c r="F2863" s="3"/>
      <c r="G2863" s="3"/>
      <c r="H2863" s="3"/>
    </row>
    <row r="2864" spans="4:8" x14ac:dyDescent="0.35">
      <c r="D2864" s="5"/>
      <c r="E2864" s="5"/>
      <c r="F2864" s="3"/>
      <c r="G2864" s="3"/>
      <c r="H2864" s="3"/>
    </row>
    <row r="2865" spans="4:8" x14ac:dyDescent="0.35">
      <c r="D2865" s="5"/>
      <c r="E2865" s="5"/>
      <c r="F2865" s="3"/>
      <c r="G2865" s="3"/>
      <c r="H2865" s="3"/>
    </row>
    <row r="2866" spans="4:8" x14ac:dyDescent="0.35">
      <c r="D2866" s="5"/>
      <c r="E2866" s="5"/>
      <c r="F2866" s="3"/>
      <c r="G2866" s="3"/>
      <c r="H2866" s="3"/>
    </row>
    <row r="2867" spans="4:8" x14ac:dyDescent="0.35">
      <c r="D2867" s="5"/>
      <c r="E2867" s="5"/>
      <c r="F2867" s="3"/>
      <c r="G2867" s="3"/>
      <c r="H2867" s="3"/>
    </row>
    <row r="2868" spans="4:8" x14ac:dyDescent="0.35">
      <c r="D2868" s="5"/>
      <c r="E2868" s="5"/>
      <c r="F2868" s="3"/>
      <c r="G2868" s="3"/>
      <c r="H2868" s="3"/>
    </row>
    <row r="2869" spans="4:8" x14ac:dyDescent="0.35">
      <c r="D2869" s="5"/>
      <c r="E2869" s="5"/>
      <c r="F2869" s="3"/>
      <c r="G2869" s="3"/>
      <c r="H2869" s="3"/>
    </row>
    <row r="2870" spans="4:8" x14ac:dyDescent="0.35">
      <c r="D2870" s="5"/>
      <c r="E2870" s="5"/>
      <c r="F2870" s="3"/>
      <c r="G2870" s="3"/>
      <c r="H2870" s="3"/>
    </row>
    <row r="2871" spans="4:8" x14ac:dyDescent="0.35">
      <c r="D2871" s="5"/>
      <c r="E2871" s="5"/>
      <c r="F2871" s="3"/>
      <c r="G2871" s="3"/>
      <c r="H2871" s="3"/>
    </row>
    <row r="2872" spans="4:8" x14ac:dyDescent="0.35">
      <c r="D2872" s="5"/>
      <c r="E2872" s="5"/>
      <c r="F2872" s="3"/>
      <c r="G2872" s="3"/>
      <c r="H2872" s="3"/>
    </row>
    <row r="2873" spans="4:8" x14ac:dyDescent="0.35">
      <c r="D2873" s="5"/>
      <c r="E2873" s="5"/>
      <c r="F2873" s="3"/>
      <c r="G2873" s="3"/>
      <c r="H2873" s="3"/>
    </row>
    <row r="2874" spans="4:8" x14ac:dyDescent="0.35">
      <c r="D2874" s="5"/>
      <c r="E2874" s="5"/>
      <c r="F2874" s="3"/>
      <c r="G2874" s="3"/>
      <c r="H2874" s="3"/>
    </row>
    <row r="2875" spans="4:8" x14ac:dyDescent="0.35">
      <c r="D2875" s="5"/>
      <c r="E2875" s="5"/>
      <c r="F2875" s="3"/>
      <c r="G2875" s="3"/>
      <c r="H2875" s="3"/>
    </row>
    <row r="2876" spans="4:8" x14ac:dyDescent="0.35">
      <c r="D2876" s="5"/>
      <c r="E2876" s="5"/>
      <c r="F2876" s="3"/>
      <c r="G2876" s="3"/>
      <c r="H2876" s="3"/>
    </row>
    <row r="2877" spans="4:8" x14ac:dyDescent="0.35">
      <c r="D2877" s="5"/>
      <c r="E2877" s="5"/>
      <c r="F2877" s="3"/>
      <c r="G2877" s="3"/>
      <c r="H2877" s="3"/>
    </row>
    <row r="2878" spans="4:8" x14ac:dyDescent="0.35">
      <c r="D2878" s="5"/>
      <c r="E2878" s="5"/>
      <c r="F2878" s="3"/>
      <c r="G2878" s="3"/>
      <c r="H2878" s="3"/>
    </row>
    <row r="2879" spans="4:8" x14ac:dyDescent="0.35">
      <c r="D2879" s="5"/>
      <c r="E2879" s="5"/>
      <c r="F2879" s="3"/>
      <c r="G2879" s="3"/>
      <c r="H2879" s="3"/>
    </row>
    <row r="2880" spans="4:8" x14ac:dyDescent="0.35">
      <c r="D2880" s="5"/>
      <c r="E2880" s="5"/>
      <c r="F2880" s="3"/>
      <c r="G2880" s="3"/>
      <c r="H2880" s="3"/>
    </row>
    <row r="2881" spans="4:8" x14ac:dyDescent="0.35">
      <c r="D2881" s="6" t="e">
        <f>SUM(D2854,D2860,D2863)</f>
        <v>#VALUE!</v>
      </c>
      <c r="E2881" s="5" t="s">
        <v>32</v>
      </c>
      <c r="F2881" s="3"/>
      <c r="G2881" s="3"/>
      <c r="H2881" s="3"/>
    </row>
    <row r="2882" spans="4:8" x14ac:dyDescent="0.35">
      <c r="D2882" s="7" t="e">
        <f>SUM(D2854:D2864)/D2851*100</f>
        <v>#VALUE!</v>
      </c>
      <c r="E2882" s="5" t="s">
        <v>33</v>
      </c>
      <c r="F2882" s="3"/>
      <c r="G2882" s="3"/>
      <c r="H2882" s="3"/>
    </row>
    <row r="2883" spans="4:8" x14ac:dyDescent="0.35">
      <c r="D2883" s="3"/>
      <c r="E2883" s="3"/>
      <c r="F2883" s="3"/>
      <c r="G2883" s="3"/>
      <c r="H2883" s="3"/>
    </row>
    <row r="2884" spans="4:8" x14ac:dyDescent="0.35">
      <c r="D2884" s="4">
        <f>B2884</f>
        <v>0</v>
      </c>
      <c r="E2884" s="5"/>
      <c r="F2884" s="5">
        <f>D2884</f>
        <v>0</v>
      </c>
      <c r="G2884" s="6" t="e">
        <f>D2917</f>
        <v>#VALUE!</v>
      </c>
      <c r="H2884" s="7" t="e">
        <f>D2918</f>
        <v>#VALUE!</v>
      </c>
    </row>
    <row r="2885" spans="4:8" x14ac:dyDescent="0.35">
      <c r="D2885" s="5"/>
      <c r="E2885" s="5"/>
      <c r="F2885" s="3"/>
      <c r="G2885" s="3"/>
      <c r="H2885" s="3"/>
    </row>
    <row r="2886" spans="4:8" x14ac:dyDescent="0.35">
      <c r="D2886" s="5"/>
      <c r="E2886" s="5"/>
      <c r="F2886" s="3"/>
      <c r="G2886" s="3"/>
      <c r="H2886" s="3"/>
    </row>
    <row r="2887" spans="4:8" x14ac:dyDescent="0.35">
      <c r="D2887" s="6" t="e">
        <f>ABS(MID(B2887,FIND("$",B2887)+2,100))</f>
        <v>#VALUE!</v>
      </c>
      <c r="E2887" s="5" t="s">
        <v>28</v>
      </c>
      <c r="F2887" s="3"/>
      <c r="G2887" s="3"/>
      <c r="H2887" s="3"/>
    </row>
    <row r="2888" spans="4:8" x14ac:dyDescent="0.35">
      <c r="D2888" s="6"/>
      <c r="E2888" s="5"/>
      <c r="F2888" s="3"/>
      <c r="G2888" s="3"/>
      <c r="H2888" s="3"/>
    </row>
    <row r="2889" spans="4:8" x14ac:dyDescent="0.35">
      <c r="D2889" s="6"/>
      <c r="E2889" s="5"/>
      <c r="F2889" s="3"/>
      <c r="G2889" s="3"/>
      <c r="H2889" s="3"/>
    </row>
    <row r="2890" spans="4:8" x14ac:dyDescent="0.35">
      <c r="D2890" s="8" t="e">
        <f>ABS(MID(B2890,FIND(")",B2890)+2,100))</f>
        <v>#VALUE!</v>
      </c>
      <c r="E2890" s="5" t="s">
        <v>29</v>
      </c>
      <c r="F2890" s="3"/>
      <c r="G2890" s="3"/>
      <c r="H2890" s="3"/>
    </row>
    <row r="2891" spans="4:8" x14ac:dyDescent="0.35">
      <c r="D2891" s="8"/>
      <c r="E2891" s="5"/>
      <c r="F2891" s="3"/>
      <c r="G2891" s="3"/>
      <c r="H2891" s="3"/>
    </row>
    <row r="2892" spans="4:8" x14ac:dyDescent="0.35">
      <c r="D2892" s="8"/>
      <c r="E2892" s="5"/>
      <c r="F2892" s="3"/>
      <c r="G2892" s="3"/>
      <c r="H2892" s="3"/>
    </row>
    <row r="2893" spans="4:8" x14ac:dyDescent="0.35">
      <c r="D2893" s="8"/>
      <c r="E2893" s="5"/>
      <c r="F2893" s="3"/>
      <c r="G2893" s="3"/>
      <c r="H2893" s="3"/>
    </row>
    <row r="2894" spans="4:8" x14ac:dyDescent="0.35">
      <c r="D2894" s="8"/>
      <c r="E2894" s="5"/>
      <c r="F2894" s="3"/>
      <c r="G2894" s="3"/>
      <c r="H2894" s="3"/>
    </row>
    <row r="2895" spans="4:8" x14ac:dyDescent="0.35">
      <c r="D2895" s="8"/>
      <c r="E2895" s="5"/>
      <c r="F2895" s="3"/>
      <c r="G2895" s="3"/>
      <c r="H2895" s="3"/>
    </row>
    <row r="2896" spans="4:8" x14ac:dyDescent="0.35">
      <c r="D2896" s="8"/>
      <c r="E2896" s="5"/>
      <c r="F2896" s="3"/>
      <c r="G2896" s="3"/>
      <c r="H2896" s="3"/>
    </row>
    <row r="2897" spans="4:8" x14ac:dyDescent="0.35">
      <c r="D2897" s="8"/>
      <c r="E2897" s="5"/>
      <c r="F2897" s="3"/>
      <c r="G2897" s="3"/>
      <c r="H2897" s="3"/>
    </row>
    <row r="2898" spans="4:8" x14ac:dyDescent="0.35">
      <c r="D2898" s="8"/>
      <c r="E2898" s="5"/>
      <c r="F2898" s="3"/>
      <c r="G2898" s="3"/>
      <c r="H2898" s="3"/>
    </row>
    <row r="2899" spans="4:8" x14ac:dyDescent="0.35">
      <c r="D2899" s="8">
        <f>B2899</f>
        <v>0</v>
      </c>
      <c r="E2899" s="5" t="s">
        <v>31</v>
      </c>
      <c r="F2899" s="3"/>
      <c r="G2899" s="3"/>
      <c r="H2899" s="3"/>
    </row>
    <row r="2900" spans="4:8" x14ac:dyDescent="0.35">
      <c r="D2900" s="5"/>
      <c r="E2900" s="5"/>
      <c r="F2900" s="3"/>
      <c r="G2900" s="3"/>
      <c r="H2900" s="3"/>
    </row>
    <row r="2901" spans="4:8" x14ac:dyDescent="0.35">
      <c r="D2901" s="5"/>
      <c r="E2901" s="5"/>
      <c r="F2901" s="3"/>
      <c r="G2901" s="3"/>
      <c r="H2901" s="3"/>
    </row>
    <row r="2902" spans="4:8" x14ac:dyDescent="0.35">
      <c r="D2902" s="5"/>
      <c r="E2902" s="5"/>
      <c r="F2902" s="3"/>
      <c r="G2902" s="3"/>
      <c r="H2902" s="3"/>
    </row>
    <row r="2903" spans="4:8" x14ac:dyDescent="0.35">
      <c r="D2903" s="5"/>
      <c r="E2903" s="5"/>
      <c r="F2903" s="3"/>
      <c r="G2903" s="3"/>
      <c r="H2903" s="3"/>
    </row>
    <row r="2904" spans="4:8" x14ac:dyDescent="0.35">
      <c r="D2904" s="5"/>
      <c r="E2904" s="5"/>
      <c r="F2904" s="3"/>
      <c r="G2904" s="3"/>
      <c r="H2904" s="3"/>
    </row>
    <row r="2905" spans="4:8" x14ac:dyDescent="0.35">
      <c r="D2905" s="5"/>
      <c r="E2905" s="5"/>
      <c r="F2905" s="3"/>
      <c r="G2905" s="3"/>
      <c r="H2905" s="3"/>
    </row>
    <row r="2906" spans="4:8" x14ac:dyDescent="0.35">
      <c r="D2906" s="5"/>
      <c r="E2906" s="5"/>
      <c r="F2906" s="3"/>
      <c r="G2906" s="3"/>
      <c r="H2906" s="3"/>
    </row>
    <row r="2907" spans="4:8" x14ac:dyDescent="0.35">
      <c r="D2907" s="5"/>
      <c r="E2907" s="5"/>
      <c r="F2907" s="3"/>
      <c r="G2907" s="3"/>
      <c r="H2907" s="3"/>
    </row>
    <row r="2908" spans="4:8" x14ac:dyDescent="0.35">
      <c r="D2908" s="5"/>
      <c r="E2908" s="5"/>
      <c r="F2908" s="3"/>
      <c r="G2908" s="3"/>
      <c r="H2908" s="3"/>
    </row>
    <row r="2909" spans="4:8" x14ac:dyDescent="0.35">
      <c r="D2909" s="5"/>
      <c r="E2909" s="5"/>
      <c r="F2909" s="3"/>
      <c r="G2909" s="3"/>
      <c r="H2909" s="3"/>
    </row>
    <row r="2910" spans="4:8" x14ac:dyDescent="0.35">
      <c r="D2910" s="5"/>
      <c r="E2910" s="5"/>
      <c r="F2910" s="3"/>
      <c r="G2910" s="3"/>
      <c r="H2910" s="3"/>
    </row>
    <row r="2911" spans="4:8" x14ac:dyDescent="0.35">
      <c r="D2911" s="5"/>
      <c r="E2911" s="5"/>
      <c r="F2911" s="3"/>
      <c r="G2911" s="3"/>
      <c r="H2911" s="3"/>
    </row>
    <row r="2912" spans="4:8" x14ac:dyDescent="0.35">
      <c r="D2912" s="5"/>
      <c r="E2912" s="5"/>
      <c r="F2912" s="3"/>
      <c r="G2912" s="3"/>
      <c r="H2912" s="3"/>
    </row>
    <row r="2913" spans="4:8" x14ac:dyDescent="0.35">
      <c r="D2913" s="5"/>
      <c r="E2913" s="5"/>
      <c r="F2913" s="3"/>
      <c r="G2913" s="3"/>
      <c r="H2913" s="3"/>
    </row>
    <row r="2914" spans="4:8" x14ac:dyDescent="0.35">
      <c r="D2914" s="5"/>
      <c r="E2914" s="5"/>
      <c r="F2914" s="3"/>
      <c r="G2914" s="3"/>
      <c r="H2914" s="3"/>
    </row>
    <row r="2915" spans="4:8" x14ac:dyDescent="0.35">
      <c r="D2915" s="5"/>
      <c r="E2915" s="5"/>
      <c r="F2915" s="3"/>
      <c r="G2915" s="3"/>
      <c r="H2915" s="3"/>
    </row>
    <row r="2916" spans="4:8" x14ac:dyDescent="0.35">
      <c r="D2916" s="5"/>
      <c r="E2916" s="5"/>
      <c r="F2916" s="3"/>
      <c r="G2916" s="3"/>
      <c r="H2916" s="3"/>
    </row>
    <row r="2917" spans="4:8" x14ac:dyDescent="0.35">
      <c r="D2917" s="6" t="e">
        <f>SUM(D2890,D2896,D2899)</f>
        <v>#VALUE!</v>
      </c>
      <c r="E2917" s="5" t="s">
        <v>32</v>
      </c>
      <c r="F2917" s="3"/>
      <c r="G2917" s="3"/>
      <c r="H2917" s="3"/>
    </row>
    <row r="2918" spans="4:8" x14ac:dyDescent="0.35">
      <c r="D2918" s="7" t="e">
        <f>SUM(D2890:D2900)/D2887*100</f>
        <v>#VALUE!</v>
      </c>
      <c r="E2918" s="5" t="s">
        <v>33</v>
      </c>
      <c r="F2918" s="3"/>
      <c r="G2918" s="3"/>
      <c r="H2918" s="3"/>
    </row>
    <row r="2919" spans="4:8" x14ac:dyDescent="0.35">
      <c r="D2919" s="3"/>
      <c r="E2919" s="3"/>
    </row>
    <row r="2920" spans="4:8" x14ac:dyDescent="0.35">
      <c r="D2920" s="4">
        <f>B2920</f>
        <v>0</v>
      </c>
      <c r="E2920" s="5"/>
    </row>
    <row r="2921" spans="4:8" x14ac:dyDescent="0.35">
      <c r="D2921" s="5"/>
      <c r="E2921" s="5"/>
    </row>
    <row r="2922" spans="4:8" x14ac:dyDescent="0.35">
      <c r="D2922" s="5"/>
      <c r="E2922" s="5"/>
    </row>
    <row r="2923" spans="4:8" x14ac:dyDescent="0.35">
      <c r="D2923" s="6" t="e">
        <f>ABS(MID(B2923,FIND("$",B2923)+2,100))</f>
        <v>#VALUE!</v>
      </c>
      <c r="E2923" s="5" t="s">
        <v>28</v>
      </c>
    </row>
    <row r="2924" spans="4:8" x14ac:dyDescent="0.35">
      <c r="D2924" s="6"/>
      <c r="E2924" s="5"/>
    </row>
    <row r="2925" spans="4:8" x14ac:dyDescent="0.35">
      <c r="D2925" s="6"/>
      <c r="E2925" s="5"/>
    </row>
    <row r="2926" spans="4:8" x14ac:dyDescent="0.35">
      <c r="D2926" s="8" t="e">
        <f>ABS(MID(B2926,FIND(")",B2926)+2,100))</f>
        <v>#VALUE!</v>
      </c>
      <c r="E2926" s="5" t="s">
        <v>29</v>
      </c>
    </row>
    <row r="2927" spans="4:8" x14ac:dyDescent="0.35">
      <c r="D2927" s="8"/>
      <c r="E2927" s="5"/>
    </row>
    <row r="2928" spans="4:8" x14ac:dyDescent="0.35">
      <c r="D2928" s="8"/>
      <c r="E2928" s="5"/>
    </row>
    <row r="2929" spans="4:5" x14ac:dyDescent="0.35">
      <c r="D2929" s="8"/>
      <c r="E2929" s="5"/>
    </row>
    <row r="2930" spans="4:5" x14ac:dyDescent="0.35">
      <c r="D2930" s="8"/>
      <c r="E2930" s="5"/>
    </row>
    <row r="2931" spans="4:5" x14ac:dyDescent="0.35">
      <c r="D2931" s="8"/>
      <c r="E2931" s="5"/>
    </row>
    <row r="2932" spans="4:5" x14ac:dyDescent="0.35">
      <c r="D2932" s="8"/>
      <c r="E2932" s="5"/>
    </row>
    <row r="2933" spans="4:5" x14ac:dyDescent="0.35">
      <c r="D2933" s="8"/>
      <c r="E2933" s="5"/>
    </row>
    <row r="2934" spans="4:5" x14ac:dyDescent="0.35">
      <c r="D2934" s="8"/>
      <c r="E2934" s="5"/>
    </row>
    <row r="2935" spans="4:5" x14ac:dyDescent="0.35">
      <c r="D2935" s="8">
        <f>B2935</f>
        <v>0</v>
      </c>
      <c r="E2935" s="5" t="s">
        <v>31</v>
      </c>
    </row>
    <row r="2936" spans="4:5" x14ac:dyDescent="0.35">
      <c r="D2936" s="5"/>
      <c r="E2936" s="5"/>
    </row>
    <row r="2937" spans="4:5" x14ac:dyDescent="0.35">
      <c r="D2937" s="5"/>
      <c r="E2937" s="5"/>
    </row>
    <row r="2938" spans="4:5" x14ac:dyDescent="0.35">
      <c r="D2938" s="5"/>
      <c r="E2938" s="5"/>
    </row>
    <row r="2939" spans="4:5" x14ac:dyDescent="0.35">
      <c r="D2939" s="5"/>
      <c r="E2939" s="5"/>
    </row>
    <row r="2940" spans="4:5" x14ac:dyDescent="0.35">
      <c r="D2940" s="5"/>
      <c r="E2940" s="5"/>
    </row>
    <row r="2941" spans="4:5" x14ac:dyDescent="0.35">
      <c r="D2941" s="5"/>
      <c r="E2941" s="5"/>
    </row>
    <row r="2942" spans="4:5" x14ac:dyDescent="0.35">
      <c r="D2942" s="5"/>
      <c r="E2942" s="5"/>
    </row>
    <row r="2943" spans="4:5" x14ac:dyDescent="0.35">
      <c r="D2943" s="5"/>
      <c r="E2943" s="5"/>
    </row>
    <row r="2944" spans="4:5" x14ac:dyDescent="0.35">
      <c r="D2944" s="5"/>
      <c r="E2944" s="5"/>
    </row>
    <row r="2945" spans="4:5" x14ac:dyDescent="0.35">
      <c r="D2945" s="5"/>
      <c r="E2945" s="5"/>
    </row>
    <row r="2946" spans="4:5" x14ac:dyDescent="0.35">
      <c r="D2946" s="5"/>
      <c r="E2946" s="5"/>
    </row>
    <row r="2947" spans="4:5" x14ac:dyDescent="0.35">
      <c r="D2947" s="5"/>
      <c r="E2947" s="5"/>
    </row>
    <row r="2948" spans="4:5" x14ac:dyDescent="0.35">
      <c r="D2948" s="5"/>
      <c r="E2948" s="5"/>
    </row>
    <row r="2949" spans="4:5" x14ac:dyDescent="0.35">
      <c r="D2949" s="5"/>
      <c r="E2949" s="5"/>
    </row>
    <row r="2950" spans="4:5" x14ac:dyDescent="0.35">
      <c r="D2950" s="5"/>
      <c r="E2950" s="5"/>
    </row>
    <row r="2951" spans="4:5" x14ac:dyDescent="0.35">
      <c r="D2951" s="5"/>
      <c r="E2951" s="5"/>
    </row>
    <row r="2952" spans="4:5" x14ac:dyDescent="0.35">
      <c r="D2952" s="5"/>
      <c r="E2952" s="5"/>
    </row>
    <row r="2953" spans="4:5" x14ac:dyDescent="0.35">
      <c r="D2953" s="6" t="e">
        <f>SUM(D2926,D2932,D2935)</f>
        <v>#VALUE!</v>
      </c>
      <c r="E2953" s="5" t="s">
        <v>32</v>
      </c>
    </row>
    <row r="2954" spans="4:5" x14ac:dyDescent="0.35">
      <c r="D2954" s="7" t="e">
        <f>SUM(D2926:D2936)/D2923*100</f>
        <v>#VALUE!</v>
      </c>
      <c r="E2954" s="5"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8FE3-65AE-41F6-ABCC-292E11A0E5C5}">
  <sheetPr codeName="Sheet5">
    <tabColor theme="4" tint="-0.499984740745262"/>
    <pageSetUpPr fitToPage="1"/>
  </sheetPr>
  <dimension ref="B1:G2952"/>
  <sheetViews>
    <sheetView showGridLines="0" showRowColHeaders="0" tabSelected="1" zoomScaleNormal="100" workbookViewId="0">
      <pane xSplit="5" ySplit="2" topLeftCell="F3" activePane="bottomRight" state="frozen"/>
      <selection pane="topRight" activeCell="F1" sqref="F1"/>
      <selection pane="bottomLeft" activeCell="A3" sqref="A3"/>
      <selection pane="bottomRight" activeCell="F4" sqref="F4"/>
    </sheetView>
  </sheetViews>
  <sheetFormatPr defaultColWidth="17.1796875" defaultRowHeight="14.5" x14ac:dyDescent="0.35"/>
  <cols>
    <col min="1" max="1" width="2.7265625" style="28" customWidth="1"/>
    <col min="2" max="2" width="7.6328125" style="28" customWidth="1"/>
    <col min="3" max="3" width="17.81640625" style="28" customWidth="1"/>
    <col min="4" max="4" width="23.1796875" style="28" customWidth="1"/>
    <col min="5" max="5" width="18.1796875" style="28" customWidth="1"/>
    <col min="6" max="16384" width="17.1796875" style="28"/>
  </cols>
  <sheetData>
    <row r="1" spans="2:7" ht="36" customHeight="1" x14ac:dyDescent="0.4">
      <c r="B1" s="100" t="s">
        <v>1268</v>
      </c>
      <c r="C1" s="100"/>
      <c r="D1" s="100"/>
      <c r="E1" s="100"/>
    </row>
    <row r="2" spans="2:7" x14ac:dyDescent="0.35">
      <c r="C2" s="101" t="s">
        <v>1270</v>
      </c>
      <c r="D2" s="101"/>
      <c r="E2" s="101"/>
    </row>
    <row r="3" spans="2:7" ht="24" x14ac:dyDescent="0.35">
      <c r="C3" s="29" t="s">
        <v>77</v>
      </c>
      <c r="D3" s="29" t="s">
        <v>1256</v>
      </c>
      <c r="E3" s="29" t="s">
        <v>994</v>
      </c>
      <c r="G3" s="30"/>
    </row>
    <row r="4" spans="2:7" x14ac:dyDescent="0.35">
      <c r="C4" s="31" t="s">
        <v>992</v>
      </c>
      <c r="D4" s="32">
        <v>3750</v>
      </c>
      <c r="E4" s="33">
        <v>0.54945860012600922</v>
      </c>
    </row>
    <row r="5" spans="2:7" x14ac:dyDescent="0.35">
      <c r="C5" s="34" t="s">
        <v>54</v>
      </c>
      <c r="D5" s="35">
        <v>28810</v>
      </c>
      <c r="E5" s="36">
        <v>0.94101646109218651</v>
      </c>
    </row>
    <row r="6" spans="2:7" x14ac:dyDescent="0.35">
      <c r="C6" s="31" t="s">
        <v>81</v>
      </c>
      <c r="D6" s="32">
        <v>624615</v>
      </c>
      <c r="E6" s="33">
        <v>4.3996018899661058</v>
      </c>
    </row>
    <row r="7" spans="2:7" x14ac:dyDescent="0.35">
      <c r="C7" s="34" t="s">
        <v>82</v>
      </c>
      <c r="D7" s="35">
        <v>68761</v>
      </c>
      <c r="E7" s="36">
        <v>0.79128112027942543</v>
      </c>
    </row>
    <row r="8" spans="2:7" x14ac:dyDescent="0.35">
      <c r="C8" s="31" t="s">
        <v>991</v>
      </c>
      <c r="D8" s="32">
        <v>112743</v>
      </c>
      <c r="E8" s="33">
        <v>1.1788927967007774</v>
      </c>
    </row>
    <row r="9" spans="2:7" x14ac:dyDescent="0.35">
      <c r="C9" s="34" t="s">
        <v>103</v>
      </c>
      <c r="D9" s="35">
        <v>64485</v>
      </c>
      <c r="E9" s="36">
        <v>0.81006452251542216</v>
      </c>
    </row>
    <row r="10" spans="2:7" x14ac:dyDescent="0.35">
      <c r="C10" s="31" t="s">
        <v>83</v>
      </c>
      <c r="D10" s="32">
        <v>0</v>
      </c>
      <c r="E10" s="33">
        <v>0</v>
      </c>
    </row>
    <row r="11" spans="2:7" x14ac:dyDescent="0.35">
      <c r="C11" s="34" t="s">
        <v>55</v>
      </c>
      <c r="D11" s="35">
        <v>700</v>
      </c>
      <c r="E11" s="36">
        <v>3.7868767409489593E-2</v>
      </c>
    </row>
    <row r="12" spans="2:7" x14ac:dyDescent="0.35">
      <c r="C12" s="31" t="s">
        <v>84</v>
      </c>
      <c r="D12" s="32">
        <v>448661</v>
      </c>
      <c r="E12" s="33">
        <v>2.2745322811410134</v>
      </c>
    </row>
    <row r="13" spans="2:7" x14ac:dyDescent="0.35">
      <c r="C13" s="34" t="s">
        <v>60</v>
      </c>
      <c r="D13" s="35">
        <v>85034</v>
      </c>
      <c r="E13" s="36">
        <v>2.1634375642411254</v>
      </c>
    </row>
    <row r="14" spans="2:7" x14ac:dyDescent="0.35">
      <c r="C14" s="31" t="s">
        <v>104</v>
      </c>
      <c r="D14" s="32">
        <v>139761</v>
      </c>
      <c r="E14" s="33">
        <v>1.6051680159927615</v>
      </c>
    </row>
    <row r="15" spans="2:7" x14ac:dyDescent="0.35">
      <c r="C15" s="34" t="s">
        <v>85</v>
      </c>
      <c r="D15" s="35">
        <v>53132</v>
      </c>
      <c r="E15" s="36">
        <v>0.38110184712315875</v>
      </c>
    </row>
    <row r="16" spans="2:7" x14ac:dyDescent="0.35">
      <c r="C16" s="31" t="s">
        <v>61</v>
      </c>
      <c r="D16" s="32">
        <v>10638</v>
      </c>
      <c r="E16" s="33">
        <v>0.64732559844758686</v>
      </c>
    </row>
    <row r="17" spans="3:5" x14ac:dyDescent="0.35">
      <c r="C17" s="34" t="s">
        <v>62</v>
      </c>
      <c r="D17" s="35">
        <v>2530</v>
      </c>
      <c r="E17" s="36">
        <v>0.37971681830325116</v>
      </c>
    </row>
    <row r="18" spans="3:5" x14ac:dyDescent="0.35">
      <c r="C18" s="31" t="s">
        <v>86</v>
      </c>
      <c r="D18" s="32">
        <v>75635</v>
      </c>
      <c r="E18" s="33">
        <v>1.6170259891469945</v>
      </c>
    </row>
    <row r="19" spans="3:5" x14ac:dyDescent="0.35">
      <c r="C19" s="34" t="s">
        <v>63</v>
      </c>
      <c r="D19" s="35">
        <v>96778</v>
      </c>
      <c r="E19" s="36">
        <v>0.71178847721703931</v>
      </c>
    </row>
    <row r="20" spans="3:5" x14ac:dyDescent="0.35">
      <c r="C20" s="31" t="s">
        <v>87</v>
      </c>
      <c r="D20" s="32">
        <v>121549</v>
      </c>
      <c r="E20" s="33">
        <v>1.6384671854986574</v>
      </c>
    </row>
    <row r="21" spans="3:5" x14ac:dyDescent="0.35">
      <c r="C21" s="34" t="s">
        <v>64</v>
      </c>
      <c r="D21" s="35">
        <v>2122</v>
      </c>
      <c r="E21" s="36">
        <v>0.16362068992105802</v>
      </c>
    </row>
    <row r="22" spans="3:5" x14ac:dyDescent="0.35">
      <c r="C22" s="31" t="s">
        <v>88</v>
      </c>
      <c r="D22" s="32">
        <v>33858</v>
      </c>
      <c r="E22" s="33">
        <v>0.26170912180504319</v>
      </c>
    </row>
    <row r="23" spans="3:5" x14ac:dyDescent="0.35">
      <c r="C23" s="34" t="s">
        <v>105</v>
      </c>
      <c r="D23" s="35">
        <v>7260</v>
      </c>
      <c r="E23" s="36">
        <v>0.38322023233914249</v>
      </c>
    </row>
    <row r="24" spans="3:5" x14ac:dyDescent="0.35">
      <c r="C24" s="31" t="s">
        <v>681</v>
      </c>
      <c r="D24" s="32">
        <v>18898</v>
      </c>
      <c r="E24" s="33">
        <v>0.4348526406862655</v>
      </c>
    </row>
    <row r="25" spans="3:5" x14ac:dyDescent="0.35">
      <c r="C25" s="34" t="s">
        <v>792</v>
      </c>
      <c r="D25" s="35">
        <v>10590</v>
      </c>
      <c r="E25" s="36">
        <v>0.44147717679722687</v>
      </c>
    </row>
    <row r="26" spans="3:5" x14ac:dyDescent="0.35">
      <c r="C26" s="31" t="s">
        <v>74</v>
      </c>
      <c r="D26" s="32">
        <v>1221113</v>
      </c>
      <c r="E26" s="33">
        <v>2.83</v>
      </c>
    </row>
    <row r="27" spans="3:5" x14ac:dyDescent="0.35">
      <c r="C27" s="34" t="s">
        <v>75</v>
      </c>
      <c r="D27" s="35">
        <v>574470</v>
      </c>
      <c r="E27" s="36">
        <v>2.1658889104504637</v>
      </c>
    </row>
    <row r="28" spans="3:5" x14ac:dyDescent="0.35">
      <c r="C28" s="31" t="s">
        <v>76</v>
      </c>
      <c r="D28" s="32">
        <v>80928</v>
      </c>
      <c r="E28" s="33">
        <v>0.84498765742499704</v>
      </c>
    </row>
    <row r="29" spans="3:5" x14ac:dyDescent="0.35">
      <c r="C29" s="34" t="s">
        <v>106</v>
      </c>
      <c r="D29" s="35">
        <v>0</v>
      </c>
      <c r="E29" s="36">
        <v>0</v>
      </c>
    </row>
    <row r="30" spans="3:5" x14ac:dyDescent="0.35">
      <c r="C30" s="31" t="s">
        <v>47</v>
      </c>
      <c r="D30" s="32">
        <v>192362</v>
      </c>
      <c r="E30" s="33">
        <v>1.0681444769769672</v>
      </c>
    </row>
    <row r="31" spans="3:5" x14ac:dyDescent="0.35">
      <c r="C31" s="34" t="s">
        <v>56</v>
      </c>
      <c r="D31" s="35">
        <v>326828</v>
      </c>
      <c r="E31" s="36">
        <v>5.5778045607786959</v>
      </c>
    </row>
    <row r="32" spans="3:5" x14ac:dyDescent="0.35">
      <c r="C32" s="31" t="s">
        <v>89</v>
      </c>
      <c r="D32" s="32">
        <v>31342</v>
      </c>
      <c r="E32" s="33">
        <v>0.28940163243868938</v>
      </c>
    </row>
    <row r="33" spans="3:5" x14ac:dyDescent="0.35">
      <c r="C33" s="34" t="s">
        <v>90</v>
      </c>
      <c r="D33" s="35">
        <v>238808</v>
      </c>
      <c r="E33" s="36">
        <v>2.2395112702348725</v>
      </c>
    </row>
    <row r="34" spans="3:5" x14ac:dyDescent="0.35">
      <c r="C34" s="31" t="s">
        <v>91</v>
      </c>
      <c r="D34" s="32">
        <v>32162</v>
      </c>
      <c r="E34" s="33">
        <v>0.34152666731583847</v>
      </c>
    </row>
    <row r="35" spans="3:5" x14ac:dyDescent="0.35">
      <c r="C35" s="34" t="s">
        <v>92</v>
      </c>
      <c r="D35" s="35">
        <v>209046</v>
      </c>
      <c r="E35" s="36">
        <v>1.05836355081108</v>
      </c>
    </row>
    <row r="36" spans="3:5" x14ac:dyDescent="0.35">
      <c r="C36" s="31" t="s">
        <v>862</v>
      </c>
      <c r="D36" s="32">
        <v>9863778</v>
      </c>
      <c r="E36" s="33">
        <v>1.8459840242394387</v>
      </c>
    </row>
    <row r="37" spans="3:5" x14ac:dyDescent="0.35">
      <c r="C37" s="34" t="s">
        <v>65</v>
      </c>
      <c r="D37" s="35">
        <v>41738</v>
      </c>
      <c r="E37" s="36">
        <v>1.8964008458334884</v>
      </c>
    </row>
    <row r="38" spans="3:5" x14ac:dyDescent="0.35">
      <c r="C38" s="31" t="s">
        <v>48</v>
      </c>
      <c r="D38" s="32">
        <v>58651</v>
      </c>
      <c r="E38" s="33">
        <v>0.83342072378620358</v>
      </c>
    </row>
    <row r="39" spans="3:5" x14ac:dyDescent="0.35">
      <c r="C39" s="34" t="s">
        <v>107</v>
      </c>
      <c r="D39" s="35">
        <v>0</v>
      </c>
      <c r="E39" s="36">
        <v>0</v>
      </c>
    </row>
    <row r="40" spans="3:5" x14ac:dyDescent="0.35">
      <c r="C40" s="31" t="s">
        <v>49</v>
      </c>
      <c r="D40" s="32">
        <v>96938</v>
      </c>
      <c r="E40" s="33">
        <v>0.68701683608683184</v>
      </c>
    </row>
    <row r="41" spans="3:5" x14ac:dyDescent="0.35">
      <c r="C41" s="34" t="s">
        <v>93</v>
      </c>
      <c r="D41" s="35">
        <v>147469</v>
      </c>
      <c r="E41" s="36">
        <v>1.1262237561432191</v>
      </c>
    </row>
    <row r="42" spans="3:5" x14ac:dyDescent="0.35">
      <c r="C42" s="31" t="s">
        <v>94</v>
      </c>
      <c r="D42" s="32">
        <v>1189994</v>
      </c>
      <c r="E42" s="33">
        <v>10.769554623275459</v>
      </c>
    </row>
    <row r="43" spans="3:5" x14ac:dyDescent="0.35">
      <c r="C43" s="34" t="s">
        <v>95</v>
      </c>
      <c r="D43" s="35">
        <v>68575</v>
      </c>
      <c r="E43" s="36">
        <v>0.49174062197031843</v>
      </c>
    </row>
    <row r="44" spans="3:5" x14ac:dyDescent="0.35">
      <c r="C44" s="31" t="s">
        <v>57</v>
      </c>
      <c r="D44" s="32">
        <v>42264</v>
      </c>
      <c r="E44" s="33">
        <v>0.46611084955054777</v>
      </c>
    </row>
    <row r="45" spans="3:5" x14ac:dyDescent="0.35">
      <c r="C45" s="34" t="s">
        <v>108</v>
      </c>
      <c r="D45" s="35">
        <v>11673</v>
      </c>
      <c r="E45" s="36">
        <v>0.21909614441088043</v>
      </c>
    </row>
    <row r="46" spans="3:5" x14ac:dyDescent="0.35">
      <c r="C46" s="31" t="s">
        <v>109</v>
      </c>
      <c r="D46" s="32">
        <v>825</v>
      </c>
      <c r="E46" s="33">
        <v>7.1792194230518205E-2</v>
      </c>
    </row>
    <row r="47" spans="3:5" x14ac:dyDescent="0.35">
      <c r="C47" s="34" t="s">
        <v>96</v>
      </c>
      <c r="D47" s="35">
        <v>251717</v>
      </c>
      <c r="E47" s="36">
        <v>1.2633216349720826</v>
      </c>
    </row>
    <row r="48" spans="3:5" x14ac:dyDescent="0.35">
      <c r="C48" s="31" t="s">
        <v>50</v>
      </c>
      <c r="D48" s="32">
        <v>121498</v>
      </c>
      <c r="E48" s="33">
        <v>1.0106833063646978</v>
      </c>
    </row>
    <row r="49" spans="3:5" x14ac:dyDescent="0.35">
      <c r="C49" s="34" t="s">
        <v>66</v>
      </c>
      <c r="D49" s="35">
        <v>5627</v>
      </c>
      <c r="E49" s="36">
        <v>0.19999921805885956</v>
      </c>
    </row>
    <row r="50" spans="3:5" x14ac:dyDescent="0.35">
      <c r="C50" s="31" t="s">
        <v>97</v>
      </c>
      <c r="D50" s="32">
        <v>17038</v>
      </c>
      <c r="E50" s="33">
        <v>0.17487886369589511</v>
      </c>
    </row>
    <row r="51" spans="3:5" x14ac:dyDescent="0.35">
      <c r="C51" s="34" t="s">
        <v>67</v>
      </c>
      <c r="D51" s="35">
        <v>157707</v>
      </c>
      <c r="E51" s="36">
        <v>1.0383863257767798</v>
      </c>
    </row>
    <row r="52" spans="3:5" x14ac:dyDescent="0.35">
      <c r="C52" s="31" t="s">
        <v>98</v>
      </c>
      <c r="D52" s="32">
        <v>91125</v>
      </c>
      <c r="E52" s="33">
        <v>2.1607216490200818</v>
      </c>
    </row>
    <row r="53" spans="3:5" x14ac:dyDescent="0.35">
      <c r="C53" s="34" t="s">
        <v>38</v>
      </c>
      <c r="D53" s="35">
        <v>0</v>
      </c>
      <c r="E53" s="36">
        <v>0</v>
      </c>
    </row>
    <row r="54" spans="3:5" x14ac:dyDescent="0.35">
      <c r="C54" s="31" t="s">
        <v>68</v>
      </c>
      <c r="D54" s="32">
        <v>33398</v>
      </c>
      <c r="E54" s="33">
        <v>1.7275876053167365</v>
      </c>
    </row>
    <row r="55" spans="3:5" x14ac:dyDescent="0.35">
      <c r="C55" s="34" t="s">
        <v>69</v>
      </c>
      <c r="D55" s="35">
        <v>3220</v>
      </c>
      <c r="E55" s="36">
        <v>0.22369810481854055</v>
      </c>
    </row>
    <row r="56" spans="3:5" x14ac:dyDescent="0.35">
      <c r="C56" s="31" t="s">
        <v>52</v>
      </c>
      <c r="D56" s="32">
        <v>63600</v>
      </c>
      <c r="E56" s="33">
        <v>2.1049760840295861</v>
      </c>
    </row>
    <row r="57" spans="3:5" x14ac:dyDescent="0.35">
      <c r="C57" s="34" t="s">
        <v>70</v>
      </c>
      <c r="D57" s="35">
        <v>5121</v>
      </c>
      <c r="E57" s="36">
        <v>0.59437588790774121</v>
      </c>
    </row>
    <row r="58" spans="3:5" x14ac:dyDescent="0.35">
      <c r="C58" s="31" t="s">
        <v>73</v>
      </c>
      <c r="D58" s="32">
        <v>5350</v>
      </c>
      <c r="E58" s="33">
        <v>1.3530430824091755</v>
      </c>
    </row>
    <row r="59" spans="3:5" x14ac:dyDescent="0.35">
      <c r="C59" s="34" t="s">
        <v>58</v>
      </c>
      <c r="D59" s="35">
        <v>32795</v>
      </c>
      <c r="E59" s="36">
        <v>0.72929492891514847</v>
      </c>
    </row>
    <row r="60" spans="3:5" x14ac:dyDescent="0.35">
      <c r="C60" s="31" t="s">
        <v>110</v>
      </c>
      <c r="D60" s="32">
        <v>2761</v>
      </c>
      <c r="E60" s="33">
        <v>1.9526166902404527</v>
      </c>
    </row>
    <row r="61" spans="3:5" x14ac:dyDescent="0.35">
      <c r="C61" s="34" t="s">
        <v>59</v>
      </c>
      <c r="D61" s="35">
        <v>51473</v>
      </c>
      <c r="E61" s="36">
        <v>2.5263169260730947</v>
      </c>
    </row>
    <row r="62" spans="3:5" x14ac:dyDescent="0.35">
      <c r="C62" s="31" t="s">
        <v>53</v>
      </c>
      <c r="D62" s="32">
        <v>11363</v>
      </c>
      <c r="E62" s="33">
        <v>0.18026604749359121</v>
      </c>
    </row>
    <row r="63" spans="3:5" x14ac:dyDescent="0.35">
      <c r="C63" s="34" t="s">
        <v>71</v>
      </c>
      <c r="D63" s="35">
        <v>225445</v>
      </c>
      <c r="E63" s="36">
        <v>1.9140433277024373</v>
      </c>
    </row>
    <row r="64" spans="3:5" x14ac:dyDescent="0.35">
      <c r="C64" s="31" t="s">
        <v>99</v>
      </c>
      <c r="D64" s="32">
        <v>71267</v>
      </c>
      <c r="E64" s="33">
        <v>1.3294854299836116</v>
      </c>
    </row>
    <row r="65" spans="3:5" x14ac:dyDescent="0.35">
      <c r="C65" s="34" t="s">
        <v>100</v>
      </c>
      <c r="D65" s="35">
        <v>102946</v>
      </c>
      <c r="E65" s="36">
        <v>0.94025963682556002</v>
      </c>
    </row>
    <row r="66" spans="3:5" x14ac:dyDescent="0.35">
      <c r="C66" s="31" t="s">
        <v>101</v>
      </c>
      <c r="D66" s="32">
        <v>439243</v>
      </c>
      <c r="E66" s="33">
        <v>2.0942700192876162</v>
      </c>
    </row>
    <row r="67" spans="3:5" x14ac:dyDescent="0.35">
      <c r="C67" s="34" t="s">
        <v>102</v>
      </c>
      <c r="D67" s="35">
        <v>75633</v>
      </c>
      <c r="E67" s="36">
        <v>2.5910390534912038</v>
      </c>
    </row>
    <row r="68" spans="3:5" x14ac:dyDescent="0.35">
      <c r="C68" s="37" t="s">
        <v>72</v>
      </c>
      <c r="D68" s="38">
        <v>22590</v>
      </c>
      <c r="E68" s="39">
        <v>0.33045863093871025</v>
      </c>
    </row>
    <row r="69" spans="3:5" x14ac:dyDescent="0.35">
      <c r="C69" s="40" t="s">
        <v>993</v>
      </c>
      <c r="D69" s="41">
        <v>9863778</v>
      </c>
      <c r="E69" s="42">
        <v>1.8459840242394387</v>
      </c>
    </row>
    <row r="70" spans="3:5" x14ac:dyDescent="0.35">
      <c r="C70" s="43"/>
      <c r="D70" s="43"/>
      <c r="E70" s="43"/>
    </row>
    <row r="71" spans="3:5" x14ac:dyDescent="0.35">
      <c r="C71" s="43"/>
      <c r="D71" s="43"/>
      <c r="E71" s="43"/>
    </row>
    <row r="72" spans="3:5" x14ac:dyDescent="0.35">
      <c r="C72" s="43"/>
      <c r="D72" s="43"/>
      <c r="E72" s="43"/>
    </row>
    <row r="73" spans="3:5" x14ac:dyDescent="0.35">
      <c r="C73" s="43"/>
      <c r="D73" s="43"/>
      <c r="E73" s="43"/>
    </row>
    <row r="74" spans="3:5" x14ac:dyDescent="0.35">
      <c r="C74" s="43"/>
      <c r="D74" s="43"/>
      <c r="E74" s="43"/>
    </row>
    <row r="75" spans="3:5" x14ac:dyDescent="0.35">
      <c r="C75" s="43"/>
      <c r="D75" s="43"/>
      <c r="E75" s="43"/>
    </row>
    <row r="76" spans="3:5" x14ac:dyDescent="0.35">
      <c r="C76" s="43"/>
      <c r="D76" s="43"/>
      <c r="E76" s="43"/>
    </row>
    <row r="77" spans="3:5" x14ac:dyDescent="0.35">
      <c r="C77" s="43"/>
      <c r="D77" s="43"/>
      <c r="E77" s="43"/>
    </row>
    <row r="78" spans="3:5" x14ac:dyDescent="0.35">
      <c r="C78" s="43"/>
      <c r="D78" s="43"/>
      <c r="E78" s="43"/>
    </row>
    <row r="79" spans="3:5" x14ac:dyDescent="0.35">
      <c r="C79" s="43"/>
      <c r="D79" s="43"/>
      <c r="E79" s="43"/>
    </row>
    <row r="80" spans="3:5" x14ac:dyDescent="0.35">
      <c r="C80" s="43"/>
      <c r="D80" s="43"/>
      <c r="E80" s="43"/>
    </row>
    <row r="81" spans="3:5" x14ac:dyDescent="0.35">
      <c r="C81" s="43"/>
      <c r="D81" s="43"/>
      <c r="E81" s="43"/>
    </row>
    <row r="82" spans="3:5" x14ac:dyDescent="0.35">
      <c r="C82" s="43"/>
      <c r="D82" s="43"/>
      <c r="E82" s="43"/>
    </row>
    <row r="83" spans="3:5" x14ac:dyDescent="0.35">
      <c r="C83" s="43"/>
      <c r="D83" s="43"/>
      <c r="E83" s="43"/>
    </row>
    <row r="84" spans="3:5" x14ac:dyDescent="0.35">
      <c r="C84" s="43"/>
      <c r="D84" s="43"/>
      <c r="E84" s="43"/>
    </row>
    <row r="85" spans="3:5" x14ac:dyDescent="0.35">
      <c r="C85" s="43"/>
      <c r="D85" s="43"/>
      <c r="E85" s="43"/>
    </row>
    <row r="86" spans="3:5" x14ac:dyDescent="0.35">
      <c r="C86" s="43"/>
      <c r="D86" s="43"/>
      <c r="E86" s="43"/>
    </row>
    <row r="87" spans="3:5" x14ac:dyDescent="0.35">
      <c r="C87" s="43"/>
      <c r="D87" s="43"/>
      <c r="E87" s="43"/>
    </row>
    <row r="88" spans="3:5" x14ac:dyDescent="0.35">
      <c r="C88" s="43"/>
      <c r="D88" s="43"/>
      <c r="E88" s="43"/>
    </row>
    <row r="89" spans="3:5" x14ac:dyDescent="0.35">
      <c r="C89" s="43"/>
      <c r="D89" s="43"/>
      <c r="E89" s="43"/>
    </row>
    <row r="90" spans="3:5" x14ac:dyDescent="0.35">
      <c r="C90" s="43"/>
      <c r="D90" s="43"/>
      <c r="E90" s="43"/>
    </row>
    <row r="91" spans="3:5" x14ac:dyDescent="0.35">
      <c r="C91" s="43"/>
      <c r="D91" s="43"/>
      <c r="E91" s="43"/>
    </row>
    <row r="92" spans="3:5" x14ac:dyDescent="0.35">
      <c r="C92" s="43"/>
      <c r="D92" s="43"/>
      <c r="E92" s="43"/>
    </row>
    <row r="93" spans="3:5" x14ac:dyDescent="0.35">
      <c r="C93" s="43"/>
      <c r="D93" s="43"/>
      <c r="E93" s="43"/>
    </row>
    <row r="94" spans="3:5" x14ac:dyDescent="0.35">
      <c r="C94" s="43"/>
      <c r="D94" s="43"/>
      <c r="E94" s="43"/>
    </row>
    <row r="95" spans="3:5" x14ac:dyDescent="0.35">
      <c r="C95" s="43"/>
      <c r="D95" s="43"/>
      <c r="E95" s="43"/>
    </row>
    <row r="96" spans="3:5" x14ac:dyDescent="0.35">
      <c r="C96" s="43"/>
      <c r="D96" s="43"/>
      <c r="E96" s="43"/>
    </row>
    <row r="97" spans="3:5" x14ac:dyDescent="0.35">
      <c r="C97" s="43"/>
      <c r="D97" s="43"/>
      <c r="E97" s="43"/>
    </row>
    <row r="98" spans="3:5" x14ac:dyDescent="0.35">
      <c r="C98" s="43"/>
      <c r="D98" s="43"/>
      <c r="E98" s="43"/>
    </row>
    <row r="99" spans="3:5" x14ac:dyDescent="0.35">
      <c r="C99" s="43"/>
      <c r="D99" s="43"/>
      <c r="E99" s="43"/>
    </row>
    <row r="100" spans="3:5" x14ac:dyDescent="0.35">
      <c r="C100" s="43"/>
      <c r="D100" s="43"/>
      <c r="E100" s="43"/>
    </row>
    <row r="101" spans="3:5" x14ac:dyDescent="0.35">
      <c r="C101" s="43"/>
      <c r="D101" s="43"/>
      <c r="E101" s="43"/>
    </row>
    <row r="102" spans="3:5" x14ac:dyDescent="0.35">
      <c r="C102" s="43"/>
      <c r="D102" s="43"/>
      <c r="E102" s="43"/>
    </row>
    <row r="103" spans="3:5" x14ac:dyDescent="0.35">
      <c r="C103" s="43"/>
      <c r="D103" s="43"/>
      <c r="E103" s="43"/>
    </row>
    <row r="104" spans="3:5" x14ac:dyDescent="0.35">
      <c r="C104" s="43"/>
      <c r="D104" s="43"/>
      <c r="E104" s="43"/>
    </row>
    <row r="105" spans="3:5" x14ac:dyDescent="0.35">
      <c r="C105" s="43"/>
      <c r="D105" s="43"/>
      <c r="E105" s="43"/>
    </row>
    <row r="106" spans="3:5" x14ac:dyDescent="0.35">
      <c r="C106" s="43"/>
      <c r="D106" s="43"/>
      <c r="E106" s="43"/>
    </row>
    <row r="107" spans="3:5" x14ac:dyDescent="0.35">
      <c r="C107" s="43"/>
      <c r="D107" s="43"/>
      <c r="E107" s="43"/>
    </row>
    <row r="108" spans="3:5" x14ac:dyDescent="0.35">
      <c r="C108" s="43"/>
      <c r="D108" s="43"/>
      <c r="E108" s="43"/>
    </row>
    <row r="109" spans="3:5" x14ac:dyDescent="0.35">
      <c r="C109" s="43"/>
      <c r="D109" s="43"/>
      <c r="E109" s="43"/>
    </row>
    <row r="110" spans="3:5" x14ac:dyDescent="0.35">
      <c r="C110" s="43"/>
      <c r="D110" s="43"/>
      <c r="E110" s="43"/>
    </row>
    <row r="111" spans="3:5" x14ac:dyDescent="0.35">
      <c r="C111" s="43"/>
      <c r="D111" s="43"/>
      <c r="E111" s="43"/>
    </row>
    <row r="112" spans="3:5" x14ac:dyDescent="0.35">
      <c r="C112" s="43"/>
      <c r="D112" s="43"/>
      <c r="E112" s="43"/>
    </row>
    <row r="113" spans="3:5" x14ac:dyDescent="0.35">
      <c r="C113" s="43"/>
      <c r="D113" s="43"/>
      <c r="E113" s="43"/>
    </row>
    <row r="114" spans="3:5" x14ac:dyDescent="0.35">
      <c r="C114" s="43"/>
      <c r="D114" s="43"/>
      <c r="E114" s="43"/>
    </row>
    <row r="115" spans="3:5" x14ac:dyDescent="0.35">
      <c r="C115" s="43"/>
      <c r="D115" s="43"/>
      <c r="E115" s="43"/>
    </row>
    <row r="116" spans="3:5" x14ac:dyDescent="0.35">
      <c r="C116" s="43"/>
      <c r="D116" s="43"/>
      <c r="E116" s="43"/>
    </row>
    <row r="117" spans="3:5" x14ac:dyDescent="0.35">
      <c r="C117" s="43"/>
      <c r="D117" s="43"/>
      <c r="E117" s="43"/>
    </row>
    <row r="118" spans="3:5" x14ac:dyDescent="0.35">
      <c r="C118" s="43"/>
      <c r="D118" s="43"/>
      <c r="E118" s="43"/>
    </row>
    <row r="119" spans="3:5" x14ac:dyDescent="0.35">
      <c r="C119" s="43"/>
      <c r="D119" s="43"/>
      <c r="E119" s="43"/>
    </row>
    <row r="120" spans="3:5" x14ac:dyDescent="0.35">
      <c r="C120" s="43"/>
      <c r="D120" s="43"/>
      <c r="E120" s="43"/>
    </row>
    <row r="121" spans="3:5" x14ac:dyDescent="0.35">
      <c r="C121" s="43"/>
      <c r="D121" s="43"/>
      <c r="E121" s="43"/>
    </row>
    <row r="122" spans="3:5" x14ac:dyDescent="0.35">
      <c r="C122" s="43"/>
      <c r="D122" s="43"/>
      <c r="E122" s="43"/>
    </row>
    <row r="123" spans="3:5" x14ac:dyDescent="0.35">
      <c r="C123" s="43"/>
      <c r="D123" s="43"/>
      <c r="E123" s="43"/>
    </row>
    <row r="124" spans="3:5" x14ac:dyDescent="0.35">
      <c r="C124" s="43"/>
      <c r="D124" s="43"/>
      <c r="E124" s="43"/>
    </row>
    <row r="125" spans="3:5" x14ac:dyDescent="0.35">
      <c r="C125" s="43"/>
      <c r="D125" s="43"/>
      <c r="E125" s="43"/>
    </row>
    <row r="126" spans="3:5" x14ac:dyDescent="0.35">
      <c r="C126" s="43"/>
      <c r="D126" s="43"/>
      <c r="E126" s="43"/>
    </row>
    <row r="127" spans="3:5" x14ac:dyDescent="0.35">
      <c r="C127" s="43"/>
      <c r="D127" s="43"/>
      <c r="E127" s="43"/>
    </row>
    <row r="128" spans="3:5" x14ac:dyDescent="0.35">
      <c r="C128" s="43"/>
      <c r="D128" s="43"/>
      <c r="E128" s="43"/>
    </row>
    <row r="129" spans="3:5" x14ac:dyDescent="0.35">
      <c r="C129" s="43"/>
      <c r="D129" s="43"/>
      <c r="E129" s="43"/>
    </row>
    <row r="130" spans="3:5" x14ac:dyDescent="0.35">
      <c r="C130" s="43"/>
      <c r="D130" s="43"/>
      <c r="E130" s="43"/>
    </row>
    <row r="131" spans="3:5" x14ac:dyDescent="0.35">
      <c r="C131" s="43"/>
      <c r="D131" s="43"/>
      <c r="E131" s="43"/>
    </row>
    <row r="132" spans="3:5" x14ac:dyDescent="0.35">
      <c r="C132" s="43"/>
      <c r="D132" s="43"/>
      <c r="E132" s="43"/>
    </row>
    <row r="133" spans="3:5" x14ac:dyDescent="0.35">
      <c r="C133" s="43"/>
      <c r="D133" s="43"/>
      <c r="E133" s="43"/>
    </row>
    <row r="134" spans="3:5" x14ac:dyDescent="0.35">
      <c r="C134" s="43"/>
      <c r="D134" s="43"/>
      <c r="E134" s="43"/>
    </row>
    <row r="135" spans="3:5" x14ac:dyDescent="0.35">
      <c r="C135" s="43"/>
      <c r="D135" s="43"/>
      <c r="E135" s="43"/>
    </row>
    <row r="136" spans="3:5" x14ac:dyDescent="0.35">
      <c r="C136" s="43"/>
      <c r="D136" s="43"/>
      <c r="E136" s="43"/>
    </row>
    <row r="137" spans="3:5" x14ac:dyDescent="0.35">
      <c r="C137" s="43"/>
      <c r="D137" s="43"/>
      <c r="E137" s="43"/>
    </row>
    <row r="138" spans="3:5" x14ac:dyDescent="0.35">
      <c r="C138" s="43"/>
      <c r="D138" s="43"/>
      <c r="E138" s="43"/>
    </row>
    <row r="139" spans="3:5" x14ac:dyDescent="0.35">
      <c r="C139" s="43"/>
      <c r="D139" s="43"/>
      <c r="E139" s="43"/>
    </row>
    <row r="140" spans="3:5" x14ac:dyDescent="0.35">
      <c r="C140" s="43"/>
      <c r="D140" s="43"/>
      <c r="E140" s="43"/>
    </row>
    <row r="141" spans="3:5" x14ac:dyDescent="0.35">
      <c r="C141" s="43"/>
      <c r="D141" s="43"/>
      <c r="E141" s="43"/>
    </row>
    <row r="142" spans="3:5" x14ac:dyDescent="0.35">
      <c r="C142" s="43"/>
      <c r="D142" s="43"/>
      <c r="E142" s="43"/>
    </row>
    <row r="143" spans="3:5" x14ac:dyDescent="0.35">
      <c r="C143" s="43"/>
      <c r="D143" s="43"/>
      <c r="E143" s="43"/>
    </row>
    <row r="144" spans="3:5" x14ac:dyDescent="0.35">
      <c r="C144" s="43"/>
      <c r="D144" s="43"/>
      <c r="E144" s="43"/>
    </row>
    <row r="145" spans="3:5" x14ac:dyDescent="0.35">
      <c r="C145" s="43"/>
      <c r="D145" s="43"/>
      <c r="E145" s="43"/>
    </row>
    <row r="146" spans="3:5" x14ac:dyDescent="0.35">
      <c r="C146" s="43"/>
      <c r="D146" s="43"/>
      <c r="E146" s="43"/>
    </row>
    <row r="147" spans="3:5" x14ac:dyDescent="0.35">
      <c r="C147" s="43"/>
      <c r="D147" s="43"/>
      <c r="E147" s="43"/>
    </row>
    <row r="148" spans="3:5" x14ac:dyDescent="0.35">
      <c r="C148" s="43"/>
      <c r="D148" s="43"/>
      <c r="E148" s="43"/>
    </row>
    <row r="149" spans="3:5" x14ac:dyDescent="0.35">
      <c r="C149" s="43"/>
      <c r="D149" s="43"/>
      <c r="E149" s="43"/>
    </row>
    <row r="150" spans="3:5" x14ac:dyDescent="0.35">
      <c r="C150" s="43"/>
      <c r="D150" s="43"/>
      <c r="E150" s="43"/>
    </row>
    <row r="151" spans="3:5" x14ac:dyDescent="0.35">
      <c r="C151" s="43"/>
      <c r="D151" s="43"/>
      <c r="E151" s="43"/>
    </row>
    <row r="152" spans="3:5" x14ac:dyDescent="0.35">
      <c r="C152" s="43"/>
      <c r="D152" s="43"/>
      <c r="E152" s="43"/>
    </row>
    <row r="153" spans="3:5" x14ac:dyDescent="0.35">
      <c r="C153" s="43"/>
      <c r="D153" s="43"/>
      <c r="E153" s="43"/>
    </row>
    <row r="154" spans="3:5" x14ac:dyDescent="0.35">
      <c r="C154" s="43"/>
      <c r="D154" s="43"/>
      <c r="E154" s="43"/>
    </row>
    <row r="155" spans="3:5" x14ac:dyDescent="0.35">
      <c r="C155" s="43"/>
      <c r="D155" s="43"/>
      <c r="E155" s="43"/>
    </row>
    <row r="156" spans="3:5" x14ac:dyDescent="0.35">
      <c r="C156" s="43"/>
      <c r="D156" s="43"/>
      <c r="E156" s="43"/>
    </row>
    <row r="157" spans="3:5" x14ac:dyDescent="0.35">
      <c r="C157" s="43"/>
      <c r="D157" s="43"/>
      <c r="E157" s="43"/>
    </row>
    <row r="158" spans="3:5" x14ac:dyDescent="0.35">
      <c r="C158" s="43"/>
      <c r="D158" s="43"/>
      <c r="E158" s="43"/>
    </row>
    <row r="159" spans="3:5" x14ac:dyDescent="0.35">
      <c r="C159" s="43"/>
      <c r="D159" s="43"/>
      <c r="E159" s="43"/>
    </row>
    <row r="160" spans="3:5" x14ac:dyDescent="0.35">
      <c r="C160" s="43"/>
      <c r="D160" s="43"/>
      <c r="E160" s="43"/>
    </row>
    <row r="161" spans="3:5" x14ac:dyDescent="0.35">
      <c r="C161" s="43"/>
      <c r="D161" s="43"/>
      <c r="E161" s="43"/>
    </row>
    <row r="162" spans="3:5" x14ac:dyDescent="0.35">
      <c r="C162" s="43"/>
      <c r="D162" s="43"/>
      <c r="E162" s="43"/>
    </row>
    <row r="163" spans="3:5" x14ac:dyDescent="0.35">
      <c r="C163" s="43"/>
      <c r="D163" s="43"/>
      <c r="E163" s="43"/>
    </row>
    <row r="164" spans="3:5" x14ac:dyDescent="0.35">
      <c r="C164" s="43"/>
      <c r="D164" s="43"/>
      <c r="E164" s="43"/>
    </row>
    <row r="165" spans="3:5" x14ac:dyDescent="0.35">
      <c r="C165" s="43"/>
      <c r="D165" s="43"/>
      <c r="E165" s="43"/>
    </row>
    <row r="166" spans="3:5" x14ac:dyDescent="0.35">
      <c r="C166" s="43"/>
      <c r="D166" s="43"/>
      <c r="E166" s="43"/>
    </row>
    <row r="167" spans="3:5" x14ac:dyDescent="0.35">
      <c r="C167" s="43"/>
      <c r="D167" s="43"/>
      <c r="E167" s="43"/>
    </row>
    <row r="168" spans="3:5" x14ac:dyDescent="0.35">
      <c r="C168" s="43"/>
      <c r="D168" s="43"/>
      <c r="E168" s="43"/>
    </row>
    <row r="169" spans="3:5" x14ac:dyDescent="0.35">
      <c r="C169" s="43"/>
      <c r="D169" s="43"/>
      <c r="E169" s="43"/>
    </row>
    <row r="170" spans="3:5" x14ac:dyDescent="0.35">
      <c r="C170" s="43"/>
      <c r="D170" s="43"/>
      <c r="E170" s="43"/>
    </row>
    <row r="171" spans="3:5" x14ac:dyDescent="0.35">
      <c r="C171" s="43"/>
      <c r="D171" s="43"/>
      <c r="E171" s="43"/>
    </row>
    <row r="172" spans="3:5" x14ac:dyDescent="0.35">
      <c r="C172" s="43"/>
      <c r="D172" s="43"/>
      <c r="E172" s="43"/>
    </row>
    <row r="173" spans="3:5" x14ac:dyDescent="0.35">
      <c r="C173" s="43"/>
      <c r="D173" s="43"/>
      <c r="E173" s="43"/>
    </row>
    <row r="174" spans="3:5" x14ac:dyDescent="0.35">
      <c r="C174" s="43"/>
      <c r="D174" s="43"/>
      <c r="E174" s="43"/>
    </row>
    <row r="175" spans="3:5" x14ac:dyDescent="0.35">
      <c r="C175" s="43"/>
      <c r="D175" s="43"/>
      <c r="E175" s="43"/>
    </row>
    <row r="176" spans="3:5" x14ac:dyDescent="0.35">
      <c r="C176" s="43"/>
      <c r="D176" s="43"/>
      <c r="E176" s="43"/>
    </row>
    <row r="177" spans="3:5" x14ac:dyDescent="0.35">
      <c r="C177" s="43"/>
      <c r="D177" s="43"/>
      <c r="E177" s="43"/>
    </row>
    <row r="178" spans="3:5" x14ac:dyDescent="0.35">
      <c r="C178" s="43"/>
      <c r="D178" s="43"/>
      <c r="E178" s="43"/>
    </row>
    <row r="179" spans="3:5" x14ac:dyDescent="0.35">
      <c r="C179" s="43"/>
      <c r="D179" s="43"/>
      <c r="E179" s="43"/>
    </row>
    <row r="180" spans="3:5" x14ac:dyDescent="0.35">
      <c r="C180" s="43"/>
      <c r="D180" s="43"/>
      <c r="E180" s="43"/>
    </row>
    <row r="181" spans="3:5" x14ac:dyDescent="0.35">
      <c r="C181" s="43"/>
      <c r="D181" s="43"/>
      <c r="E181" s="43"/>
    </row>
    <row r="182" spans="3:5" x14ac:dyDescent="0.35">
      <c r="C182" s="43"/>
      <c r="D182" s="43"/>
      <c r="E182" s="43"/>
    </row>
    <row r="183" spans="3:5" x14ac:dyDescent="0.35">
      <c r="C183" s="43"/>
      <c r="D183" s="43"/>
      <c r="E183" s="43"/>
    </row>
    <row r="184" spans="3:5" x14ac:dyDescent="0.35">
      <c r="C184" s="43"/>
      <c r="D184" s="43"/>
      <c r="E184" s="43"/>
    </row>
    <row r="185" spans="3:5" x14ac:dyDescent="0.35">
      <c r="C185" s="43"/>
      <c r="D185" s="43"/>
      <c r="E185" s="43"/>
    </row>
    <row r="186" spans="3:5" x14ac:dyDescent="0.35">
      <c r="C186" s="43"/>
      <c r="D186" s="43"/>
      <c r="E186" s="43"/>
    </row>
    <row r="187" spans="3:5" x14ac:dyDescent="0.35">
      <c r="C187" s="43"/>
      <c r="D187" s="43"/>
      <c r="E187" s="43"/>
    </row>
    <row r="188" spans="3:5" x14ac:dyDescent="0.35">
      <c r="C188" s="43"/>
      <c r="D188" s="43"/>
      <c r="E188" s="43"/>
    </row>
    <row r="189" spans="3:5" x14ac:dyDescent="0.35">
      <c r="C189" s="43"/>
      <c r="D189" s="43"/>
      <c r="E189" s="43"/>
    </row>
    <row r="190" spans="3:5" x14ac:dyDescent="0.35">
      <c r="C190" s="43"/>
      <c r="D190" s="43"/>
      <c r="E190" s="43"/>
    </row>
    <row r="191" spans="3:5" x14ac:dyDescent="0.35">
      <c r="C191" s="43"/>
      <c r="D191" s="43"/>
      <c r="E191" s="43"/>
    </row>
    <row r="192" spans="3:5" x14ac:dyDescent="0.35">
      <c r="C192" s="43"/>
      <c r="D192" s="43"/>
      <c r="E192" s="43"/>
    </row>
    <row r="193" spans="3:5" x14ac:dyDescent="0.35">
      <c r="C193" s="43"/>
      <c r="D193" s="43"/>
      <c r="E193" s="43"/>
    </row>
    <row r="194" spans="3:5" x14ac:dyDescent="0.35">
      <c r="C194" s="43"/>
      <c r="D194" s="43"/>
      <c r="E194" s="43"/>
    </row>
    <row r="195" spans="3:5" x14ac:dyDescent="0.35">
      <c r="C195" s="43"/>
      <c r="D195" s="43"/>
      <c r="E195" s="43"/>
    </row>
    <row r="196" spans="3:5" x14ac:dyDescent="0.35">
      <c r="C196" s="43"/>
      <c r="D196" s="43"/>
      <c r="E196" s="43"/>
    </row>
    <row r="197" spans="3:5" x14ac:dyDescent="0.35">
      <c r="C197" s="43"/>
      <c r="D197" s="43"/>
      <c r="E197" s="43"/>
    </row>
    <row r="198" spans="3:5" x14ac:dyDescent="0.35">
      <c r="C198" s="43"/>
      <c r="D198" s="43"/>
      <c r="E198" s="43"/>
    </row>
    <row r="199" spans="3:5" x14ac:dyDescent="0.35">
      <c r="C199" s="43"/>
      <c r="D199" s="43"/>
      <c r="E199" s="43"/>
    </row>
    <row r="200" spans="3:5" x14ac:dyDescent="0.35">
      <c r="C200" s="43"/>
      <c r="D200" s="43"/>
      <c r="E200" s="43"/>
    </row>
    <row r="201" spans="3:5" x14ac:dyDescent="0.35">
      <c r="C201" s="43"/>
      <c r="D201" s="43"/>
      <c r="E201" s="43"/>
    </row>
    <row r="202" spans="3:5" x14ac:dyDescent="0.35">
      <c r="C202" s="43"/>
      <c r="D202" s="43"/>
      <c r="E202" s="43"/>
    </row>
    <row r="203" spans="3:5" x14ac:dyDescent="0.35">
      <c r="C203" s="43"/>
      <c r="D203" s="43"/>
      <c r="E203" s="43"/>
    </row>
    <row r="204" spans="3:5" x14ac:dyDescent="0.35">
      <c r="C204" s="43"/>
      <c r="D204" s="43"/>
      <c r="E204" s="43"/>
    </row>
    <row r="205" spans="3:5" x14ac:dyDescent="0.35">
      <c r="C205" s="43"/>
      <c r="D205" s="43"/>
      <c r="E205" s="43"/>
    </row>
    <row r="206" spans="3:5" x14ac:dyDescent="0.35">
      <c r="C206" s="43"/>
      <c r="D206" s="43"/>
      <c r="E206" s="43"/>
    </row>
    <row r="207" spans="3:5" x14ac:dyDescent="0.35">
      <c r="C207" s="43"/>
      <c r="D207" s="43"/>
      <c r="E207" s="43"/>
    </row>
    <row r="208" spans="3:5" x14ac:dyDescent="0.35">
      <c r="C208" s="43"/>
      <c r="D208" s="43"/>
      <c r="E208" s="43"/>
    </row>
    <row r="209" spans="3:5" x14ac:dyDescent="0.35">
      <c r="C209" s="43"/>
      <c r="D209" s="43"/>
      <c r="E209" s="43"/>
    </row>
    <row r="210" spans="3:5" x14ac:dyDescent="0.35">
      <c r="C210" s="43"/>
      <c r="D210" s="43"/>
      <c r="E210" s="43"/>
    </row>
    <row r="211" spans="3:5" x14ac:dyDescent="0.35">
      <c r="C211" s="43"/>
      <c r="D211" s="43"/>
      <c r="E211" s="43"/>
    </row>
    <row r="212" spans="3:5" x14ac:dyDescent="0.35">
      <c r="C212" s="43"/>
      <c r="D212" s="43"/>
      <c r="E212" s="43"/>
    </row>
    <row r="213" spans="3:5" x14ac:dyDescent="0.35">
      <c r="C213" s="43"/>
      <c r="D213" s="43"/>
      <c r="E213" s="43"/>
    </row>
    <row r="214" spans="3:5" x14ac:dyDescent="0.35">
      <c r="C214" s="43"/>
      <c r="D214" s="43"/>
      <c r="E214" s="43"/>
    </row>
    <row r="215" spans="3:5" x14ac:dyDescent="0.35">
      <c r="C215" s="43"/>
      <c r="D215" s="43"/>
      <c r="E215" s="43"/>
    </row>
    <row r="216" spans="3:5" x14ac:dyDescent="0.35">
      <c r="C216" s="43"/>
      <c r="D216" s="43"/>
      <c r="E216" s="43"/>
    </row>
    <row r="217" spans="3:5" x14ac:dyDescent="0.35">
      <c r="C217" s="43"/>
      <c r="D217" s="43"/>
      <c r="E217" s="43"/>
    </row>
    <row r="218" spans="3:5" x14ac:dyDescent="0.35">
      <c r="C218" s="43"/>
      <c r="D218" s="43"/>
      <c r="E218" s="43"/>
    </row>
    <row r="219" spans="3:5" x14ac:dyDescent="0.35">
      <c r="C219" s="43"/>
      <c r="D219" s="43"/>
      <c r="E219" s="43"/>
    </row>
    <row r="220" spans="3:5" x14ac:dyDescent="0.35">
      <c r="C220" s="43"/>
      <c r="D220" s="43"/>
      <c r="E220" s="43"/>
    </row>
    <row r="221" spans="3:5" x14ac:dyDescent="0.35">
      <c r="C221" s="43"/>
      <c r="D221" s="43"/>
      <c r="E221" s="43"/>
    </row>
    <row r="222" spans="3:5" x14ac:dyDescent="0.35">
      <c r="C222" s="43"/>
      <c r="D222" s="43"/>
      <c r="E222" s="43"/>
    </row>
    <row r="223" spans="3:5" x14ac:dyDescent="0.35">
      <c r="C223" s="43"/>
      <c r="D223" s="43"/>
      <c r="E223" s="43"/>
    </row>
    <row r="224" spans="3:5" x14ac:dyDescent="0.35">
      <c r="C224" s="43"/>
      <c r="D224" s="43"/>
      <c r="E224" s="43"/>
    </row>
    <row r="225" spans="3:5" x14ac:dyDescent="0.35">
      <c r="C225" s="43"/>
      <c r="D225" s="43"/>
      <c r="E225" s="43"/>
    </row>
    <row r="226" spans="3:5" x14ac:dyDescent="0.35">
      <c r="C226" s="43"/>
      <c r="D226" s="43"/>
      <c r="E226" s="43"/>
    </row>
    <row r="227" spans="3:5" x14ac:dyDescent="0.35">
      <c r="C227" s="43"/>
      <c r="D227" s="43"/>
      <c r="E227" s="43"/>
    </row>
    <row r="228" spans="3:5" x14ac:dyDescent="0.35">
      <c r="C228" s="43"/>
      <c r="D228" s="43"/>
      <c r="E228" s="43"/>
    </row>
    <row r="229" spans="3:5" x14ac:dyDescent="0.35">
      <c r="C229" s="43"/>
      <c r="D229" s="43"/>
      <c r="E229" s="43"/>
    </row>
    <row r="230" spans="3:5" x14ac:dyDescent="0.35">
      <c r="C230" s="43"/>
      <c r="D230" s="43"/>
      <c r="E230" s="43"/>
    </row>
    <row r="231" spans="3:5" x14ac:dyDescent="0.35">
      <c r="C231" s="43"/>
      <c r="D231" s="43"/>
      <c r="E231" s="43"/>
    </row>
    <row r="232" spans="3:5" x14ac:dyDescent="0.35">
      <c r="C232" s="43"/>
      <c r="D232" s="43"/>
      <c r="E232" s="43"/>
    </row>
    <row r="233" spans="3:5" x14ac:dyDescent="0.35">
      <c r="C233" s="43"/>
      <c r="D233" s="43"/>
      <c r="E233" s="43"/>
    </row>
    <row r="234" spans="3:5" x14ac:dyDescent="0.35">
      <c r="C234" s="43"/>
      <c r="D234" s="43"/>
      <c r="E234" s="43"/>
    </row>
    <row r="235" spans="3:5" x14ac:dyDescent="0.35">
      <c r="C235" s="43"/>
      <c r="D235" s="43"/>
      <c r="E235" s="43"/>
    </row>
    <row r="236" spans="3:5" x14ac:dyDescent="0.35">
      <c r="C236" s="43"/>
      <c r="D236" s="43"/>
      <c r="E236" s="43"/>
    </row>
    <row r="237" spans="3:5" x14ac:dyDescent="0.35">
      <c r="C237" s="43"/>
      <c r="D237" s="43"/>
      <c r="E237" s="43"/>
    </row>
    <row r="238" spans="3:5" x14ac:dyDescent="0.35">
      <c r="C238" s="43"/>
      <c r="D238" s="43"/>
      <c r="E238" s="43"/>
    </row>
    <row r="239" spans="3:5" x14ac:dyDescent="0.35">
      <c r="C239" s="43"/>
      <c r="D239" s="43"/>
      <c r="E239" s="43"/>
    </row>
    <row r="240" spans="3:5" x14ac:dyDescent="0.35">
      <c r="C240" s="43"/>
      <c r="D240" s="43"/>
      <c r="E240" s="43"/>
    </row>
    <row r="241" spans="3:5" x14ac:dyDescent="0.35">
      <c r="C241" s="43"/>
      <c r="D241" s="43"/>
      <c r="E241" s="43"/>
    </row>
    <row r="242" spans="3:5" x14ac:dyDescent="0.35">
      <c r="C242" s="43"/>
      <c r="D242" s="43"/>
      <c r="E242" s="43"/>
    </row>
    <row r="243" spans="3:5" x14ac:dyDescent="0.35">
      <c r="C243" s="43"/>
      <c r="D243" s="43"/>
      <c r="E243" s="43"/>
    </row>
    <row r="244" spans="3:5" x14ac:dyDescent="0.35">
      <c r="C244" s="43"/>
      <c r="D244" s="43"/>
      <c r="E244" s="43"/>
    </row>
    <row r="245" spans="3:5" x14ac:dyDescent="0.35">
      <c r="C245" s="43"/>
      <c r="D245" s="43"/>
      <c r="E245" s="43"/>
    </row>
    <row r="246" spans="3:5" x14ac:dyDescent="0.35">
      <c r="C246" s="43"/>
      <c r="D246" s="43"/>
      <c r="E246" s="43"/>
    </row>
    <row r="247" spans="3:5" x14ac:dyDescent="0.35">
      <c r="C247" s="43"/>
      <c r="D247" s="43"/>
      <c r="E247" s="43"/>
    </row>
    <row r="248" spans="3:5" x14ac:dyDescent="0.35">
      <c r="C248" s="43"/>
      <c r="D248" s="43"/>
      <c r="E248" s="43"/>
    </row>
    <row r="249" spans="3:5" x14ac:dyDescent="0.35">
      <c r="C249" s="43"/>
      <c r="D249" s="43"/>
      <c r="E249" s="43"/>
    </row>
    <row r="250" spans="3:5" x14ac:dyDescent="0.35">
      <c r="C250" s="43"/>
      <c r="D250" s="43"/>
      <c r="E250" s="43"/>
    </row>
    <row r="251" spans="3:5" x14ac:dyDescent="0.35">
      <c r="C251" s="43"/>
      <c r="D251" s="43"/>
      <c r="E251" s="43"/>
    </row>
    <row r="252" spans="3:5" x14ac:dyDescent="0.35">
      <c r="C252" s="43"/>
      <c r="D252" s="43"/>
      <c r="E252" s="43"/>
    </row>
    <row r="253" spans="3:5" x14ac:dyDescent="0.35">
      <c r="C253" s="43"/>
      <c r="D253" s="43"/>
      <c r="E253" s="43"/>
    </row>
    <row r="254" spans="3:5" x14ac:dyDescent="0.35">
      <c r="C254" s="43"/>
      <c r="D254" s="43"/>
      <c r="E254" s="43"/>
    </row>
    <row r="255" spans="3:5" x14ac:dyDescent="0.35">
      <c r="C255" s="43"/>
      <c r="D255" s="43"/>
      <c r="E255" s="43"/>
    </row>
    <row r="256" spans="3:5" x14ac:dyDescent="0.35">
      <c r="C256" s="43"/>
      <c r="D256" s="43"/>
      <c r="E256" s="43"/>
    </row>
    <row r="257" spans="3:5" x14ac:dyDescent="0.35">
      <c r="C257" s="43"/>
      <c r="D257" s="43"/>
      <c r="E257" s="43"/>
    </row>
    <row r="258" spans="3:5" x14ac:dyDescent="0.35">
      <c r="C258" s="43"/>
      <c r="D258" s="43"/>
      <c r="E258" s="43"/>
    </row>
    <row r="259" spans="3:5" x14ac:dyDescent="0.35">
      <c r="C259" s="43"/>
      <c r="D259" s="43"/>
      <c r="E259" s="43"/>
    </row>
    <row r="260" spans="3:5" x14ac:dyDescent="0.35">
      <c r="C260" s="43"/>
      <c r="D260" s="43"/>
      <c r="E260" s="43"/>
    </row>
    <row r="261" spans="3:5" x14ac:dyDescent="0.35">
      <c r="C261" s="43"/>
      <c r="D261" s="43"/>
      <c r="E261" s="43"/>
    </row>
    <row r="262" spans="3:5" x14ac:dyDescent="0.35">
      <c r="C262" s="43"/>
      <c r="D262" s="43"/>
      <c r="E262" s="43"/>
    </row>
    <row r="263" spans="3:5" x14ac:dyDescent="0.35">
      <c r="C263" s="43"/>
      <c r="D263" s="43"/>
      <c r="E263" s="43"/>
    </row>
    <row r="264" spans="3:5" x14ac:dyDescent="0.35">
      <c r="C264" s="43"/>
      <c r="D264" s="43"/>
      <c r="E264" s="43"/>
    </row>
    <row r="265" spans="3:5" x14ac:dyDescent="0.35">
      <c r="C265" s="43"/>
      <c r="D265" s="43"/>
      <c r="E265" s="43"/>
    </row>
    <row r="266" spans="3:5" x14ac:dyDescent="0.35">
      <c r="C266" s="43"/>
      <c r="D266" s="43"/>
      <c r="E266" s="43"/>
    </row>
    <row r="267" spans="3:5" x14ac:dyDescent="0.35">
      <c r="C267" s="43"/>
      <c r="D267" s="43"/>
      <c r="E267" s="43"/>
    </row>
    <row r="268" spans="3:5" x14ac:dyDescent="0.35">
      <c r="C268" s="43"/>
      <c r="D268" s="43"/>
      <c r="E268" s="43"/>
    </row>
    <row r="269" spans="3:5" x14ac:dyDescent="0.35">
      <c r="C269" s="43"/>
      <c r="D269" s="43"/>
      <c r="E269" s="43"/>
    </row>
    <row r="270" spans="3:5" x14ac:dyDescent="0.35">
      <c r="C270" s="43"/>
      <c r="D270" s="43"/>
      <c r="E270" s="43"/>
    </row>
    <row r="271" spans="3:5" x14ac:dyDescent="0.35">
      <c r="C271" s="43"/>
      <c r="D271" s="43"/>
      <c r="E271" s="43"/>
    </row>
    <row r="272" spans="3:5" x14ac:dyDescent="0.35">
      <c r="C272" s="43"/>
      <c r="D272" s="43"/>
      <c r="E272" s="43"/>
    </row>
    <row r="273" spans="3:5" x14ac:dyDescent="0.35">
      <c r="C273" s="43"/>
      <c r="D273" s="43"/>
      <c r="E273" s="43"/>
    </row>
    <row r="274" spans="3:5" x14ac:dyDescent="0.35">
      <c r="C274" s="43"/>
      <c r="D274" s="43"/>
      <c r="E274" s="43"/>
    </row>
    <row r="275" spans="3:5" x14ac:dyDescent="0.35">
      <c r="C275" s="43"/>
      <c r="D275" s="43"/>
      <c r="E275" s="43"/>
    </row>
    <row r="276" spans="3:5" x14ac:dyDescent="0.35">
      <c r="C276" s="43"/>
      <c r="D276" s="43"/>
      <c r="E276" s="43"/>
    </row>
    <row r="277" spans="3:5" x14ac:dyDescent="0.35">
      <c r="C277" s="43"/>
      <c r="D277" s="43"/>
      <c r="E277" s="43"/>
    </row>
    <row r="313" spans="3:5" x14ac:dyDescent="0.35">
      <c r="C313" s="43"/>
      <c r="D313" s="43"/>
      <c r="E313" s="43"/>
    </row>
    <row r="314" spans="3:5" x14ac:dyDescent="0.35">
      <c r="C314" s="43"/>
      <c r="D314" s="43"/>
      <c r="E314" s="43"/>
    </row>
    <row r="315" spans="3:5" x14ac:dyDescent="0.35">
      <c r="C315" s="43"/>
      <c r="D315" s="43"/>
      <c r="E315" s="43"/>
    </row>
    <row r="316" spans="3:5" x14ac:dyDescent="0.35">
      <c r="C316" s="43"/>
      <c r="D316" s="43"/>
      <c r="E316" s="43"/>
    </row>
    <row r="317" spans="3:5" x14ac:dyDescent="0.35">
      <c r="C317" s="43"/>
      <c r="D317" s="43"/>
      <c r="E317" s="43"/>
    </row>
    <row r="318" spans="3:5" x14ac:dyDescent="0.35">
      <c r="C318" s="43"/>
      <c r="D318" s="43"/>
      <c r="E318" s="43"/>
    </row>
    <row r="319" spans="3:5" x14ac:dyDescent="0.35">
      <c r="C319" s="43"/>
      <c r="D319" s="43"/>
      <c r="E319" s="43"/>
    </row>
    <row r="320" spans="3:5" x14ac:dyDescent="0.35">
      <c r="C320" s="43"/>
      <c r="D320" s="43"/>
      <c r="E320" s="43"/>
    </row>
    <row r="321" spans="3:5" x14ac:dyDescent="0.35">
      <c r="C321" s="43"/>
      <c r="D321" s="43"/>
      <c r="E321" s="43"/>
    </row>
    <row r="322" spans="3:5" x14ac:dyDescent="0.35">
      <c r="C322" s="43"/>
      <c r="D322" s="43"/>
      <c r="E322" s="43"/>
    </row>
    <row r="323" spans="3:5" x14ac:dyDescent="0.35">
      <c r="C323" s="43"/>
      <c r="D323" s="43"/>
      <c r="E323" s="43"/>
    </row>
    <row r="324" spans="3:5" x14ac:dyDescent="0.35">
      <c r="C324" s="43"/>
      <c r="D324" s="43"/>
      <c r="E324" s="43"/>
    </row>
    <row r="325" spans="3:5" x14ac:dyDescent="0.35">
      <c r="C325" s="43"/>
      <c r="D325" s="43"/>
      <c r="E325" s="43"/>
    </row>
    <row r="326" spans="3:5" x14ac:dyDescent="0.35">
      <c r="C326" s="43"/>
      <c r="D326" s="43"/>
      <c r="E326" s="43"/>
    </row>
    <row r="327" spans="3:5" x14ac:dyDescent="0.35">
      <c r="C327" s="43"/>
      <c r="D327" s="43"/>
      <c r="E327" s="43"/>
    </row>
    <row r="328" spans="3:5" x14ac:dyDescent="0.35">
      <c r="C328" s="43"/>
      <c r="D328" s="43"/>
      <c r="E328" s="43"/>
    </row>
    <row r="329" spans="3:5" x14ac:dyDescent="0.35">
      <c r="C329" s="43"/>
      <c r="D329" s="43"/>
      <c r="E329" s="43"/>
    </row>
    <row r="330" spans="3:5" x14ac:dyDescent="0.35">
      <c r="C330" s="43"/>
      <c r="D330" s="43"/>
      <c r="E330" s="43"/>
    </row>
    <row r="331" spans="3:5" x14ac:dyDescent="0.35">
      <c r="C331" s="43"/>
      <c r="D331" s="43"/>
      <c r="E331" s="43"/>
    </row>
    <row r="332" spans="3:5" x14ac:dyDescent="0.35">
      <c r="C332" s="43"/>
      <c r="D332" s="43"/>
      <c r="E332" s="43"/>
    </row>
    <row r="333" spans="3:5" x14ac:dyDescent="0.35">
      <c r="C333" s="43"/>
      <c r="D333" s="43"/>
      <c r="E333" s="43"/>
    </row>
    <row r="334" spans="3:5" x14ac:dyDescent="0.35">
      <c r="C334" s="43"/>
      <c r="D334" s="43"/>
      <c r="E334" s="43"/>
    </row>
    <row r="335" spans="3:5" x14ac:dyDescent="0.35">
      <c r="C335" s="43"/>
      <c r="D335" s="43"/>
      <c r="E335" s="43"/>
    </row>
    <row r="336" spans="3:5" x14ac:dyDescent="0.35">
      <c r="C336" s="43"/>
      <c r="D336" s="43"/>
      <c r="E336" s="43"/>
    </row>
    <row r="337" spans="3:5" x14ac:dyDescent="0.35">
      <c r="C337" s="43"/>
      <c r="D337" s="43"/>
      <c r="E337" s="43"/>
    </row>
    <row r="338" spans="3:5" x14ac:dyDescent="0.35">
      <c r="C338" s="43"/>
      <c r="D338" s="43"/>
      <c r="E338" s="43"/>
    </row>
    <row r="339" spans="3:5" x14ac:dyDescent="0.35">
      <c r="C339" s="43"/>
      <c r="D339" s="43"/>
      <c r="E339" s="43"/>
    </row>
    <row r="340" spans="3:5" x14ac:dyDescent="0.35">
      <c r="C340" s="43"/>
      <c r="D340" s="43"/>
      <c r="E340" s="43"/>
    </row>
    <row r="341" spans="3:5" x14ac:dyDescent="0.35">
      <c r="C341" s="43"/>
      <c r="D341" s="43"/>
      <c r="E341" s="43"/>
    </row>
    <row r="342" spans="3:5" x14ac:dyDescent="0.35">
      <c r="C342" s="43"/>
      <c r="D342" s="43"/>
      <c r="E342" s="43"/>
    </row>
    <row r="343" spans="3:5" x14ac:dyDescent="0.35">
      <c r="C343" s="43"/>
      <c r="D343" s="43"/>
      <c r="E343" s="43"/>
    </row>
    <row r="344" spans="3:5" x14ac:dyDescent="0.35">
      <c r="C344" s="43"/>
      <c r="D344" s="43"/>
      <c r="E344" s="43"/>
    </row>
    <row r="345" spans="3:5" x14ac:dyDescent="0.35">
      <c r="C345" s="43"/>
      <c r="D345" s="43"/>
      <c r="E345" s="43"/>
    </row>
    <row r="346" spans="3:5" x14ac:dyDescent="0.35">
      <c r="C346" s="43"/>
      <c r="D346" s="43"/>
      <c r="E346" s="43"/>
    </row>
    <row r="347" spans="3:5" x14ac:dyDescent="0.35">
      <c r="C347" s="43"/>
      <c r="D347" s="43"/>
      <c r="E347" s="43"/>
    </row>
    <row r="348" spans="3:5" x14ac:dyDescent="0.35">
      <c r="C348" s="43"/>
      <c r="D348" s="43"/>
      <c r="E348" s="43"/>
    </row>
    <row r="349" spans="3:5" x14ac:dyDescent="0.35">
      <c r="C349" s="43"/>
      <c r="D349" s="43"/>
      <c r="E349" s="43"/>
    </row>
    <row r="350" spans="3:5" x14ac:dyDescent="0.35">
      <c r="C350" s="43"/>
      <c r="D350" s="43"/>
      <c r="E350" s="43"/>
    </row>
    <row r="351" spans="3:5" x14ac:dyDescent="0.35">
      <c r="C351" s="43"/>
      <c r="D351" s="43"/>
      <c r="E351" s="43"/>
    </row>
    <row r="352" spans="3:5" x14ac:dyDescent="0.35">
      <c r="C352" s="43"/>
      <c r="D352" s="43"/>
      <c r="E352" s="43"/>
    </row>
    <row r="353" spans="3:5" x14ac:dyDescent="0.35">
      <c r="C353" s="43"/>
      <c r="D353" s="43"/>
      <c r="E353" s="43"/>
    </row>
    <row r="354" spans="3:5" x14ac:dyDescent="0.35">
      <c r="C354" s="43"/>
      <c r="D354" s="43"/>
      <c r="E354" s="43"/>
    </row>
    <row r="355" spans="3:5" x14ac:dyDescent="0.35">
      <c r="C355" s="43"/>
      <c r="D355" s="43"/>
      <c r="E355" s="43"/>
    </row>
    <row r="356" spans="3:5" x14ac:dyDescent="0.35">
      <c r="C356" s="43"/>
      <c r="D356" s="43"/>
      <c r="E356" s="43"/>
    </row>
    <row r="357" spans="3:5" x14ac:dyDescent="0.35">
      <c r="C357" s="43"/>
      <c r="D357" s="43"/>
      <c r="E357" s="43"/>
    </row>
    <row r="358" spans="3:5" x14ac:dyDescent="0.35">
      <c r="C358" s="43"/>
      <c r="D358" s="43"/>
      <c r="E358" s="43"/>
    </row>
    <row r="359" spans="3:5" x14ac:dyDescent="0.35">
      <c r="C359" s="43"/>
      <c r="D359" s="43"/>
      <c r="E359" s="43"/>
    </row>
    <row r="360" spans="3:5" x14ac:dyDescent="0.35">
      <c r="C360" s="43"/>
      <c r="D360" s="43"/>
      <c r="E360" s="43"/>
    </row>
    <row r="361" spans="3:5" x14ac:dyDescent="0.35">
      <c r="C361" s="43"/>
      <c r="D361" s="43"/>
      <c r="E361" s="43"/>
    </row>
    <row r="362" spans="3:5" x14ac:dyDescent="0.35">
      <c r="C362" s="43"/>
      <c r="D362" s="43"/>
      <c r="E362" s="43"/>
    </row>
    <row r="363" spans="3:5" x14ac:dyDescent="0.35">
      <c r="C363" s="43"/>
      <c r="D363" s="43"/>
      <c r="E363" s="43"/>
    </row>
    <row r="364" spans="3:5" x14ac:dyDescent="0.35">
      <c r="C364" s="43"/>
      <c r="D364" s="43"/>
      <c r="E364" s="43"/>
    </row>
    <row r="365" spans="3:5" x14ac:dyDescent="0.35">
      <c r="C365" s="43"/>
      <c r="D365" s="43"/>
      <c r="E365" s="43"/>
    </row>
    <row r="366" spans="3:5" x14ac:dyDescent="0.35">
      <c r="C366" s="43"/>
      <c r="D366" s="43"/>
      <c r="E366" s="43"/>
    </row>
    <row r="367" spans="3:5" x14ac:dyDescent="0.35">
      <c r="C367" s="43"/>
      <c r="D367" s="43"/>
      <c r="E367" s="43"/>
    </row>
    <row r="368" spans="3:5" x14ac:dyDescent="0.35">
      <c r="C368" s="43"/>
      <c r="D368" s="43"/>
      <c r="E368" s="43"/>
    </row>
    <row r="369" spans="3:5" x14ac:dyDescent="0.35">
      <c r="C369" s="43"/>
      <c r="D369" s="43"/>
      <c r="E369" s="43"/>
    </row>
    <row r="370" spans="3:5" x14ac:dyDescent="0.35">
      <c r="C370" s="43"/>
      <c r="D370" s="43"/>
      <c r="E370" s="43"/>
    </row>
    <row r="371" spans="3:5" x14ac:dyDescent="0.35">
      <c r="C371" s="43"/>
      <c r="D371" s="43"/>
      <c r="E371" s="43"/>
    </row>
    <row r="372" spans="3:5" x14ac:dyDescent="0.35">
      <c r="C372" s="43"/>
      <c r="D372" s="43"/>
      <c r="E372" s="43"/>
    </row>
    <row r="373" spans="3:5" x14ac:dyDescent="0.35">
      <c r="C373" s="43"/>
      <c r="D373" s="43"/>
      <c r="E373" s="43"/>
    </row>
    <row r="374" spans="3:5" x14ac:dyDescent="0.35">
      <c r="C374" s="43"/>
      <c r="D374" s="43"/>
      <c r="E374" s="43"/>
    </row>
    <row r="375" spans="3:5" x14ac:dyDescent="0.35">
      <c r="C375" s="43"/>
      <c r="D375" s="43"/>
      <c r="E375" s="43"/>
    </row>
    <row r="376" spans="3:5" x14ac:dyDescent="0.35">
      <c r="C376" s="43"/>
      <c r="D376" s="43"/>
      <c r="E376" s="43"/>
    </row>
    <row r="377" spans="3:5" x14ac:dyDescent="0.35">
      <c r="C377" s="43"/>
      <c r="D377" s="43"/>
      <c r="E377" s="43"/>
    </row>
    <row r="378" spans="3:5" x14ac:dyDescent="0.35">
      <c r="C378" s="43"/>
      <c r="D378" s="43"/>
      <c r="E378" s="43"/>
    </row>
    <row r="379" spans="3:5" x14ac:dyDescent="0.35">
      <c r="C379" s="43"/>
      <c r="D379" s="43"/>
      <c r="E379" s="43"/>
    </row>
    <row r="380" spans="3:5" x14ac:dyDescent="0.35">
      <c r="C380" s="43"/>
      <c r="D380" s="43"/>
      <c r="E380" s="43"/>
    </row>
    <row r="381" spans="3:5" x14ac:dyDescent="0.35">
      <c r="C381" s="43"/>
      <c r="D381" s="43"/>
      <c r="E381" s="43"/>
    </row>
    <row r="382" spans="3:5" x14ac:dyDescent="0.35">
      <c r="C382" s="43"/>
      <c r="D382" s="43"/>
      <c r="E382" s="43"/>
    </row>
    <row r="383" spans="3:5" x14ac:dyDescent="0.35">
      <c r="C383" s="43"/>
      <c r="D383" s="43"/>
      <c r="E383" s="43"/>
    </row>
    <row r="384" spans="3:5" x14ac:dyDescent="0.35">
      <c r="C384" s="43"/>
      <c r="D384" s="43"/>
      <c r="E384" s="43"/>
    </row>
    <row r="385" spans="3:5" x14ac:dyDescent="0.35">
      <c r="C385" s="43"/>
      <c r="D385" s="43"/>
      <c r="E385" s="43"/>
    </row>
    <row r="386" spans="3:5" x14ac:dyDescent="0.35">
      <c r="C386" s="43"/>
      <c r="D386" s="43"/>
      <c r="E386" s="43"/>
    </row>
    <row r="387" spans="3:5" x14ac:dyDescent="0.35">
      <c r="C387" s="43"/>
      <c r="D387" s="43"/>
      <c r="E387" s="43"/>
    </row>
    <row r="388" spans="3:5" x14ac:dyDescent="0.35">
      <c r="C388" s="43"/>
      <c r="D388" s="43"/>
      <c r="E388" s="43"/>
    </row>
    <row r="389" spans="3:5" x14ac:dyDescent="0.35">
      <c r="C389" s="43"/>
      <c r="D389" s="43"/>
      <c r="E389" s="43"/>
    </row>
    <row r="390" spans="3:5" x14ac:dyDescent="0.35">
      <c r="C390" s="43"/>
      <c r="D390" s="43"/>
      <c r="E390" s="43"/>
    </row>
    <row r="391" spans="3:5" x14ac:dyDescent="0.35">
      <c r="C391" s="43"/>
      <c r="D391" s="43"/>
      <c r="E391" s="43"/>
    </row>
    <row r="392" spans="3:5" x14ac:dyDescent="0.35">
      <c r="C392" s="43"/>
      <c r="D392" s="43"/>
      <c r="E392" s="43"/>
    </row>
    <row r="393" spans="3:5" x14ac:dyDescent="0.35">
      <c r="C393" s="43"/>
      <c r="D393" s="43"/>
      <c r="E393" s="43"/>
    </row>
    <row r="394" spans="3:5" x14ac:dyDescent="0.35">
      <c r="C394" s="43"/>
      <c r="D394" s="43"/>
      <c r="E394" s="43"/>
    </row>
    <row r="395" spans="3:5" x14ac:dyDescent="0.35">
      <c r="C395" s="43"/>
      <c r="D395" s="43"/>
      <c r="E395" s="43"/>
    </row>
    <row r="396" spans="3:5" x14ac:dyDescent="0.35">
      <c r="C396" s="43"/>
      <c r="D396" s="43"/>
      <c r="E396" s="43"/>
    </row>
    <row r="397" spans="3:5" x14ac:dyDescent="0.35">
      <c r="C397" s="43"/>
      <c r="D397" s="43"/>
      <c r="E397" s="43"/>
    </row>
    <row r="398" spans="3:5" x14ac:dyDescent="0.35">
      <c r="C398" s="43"/>
      <c r="D398" s="43"/>
      <c r="E398" s="43"/>
    </row>
    <row r="399" spans="3:5" x14ac:dyDescent="0.35">
      <c r="C399" s="43"/>
      <c r="D399" s="43"/>
      <c r="E399" s="43"/>
    </row>
    <row r="400" spans="3:5" x14ac:dyDescent="0.35">
      <c r="C400" s="43"/>
      <c r="D400" s="43"/>
      <c r="E400" s="43"/>
    </row>
    <row r="401" spans="3:5" x14ac:dyDescent="0.35">
      <c r="C401" s="43"/>
      <c r="D401" s="43"/>
      <c r="E401" s="43"/>
    </row>
    <row r="402" spans="3:5" x14ac:dyDescent="0.35">
      <c r="C402" s="43"/>
      <c r="D402" s="43"/>
      <c r="E402" s="43"/>
    </row>
    <row r="403" spans="3:5" x14ac:dyDescent="0.35">
      <c r="C403" s="43"/>
      <c r="D403" s="43"/>
      <c r="E403" s="43"/>
    </row>
    <row r="404" spans="3:5" x14ac:dyDescent="0.35">
      <c r="C404" s="43"/>
      <c r="D404" s="43"/>
      <c r="E404" s="43"/>
    </row>
    <row r="405" spans="3:5" x14ac:dyDescent="0.35">
      <c r="C405" s="43"/>
      <c r="D405" s="43"/>
      <c r="E405" s="43"/>
    </row>
    <row r="406" spans="3:5" x14ac:dyDescent="0.35">
      <c r="C406" s="43"/>
      <c r="D406" s="43"/>
      <c r="E406" s="43"/>
    </row>
    <row r="407" spans="3:5" x14ac:dyDescent="0.35">
      <c r="C407" s="43"/>
      <c r="D407" s="43"/>
      <c r="E407" s="43"/>
    </row>
    <row r="408" spans="3:5" x14ac:dyDescent="0.35">
      <c r="C408" s="43"/>
      <c r="D408" s="43"/>
      <c r="E408" s="43"/>
    </row>
    <row r="409" spans="3:5" x14ac:dyDescent="0.35">
      <c r="C409" s="43"/>
      <c r="D409" s="43"/>
      <c r="E409" s="43"/>
    </row>
    <row r="410" spans="3:5" x14ac:dyDescent="0.35">
      <c r="C410" s="43"/>
      <c r="D410" s="43"/>
      <c r="E410" s="43"/>
    </row>
    <row r="411" spans="3:5" x14ac:dyDescent="0.35">
      <c r="C411" s="43"/>
      <c r="D411" s="43"/>
      <c r="E411" s="43"/>
    </row>
    <row r="412" spans="3:5" x14ac:dyDescent="0.35">
      <c r="C412" s="43"/>
      <c r="D412" s="43"/>
      <c r="E412" s="43"/>
    </row>
    <row r="413" spans="3:5" x14ac:dyDescent="0.35">
      <c r="C413" s="43"/>
      <c r="D413" s="43"/>
      <c r="E413" s="43"/>
    </row>
    <row r="414" spans="3:5" x14ac:dyDescent="0.35">
      <c r="C414" s="43"/>
      <c r="D414" s="43"/>
      <c r="E414" s="43"/>
    </row>
    <row r="415" spans="3:5" x14ac:dyDescent="0.35">
      <c r="C415" s="43"/>
      <c r="D415" s="43"/>
      <c r="E415" s="43"/>
    </row>
    <row r="416" spans="3:5" x14ac:dyDescent="0.35">
      <c r="C416" s="43"/>
      <c r="D416" s="43"/>
      <c r="E416" s="43"/>
    </row>
    <row r="417" spans="3:5" x14ac:dyDescent="0.35">
      <c r="C417" s="43"/>
      <c r="D417" s="43"/>
      <c r="E417" s="43"/>
    </row>
    <row r="418" spans="3:5" x14ac:dyDescent="0.35">
      <c r="C418" s="43"/>
      <c r="D418" s="43"/>
      <c r="E418" s="43"/>
    </row>
    <row r="419" spans="3:5" x14ac:dyDescent="0.35">
      <c r="C419" s="43"/>
      <c r="D419" s="43"/>
      <c r="E419" s="43"/>
    </row>
    <row r="420" spans="3:5" x14ac:dyDescent="0.35">
      <c r="C420" s="43"/>
      <c r="D420" s="43"/>
      <c r="E420" s="43"/>
    </row>
    <row r="421" spans="3:5" x14ac:dyDescent="0.35">
      <c r="C421" s="43"/>
      <c r="D421" s="43"/>
      <c r="E421" s="43"/>
    </row>
    <row r="422" spans="3:5" x14ac:dyDescent="0.35">
      <c r="C422" s="43"/>
      <c r="D422" s="43"/>
      <c r="E422" s="43"/>
    </row>
    <row r="423" spans="3:5" x14ac:dyDescent="0.35">
      <c r="C423" s="43"/>
      <c r="D423" s="43"/>
      <c r="E423" s="43"/>
    </row>
    <row r="424" spans="3:5" x14ac:dyDescent="0.35">
      <c r="C424" s="43"/>
      <c r="D424" s="43"/>
      <c r="E424" s="43"/>
    </row>
    <row r="425" spans="3:5" x14ac:dyDescent="0.35">
      <c r="C425" s="43"/>
      <c r="D425" s="43"/>
      <c r="E425" s="43"/>
    </row>
    <row r="426" spans="3:5" x14ac:dyDescent="0.35">
      <c r="C426" s="43"/>
      <c r="D426" s="43"/>
      <c r="E426" s="43"/>
    </row>
    <row r="427" spans="3:5" x14ac:dyDescent="0.35">
      <c r="C427" s="43"/>
      <c r="D427" s="43"/>
      <c r="E427" s="43"/>
    </row>
    <row r="428" spans="3:5" x14ac:dyDescent="0.35">
      <c r="C428" s="43"/>
      <c r="D428" s="43"/>
      <c r="E428" s="43"/>
    </row>
    <row r="429" spans="3:5" x14ac:dyDescent="0.35">
      <c r="C429" s="43"/>
      <c r="D429" s="43"/>
      <c r="E429" s="43"/>
    </row>
    <row r="430" spans="3:5" x14ac:dyDescent="0.35">
      <c r="C430" s="43"/>
      <c r="D430" s="43"/>
      <c r="E430" s="43"/>
    </row>
    <row r="431" spans="3:5" x14ac:dyDescent="0.35">
      <c r="C431" s="43"/>
      <c r="D431" s="43"/>
      <c r="E431" s="43"/>
    </row>
    <row r="432" spans="3:5" x14ac:dyDescent="0.35">
      <c r="C432" s="43"/>
      <c r="D432" s="43"/>
      <c r="E432" s="43"/>
    </row>
    <row r="433" spans="3:5" x14ac:dyDescent="0.35">
      <c r="C433" s="43"/>
      <c r="D433" s="43"/>
      <c r="E433" s="43"/>
    </row>
    <row r="434" spans="3:5" x14ac:dyDescent="0.35">
      <c r="C434" s="43"/>
      <c r="D434" s="43"/>
      <c r="E434" s="43"/>
    </row>
    <row r="435" spans="3:5" x14ac:dyDescent="0.35">
      <c r="C435" s="43"/>
      <c r="D435" s="43"/>
      <c r="E435" s="43"/>
    </row>
    <row r="436" spans="3:5" x14ac:dyDescent="0.35">
      <c r="C436" s="43"/>
      <c r="D436" s="43"/>
      <c r="E436" s="43"/>
    </row>
    <row r="437" spans="3:5" x14ac:dyDescent="0.35">
      <c r="C437" s="43"/>
      <c r="D437" s="43"/>
      <c r="E437" s="43"/>
    </row>
    <row r="438" spans="3:5" x14ac:dyDescent="0.35">
      <c r="C438" s="43"/>
      <c r="D438" s="43"/>
      <c r="E438" s="43"/>
    </row>
    <row r="439" spans="3:5" x14ac:dyDescent="0.35">
      <c r="C439" s="43"/>
      <c r="D439" s="43"/>
      <c r="E439" s="43"/>
    </row>
    <row r="440" spans="3:5" x14ac:dyDescent="0.35">
      <c r="C440" s="43"/>
      <c r="D440" s="43"/>
      <c r="E440" s="43"/>
    </row>
    <row r="441" spans="3:5" x14ac:dyDescent="0.35">
      <c r="C441" s="43"/>
      <c r="D441" s="43"/>
      <c r="E441" s="43"/>
    </row>
    <row r="442" spans="3:5" x14ac:dyDescent="0.35">
      <c r="C442" s="43"/>
      <c r="D442" s="43"/>
      <c r="E442" s="43"/>
    </row>
    <row r="443" spans="3:5" x14ac:dyDescent="0.35">
      <c r="C443" s="43"/>
      <c r="D443" s="43"/>
      <c r="E443" s="43"/>
    </row>
    <row r="444" spans="3:5" x14ac:dyDescent="0.35">
      <c r="C444" s="43"/>
      <c r="D444" s="43"/>
      <c r="E444" s="43"/>
    </row>
    <row r="445" spans="3:5" x14ac:dyDescent="0.35">
      <c r="C445" s="43"/>
      <c r="D445" s="43"/>
      <c r="E445" s="43"/>
    </row>
    <row r="446" spans="3:5" x14ac:dyDescent="0.35">
      <c r="C446" s="43"/>
      <c r="D446" s="43"/>
      <c r="E446" s="43"/>
    </row>
    <row r="447" spans="3:5" x14ac:dyDescent="0.35">
      <c r="C447" s="43"/>
      <c r="D447" s="43"/>
      <c r="E447" s="43"/>
    </row>
    <row r="448" spans="3:5" x14ac:dyDescent="0.35">
      <c r="C448" s="43"/>
      <c r="D448" s="43"/>
      <c r="E448" s="43"/>
    </row>
    <row r="449" spans="3:5" x14ac:dyDescent="0.35">
      <c r="C449" s="43"/>
      <c r="D449" s="43"/>
      <c r="E449" s="43"/>
    </row>
    <row r="450" spans="3:5" x14ac:dyDescent="0.35">
      <c r="C450" s="43"/>
      <c r="D450" s="43"/>
      <c r="E450" s="43"/>
    </row>
    <row r="451" spans="3:5" x14ac:dyDescent="0.35">
      <c r="C451" s="43"/>
      <c r="D451" s="43"/>
      <c r="E451" s="43"/>
    </row>
    <row r="452" spans="3:5" x14ac:dyDescent="0.35">
      <c r="C452" s="43"/>
      <c r="D452" s="43"/>
      <c r="E452" s="43"/>
    </row>
    <row r="453" spans="3:5" x14ac:dyDescent="0.35">
      <c r="C453" s="43"/>
      <c r="D453" s="43"/>
      <c r="E453" s="43"/>
    </row>
    <row r="454" spans="3:5" x14ac:dyDescent="0.35">
      <c r="C454" s="43"/>
      <c r="D454" s="43"/>
      <c r="E454" s="43"/>
    </row>
    <row r="455" spans="3:5" x14ac:dyDescent="0.35">
      <c r="C455" s="43"/>
      <c r="D455" s="43"/>
      <c r="E455" s="43"/>
    </row>
    <row r="456" spans="3:5" x14ac:dyDescent="0.35">
      <c r="C456" s="43"/>
      <c r="D456" s="43"/>
      <c r="E456" s="43"/>
    </row>
    <row r="457" spans="3:5" x14ac:dyDescent="0.35">
      <c r="C457" s="43"/>
      <c r="D457" s="43"/>
      <c r="E457" s="43"/>
    </row>
    <row r="458" spans="3:5" x14ac:dyDescent="0.35">
      <c r="C458" s="43"/>
      <c r="D458" s="43"/>
      <c r="E458" s="43"/>
    </row>
    <row r="459" spans="3:5" x14ac:dyDescent="0.35">
      <c r="C459" s="43"/>
      <c r="D459" s="43"/>
      <c r="E459" s="43"/>
    </row>
    <row r="460" spans="3:5" x14ac:dyDescent="0.35">
      <c r="C460" s="43"/>
      <c r="D460" s="43"/>
      <c r="E460" s="43"/>
    </row>
    <row r="461" spans="3:5" x14ac:dyDescent="0.35">
      <c r="C461" s="43"/>
      <c r="D461" s="43"/>
      <c r="E461" s="43"/>
    </row>
    <row r="462" spans="3:5" x14ac:dyDescent="0.35">
      <c r="C462" s="43"/>
      <c r="D462" s="43"/>
      <c r="E462" s="43"/>
    </row>
    <row r="463" spans="3:5" x14ac:dyDescent="0.35">
      <c r="C463" s="43"/>
      <c r="D463" s="43"/>
      <c r="E463" s="43"/>
    </row>
    <row r="464" spans="3:5" x14ac:dyDescent="0.35">
      <c r="C464" s="43"/>
      <c r="D464" s="43"/>
      <c r="E464" s="43"/>
    </row>
    <row r="465" spans="3:5" x14ac:dyDescent="0.35">
      <c r="C465" s="43"/>
      <c r="D465" s="43"/>
      <c r="E465" s="43"/>
    </row>
    <row r="466" spans="3:5" x14ac:dyDescent="0.35">
      <c r="C466" s="43"/>
      <c r="D466" s="43"/>
      <c r="E466" s="43"/>
    </row>
    <row r="467" spans="3:5" x14ac:dyDescent="0.35">
      <c r="C467" s="43"/>
      <c r="D467" s="43"/>
      <c r="E467" s="43"/>
    </row>
    <row r="468" spans="3:5" x14ac:dyDescent="0.35">
      <c r="C468" s="43"/>
      <c r="D468" s="43"/>
      <c r="E468" s="43"/>
    </row>
    <row r="469" spans="3:5" x14ac:dyDescent="0.35">
      <c r="C469" s="43"/>
      <c r="D469" s="43"/>
      <c r="E469" s="43"/>
    </row>
    <row r="470" spans="3:5" x14ac:dyDescent="0.35">
      <c r="C470" s="43"/>
      <c r="D470" s="43"/>
      <c r="E470" s="43"/>
    </row>
    <row r="471" spans="3:5" x14ac:dyDescent="0.35">
      <c r="C471" s="43"/>
      <c r="D471" s="43"/>
      <c r="E471" s="43"/>
    </row>
    <row r="472" spans="3:5" x14ac:dyDescent="0.35">
      <c r="C472" s="43"/>
      <c r="D472" s="43"/>
      <c r="E472" s="43"/>
    </row>
    <row r="473" spans="3:5" x14ac:dyDescent="0.35">
      <c r="C473" s="43"/>
      <c r="D473" s="43"/>
      <c r="E473" s="43"/>
    </row>
    <row r="474" spans="3:5" x14ac:dyDescent="0.35">
      <c r="C474" s="43"/>
      <c r="D474" s="43"/>
      <c r="E474" s="43"/>
    </row>
    <row r="475" spans="3:5" x14ac:dyDescent="0.35">
      <c r="C475" s="43"/>
      <c r="D475" s="43"/>
      <c r="E475" s="43"/>
    </row>
    <row r="476" spans="3:5" x14ac:dyDescent="0.35">
      <c r="C476" s="43"/>
      <c r="D476" s="43"/>
      <c r="E476" s="43"/>
    </row>
    <row r="477" spans="3:5" x14ac:dyDescent="0.35">
      <c r="C477" s="43"/>
      <c r="D477" s="43"/>
      <c r="E477" s="43"/>
    </row>
    <row r="478" spans="3:5" x14ac:dyDescent="0.35">
      <c r="C478" s="43"/>
      <c r="D478" s="43"/>
      <c r="E478" s="43"/>
    </row>
    <row r="479" spans="3:5" x14ac:dyDescent="0.35">
      <c r="C479" s="43"/>
      <c r="D479" s="43"/>
      <c r="E479" s="43"/>
    </row>
    <row r="480" spans="3:5" x14ac:dyDescent="0.35">
      <c r="C480" s="43"/>
      <c r="D480" s="43"/>
      <c r="E480" s="43"/>
    </row>
    <row r="481" spans="3:5" x14ac:dyDescent="0.35">
      <c r="C481" s="43"/>
      <c r="D481" s="43"/>
      <c r="E481" s="43"/>
    </row>
    <row r="482" spans="3:5" x14ac:dyDescent="0.35">
      <c r="C482" s="43"/>
      <c r="D482" s="43"/>
      <c r="E482" s="43"/>
    </row>
    <row r="483" spans="3:5" x14ac:dyDescent="0.35">
      <c r="C483" s="43"/>
      <c r="D483" s="43"/>
      <c r="E483" s="43"/>
    </row>
    <row r="484" spans="3:5" x14ac:dyDescent="0.35">
      <c r="C484" s="43"/>
      <c r="D484" s="43"/>
      <c r="E484" s="43"/>
    </row>
    <row r="485" spans="3:5" x14ac:dyDescent="0.35">
      <c r="C485" s="43"/>
      <c r="D485" s="43"/>
      <c r="E485" s="43"/>
    </row>
    <row r="486" spans="3:5" x14ac:dyDescent="0.35">
      <c r="C486" s="43"/>
      <c r="D486" s="43"/>
      <c r="E486" s="43"/>
    </row>
    <row r="487" spans="3:5" x14ac:dyDescent="0.35">
      <c r="C487" s="43"/>
      <c r="D487" s="43"/>
      <c r="E487" s="43"/>
    </row>
    <row r="488" spans="3:5" x14ac:dyDescent="0.35">
      <c r="C488" s="43"/>
      <c r="D488" s="43"/>
      <c r="E488" s="43"/>
    </row>
    <row r="489" spans="3:5" x14ac:dyDescent="0.35">
      <c r="C489" s="43"/>
      <c r="D489" s="43"/>
      <c r="E489" s="43"/>
    </row>
    <row r="490" spans="3:5" x14ac:dyDescent="0.35">
      <c r="C490" s="43"/>
      <c r="D490" s="43"/>
      <c r="E490" s="43"/>
    </row>
    <row r="491" spans="3:5" x14ac:dyDescent="0.35">
      <c r="C491" s="43"/>
      <c r="D491" s="43"/>
      <c r="E491" s="43"/>
    </row>
    <row r="492" spans="3:5" x14ac:dyDescent="0.35">
      <c r="C492" s="43"/>
      <c r="D492" s="43"/>
      <c r="E492" s="43"/>
    </row>
    <row r="493" spans="3:5" x14ac:dyDescent="0.35">
      <c r="C493" s="43"/>
      <c r="D493" s="43"/>
      <c r="E493" s="43"/>
    </row>
    <row r="494" spans="3:5" x14ac:dyDescent="0.35">
      <c r="C494" s="43"/>
      <c r="D494" s="43"/>
      <c r="E494" s="43"/>
    </row>
    <row r="495" spans="3:5" x14ac:dyDescent="0.35">
      <c r="C495" s="43"/>
      <c r="D495" s="43"/>
      <c r="E495" s="43"/>
    </row>
    <row r="496" spans="3:5" x14ac:dyDescent="0.35">
      <c r="C496" s="43"/>
      <c r="D496" s="43"/>
      <c r="E496" s="43"/>
    </row>
    <row r="497" spans="3:5" x14ac:dyDescent="0.35">
      <c r="C497" s="43"/>
      <c r="D497" s="43"/>
      <c r="E497" s="43"/>
    </row>
    <row r="498" spans="3:5" x14ac:dyDescent="0.35">
      <c r="C498" s="43"/>
      <c r="D498" s="43"/>
      <c r="E498" s="43"/>
    </row>
    <row r="499" spans="3:5" x14ac:dyDescent="0.35">
      <c r="C499" s="43"/>
      <c r="D499" s="43"/>
      <c r="E499" s="43"/>
    </row>
    <row r="500" spans="3:5" x14ac:dyDescent="0.35">
      <c r="C500" s="43"/>
      <c r="D500" s="43"/>
      <c r="E500" s="43"/>
    </row>
    <row r="501" spans="3:5" x14ac:dyDescent="0.35">
      <c r="C501" s="43"/>
      <c r="D501" s="43"/>
      <c r="E501" s="43"/>
    </row>
    <row r="502" spans="3:5" x14ac:dyDescent="0.35">
      <c r="C502" s="43"/>
      <c r="D502" s="43"/>
      <c r="E502" s="43"/>
    </row>
    <row r="503" spans="3:5" x14ac:dyDescent="0.35">
      <c r="C503" s="43"/>
      <c r="D503" s="43"/>
      <c r="E503" s="43"/>
    </row>
    <row r="504" spans="3:5" x14ac:dyDescent="0.35">
      <c r="C504" s="43"/>
      <c r="D504" s="43"/>
      <c r="E504" s="43"/>
    </row>
    <row r="505" spans="3:5" x14ac:dyDescent="0.35">
      <c r="C505" s="43"/>
      <c r="D505" s="43"/>
      <c r="E505" s="43"/>
    </row>
    <row r="506" spans="3:5" x14ac:dyDescent="0.35">
      <c r="C506" s="43"/>
      <c r="D506" s="43"/>
      <c r="E506" s="43"/>
    </row>
    <row r="507" spans="3:5" x14ac:dyDescent="0.35">
      <c r="C507" s="43"/>
      <c r="D507" s="43"/>
      <c r="E507" s="43"/>
    </row>
    <row r="508" spans="3:5" x14ac:dyDescent="0.35">
      <c r="C508" s="43"/>
      <c r="D508" s="43"/>
      <c r="E508" s="43"/>
    </row>
    <row r="509" spans="3:5" x14ac:dyDescent="0.35">
      <c r="C509" s="43"/>
      <c r="D509" s="43"/>
      <c r="E509" s="43"/>
    </row>
    <row r="510" spans="3:5" x14ac:dyDescent="0.35">
      <c r="C510" s="43"/>
      <c r="D510" s="43"/>
      <c r="E510" s="43"/>
    </row>
    <row r="511" spans="3:5" x14ac:dyDescent="0.35">
      <c r="C511" s="43"/>
      <c r="D511" s="43"/>
      <c r="E511" s="43"/>
    </row>
    <row r="512" spans="3:5" x14ac:dyDescent="0.35">
      <c r="C512" s="43"/>
      <c r="D512" s="43"/>
      <c r="E512" s="43"/>
    </row>
    <row r="513" spans="3:5" x14ac:dyDescent="0.35">
      <c r="C513" s="43"/>
      <c r="D513" s="43"/>
      <c r="E513" s="43"/>
    </row>
    <row r="514" spans="3:5" x14ac:dyDescent="0.35">
      <c r="C514" s="43"/>
      <c r="D514" s="43"/>
      <c r="E514" s="43"/>
    </row>
    <row r="515" spans="3:5" x14ac:dyDescent="0.35">
      <c r="C515" s="43"/>
      <c r="D515" s="43"/>
      <c r="E515" s="43"/>
    </row>
    <row r="516" spans="3:5" x14ac:dyDescent="0.35">
      <c r="C516" s="43"/>
      <c r="D516" s="43"/>
      <c r="E516" s="43"/>
    </row>
    <row r="517" spans="3:5" x14ac:dyDescent="0.35">
      <c r="C517" s="43"/>
      <c r="D517" s="43"/>
      <c r="E517" s="43"/>
    </row>
    <row r="518" spans="3:5" x14ac:dyDescent="0.35">
      <c r="C518" s="43"/>
      <c r="D518" s="43"/>
      <c r="E518" s="43"/>
    </row>
    <row r="519" spans="3:5" x14ac:dyDescent="0.35">
      <c r="C519" s="43"/>
      <c r="D519" s="43"/>
      <c r="E519" s="43"/>
    </row>
    <row r="520" spans="3:5" x14ac:dyDescent="0.35">
      <c r="C520" s="43"/>
      <c r="D520" s="43"/>
      <c r="E520" s="43"/>
    </row>
    <row r="521" spans="3:5" x14ac:dyDescent="0.35">
      <c r="C521" s="43"/>
      <c r="D521" s="43"/>
      <c r="E521" s="43"/>
    </row>
    <row r="522" spans="3:5" x14ac:dyDescent="0.35">
      <c r="C522" s="43"/>
      <c r="D522" s="43"/>
      <c r="E522" s="43"/>
    </row>
    <row r="523" spans="3:5" x14ac:dyDescent="0.35">
      <c r="C523" s="43"/>
      <c r="D523" s="43"/>
      <c r="E523" s="43"/>
    </row>
    <row r="524" spans="3:5" x14ac:dyDescent="0.35">
      <c r="C524" s="43"/>
      <c r="D524" s="43"/>
      <c r="E524" s="43"/>
    </row>
    <row r="525" spans="3:5" x14ac:dyDescent="0.35">
      <c r="C525" s="43"/>
      <c r="D525" s="43"/>
      <c r="E525" s="43"/>
    </row>
    <row r="526" spans="3:5" x14ac:dyDescent="0.35">
      <c r="C526" s="43"/>
      <c r="D526" s="43"/>
      <c r="E526" s="43"/>
    </row>
    <row r="527" spans="3:5" x14ac:dyDescent="0.35">
      <c r="C527" s="43"/>
      <c r="D527" s="43"/>
      <c r="E527" s="43"/>
    </row>
    <row r="528" spans="3:5" x14ac:dyDescent="0.35">
      <c r="C528" s="43"/>
      <c r="D528" s="43"/>
      <c r="E528" s="43"/>
    </row>
    <row r="529" spans="3:5" x14ac:dyDescent="0.35">
      <c r="C529" s="43"/>
      <c r="D529" s="43"/>
      <c r="E529" s="43"/>
    </row>
    <row r="530" spans="3:5" x14ac:dyDescent="0.35">
      <c r="C530" s="43"/>
      <c r="D530" s="43"/>
      <c r="E530" s="43"/>
    </row>
    <row r="531" spans="3:5" x14ac:dyDescent="0.35">
      <c r="C531" s="43"/>
      <c r="D531" s="43"/>
      <c r="E531" s="43"/>
    </row>
    <row r="532" spans="3:5" x14ac:dyDescent="0.35">
      <c r="C532" s="43"/>
      <c r="D532" s="43"/>
      <c r="E532" s="43"/>
    </row>
    <row r="533" spans="3:5" x14ac:dyDescent="0.35">
      <c r="C533" s="43"/>
      <c r="D533" s="43"/>
      <c r="E533" s="43"/>
    </row>
    <row r="534" spans="3:5" x14ac:dyDescent="0.35">
      <c r="C534" s="43"/>
      <c r="D534" s="43"/>
      <c r="E534" s="43"/>
    </row>
    <row r="535" spans="3:5" x14ac:dyDescent="0.35">
      <c r="C535" s="43"/>
      <c r="D535" s="43"/>
      <c r="E535" s="43"/>
    </row>
    <row r="536" spans="3:5" x14ac:dyDescent="0.35">
      <c r="C536" s="43"/>
      <c r="D536" s="43"/>
      <c r="E536" s="43"/>
    </row>
    <row r="537" spans="3:5" x14ac:dyDescent="0.35">
      <c r="C537" s="43"/>
      <c r="D537" s="43"/>
      <c r="E537" s="43"/>
    </row>
    <row r="538" spans="3:5" x14ac:dyDescent="0.35">
      <c r="C538" s="43"/>
      <c r="D538" s="43"/>
      <c r="E538" s="43"/>
    </row>
    <row r="539" spans="3:5" x14ac:dyDescent="0.35">
      <c r="C539" s="43"/>
      <c r="D539" s="43"/>
      <c r="E539" s="43"/>
    </row>
    <row r="540" spans="3:5" x14ac:dyDescent="0.35">
      <c r="C540" s="43"/>
      <c r="D540" s="43"/>
      <c r="E540" s="43"/>
    </row>
    <row r="541" spans="3:5" x14ac:dyDescent="0.35">
      <c r="C541" s="43"/>
      <c r="D541" s="43"/>
      <c r="E541" s="43"/>
    </row>
    <row r="542" spans="3:5" x14ac:dyDescent="0.35">
      <c r="C542" s="43"/>
      <c r="D542" s="43"/>
      <c r="E542" s="43"/>
    </row>
    <row r="543" spans="3:5" x14ac:dyDescent="0.35">
      <c r="C543" s="43"/>
      <c r="D543" s="43"/>
      <c r="E543" s="43"/>
    </row>
    <row r="544" spans="3:5" x14ac:dyDescent="0.35">
      <c r="C544" s="43"/>
      <c r="D544" s="43"/>
      <c r="E544" s="43"/>
    </row>
    <row r="545" spans="3:5" x14ac:dyDescent="0.35">
      <c r="C545" s="43"/>
      <c r="D545" s="43"/>
      <c r="E545" s="43"/>
    </row>
    <row r="546" spans="3:5" x14ac:dyDescent="0.35">
      <c r="C546" s="43"/>
      <c r="D546" s="43"/>
      <c r="E546" s="43"/>
    </row>
    <row r="547" spans="3:5" x14ac:dyDescent="0.35">
      <c r="C547" s="43"/>
      <c r="D547" s="43"/>
      <c r="E547" s="43"/>
    </row>
    <row r="548" spans="3:5" x14ac:dyDescent="0.35">
      <c r="C548" s="43"/>
      <c r="D548" s="43"/>
      <c r="E548" s="43"/>
    </row>
    <row r="549" spans="3:5" x14ac:dyDescent="0.35">
      <c r="C549" s="43"/>
      <c r="D549" s="43"/>
      <c r="E549" s="43"/>
    </row>
    <row r="550" spans="3:5" x14ac:dyDescent="0.35">
      <c r="C550" s="43"/>
      <c r="D550" s="43"/>
      <c r="E550" s="43"/>
    </row>
    <row r="551" spans="3:5" x14ac:dyDescent="0.35">
      <c r="C551" s="43"/>
      <c r="D551" s="43"/>
      <c r="E551" s="43"/>
    </row>
    <row r="552" spans="3:5" x14ac:dyDescent="0.35">
      <c r="C552" s="43"/>
      <c r="D552" s="43"/>
      <c r="E552" s="43"/>
    </row>
    <row r="553" spans="3:5" x14ac:dyDescent="0.35">
      <c r="C553" s="43"/>
      <c r="D553" s="43"/>
      <c r="E553" s="43"/>
    </row>
    <row r="554" spans="3:5" x14ac:dyDescent="0.35">
      <c r="C554" s="43"/>
      <c r="D554" s="43"/>
      <c r="E554" s="43"/>
    </row>
    <row r="555" spans="3:5" x14ac:dyDescent="0.35">
      <c r="C555" s="43"/>
      <c r="D555" s="43"/>
      <c r="E555" s="43"/>
    </row>
    <row r="556" spans="3:5" x14ac:dyDescent="0.35">
      <c r="C556" s="43"/>
      <c r="D556" s="43"/>
      <c r="E556" s="43"/>
    </row>
    <row r="557" spans="3:5" x14ac:dyDescent="0.35">
      <c r="C557" s="43"/>
      <c r="D557" s="43"/>
      <c r="E557" s="43"/>
    </row>
    <row r="558" spans="3:5" x14ac:dyDescent="0.35">
      <c r="C558" s="43"/>
      <c r="D558" s="43"/>
      <c r="E558" s="43"/>
    </row>
    <row r="559" spans="3:5" x14ac:dyDescent="0.35">
      <c r="C559" s="43"/>
      <c r="D559" s="43"/>
      <c r="E559" s="43"/>
    </row>
    <row r="560" spans="3:5" x14ac:dyDescent="0.35">
      <c r="C560" s="43"/>
      <c r="D560" s="43"/>
      <c r="E560" s="43"/>
    </row>
    <row r="561" spans="3:5" x14ac:dyDescent="0.35">
      <c r="C561" s="43"/>
      <c r="D561" s="43"/>
      <c r="E561" s="43"/>
    </row>
    <row r="562" spans="3:5" x14ac:dyDescent="0.35">
      <c r="C562" s="43"/>
      <c r="D562" s="43"/>
      <c r="E562" s="43"/>
    </row>
    <row r="563" spans="3:5" x14ac:dyDescent="0.35">
      <c r="C563" s="43"/>
      <c r="D563" s="43"/>
      <c r="E563" s="43"/>
    </row>
    <row r="564" spans="3:5" x14ac:dyDescent="0.35">
      <c r="C564" s="43"/>
      <c r="D564" s="43"/>
      <c r="E564" s="43"/>
    </row>
    <row r="565" spans="3:5" x14ac:dyDescent="0.35">
      <c r="C565" s="43"/>
      <c r="D565" s="43"/>
      <c r="E565" s="43"/>
    </row>
    <row r="566" spans="3:5" x14ac:dyDescent="0.35">
      <c r="C566" s="43"/>
      <c r="D566" s="43"/>
      <c r="E566" s="43"/>
    </row>
    <row r="567" spans="3:5" x14ac:dyDescent="0.35">
      <c r="C567" s="43"/>
      <c r="D567" s="43"/>
      <c r="E567" s="43"/>
    </row>
    <row r="568" spans="3:5" x14ac:dyDescent="0.35">
      <c r="C568" s="43"/>
      <c r="D568" s="43"/>
      <c r="E568" s="43"/>
    </row>
    <row r="569" spans="3:5" x14ac:dyDescent="0.35">
      <c r="C569" s="43"/>
      <c r="D569" s="43"/>
      <c r="E569" s="43"/>
    </row>
    <row r="570" spans="3:5" x14ac:dyDescent="0.35">
      <c r="C570" s="43"/>
      <c r="D570" s="43"/>
      <c r="E570" s="43"/>
    </row>
    <row r="571" spans="3:5" x14ac:dyDescent="0.35">
      <c r="C571" s="43"/>
      <c r="D571" s="43"/>
      <c r="E571" s="43"/>
    </row>
    <row r="572" spans="3:5" x14ac:dyDescent="0.35">
      <c r="C572" s="43"/>
      <c r="D572" s="43"/>
      <c r="E572" s="43"/>
    </row>
    <row r="573" spans="3:5" x14ac:dyDescent="0.35">
      <c r="C573" s="43"/>
      <c r="D573" s="43"/>
      <c r="E573" s="43"/>
    </row>
    <row r="574" spans="3:5" x14ac:dyDescent="0.35">
      <c r="C574" s="43"/>
      <c r="D574" s="43"/>
      <c r="E574" s="43"/>
    </row>
    <row r="575" spans="3:5" x14ac:dyDescent="0.35">
      <c r="C575" s="43"/>
      <c r="D575" s="43"/>
      <c r="E575" s="43"/>
    </row>
    <row r="576" spans="3:5" x14ac:dyDescent="0.35">
      <c r="C576" s="43"/>
      <c r="D576" s="43"/>
      <c r="E576" s="43"/>
    </row>
    <row r="577" spans="3:5" x14ac:dyDescent="0.35">
      <c r="C577" s="43"/>
      <c r="D577" s="43"/>
      <c r="E577" s="43"/>
    </row>
    <row r="578" spans="3:5" x14ac:dyDescent="0.35">
      <c r="C578" s="43"/>
      <c r="D578" s="43"/>
      <c r="E578" s="43"/>
    </row>
    <row r="579" spans="3:5" x14ac:dyDescent="0.35">
      <c r="C579" s="43"/>
      <c r="D579" s="43"/>
      <c r="E579" s="43"/>
    </row>
    <row r="580" spans="3:5" x14ac:dyDescent="0.35">
      <c r="C580" s="43"/>
      <c r="D580" s="43"/>
      <c r="E580" s="43"/>
    </row>
    <row r="581" spans="3:5" x14ac:dyDescent="0.35">
      <c r="C581" s="43"/>
      <c r="D581" s="43"/>
      <c r="E581" s="43"/>
    </row>
    <row r="582" spans="3:5" x14ac:dyDescent="0.35">
      <c r="C582" s="43"/>
      <c r="D582" s="43"/>
      <c r="E582" s="43"/>
    </row>
    <row r="583" spans="3:5" x14ac:dyDescent="0.35">
      <c r="C583" s="43"/>
      <c r="D583" s="43"/>
      <c r="E583" s="43"/>
    </row>
    <row r="584" spans="3:5" x14ac:dyDescent="0.35">
      <c r="C584" s="43"/>
      <c r="D584" s="43"/>
      <c r="E584" s="43"/>
    </row>
    <row r="585" spans="3:5" x14ac:dyDescent="0.35">
      <c r="C585" s="43"/>
      <c r="D585" s="43"/>
      <c r="E585" s="43"/>
    </row>
    <row r="586" spans="3:5" x14ac:dyDescent="0.35">
      <c r="C586" s="43"/>
      <c r="D586" s="43"/>
      <c r="E586" s="43"/>
    </row>
    <row r="587" spans="3:5" x14ac:dyDescent="0.35">
      <c r="C587" s="43"/>
      <c r="D587" s="43"/>
      <c r="E587" s="43"/>
    </row>
    <row r="588" spans="3:5" x14ac:dyDescent="0.35">
      <c r="C588" s="43"/>
      <c r="D588" s="43"/>
      <c r="E588" s="43"/>
    </row>
    <row r="589" spans="3:5" x14ac:dyDescent="0.35">
      <c r="C589" s="43"/>
      <c r="D589" s="43"/>
      <c r="E589" s="43"/>
    </row>
    <row r="590" spans="3:5" x14ac:dyDescent="0.35">
      <c r="C590" s="43"/>
      <c r="D590" s="43"/>
      <c r="E590" s="43"/>
    </row>
    <row r="591" spans="3:5" x14ac:dyDescent="0.35">
      <c r="C591" s="43"/>
      <c r="D591" s="43"/>
      <c r="E591" s="43"/>
    </row>
    <row r="592" spans="3:5" x14ac:dyDescent="0.35">
      <c r="C592" s="43"/>
      <c r="D592" s="43"/>
      <c r="E592" s="43"/>
    </row>
    <row r="593" spans="3:5" x14ac:dyDescent="0.35">
      <c r="C593" s="43"/>
      <c r="D593" s="43"/>
      <c r="E593" s="43"/>
    </row>
    <row r="594" spans="3:5" x14ac:dyDescent="0.35">
      <c r="C594" s="43"/>
      <c r="D594" s="43"/>
      <c r="E594" s="43"/>
    </row>
    <row r="595" spans="3:5" x14ac:dyDescent="0.35">
      <c r="C595" s="43"/>
      <c r="D595" s="43"/>
      <c r="E595" s="43"/>
    </row>
    <row r="596" spans="3:5" x14ac:dyDescent="0.35">
      <c r="C596" s="43"/>
      <c r="D596" s="43"/>
      <c r="E596" s="43"/>
    </row>
    <row r="597" spans="3:5" x14ac:dyDescent="0.35">
      <c r="C597" s="43"/>
      <c r="D597" s="43"/>
      <c r="E597" s="43"/>
    </row>
    <row r="598" spans="3:5" x14ac:dyDescent="0.35">
      <c r="C598" s="43"/>
      <c r="D598" s="43"/>
      <c r="E598" s="43"/>
    </row>
    <row r="599" spans="3:5" x14ac:dyDescent="0.35">
      <c r="C599" s="43"/>
      <c r="D599" s="43"/>
      <c r="E599" s="43"/>
    </row>
    <row r="600" spans="3:5" x14ac:dyDescent="0.35">
      <c r="C600" s="43"/>
      <c r="D600" s="43"/>
      <c r="E600" s="43"/>
    </row>
    <row r="601" spans="3:5" x14ac:dyDescent="0.35">
      <c r="C601" s="43"/>
      <c r="D601" s="43"/>
      <c r="E601" s="43"/>
    </row>
    <row r="602" spans="3:5" x14ac:dyDescent="0.35">
      <c r="C602" s="43"/>
      <c r="D602" s="43"/>
      <c r="E602" s="43"/>
    </row>
    <row r="603" spans="3:5" x14ac:dyDescent="0.35">
      <c r="C603" s="43"/>
      <c r="D603" s="43"/>
      <c r="E603" s="43"/>
    </row>
    <row r="604" spans="3:5" x14ac:dyDescent="0.35">
      <c r="C604" s="43"/>
      <c r="D604" s="43"/>
      <c r="E604" s="43"/>
    </row>
    <row r="605" spans="3:5" x14ac:dyDescent="0.35">
      <c r="C605" s="43"/>
      <c r="D605" s="43"/>
      <c r="E605" s="43"/>
    </row>
    <row r="606" spans="3:5" x14ac:dyDescent="0.35">
      <c r="C606" s="43"/>
      <c r="D606" s="43"/>
      <c r="E606" s="43"/>
    </row>
    <row r="607" spans="3:5" x14ac:dyDescent="0.35">
      <c r="C607" s="43"/>
      <c r="D607" s="43"/>
      <c r="E607" s="43"/>
    </row>
    <row r="608" spans="3:5" x14ac:dyDescent="0.35">
      <c r="C608" s="43"/>
      <c r="D608" s="43"/>
      <c r="E608" s="43"/>
    </row>
    <row r="609" spans="3:5" x14ac:dyDescent="0.35">
      <c r="C609" s="43"/>
      <c r="D609" s="43"/>
      <c r="E609" s="43"/>
    </row>
    <row r="610" spans="3:5" x14ac:dyDescent="0.35">
      <c r="C610" s="43"/>
      <c r="D610" s="43"/>
      <c r="E610" s="43"/>
    </row>
    <row r="611" spans="3:5" x14ac:dyDescent="0.35">
      <c r="C611" s="43"/>
      <c r="D611" s="43"/>
      <c r="E611" s="43"/>
    </row>
    <row r="612" spans="3:5" x14ac:dyDescent="0.35">
      <c r="C612" s="43"/>
      <c r="D612" s="43"/>
      <c r="E612" s="43"/>
    </row>
    <row r="613" spans="3:5" x14ac:dyDescent="0.35">
      <c r="C613" s="43"/>
      <c r="D613" s="43"/>
      <c r="E613" s="43"/>
    </row>
    <row r="614" spans="3:5" x14ac:dyDescent="0.35">
      <c r="C614" s="43"/>
      <c r="D614" s="43"/>
      <c r="E614" s="43"/>
    </row>
    <row r="615" spans="3:5" x14ac:dyDescent="0.35">
      <c r="C615" s="43"/>
      <c r="D615" s="43"/>
      <c r="E615" s="43"/>
    </row>
    <row r="616" spans="3:5" x14ac:dyDescent="0.35">
      <c r="C616" s="43"/>
      <c r="D616" s="43"/>
      <c r="E616" s="43"/>
    </row>
    <row r="617" spans="3:5" x14ac:dyDescent="0.35">
      <c r="C617" s="43"/>
      <c r="D617" s="43"/>
      <c r="E617" s="43"/>
    </row>
    <row r="618" spans="3:5" x14ac:dyDescent="0.35">
      <c r="C618" s="43"/>
      <c r="D618" s="43"/>
      <c r="E618" s="43"/>
    </row>
    <row r="619" spans="3:5" x14ac:dyDescent="0.35">
      <c r="C619" s="43"/>
      <c r="D619" s="43"/>
      <c r="E619" s="43"/>
    </row>
    <row r="620" spans="3:5" x14ac:dyDescent="0.35">
      <c r="C620" s="43"/>
      <c r="D620" s="43"/>
      <c r="E620" s="43"/>
    </row>
    <row r="621" spans="3:5" x14ac:dyDescent="0.35">
      <c r="C621" s="43"/>
      <c r="D621" s="43"/>
      <c r="E621" s="43"/>
    </row>
    <row r="622" spans="3:5" x14ac:dyDescent="0.35">
      <c r="C622" s="43"/>
      <c r="D622" s="43"/>
      <c r="E622" s="43"/>
    </row>
    <row r="623" spans="3:5" x14ac:dyDescent="0.35">
      <c r="C623" s="43"/>
      <c r="D623" s="43"/>
      <c r="E623" s="43"/>
    </row>
    <row r="624" spans="3:5" x14ac:dyDescent="0.35">
      <c r="C624" s="43"/>
      <c r="D624" s="43"/>
      <c r="E624" s="43"/>
    </row>
    <row r="625" spans="3:5" x14ac:dyDescent="0.35">
      <c r="C625" s="43"/>
      <c r="D625" s="43"/>
      <c r="E625" s="43"/>
    </row>
    <row r="626" spans="3:5" x14ac:dyDescent="0.35">
      <c r="C626" s="43"/>
      <c r="D626" s="43"/>
      <c r="E626" s="43"/>
    </row>
    <row r="627" spans="3:5" x14ac:dyDescent="0.35">
      <c r="C627" s="43"/>
      <c r="D627" s="43"/>
      <c r="E627" s="43"/>
    </row>
    <row r="628" spans="3:5" x14ac:dyDescent="0.35">
      <c r="C628" s="43"/>
      <c r="D628" s="43"/>
      <c r="E628" s="43"/>
    </row>
    <row r="629" spans="3:5" x14ac:dyDescent="0.35">
      <c r="C629" s="43"/>
      <c r="D629" s="43"/>
      <c r="E629" s="43"/>
    </row>
    <row r="630" spans="3:5" x14ac:dyDescent="0.35">
      <c r="C630" s="43"/>
      <c r="D630" s="43"/>
      <c r="E630" s="43"/>
    </row>
    <row r="631" spans="3:5" x14ac:dyDescent="0.35">
      <c r="C631" s="43"/>
      <c r="D631" s="43"/>
      <c r="E631" s="43"/>
    </row>
    <row r="632" spans="3:5" x14ac:dyDescent="0.35">
      <c r="C632" s="43"/>
      <c r="D632" s="43"/>
      <c r="E632" s="43"/>
    </row>
    <row r="633" spans="3:5" x14ac:dyDescent="0.35">
      <c r="C633" s="43"/>
      <c r="D633" s="43"/>
      <c r="E633" s="43"/>
    </row>
    <row r="634" spans="3:5" x14ac:dyDescent="0.35">
      <c r="C634" s="43"/>
      <c r="D634" s="43"/>
      <c r="E634" s="43"/>
    </row>
    <row r="635" spans="3:5" x14ac:dyDescent="0.35">
      <c r="C635" s="43"/>
      <c r="D635" s="43"/>
      <c r="E635" s="43"/>
    </row>
    <row r="636" spans="3:5" x14ac:dyDescent="0.35">
      <c r="C636" s="43"/>
      <c r="D636" s="43"/>
      <c r="E636" s="43"/>
    </row>
    <row r="637" spans="3:5" x14ac:dyDescent="0.35">
      <c r="C637" s="43"/>
      <c r="D637" s="43"/>
      <c r="E637" s="43"/>
    </row>
    <row r="638" spans="3:5" x14ac:dyDescent="0.35">
      <c r="C638" s="43"/>
      <c r="D638" s="43"/>
      <c r="E638" s="43"/>
    </row>
    <row r="639" spans="3:5" x14ac:dyDescent="0.35">
      <c r="C639" s="43"/>
      <c r="D639" s="43"/>
      <c r="E639" s="43"/>
    </row>
    <row r="640" spans="3:5" x14ac:dyDescent="0.35">
      <c r="C640" s="43"/>
      <c r="D640" s="43"/>
      <c r="E640" s="43"/>
    </row>
    <row r="641" spans="3:5" x14ac:dyDescent="0.35">
      <c r="C641" s="43"/>
      <c r="D641" s="43"/>
      <c r="E641" s="43"/>
    </row>
    <row r="642" spans="3:5" x14ac:dyDescent="0.35">
      <c r="C642" s="43"/>
      <c r="D642" s="43"/>
      <c r="E642" s="43"/>
    </row>
    <row r="643" spans="3:5" x14ac:dyDescent="0.35">
      <c r="C643" s="43"/>
      <c r="D643" s="43"/>
      <c r="E643" s="43"/>
    </row>
    <row r="644" spans="3:5" x14ac:dyDescent="0.35">
      <c r="C644" s="43"/>
      <c r="D644" s="43"/>
      <c r="E644" s="43"/>
    </row>
    <row r="645" spans="3:5" x14ac:dyDescent="0.35">
      <c r="C645" s="43"/>
      <c r="D645" s="43"/>
      <c r="E645" s="43"/>
    </row>
    <row r="646" spans="3:5" x14ac:dyDescent="0.35">
      <c r="C646" s="43"/>
      <c r="D646" s="43"/>
      <c r="E646" s="43"/>
    </row>
    <row r="647" spans="3:5" x14ac:dyDescent="0.35">
      <c r="C647" s="43"/>
      <c r="D647" s="43"/>
      <c r="E647" s="43"/>
    </row>
    <row r="648" spans="3:5" x14ac:dyDescent="0.35">
      <c r="C648" s="43"/>
      <c r="D648" s="43"/>
      <c r="E648" s="43"/>
    </row>
    <row r="649" spans="3:5" x14ac:dyDescent="0.35">
      <c r="C649" s="43"/>
      <c r="D649" s="43"/>
      <c r="E649" s="43"/>
    </row>
    <row r="650" spans="3:5" x14ac:dyDescent="0.35">
      <c r="C650" s="43"/>
      <c r="D650" s="43"/>
      <c r="E650" s="43"/>
    </row>
    <row r="651" spans="3:5" x14ac:dyDescent="0.35">
      <c r="C651" s="43"/>
      <c r="D651" s="43"/>
      <c r="E651" s="43"/>
    </row>
    <row r="652" spans="3:5" x14ac:dyDescent="0.35">
      <c r="C652" s="43"/>
      <c r="D652" s="43"/>
      <c r="E652" s="43"/>
    </row>
    <row r="653" spans="3:5" x14ac:dyDescent="0.35">
      <c r="C653" s="43"/>
      <c r="D653" s="43"/>
      <c r="E653" s="43"/>
    </row>
    <row r="654" spans="3:5" x14ac:dyDescent="0.35">
      <c r="C654" s="43"/>
      <c r="D654" s="43"/>
      <c r="E654" s="43"/>
    </row>
    <row r="655" spans="3:5" x14ac:dyDescent="0.35">
      <c r="C655" s="43"/>
      <c r="D655" s="43"/>
      <c r="E655" s="43"/>
    </row>
    <row r="656" spans="3:5" x14ac:dyDescent="0.35">
      <c r="C656" s="43"/>
      <c r="D656" s="43"/>
      <c r="E656" s="43"/>
    </row>
    <row r="657" spans="3:5" x14ac:dyDescent="0.35">
      <c r="C657" s="43"/>
      <c r="D657" s="43"/>
      <c r="E657" s="43"/>
    </row>
    <row r="658" spans="3:5" x14ac:dyDescent="0.35">
      <c r="C658" s="43"/>
      <c r="D658" s="43"/>
      <c r="E658" s="43"/>
    </row>
    <row r="659" spans="3:5" x14ac:dyDescent="0.35">
      <c r="C659" s="43"/>
      <c r="D659" s="43"/>
      <c r="E659" s="43"/>
    </row>
    <row r="660" spans="3:5" x14ac:dyDescent="0.35">
      <c r="C660" s="43"/>
      <c r="D660" s="43"/>
      <c r="E660" s="43"/>
    </row>
    <row r="661" spans="3:5" x14ac:dyDescent="0.35">
      <c r="C661" s="43"/>
      <c r="D661" s="43"/>
      <c r="E661" s="43"/>
    </row>
    <row r="662" spans="3:5" x14ac:dyDescent="0.35">
      <c r="C662" s="43"/>
      <c r="D662" s="43"/>
      <c r="E662" s="43"/>
    </row>
    <row r="663" spans="3:5" x14ac:dyDescent="0.35">
      <c r="C663" s="43"/>
      <c r="D663" s="43"/>
      <c r="E663" s="43"/>
    </row>
    <row r="664" spans="3:5" x14ac:dyDescent="0.35">
      <c r="C664" s="43"/>
      <c r="D664" s="43"/>
      <c r="E664" s="43"/>
    </row>
    <row r="665" spans="3:5" x14ac:dyDescent="0.35">
      <c r="C665" s="43"/>
      <c r="D665" s="43"/>
      <c r="E665" s="43"/>
    </row>
    <row r="666" spans="3:5" x14ac:dyDescent="0.35">
      <c r="C666" s="43"/>
      <c r="D666" s="43"/>
      <c r="E666" s="43"/>
    </row>
    <row r="667" spans="3:5" x14ac:dyDescent="0.35">
      <c r="C667" s="43"/>
      <c r="D667" s="43"/>
      <c r="E667" s="43"/>
    </row>
    <row r="668" spans="3:5" x14ac:dyDescent="0.35">
      <c r="C668" s="43"/>
      <c r="D668" s="43"/>
      <c r="E668" s="43"/>
    </row>
    <row r="669" spans="3:5" x14ac:dyDescent="0.35">
      <c r="C669" s="43"/>
      <c r="D669" s="43"/>
      <c r="E669" s="43"/>
    </row>
    <row r="670" spans="3:5" x14ac:dyDescent="0.35">
      <c r="C670" s="43"/>
      <c r="D670" s="43"/>
      <c r="E670" s="43"/>
    </row>
    <row r="671" spans="3:5" x14ac:dyDescent="0.35">
      <c r="C671" s="43"/>
      <c r="D671" s="43"/>
      <c r="E671" s="43"/>
    </row>
    <row r="672" spans="3:5" x14ac:dyDescent="0.35">
      <c r="C672" s="43"/>
      <c r="D672" s="43"/>
      <c r="E672" s="43"/>
    </row>
    <row r="673" spans="3:5" x14ac:dyDescent="0.35">
      <c r="C673" s="43"/>
      <c r="D673" s="43"/>
      <c r="E673" s="43"/>
    </row>
    <row r="674" spans="3:5" x14ac:dyDescent="0.35">
      <c r="C674" s="43"/>
      <c r="D674" s="43"/>
      <c r="E674" s="43"/>
    </row>
    <row r="675" spans="3:5" x14ac:dyDescent="0.35">
      <c r="C675" s="43"/>
      <c r="D675" s="43"/>
      <c r="E675" s="43"/>
    </row>
    <row r="676" spans="3:5" x14ac:dyDescent="0.35">
      <c r="C676" s="43"/>
      <c r="D676" s="43"/>
      <c r="E676" s="43"/>
    </row>
    <row r="677" spans="3:5" x14ac:dyDescent="0.35">
      <c r="C677" s="43"/>
      <c r="D677" s="43"/>
      <c r="E677" s="43"/>
    </row>
    <row r="678" spans="3:5" x14ac:dyDescent="0.35">
      <c r="C678" s="43"/>
      <c r="D678" s="43"/>
      <c r="E678" s="43"/>
    </row>
    <row r="679" spans="3:5" x14ac:dyDescent="0.35">
      <c r="C679" s="43"/>
      <c r="D679" s="43"/>
      <c r="E679" s="43"/>
    </row>
    <row r="680" spans="3:5" x14ac:dyDescent="0.35">
      <c r="C680" s="43"/>
      <c r="D680" s="43"/>
      <c r="E680" s="43"/>
    </row>
    <row r="681" spans="3:5" x14ac:dyDescent="0.35">
      <c r="C681" s="43"/>
      <c r="D681" s="43"/>
      <c r="E681" s="43"/>
    </row>
    <row r="682" spans="3:5" x14ac:dyDescent="0.35">
      <c r="C682" s="43"/>
      <c r="D682" s="43"/>
      <c r="E682" s="43"/>
    </row>
    <row r="683" spans="3:5" x14ac:dyDescent="0.35">
      <c r="C683" s="43"/>
      <c r="D683" s="43"/>
      <c r="E683" s="43"/>
    </row>
    <row r="684" spans="3:5" x14ac:dyDescent="0.35">
      <c r="C684" s="43"/>
      <c r="D684" s="43"/>
      <c r="E684" s="43"/>
    </row>
    <row r="685" spans="3:5" x14ac:dyDescent="0.35">
      <c r="C685" s="43"/>
      <c r="D685" s="43"/>
      <c r="E685" s="43"/>
    </row>
    <row r="686" spans="3:5" x14ac:dyDescent="0.35">
      <c r="C686" s="43"/>
      <c r="D686" s="43"/>
      <c r="E686" s="43"/>
    </row>
    <row r="687" spans="3:5" x14ac:dyDescent="0.35">
      <c r="C687" s="43"/>
      <c r="D687" s="43"/>
      <c r="E687" s="43"/>
    </row>
    <row r="688" spans="3:5" x14ac:dyDescent="0.35">
      <c r="C688" s="43"/>
      <c r="D688" s="43"/>
      <c r="E688" s="43"/>
    </row>
    <row r="689" spans="3:5" x14ac:dyDescent="0.35">
      <c r="C689" s="43"/>
      <c r="D689" s="43"/>
      <c r="E689" s="43"/>
    </row>
    <row r="690" spans="3:5" x14ac:dyDescent="0.35">
      <c r="C690" s="43"/>
      <c r="D690" s="43"/>
      <c r="E690" s="43"/>
    </row>
    <row r="691" spans="3:5" x14ac:dyDescent="0.35">
      <c r="C691" s="43"/>
      <c r="D691" s="43"/>
      <c r="E691" s="43"/>
    </row>
    <row r="692" spans="3:5" x14ac:dyDescent="0.35">
      <c r="C692" s="43"/>
      <c r="D692" s="43"/>
      <c r="E692" s="43"/>
    </row>
    <row r="693" spans="3:5" x14ac:dyDescent="0.35">
      <c r="C693" s="43"/>
      <c r="D693" s="43"/>
      <c r="E693" s="43"/>
    </row>
    <row r="694" spans="3:5" x14ac:dyDescent="0.35">
      <c r="C694" s="43"/>
      <c r="D694" s="43"/>
      <c r="E694" s="43"/>
    </row>
    <row r="695" spans="3:5" x14ac:dyDescent="0.35">
      <c r="C695" s="43"/>
      <c r="D695" s="43"/>
      <c r="E695" s="43"/>
    </row>
    <row r="696" spans="3:5" x14ac:dyDescent="0.35">
      <c r="C696" s="43"/>
      <c r="D696" s="43"/>
      <c r="E696" s="43"/>
    </row>
    <row r="697" spans="3:5" x14ac:dyDescent="0.35">
      <c r="C697" s="43"/>
      <c r="D697" s="43"/>
      <c r="E697" s="43"/>
    </row>
    <row r="698" spans="3:5" x14ac:dyDescent="0.35">
      <c r="C698" s="43"/>
      <c r="D698" s="43"/>
      <c r="E698" s="43"/>
    </row>
    <row r="699" spans="3:5" x14ac:dyDescent="0.35">
      <c r="C699" s="43"/>
      <c r="D699" s="43"/>
      <c r="E699" s="43"/>
    </row>
    <row r="700" spans="3:5" x14ac:dyDescent="0.35">
      <c r="C700" s="43"/>
      <c r="D700" s="43"/>
      <c r="E700" s="43"/>
    </row>
    <row r="701" spans="3:5" x14ac:dyDescent="0.35">
      <c r="C701" s="43"/>
      <c r="D701" s="43"/>
      <c r="E701" s="43"/>
    </row>
    <row r="702" spans="3:5" x14ac:dyDescent="0.35">
      <c r="C702" s="43"/>
      <c r="D702" s="43"/>
      <c r="E702" s="43"/>
    </row>
    <row r="703" spans="3:5" x14ac:dyDescent="0.35">
      <c r="C703" s="43"/>
      <c r="D703" s="43"/>
      <c r="E703" s="43"/>
    </row>
    <row r="704" spans="3:5" x14ac:dyDescent="0.35">
      <c r="C704" s="43"/>
      <c r="D704" s="43"/>
      <c r="E704" s="43"/>
    </row>
    <row r="705" spans="3:5" x14ac:dyDescent="0.35">
      <c r="C705" s="43"/>
      <c r="D705" s="43"/>
      <c r="E705" s="43"/>
    </row>
    <row r="706" spans="3:5" x14ac:dyDescent="0.35">
      <c r="C706" s="43"/>
      <c r="D706" s="43"/>
      <c r="E706" s="43"/>
    </row>
    <row r="707" spans="3:5" x14ac:dyDescent="0.35">
      <c r="C707" s="43"/>
      <c r="D707" s="43"/>
      <c r="E707" s="43"/>
    </row>
    <row r="708" spans="3:5" x14ac:dyDescent="0.35">
      <c r="C708" s="43"/>
      <c r="D708" s="43"/>
      <c r="E708" s="43"/>
    </row>
    <row r="709" spans="3:5" x14ac:dyDescent="0.35">
      <c r="C709" s="43"/>
      <c r="D709" s="43"/>
      <c r="E709" s="43"/>
    </row>
    <row r="710" spans="3:5" x14ac:dyDescent="0.35">
      <c r="C710" s="43"/>
      <c r="D710" s="43"/>
      <c r="E710" s="43"/>
    </row>
    <row r="711" spans="3:5" x14ac:dyDescent="0.35">
      <c r="C711" s="43"/>
      <c r="D711" s="43"/>
      <c r="E711" s="43"/>
    </row>
    <row r="712" spans="3:5" x14ac:dyDescent="0.35">
      <c r="C712" s="43"/>
      <c r="D712" s="43"/>
      <c r="E712" s="43"/>
    </row>
    <row r="713" spans="3:5" x14ac:dyDescent="0.35">
      <c r="C713" s="43"/>
      <c r="D713" s="43"/>
      <c r="E713" s="43"/>
    </row>
    <row r="714" spans="3:5" x14ac:dyDescent="0.35">
      <c r="C714" s="43"/>
      <c r="D714" s="43"/>
      <c r="E714" s="43"/>
    </row>
    <row r="715" spans="3:5" x14ac:dyDescent="0.35">
      <c r="C715" s="43"/>
      <c r="D715" s="43"/>
      <c r="E715" s="43"/>
    </row>
    <row r="716" spans="3:5" x14ac:dyDescent="0.35">
      <c r="C716" s="43"/>
      <c r="D716" s="43"/>
      <c r="E716" s="43"/>
    </row>
    <row r="717" spans="3:5" x14ac:dyDescent="0.35">
      <c r="C717" s="43"/>
      <c r="D717" s="43"/>
      <c r="E717" s="43"/>
    </row>
    <row r="718" spans="3:5" x14ac:dyDescent="0.35">
      <c r="C718" s="43"/>
      <c r="D718" s="43"/>
      <c r="E718" s="43"/>
    </row>
    <row r="719" spans="3:5" x14ac:dyDescent="0.35">
      <c r="C719" s="43"/>
      <c r="D719" s="43"/>
      <c r="E719" s="43"/>
    </row>
    <row r="720" spans="3:5" x14ac:dyDescent="0.35">
      <c r="C720" s="43"/>
      <c r="D720" s="43"/>
      <c r="E720" s="43"/>
    </row>
    <row r="721" spans="3:5" x14ac:dyDescent="0.35">
      <c r="C721" s="43"/>
      <c r="D721" s="43"/>
      <c r="E721" s="43"/>
    </row>
    <row r="722" spans="3:5" x14ac:dyDescent="0.35">
      <c r="C722" s="43"/>
      <c r="D722" s="43"/>
      <c r="E722" s="43"/>
    </row>
    <row r="723" spans="3:5" x14ac:dyDescent="0.35">
      <c r="C723" s="43"/>
      <c r="D723" s="43"/>
      <c r="E723" s="43"/>
    </row>
    <row r="724" spans="3:5" x14ac:dyDescent="0.35">
      <c r="C724" s="43"/>
      <c r="D724" s="43"/>
      <c r="E724" s="43"/>
    </row>
    <row r="725" spans="3:5" x14ac:dyDescent="0.35">
      <c r="C725" s="43"/>
      <c r="D725" s="43"/>
      <c r="E725" s="43"/>
    </row>
    <row r="726" spans="3:5" x14ac:dyDescent="0.35">
      <c r="C726" s="43"/>
      <c r="D726" s="43"/>
      <c r="E726" s="43"/>
    </row>
    <row r="727" spans="3:5" x14ac:dyDescent="0.35">
      <c r="C727" s="43"/>
      <c r="D727" s="43"/>
      <c r="E727" s="43"/>
    </row>
    <row r="728" spans="3:5" x14ac:dyDescent="0.35">
      <c r="C728" s="43"/>
      <c r="D728" s="43"/>
      <c r="E728" s="43"/>
    </row>
    <row r="729" spans="3:5" x14ac:dyDescent="0.35">
      <c r="C729" s="43"/>
      <c r="D729" s="43"/>
      <c r="E729" s="43"/>
    </row>
    <row r="730" spans="3:5" x14ac:dyDescent="0.35">
      <c r="C730" s="43"/>
      <c r="D730" s="43"/>
      <c r="E730" s="43"/>
    </row>
    <row r="731" spans="3:5" x14ac:dyDescent="0.35">
      <c r="C731" s="43"/>
      <c r="D731" s="43"/>
      <c r="E731" s="43"/>
    </row>
    <row r="732" spans="3:5" x14ac:dyDescent="0.35">
      <c r="C732" s="43"/>
      <c r="D732" s="43"/>
      <c r="E732" s="43"/>
    </row>
    <row r="733" spans="3:5" x14ac:dyDescent="0.35">
      <c r="C733" s="43"/>
      <c r="D733" s="43"/>
      <c r="E733" s="43"/>
    </row>
    <row r="734" spans="3:5" x14ac:dyDescent="0.35">
      <c r="C734" s="43"/>
      <c r="D734" s="43"/>
      <c r="E734" s="43"/>
    </row>
    <row r="735" spans="3:5" x14ac:dyDescent="0.35">
      <c r="C735" s="43"/>
      <c r="D735" s="43"/>
      <c r="E735" s="43"/>
    </row>
    <row r="736" spans="3:5" x14ac:dyDescent="0.35">
      <c r="C736" s="43"/>
      <c r="D736" s="43"/>
      <c r="E736" s="43"/>
    </row>
    <row r="737" spans="3:5" x14ac:dyDescent="0.35">
      <c r="C737" s="43"/>
      <c r="D737" s="43"/>
      <c r="E737" s="43"/>
    </row>
    <row r="738" spans="3:5" x14ac:dyDescent="0.35">
      <c r="C738" s="43"/>
      <c r="D738" s="43"/>
      <c r="E738" s="43"/>
    </row>
    <row r="739" spans="3:5" x14ac:dyDescent="0.35">
      <c r="C739" s="43"/>
      <c r="D739" s="43"/>
      <c r="E739" s="43"/>
    </row>
    <row r="740" spans="3:5" x14ac:dyDescent="0.35">
      <c r="C740" s="43"/>
      <c r="D740" s="43"/>
      <c r="E740" s="43"/>
    </row>
    <row r="741" spans="3:5" x14ac:dyDescent="0.35">
      <c r="C741" s="43"/>
      <c r="D741" s="43"/>
      <c r="E741" s="43"/>
    </row>
    <row r="742" spans="3:5" x14ac:dyDescent="0.35">
      <c r="C742" s="43"/>
      <c r="D742" s="43"/>
      <c r="E742" s="43"/>
    </row>
    <row r="743" spans="3:5" x14ac:dyDescent="0.35">
      <c r="C743" s="43"/>
      <c r="D743" s="43"/>
      <c r="E743" s="43"/>
    </row>
    <row r="744" spans="3:5" x14ac:dyDescent="0.35">
      <c r="C744" s="43"/>
      <c r="D744" s="43"/>
      <c r="E744" s="43"/>
    </row>
    <row r="745" spans="3:5" x14ac:dyDescent="0.35">
      <c r="C745" s="43"/>
      <c r="D745" s="43"/>
      <c r="E745" s="43"/>
    </row>
    <row r="746" spans="3:5" x14ac:dyDescent="0.35">
      <c r="C746" s="43"/>
      <c r="D746" s="43"/>
      <c r="E746" s="43"/>
    </row>
    <row r="747" spans="3:5" x14ac:dyDescent="0.35">
      <c r="C747" s="43"/>
      <c r="D747" s="43"/>
      <c r="E747" s="43"/>
    </row>
    <row r="748" spans="3:5" x14ac:dyDescent="0.35">
      <c r="C748" s="43"/>
      <c r="D748" s="43"/>
      <c r="E748" s="43"/>
    </row>
    <row r="749" spans="3:5" x14ac:dyDescent="0.35">
      <c r="C749" s="43"/>
      <c r="D749" s="43"/>
      <c r="E749" s="43"/>
    </row>
    <row r="750" spans="3:5" x14ac:dyDescent="0.35">
      <c r="C750" s="43"/>
      <c r="D750" s="43"/>
      <c r="E750" s="43"/>
    </row>
    <row r="751" spans="3:5" x14ac:dyDescent="0.35">
      <c r="C751" s="43"/>
      <c r="D751" s="43"/>
      <c r="E751" s="43"/>
    </row>
    <row r="752" spans="3:5" x14ac:dyDescent="0.35">
      <c r="C752" s="43"/>
      <c r="D752" s="43"/>
      <c r="E752" s="43"/>
    </row>
    <row r="753" spans="3:5" x14ac:dyDescent="0.35">
      <c r="C753" s="43"/>
      <c r="D753" s="43"/>
      <c r="E753" s="43"/>
    </row>
    <row r="754" spans="3:5" x14ac:dyDescent="0.35">
      <c r="C754" s="43"/>
      <c r="D754" s="43"/>
      <c r="E754" s="43"/>
    </row>
    <row r="755" spans="3:5" x14ac:dyDescent="0.35">
      <c r="C755" s="43"/>
      <c r="D755" s="43"/>
      <c r="E755" s="43"/>
    </row>
    <row r="756" spans="3:5" x14ac:dyDescent="0.35">
      <c r="C756" s="43"/>
      <c r="D756" s="43"/>
      <c r="E756" s="43"/>
    </row>
    <row r="757" spans="3:5" x14ac:dyDescent="0.35">
      <c r="C757" s="43"/>
      <c r="D757" s="43"/>
      <c r="E757" s="43"/>
    </row>
    <row r="758" spans="3:5" x14ac:dyDescent="0.35">
      <c r="C758" s="43"/>
      <c r="D758" s="43"/>
      <c r="E758" s="43"/>
    </row>
    <row r="759" spans="3:5" x14ac:dyDescent="0.35">
      <c r="C759" s="43"/>
      <c r="D759" s="43"/>
      <c r="E759" s="43"/>
    </row>
    <row r="760" spans="3:5" x14ac:dyDescent="0.35">
      <c r="C760" s="43"/>
      <c r="D760" s="43"/>
      <c r="E760" s="43"/>
    </row>
    <row r="761" spans="3:5" x14ac:dyDescent="0.35">
      <c r="C761" s="43"/>
      <c r="D761" s="43"/>
      <c r="E761" s="43"/>
    </row>
    <row r="762" spans="3:5" x14ac:dyDescent="0.35">
      <c r="C762" s="43"/>
      <c r="D762" s="43"/>
      <c r="E762" s="43"/>
    </row>
    <row r="763" spans="3:5" x14ac:dyDescent="0.35">
      <c r="C763" s="43"/>
      <c r="D763" s="43"/>
      <c r="E763" s="43"/>
    </row>
    <row r="764" spans="3:5" x14ac:dyDescent="0.35">
      <c r="C764" s="43"/>
      <c r="D764" s="43"/>
      <c r="E764" s="43"/>
    </row>
    <row r="765" spans="3:5" x14ac:dyDescent="0.35">
      <c r="C765" s="43"/>
      <c r="D765" s="43"/>
      <c r="E765" s="43"/>
    </row>
    <row r="766" spans="3:5" x14ac:dyDescent="0.35">
      <c r="C766" s="43"/>
      <c r="D766" s="43"/>
      <c r="E766" s="43"/>
    </row>
    <row r="767" spans="3:5" x14ac:dyDescent="0.35">
      <c r="C767" s="43"/>
      <c r="D767" s="43"/>
      <c r="E767" s="43"/>
    </row>
    <row r="768" spans="3:5" x14ac:dyDescent="0.35">
      <c r="C768" s="43"/>
      <c r="D768" s="43"/>
      <c r="E768" s="43"/>
    </row>
    <row r="769" spans="3:5" x14ac:dyDescent="0.35">
      <c r="C769" s="43"/>
      <c r="D769" s="43"/>
      <c r="E769" s="43"/>
    </row>
    <row r="770" spans="3:5" x14ac:dyDescent="0.35">
      <c r="C770" s="43"/>
      <c r="D770" s="43"/>
      <c r="E770" s="43"/>
    </row>
    <row r="771" spans="3:5" x14ac:dyDescent="0.35">
      <c r="C771" s="43"/>
      <c r="D771" s="43"/>
      <c r="E771" s="43"/>
    </row>
    <row r="772" spans="3:5" x14ac:dyDescent="0.35">
      <c r="C772" s="43"/>
      <c r="D772" s="43"/>
      <c r="E772" s="43"/>
    </row>
    <row r="773" spans="3:5" x14ac:dyDescent="0.35">
      <c r="C773" s="43"/>
      <c r="D773" s="43"/>
      <c r="E773" s="43"/>
    </row>
    <row r="774" spans="3:5" x14ac:dyDescent="0.35">
      <c r="C774" s="43"/>
      <c r="D774" s="43"/>
      <c r="E774" s="43"/>
    </row>
    <row r="775" spans="3:5" x14ac:dyDescent="0.35">
      <c r="C775" s="43"/>
      <c r="D775" s="43"/>
      <c r="E775" s="43"/>
    </row>
    <row r="776" spans="3:5" x14ac:dyDescent="0.35">
      <c r="C776" s="43"/>
      <c r="D776" s="43"/>
      <c r="E776" s="43"/>
    </row>
    <row r="777" spans="3:5" x14ac:dyDescent="0.35">
      <c r="C777" s="43"/>
      <c r="D777" s="43"/>
      <c r="E777" s="43"/>
    </row>
    <row r="778" spans="3:5" x14ac:dyDescent="0.35">
      <c r="C778" s="43"/>
      <c r="D778" s="43"/>
      <c r="E778" s="43"/>
    </row>
    <row r="779" spans="3:5" x14ac:dyDescent="0.35">
      <c r="C779" s="43"/>
      <c r="D779" s="43"/>
      <c r="E779" s="43"/>
    </row>
    <row r="780" spans="3:5" x14ac:dyDescent="0.35">
      <c r="C780" s="43"/>
      <c r="D780" s="43"/>
      <c r="E780" s="43"/>
    </row>
    <row r="781" spans="3:5" x14ac:dyDescent="0.35">
      <c r="C781" s="43"/>
      <c r="D781" s="43"/>
      <c r="E781" s="43"/>
    </row>
    <row r="782" spans="3:5" x14ac:dyDescent="0.35">
      <c r="C782" s="43"/>
      <c r="D782" s="43"/>
      <c r="E782" s="43"/>
    </row>
    <row r="783" spans="3:5" x14ac:dyDescent="0.35">
      <c r="C783" s="43"/>
      <c r="D783" s="43"/>
      <c r="E783" s="43"/>
    </row>
    <row r="784" spans="3:5" x14ac:dyDescent="0.35">
      <c r="C784" s="43"/>
      <c r="D784" s="43"/>
      <c r="E784" s="43"/>
    </row>
    <row r="785" spans="3:5" x14ac:dyDescent="0.35">
      <c r="C785" s="43"/>
      <c r="D785" s="43"/>
      <c r="E785" s="43"/>
    </row>
    <row r="786" spans="3:5" x14ac:dyDescent="0.35">
      <c r="C786" s="43"/>
      <c r="D786" s="43"/>
      <c r="E786" s="43"/>
    </row>
    <row r="787" spans="3:5" x14ac:dyDescent="0.35">
      <c r="C787" s="43"/>
      <c r="D787" s="43"/>
      <c r="E787" s="43"/>
    </row>
    <row r="788" spans="3:5" x14ac:dyDescent="0.35">
      <c r="C788" s="43"/>
      <c r="D788" s="43"/>
      <c r="E788" s="43"/>
    </row>
    <row r="789" spans="3:5" x14ac:dyDescent="0.35">
      <c r="C789" s="43"/>
      <c r="D789" s="43"/>
      <c r="E789" s="43"/>
    </row>
    <row r="790" spans="3:5" x14ac:dyDescent="0.35">
      <c r="C790" s="43"/>
      <c r="D790" s="43"/>
      <c r="E790" s="43"/>
    </row>
    <row r="791" spans="3:5" x14ac:dyDescent="0.35">
      <c r="C791" s="43"/>
      <c r="D791" s="43"/>
      <c r="E791" s="43"/>
    </row>
    <row r="792" spans="3:5" x14ac:dyDescent="0.35">
      <c r="C792" s="43"/>
      <c r="D792" s="43"/>
      <c r="E792" s="43"/>
    </row>
    <row r="793" spans="3:5" x14ac:dyDescent="0.35">
      <c r="C793" s="43"/>
      <c r="D793" s="43"/>
      <c r="E793" s="43"/>
    </row>
    <row r="794" spans="3:5" x14ac:dyDescent="0.35">
      <c r="C794" s="43"/>
      <c r="D794" s="43"/>
      <c r="E794" s="43"/>
    </row>
    <row r="795" spans="3:5" x14ac:dyDescent="0.35">
      <c r="C795" s="43"/>
      <c r="D795" s="43"/>
      <c r="E795" s="43"/>
    </row>
    <row r="796" spans="3:5" x14ac:dyDescent="0.35">
      <c r="C796" s="43"/>
      <c r="D796" s="43"/>
      <c r="E796" s="43"/>
    </row>
    <row r="797" spans="3:5" x14ac:dyDescent="0.35">
      <c r="C797" s="43"/>
      <c r="D797" s="43"/>
      <c r="E797" s="43"/>
    </row>
    <row r="798" spans="3:5" x14ac:dyDescent="0.35">
      <c r="C798" s="43"/>
      <c r="D798" s="43"/>
      <c r="E798" s="43"/>
    </row>
    <row r="799" spans="3:5" x14ac:dyDescent="0.35">
      <c r="C799" s="43"/>
      <c r="D799" s="43"/>
      <c r="E799" s="43"/>
    </row>
    <row r="800" spans="3:5" x14ac:dyDescent="0.35">
      <c r="C800" s="43"/>
      <c r="D800" s="43"/>
      <c r="E800" s="43"/>
    </row>
    <row r="801" spans="3:5" x14ac:dyDescent="0.35">
      <c r="C801" s="43"/>
      <c r="D801" s="43"/>
      <c r="E801" s="43"/>
    </row>
    <row r="802" spans="3:5" x14ac:dyDescent="0.35">
      <c r="C802" s="43"/>
      <c r="D802" s="43"/>
      <c r="E802" s="43"/>
    </row>
    <row r="803" spans="3:5" x14ac:dyDescent="0.35">
      <c r="C803" s="43"/>
      <c r="D803" s="43"/>
      <c r="E803" s="43"/>
    </row>
    <row r="804" spans="3:5" x14ac:dyDescent="0.35">
      <c r="C804" s="43"/>
      <c r="D804" s="43"/>
      <c r="E804" s="43"/>
    </row>
    <row r="805" spans="3:5" x14ac:dyDescent="0.35">
      <c r="C805" s="43"/>
      <c r="D805" s="43"/>
      <c r="E805" s="43"/>
    </row>
    <row r="806" spans="3:5" x14ac:dyDescent="0.35">
      <c r="C806" s="43"/>
      <c r="D806" s="43"/>
      <c r="E806" s="43"/>
    </row>
    <row r="807" spans="3:5" x14ac:dyDescent="0.35">
      <c r="C807" s="43"/>
      <c r="D807" s="43"/>
      <c r="E807" s="43"/>
    </row>
    <row r="808" spans="3:5" x14ac:dyDescent="0.35">
      <c r="C808" s="43"/>
      <c r="D808" s="43"/>
      <c r="E808" s="43"/>
    </row>
    <row r="809" spans="3:5" x14ac:dyDescent="0.35">
      <c r="C809" s="43"/>
      <c r="D809" s="43"/>
      <c r="E809" s="43"/>
    </row>
    <row r="810" spans="3:5" x14ac:dyDescent="0.35">
      <c r="C810" s="43"/>
      <c r="D810" s="43"/>
      <c r="E810" s="43"/>
    </row>
    <row r="811" spans="3:5" x14ac:dyDescent="0.35">
      <c r="C811" s="43"/>
      <c r="D811" s="43"/>
      <c r="E811" s="43"/>
    </row>
    <row r="812" spans="3:5" x14ac:dyDescent="0.35">
      <c r="C812" s="43"/>
      <c r="D812" s="43"/>
      <c r="E812" s="43"/>
    </row>
    <row r="813" spans="3:5" x14ac:dyDescent="0.35">
      <c r="C813" s="43"/>
      <c r="D813" s="43"/>
      <c r="E813" s="43"/>
    </row>
    <row r="814" spans="3:5" x14ac:dyDescent="0.35">
      <c r="C814" s="43"/>
      <c r="D814" s="43"/>
      <c r="E814" s="43"/>
    </row>
    <row r="815" spans="3:5" x14ac:dyDescent="0.35">
      <c r="C815" s="43"/>
      <c r="D815" s="43"/>
      <c r="E815" s="43"/>
    </row>
    <row r="816" spans="3:5" x14ac:dyDescent="0.35">
      <c r="C816" s="43"/>
      <c r="D816" s="43"/>
      <c r="E816" s="43"/>
    </row>
    <row r="817" spans="3:5" x14ac:dyDescent="0.35">
      <c r="C817" s="43"/>
      <c r="D817" s="43"/>
      <c r="E817" s="43"/>
    </row>
    <row r="818" spans="3:5" x14ac:dyDescent="0.35">
      <c r="C818" s="43"/>
      <c r="D818" s="43"/>
      <c r="E818" s="43"/>
    </row>
    <row r="819" spans="3:5" x14ac:dyDescent="0.35">
      <c r="C819" s="43"/>
      <c r="D819" s="43"/>
      <c r="E819" s="43"/>
    </row>
    <row r="820" spans="3:5" x14ac:dyDescent="0.35">
      <c r="C820" s="43"/>
      <c r="D820" s="43"/>
      <c r="E820" s="43"/>
    </row>
    <row r="821" spans="3:5" x14ac:dyDescent="0.35">
      <c r="C821" s="43"/>
      <c r="D821" s="43"/>
      <c r="E821" s="43"/>
    </row>
    <row r="822" spans="3:5" x14ac:dyDescent="0.35">
      <c r="C822" s="43"/>
      <c r="D822" s="43"/>
      <c r="E822" s="43"/>
    </row>
    <row r="823" spans="3:5" x14ac:dyDescent="0.35">
      <c r="C823" s="43"/>
      <c r="D823" s="43"/>
      <c r="E823" s="43"/>
    </row>
    <row r="824" spans="3:5" x14ac:dyDescent="0.35">
      <c r="C824" s="43"/>
      <c r="D824" s="43"/>
      <c r="E824" s="43"/>
    </row>
    <row r="825" spans="3:5" x14ac:dyDescent="0.35">
      <c r="C825" s="43"/>
      <c r="D825" s="43"/>
      <c r="E825" s="43"/>
    </row>
    <row r="826" spans="3:5" x14ac:dyDescent="0.35">
      <c r="C826" s="43"/>
      <c r="D826" s="43"/>
      <c r="E826" s="43"/>
    </row>
    <row r="827" spans="3:5" x14ac:dyDescent="0.35">
      <c r="C827" s="43"/>
      <c r="D827" s="43"/>
      <c r="E827" s="43"/>
    </row>
    <row r="828" spans="3:5" x14ac:dyDescent="0.35">
      <c r="C828" s="43"/>
      <c r="D828" s="43"/>
      <c r="E828" s="43"/>
    </row>
    <row r="829" spans="3:5" x14ac:dyDescent="0.35">
      <c r="C829" s="43"/>
      <c r="D829" s="43"/>
      <c r="E829" s="43"/>
    </row>
    <row r="830" spans="3:5" x14ac:dyDescent="0.35">
      <c r="C830" s="43"/>
      <c r="D830" s="43"/>
      <c r="E830" s="43"/>
    </row>
    <row r="831" spans="3:5" x14ac:dyDescent="0.35">
      <c r="C831" s="43"/>
      <c r="D831" s="43"/>
      <c r="E831" s="43"/>
    </row>
    <row r="832" spans="3:5" x14ac:dyDescent="0.35">
      <c r="C832" s="43"/>
      <c r="D832" s="43"/>
      <c r="E832" s="43"/>
    </row>
    <row r="833" spans="3:5" x14ac:dyDescent="0.35">
      <c r="C833" s="43"/>
      <c r="D833" s="43"/>
      <c r="E833" s="43"/>
    </row>
    <row r="834" spans="3:5" x14ac:dyDescent="0.35">
      <c r="C834" s="43"/>
      <c r="D834" s="43"/>
      <c r="E834" s="43"/>
    </row>
    <row r="835" spans="3:5" x14ac:dyDescent="0.35">
      <c r="C835" s="43"/>
      <c r="D835" s="43"/>
      <c r="E835" s="43"/>
    </row>
    <row r="836" spans="3:5" x14ac:dyDescent="0.35">
      <c r="C836" s="43"/>
      <c r="D836" s="43"/>
      <c r="E836" s="43"/>
    </row>
    <row r="837" spans="3:5" x14ac:dyDescent="0.35">
      <c r="C837" s="43"/>
      <c r="D837" s="43"/>
      <c r="E837" s="43"/>
    </row>
    <row r="838" spans="3:5" x14ac:dyDescent="0.35">
      <c r="C838" s="43"/>
      <c r="D838" s="43"/>
      <c r="E838" s="43"/>
    </row>
    <row r="839" spans="3:5" x14ac:dyDescent="0.35">
      <c r="C839" s="43"/>
      <c r="D839" s="43"/>
      <c r="E839" s="43"/>
    </row>
    <row r="840" spans="3:5" x14ac:dyDescent="0.35">
      <c r="C840" s="43"/>
      <c r="D840" s="43"/>
      <c r="E840" s="43"/>
    </row>
    <row r="841" spans="3:5" x14ac:dyDescent="0.35">
      <c r="C841" s="43"/>
      <c r="D841" s="43"/>
      <c r="E841" s="43"/>
    </row>
    <row r="842" spans="3:5" x14ac:dyDescent="0.35">
      <c r="C842" s="43"/>
      <c r="D842" s="43"/>
      <c r="E842" s="43"/>
    </row>
    <row r="843" spans="3:5" x14ac:dyDescent="0.35">
      <c r="C843" s="43"/>
      <c r="D843" s="43"/>
      <c r="E843" s="43"/>
    </row>
    <row r="844" spans="3:5" x14ac:dyDescent="0.35">
      <c r="C844" s="43"/>
      <c r="D844" s="43"/>
      <c r="E844" s="43"/>
    </row>
    <row r="845" spans="3:5" x14ac:dyDescent="0.35">
      <c r="C845" s="43"/>
      <c r="D845" s="43"/>
      <c r="E845" s="43"/>
    </row>
    <row r="846" spans="3:5" x14ac:dyDescent="0.35">
      <c r="C846" s="43"/>
      <c r="D846" s="43"/>
      <c r="E846" s="43"/>
    </row>
    <row r="847" spans="3:5" x14ac:dyDescent="0.35">
      <c r="C847" s="43"/>
      <c r="D847" s="43"/>
      <c r="E847" s="43"/>
    </row>
    <row r="848" spans="3:5" x14ac:dyDescent="0.35">
      <c r="C848" s="43"/>
      <c r="D848" s="43"/>
      <c r="E848" s="43"/>
    </row>
    <row r="849" spans="3:5" x14ac:dyDescent="0.35">
      <c r="C849" s="43"/>
      <c r="D849" s="43"/>
      <c r="E849" s="43"/>
    </row>
    <row r="850" spans="3:5" x14ac:dyDescent="0.35">
      <c r="C850" s="43"/>
      <c r="D850" s="43"/>
      <c r="E850" s="43"/>
    </row>
    <row r="851" spans="3:5" x14ac:dyDescent="0.35">
      <c r="C851" s="43"/>
      <c r="D851" s="43"/>
      <c r="E851" s="43"/>
    </row>
    <row r="852" spans="3:5" x14ac:dyDescent="0.35">
      <c r="C852" s="43"/>
      <c r="D852" s="43"/>
      <c r="E852" s="43"/>
    </row>
    <row r="853" spans="3:5" x14ac:dyDescent="0.35">
      <c r="C853" s="43"/>
      <c r="D853" s="43"/>
      <c r="E853" s="43"/>
    </row>
    <row r="854" spans="3:5" x14ac:dyDescent="0.35">
      <c r="C854" s="43"/>
      <c r="D854" s="43"/>
      <c r="E854" s="43"/>
    </row>
    <row r="855" spans="3:5" x14ac:dyDescent="0.35">
      <c r="C855" s="43"/>
      <c r="D855" s="43"/>
      <c r="E855" s="43"/>
    </row>
    <row r="856" spans="3:5" x14ac:dyDescent="0.35">
      <c r="C856" s="43"/>
      <c r="D856" s="43"/>
      <c r="E856" s="43"/>
    </row>
    <row r="857" spans="3:5" x14ac:dyDescent="0.35">
      <c r="C857" s="43"/>
      <c r="D857" s="43"/>
      <c r="E857" s="43"/>
    </row>
    <row r="858" spans="3:5" x14ac:dyDescent="0.35">
      <c r="C858" s="43"/>
      <c r="D858" s="43"/>
      <c r="E858" s="43"/>
    </row>
    <row r="859" spans="3:5" x14ac:dyDescent="0.35">
      <c r="C859" s="43"/>
      <c r="D859" s="43"/>
      <c r="E859" s="43"/>
    </row>
    <row r="860" spans="3:5" x14ac:dyDescent="0.35">
      <c r="C860" s="43"/>
      <c r="D860" s="43"/>
      <c r="E860" s="43"/>
    </row>
    <row r="861" spans="3:5" x14ac:dyDescent="0.35">
      <c r="C861" s="43"/>
      <c r="D861" s="43"/>
      <c r="E861" s="43"/>
    </row>
    <row r="862" spans="3:5" x14ac:dyDescent="0.35">
      <c r="C862" s="43"/>
      <c r="D862" s="43"/>
      <c r="E862" s="43"/>
    </row>
    <row r="863" spans="3:5" x14ac:dyDescent="0.35">
      <c r="C863" s="43"/>
      <c r="D863" s="43"/>
      <c r="E863" s="43"/>
    </row>
    <row r="864" spans="3:5" x14ac:dyDescent="0.35">
      <c r="C864" s="43"/>
      <c r="D864" s="43"/>
      <c r="E864" s="43"/>
    </row>
    <row r="865" spans="3:5" x14ac:dyDescent="0.35">
      <c r="C865" s="43"/>
      <c r="D865" s="43"/>
      <c r="E865" s="43"/>
    </row>
    <row r="866" spans="3:5" x14ac:dyDescent="0.35">
      <c r="C866" s="43"/>
      <c r="D866" s="43"/>
      <c r="E866" s="43"/>
    </row>
    <row r="867" spans="3:5" x14ac:dyDescent="0.35">
      <c r="C867" s="43"/>
      <c r="D867" s="43"/>
      <c r="E867" s="43"/>
    </row>
    <row r="868" spans="3:5" x14ac:dyDescent="0.35">
      <c r="C868" s="43"/>
      <c r="D868" s="43"/>
      <c r="E868" s="43"/>
    </row>
    <row r="869" spans="3:5" x14ac:dyDescent="0.35">
      <c r="C869" s="43"/>
      <c r="D869" s="43"/>
      <c r="E869" s="43"/>
    </row>
    <row r="870" spans="3:5" x14ac:dyDescent="0.35">
      <c r="C870" s="43"/>
      <c r="D870" s="43"/>
      <c r="E870" s="43"/>
    </row>
    <row r="871" spans="3:5" x14ac:dyDescent="0.35">
      <c r="C871" s="43"/>
      <c r="D871" s="43"/>
      <c r="E871" s="43"/>
    </row>
    <row r="872" spans="3:5" x14ac:dyDescent="0.35">
      <c r="C872" s="43"/>
      <c r="D872" s="43"/>
      <c r="E872" s="43"/>
    </row>
    <row r="873" spans="3:5" x14ac:dyDescent="0.35">
      <c r="C873" s="43"/>
      <c r="D873" s="43"/>
      <c r="E873" s="43"/>
    </row>
    <row r="874" spans="3:5" x14ac:dyDescent="0.35">
      <c r="C874" s="43"/>
      <c r="D874" s="43"/>
      <c r="E874" s="43"/>
    </row>
    <row r="875" spans="3:5" x14ac:dyDescent="0.35">
      <c r="C875" s="43"/>
      <c r="D875" s="43"/>
      <c r="E875" s="43"/>
    </row>
    <row r="876" spans="3:5" x14ac:dyDescent="0.35">
      <c r="C876" s="43"/>
      <c r="D876" s="43"/>
      <c r="E876" s="43"/>
    </row>
    <row r="877" spans="3:5" x14ac:dyDescent="0.35">
      <c r="C877" s="43"/>
      <c r="D877" s="43"/>
      <c r="E877" s="43"/>
    </row>
    <row r="878" spans="3:5" x14ac:dyDescent="0.35">
      <c r="C878" s="43"/>
      <c r="D878" s="43"/>
      <c r="E878" s="43"/>
    </row>
    <row r="879" spans="3:5" x14ac:dyDescent="0.35">
      <c r="C879" s="43"/>
      <c r="D879" s="43"/>
      <c r="E879" s="43"/>
    </row>
    <row r="880" spans="3:5" x14ac:dyDescent="0.35">
      <c r="C880" s="43"/>
      <c r="D880" s="43"/>
      <c r="E880" s="43"/>
    </row>
    <row r="881" spans="3:5" x14ac:dyDescent="0.35">
      <c r="C881" s="43"/>
      <c r="D881" s="43"/>
      <c r="E881" s="43"/>
    </row>
    <row r="882" spans="3:5" x14ac:dyDescent="0.35">
      <c r="C882" s="43"/>
      <c r="D882" s="43"/>
      <c r="E882" s="43"/>
    </row>
    <row r="883" spans="3:5" x14ac:dyDescent="0.35">
      <c r="C883" s="43"/>
      <c r="D883" s="43"/>
      <c r="E883" s="43"/>
    </row>
    <row r="884" spans="3:5" x14ac:dyDescent="0.35">
      <c r="C884" s="43"/>
      <c r="D884" s="43"/>
      <c r="E884" s="43"/>
    </row>
    <row r="885" spans="3:5" x14ac:dyDescent="0.35">
      <c r="C885" s="43"/>
      <c r="D885" s="43"/>
      <c r="E885" s="43"/>
    </row>
    <row r="886" spans="3:5" x14ac:dyDescent="0.35">
      <c r="C886" s="43"/>
      <c r="D886" s="43"/>
      <c r="E886" s="43"/>
    </row>
    <row r="887" spans="3:5" x14ac:dyDescent="0.35">
      <c r="C887" s="43"/>
      <c r="D887" s="43"/>
      <c r="E887" s="43"/>
    </row>
    <row r="888" spans="3:5" x14ac:dyDescent="0.35">
      <c r="C888" s="43"/>
      <c r="D888" s="43"/>
      <c r="E888" s="43"/>
    </row>
    <row r="889" spans="3:5" x14ac:dyDescent="0.35">
      <c r="C889" s="43"/>
      <c r="D889" s="43"/>
      <c r="E889" s="43"/>
    </row>
    <row r="890" spans="3:5" x14ac:dyDescent="0.35">
      <c r="C890" s="43"/>
      <c r="D890" s="43"/>
      <c r="E890" s="43"/>
    </row>
    <row r="891" spans="3:5" x14ac:dyDescent="0.35">
      <c r="C891" s="43"/>
      <c r="D891" s="43"/>
      <c r="E891" s="43"/>
    </row>
    <row r="892" spans="3:5" x14ac:dyDescent="0.35">
      <c r="C892" s="43"/>
      <c r="D892" s="43"/>
      <c r="E892" s="43"/>
    </row>
    <row r="893" spans="3:5" x14ac:dyDescent="0.35">
      <c r="C893" s="43"/>
      <c r="D893" s="43"/>
      <c r="E893" s="43"/>
    </row>
    <row r="894" spans="3:5" x14ac:dyDescent="0.35">
      <c r="C894" s="43"/>
      <c r="D894" s="43"/>
      <c r="E894" s="43"/>
    </row>
    <row r="895" spans="3:5" x14ac:dyDescent="0.35">
      <c r="C895" s="43"/>
      <c r="D895" s="43"/>
      <c r="E895" s="43"/>
    </row>
    <row r="896" spans="3:5" x14ac:dyDescent="0.35">
      <c r="C896" s="43"/>
      <c r="D896" s="43"/>
      <c r="E896" s="43"/>
    </row>
    <row r="897" spans="3:5" x14ac:dyDescent="0.35">
      <c r="C897" s="43"/>
      <c r="D897" s="43"/>
      <c r="E897" s="43"/>
    </row>
    <row r="898" spans="3:5" x14ac:dyDescent="0.35">
      <c r="C898" s="43"/>
      <c r="D898" s="43"/>
      <c r="E898" s="43"/>
    </row>
    <row r="899" spans="3:5" x14ac:dyDescent="0.35">
      <c r="C899" s="43"/>
      <c r="D899" s="43"/>
      <c r="E899" s="43"/>
    </row>
    <row r="900" spans="3:5" x14ac:dyDescent="0.35">
      <c r="C900" s="43"/>
      <c r="D900" s="43"/>
      <c r="E900" s="43"/>
    </row>
    <row r="901" spans="3:5" x14ac:dyDescent="0.35">
      <c r="C901" s="43"/>
      <c r="D901" s="43"/>
      <c r="E901" s="43"/>
    </row>
    <row r="902" spans="3:5" x14ac:dyDescent="0.35">
      <c r="C902" s="43"/>
      <c r="D902" s="43"/>
      <c r="E902" s="43"/>
    </row>
    <row r="903" spans="3:5" x14ac:dyDescent="0.35">
      <c r="C903" s="43"/>
      <c r="D903" s="43"/>
      <c r="E903" s="43"/>
    </row>
    <row r="904" spans="3:5" x14ac:dyDescent="0.35">
      <c r="C904" s="43"/>
      <c r="D904" s="43"/>
      <c r="E904" s="43"/>
    </row>
    <row r="905" spans="3:5" x14ac:dyDescent="0.35">
      <c r="C905" s="43"/>
      <c r="D905" s="43"/>
      <c r="E905" s="43"/>
    </row>
    <row r="906" spans="3:5" x14ac:dyDescent="0.35">
      <c r="C906" s="43"/>
      <c r="D906" s="43"/>
      <c r="E906" s="43"/>
    </row>
    <row r="907" spans="3:5" x14ac:dyDescent="0.35">
      <c r="C907" s="43"/>
      <c r="D907" s="43"/>
      <c r="E907" s="43"/>
    </row>
    <row r="908" spans="3:5" x14ac:dyDescent="0.35">
      <c r="C908" s="43"/>
      <c r="D908" s="43"/>
      <c r="E908" s="43"/>
    </row>
    <row r="909" spans="3:5" x14ac:dyDescent="0.35">
      <c r="C909" s="43"/>
      <c r="D909" s="43"/>
      <c r="E909" s="43"/>
    </row>
    <row r="910" spans="3:5" x14ac:dyDescent="0.35">
      <c r="C910" s="43"/>
      <c r="D910" s="43"/>
      <c r="E910" s="43"/>
    </row>
    <row r="911" spans="3:5" x14ac:dyDescent="0.35">
      <c r="C911" s="43"/>
      <c r="D911" s="43"/>
      <c r="E911" s="43"/>
    </row>
    <row r="912" spans="3:5" x14ac:dyDescent="0.35">
      <c r="C912" s="43"/>
      <c r="D912" s="43"/>
      <c r="E912" s="43"/>
    </row>
    <row r="913" spans="3:5" x14ac:dyDescent="0.35">
      <c r="C913" s="43"/>
      <c r="D913" s="43"/>
      <c r="E913" s="43"/>
    </row>
    <row r="914" spans="3:5" x14ac:dyDescent="0.35">
      <c r="C914" s="43"/>
      <c r="D914" s="43"/>
      <c r="E914" s="43"/>
    </row>
    <row r="915" spans="3:5" x14ac:dyDescent="0.35">
      <c r="C915" s="43"/>
      <c r="D915" s="43"/>
      <c r="E915" s="43"/>
    </row>
    <row r="916" spans="3:5" x14ac:dyDescent="0.35">
      <c r="C916" s="43"/>
      <c r="D916" s="43"/>
      <c r="E916" s="43"/>
    </row>
    <row r="917" spans="3:5" x14ac:dyDescent="0.35">
      <c r="C917" s="43"/>
      <c r="D917" s="43"/>
      <c r="E917" s="43"/>
    </row>
    <row r="918" spans="3:5" x14ac:dyDescent="0.35">
      <c r="C918" s="43"/>
      <c r="D918" s="43"/>
      <c r="E918" s="43"/>
    </row>
    <row r="919" spans="3:5" x14ac:dyDescent="0.35">
      <c r="C919" s="43"/>
      <c r="D919" s="43"/>
      <c r="E919" s="43"/>
    </row>
    <row r="920" spans="3:5" x14ac:dyDescent="0.35">
      <c r="C920" s="43"/>
      <c r="D920" s="43"/>
      <c r="E920" s="43"/>
    </row>
    <row r="921" spans="3:5" x14ac:dyDescent="0.35">
      <c r="C921" s="43"/>
      <c r="D921" s="43"/>
      <c r="E921" s="43"/>
    </row>
    <row r="922" spans="3:5" x14ac:dyDescent="0.35">
      <c r="C922" s="43"/>
      <c r="D922" s="43"/>
      <c r="E922" s="43"/>
    </row>
    <row r="923" spans="3:5" x14ac:dyDescent="0.35">
      <c r="C923" s="43"/>
      <c r="D923" s="43"/>
      <c r="E923" s="43"/>
    </row>
    <row r="924" spans="3:5" x14ac:dyDescent="0.35">
      <c r="C924" s="43"/>
      <c r="D924" s="43"/>
      <c r="E924" s="43"/>
    </row>
    <row r="925" spans="3:5" x14ac:dyDescent="0.35">
      <c r="C925" s="43"/>
      <c r="D925" s="43"/>
      <c r="E925" s="43"/>
    </row>
    <row r="926" spans="3:5" x14ac:dyDescent="0.35">
      <c r="C926" s="43"/>
      <c r="D926" s="43"/>
      <c r="E926" s="43"/>
    </row>
    <row r="927" spans="3:5" x14ac:dyDescent="0.35">
      <c r="C927" s="43"/>
      <c r="D927" s="43"/>
      <c r="E927" s="43"/>
    </row>
    <row r="928" spans="3:5" x14ac:dyDescent="0.35">
      <c r="C928" s="43"/>
      <c r="D928" s="43"/>
      <c r="E928" s="43"/>
    </row>
    <row r="929" spans="3:5" x14ac:dyDescent="0.35">
      <c r="C929" s="43"/>
      <c r="D929" s="43"/>
      <c r="E929" s="43"/>
    </row>
    <row r="930" spans="3:5" x14ac:dyDescent="0.35">
      <c r="C930" s="43"/>
      <c r="D930" s="43"/>
      <c r="E930" s="43"/>
    </row>
    <row r="931" spans="3:5" x14ac:dyDescent="0.35">
      <c r="C931" s="43"/>
      <c r="D931" s="43"/>
      <c r="E931" s="43"/>
    </row>
    <row r="932" spans="3:5" x14ac:dyDescent="0.35">
      <c r="C932" s="43"/>
      <c r="D932" s="43"/>
      <c r="E932" s="43"/>
    </row>
    <row r="933" spans="3:5" x14ac:dyDescent="0.35">
      <c r="C933" s="43"/>
      <c r="D933" s="43"/>
      <c r="E933" s="43"/>
    </row>
    <row r="934" spans="3:5" x14ac:dyDescent="0.35">
      <c r="C934" s="43"/>
      <c r="D934" s="43"/>
      <c r="E934" s="43"/>
    </row>
    <row r="935" spans="3:5" x14ac:dyDescent="0.35">
      <c r="C935" s="43"/>
      <c r="D935" s="43"/>
      <c r="E935" s="43"/>
    </row>
    <row r="936" spans="3:5" x14ac:dyDescent="0.35">
      <c r="C936" s="43"/>
      <c r="D936" s="43"/>
      <c r="E936" s="43"/>
    </row>
    <row r="937" spans="3:5" x14ac:dyDescent="0.35">
      <c r="C937" s="43"/>
      <c r="D937" s="43"/>
      <c r="E937" s="43"/>
    </row>
    <row r="938" spans="3:5" x14ac:dyDescent="0.35">
      <c r="C938" s="43"/>
      <c r="D938" s="43"/>
      <c r="E938" s="43"/>
    </row>
    <row r="939" spans="3:5" x14ac:dyDescent="0.35">
      <c r="C939" s="43"/>
      <c r="D939" s="43"/>
      <c r="E939" s="43"/>
    </row>
    <row r="940" spans="3:5" x14ac:dyDescent="0.35">
      <c r="C940" s="43"/>
      <c r="D940" s="43"/>
      <c r="E940" s="43"/>
    </row>
    <row r="941" spans="3:5" x14ac:dyDescent="0.35">
      <c r="C941" s="43"/>
      <c r="D941" s="43"/>
      <c r="E941" s="43"/>
    </row>
    <row r="942" spans="3:5" x14ac:dyDescent="0.35">
      <c r="C942" s="43"/>
      <c r="D942" s="43"/>
      <c r="E942" s="43"/>
    </row>
    <row r="943" spans="3:5" x14ac:dyDescent="0.35">
      <c r="C943" s="43"/>
      <c r="D943" s="43"/>
      <c r="E943" s="43"/>
    </row>
    <row r="944" spans="3:5" x14ac:dyDescent="0.35">
      <c r="C944" s="43"/>
      <c r="D944" s="43"/>
      <c r="E944" s="43"/>
    </row>
    <row r="945" spans="3:5" x14ac:dyDescent="0.35">
      <c r="C945" s="43"/>
      <c r="D945" s="43"/>
      <c r="E945" s="43"/>
    </row>
    <row r="946" spans="3:5" x14ac:dyDescent="0.35">
      <c r="C946" s="43"/>
      <c r="D946" s="43"/>
      <c r="E946" s="43"/>
    </row>
    <row r="947" spans="3:5" x14ac:dyDescent="0.35">
      <c r="C947" s="43"/>
      <c r="D947" s="43"/>
      <c r="E947" s="43"/>
    </row>
    <row r="948" spans="3:5" x14ac:dyDescent="0.35">
      <c r="C948" s="43"/>
      <c r="D948" s="43"/>
      <c r="E948" s="43"/>
    </row>
    <row r="949" spans="3:5" x14ac:dyDescent="0.35">
      <c r="C949" s="43"/>
      <c r="D949" s="43"/>
      <c r="E949" s="43"/>
    </row>
    <row r="950" spans="3:5" x14ac:dyDescent="0.35">
      <c r="C950" s="43"/>
      <c r="D950" s="43"/>
      <c r="E950" s="43"/>
    </row>
    <row r="951" spans="3:5" x14ac:dyDescent="0.35">
      <c r="C951" s="43"/>
      <c r="D951" s="43"/>
      <c r="E951" s="43"/>
    </row>
    <row r="952" spans="3:5" x14ac:dyDescent="0.35">
      <c r="C952" s="43"/>
      <c r="D952" s="43"/>
      <c r="E952" s="43"/>
    </row>
    <row r="953" spans="3:5" x14ac:dyDescent="0.35">
      <c r="C953" s="43"/>
      <c r="D953" s="43"/>
      <c r="E953" s="43"/>
    </row>
    <row r="954" spans="3:5" x14ac:dyDescent="0.35">
      <c r="C954" s="43"/>
      <c r="D954" s="43"/>
      <c r="E954" s="43"/>
    </row>
    <row r="955" spans="3:5" x14ac:dyDescent="0.35">
      <c r="C955" s="43"/>
      <c r="D955" s="43"/>
      <c r="E955" s="43"/>
    </row>
    <row r="956" spans="3:5" x14ac:dyDescent="0.35">
      <c r="C956" s="43"/>
      <c r="D956" s="43"/>
      <c r="E956" s="43"/>
    </row>
    <row r="957" spans="3:5" x14ac:dyDescent="0.35">
      <c r="C957" s="43"/>
      <c r="D957" s="43"/>
      <c r="E957" s="43"/>
    </row>
    <row r="958" spans="3:5" x14ac:dyDescent="0.35">
      <c r="C958" s="43"/>
      <c r="D958" s="43"/>
      <c r="E958" s="43"/>
    </row>
    <row r="959" spans="3:5" x14ac:dyDescent="0.35">
      <c r="C959" s="43"/>
      <c r="D959" s="43"/>
      <c r="E959" s="43"/>
    </row>
    <row r="960" spans="3:5" x14ac:dyDescent="0.35">
      <c r="C960" s="43"/>
      <c r="D960" s="43"/>
      <c r="E960" s="43"/>
    </row>
    <row r="961" spans="3:5" x14ac:dyDescent="0.35">
      <c r="C961" s="43"/>
      <c r="D961" s="43"/>
      <c r="E961" s="43"/>
    </row>
    <row r="962" spans="3:5" x14ac:dyDescent="0.35">
      <c r="C962" s="43"/>
      <c r="D962" s="43"/>
      <c r="E962" s="43"/>
    </row>
    <row r="963" spans="3:5" x14ac:dyDescent="0.35">
      <c r="C963" s="43"/>
      <c r="D963" s="43"/>
      <c r="E963" s="43"/>
    </row>
    <row r="964" spans="3:5" x14ac:dyDescent="0.35">
      <c r="C964" s="43"/>
      <c r="D964" s="43"/>
      <c r="E964" s="43"/>
    </row>
    <row r="965" spans="3:5" x14ac:dyDescent="0.35">
      <c r="C965" s="43"/>
      <c r="D965" s="43"/>
      <c r="E965" s="43"/>
    </row>
    <row r="966" spans="3:5" x14ac:dyDescent="0.35">
      <c r="C966" s="43"/>
      <c r="D966" s="43"/>
      <c r="E966" s="43"/>
    </row>
    <row r="967" spans="3:5" x14ac:dyDescent="0.35">
      <c r="C967" s="43"/>
      <c r="D967" s="43"/>
      <c r="E967" s="43"/>
    </row>
    <row r="968" spans="3:5" x14ac:dyDescent="0.35">
      <c r="C968" s="43"/>
      <c r="D968" s="43"/>
      <c r="E968" s="43"/>
    </row>
    <row r="969" spans="3:5" x14ac:dyDescent="0.35">
      <c r="C969" s="43"/>
      <c r="D969" s="43"/>
      <c r="E969" s="43"/>
    </row>
    <row r="970" spans="3:5" x14ac:dyDescent="0.35">
      <c r="C970" s="43"/>
      <c r="D970" s="43"/>
      <c r="E970" s="43"/>
    </row>
    <row r="971" spans="3:5" x14ac:dyDescent="0.35">
      <c r="C971" s="43"/>
      <c r="D971" s="43"/>
      <c r="E971" s="43"/>
    </row>
    <row r="972" spans="3:5" x14ac:dyDescent="0.35">
      <c r="C972" s="43"/>
      <c r="D972" s="43"/>
      <c r="E972" s="43"/>
    </row>
    <row r="973" spans="3:5" x14ac:dyDescent="0.35">
      <c r="C973" s="43"/>
      <c r="D973" s="43"/>
      <c r="E973" s="43"/>
    </row>
    <row r="974" spans="3:5" x14ac:dyDescent="0.35">
      <c r="C974" s="43"/>
      <c r="D974" s="43"/>
      <c r="E974" s="43"/>
    </row>
    <row r="975" spans="3:5" x14ac:dyDescent="0.35">
      <c r="C975" s="43"/>
      <c r="D975" s="43"/>
      <c r="E975" s="43"/>
    </row>
    <row r="976" spans="3:5" x14ac:dyDescent="0.35">
      <c r="C976" s="43"/>
      <c r="D976" s="43"/>
      <c r="E976" s="43"/>
    </row>
    <row r="977" spans="3:5" x14ac:dyDescent="0.35">
      <c r="C977" s="43"/>
      <c r="D977" s="43"/>
      <c r="E977" s="43"/>
    </row>
    <row r="978" spans="3:5" x14ac:dyDescent="0.35">
      <c r="C978" s="43"/>
      <c r="D978" s="43"/>
      <c r="E978" s="43"/>
    </row>
    <row r="979" spans="3:5" x14ac:dyDescent="0.35">
      <c r="C979" s="43"/>
      <c r="D979" s="43"/>
      <c r="E979" s="43"/>
    </row>
    <row r="980" spans="3:5" x14ac:dyDescent="0.35">
      <c r="C980" s="43"/>
      <c r="D980" s="43"/>
      <c r="E980" s="43"/>
    </row>
    <row r="981" spans="3:5" x14ac:dyDescent="0.35">
      <c r="C981" s="43"/>
      <c r="D981" s="43"/>
      <c r="E981" s="43"/>
    </row>
    <row r="982" spans="3:5" x14ac:dyDescent="0.35">
      <c r="C982" s="43"/>
      <c r="D982" s="43"/>
      <c r="E982" s="43"/>
    </row>
    <row r="983" spans="3:5" x14ac:dyDescent="0.35">
      <c r="C983" s="43"/>
      <c r="D983" s="43"/>
      <c r="E983" s="43"/>
    </row>
    <row r="984" spans="3:5" x14ac:dyDescent="0.35">
      <c r="C984" s="43"/>
      <c r="D984" s="43"/>
      <c r="E984" s="43"/>
    </row>
    <row r="985" spans="3:5" x14ac:dyDescent="0.35">
      <c r="C985" s="43"/>
      <c r="D985" s="43"/>
      <c r="E985" s="43"/>
    </row>
    <row r="986" spans="3:5" x14ac:dyDescent="0.35">
      <c r="C986" s="43"/>
      <c r="D986" s="43"/>
      <c r="E986" s="43"/>
    </row>
    <row r="987" spans="3:5" x14ac:dyDescent="0.35">
      <c r="C987" s="43"/>
      <c r="D987" s="43"/>
      <c r="E987" s="43"/>
    </row>
    <row r="988" spans="3:5" x14ac:dyDescent="0.35">
      <c r="C988" s="43"/>
      <c r="D988" s="43"/>
      <c r="E988" s="43"/>
    </row>
    <row r="989" spans="3:5" x14ac:dyDescent="0.35">
      <c r="C989" s="43"/>
      <c r="D989" s="43"/>
      <c r="E989" s="43"/>
    </row>
    <row r="990" spans="3:5" x14ac:dyDescent="0.35">
      <c r="C990" s="43"/>
      <c r="D990" s="43"/>
      <c r="E990" s="43"/>
    </row>
    <row r="991" spans="3:5" x14ac:dyDescent="0.35">
      <c r="C991" s="43"/>
      <c r="D991" s="43"/>
      <c r="E991" s="43"/>
    </row>
    <row r="992" spans="3:5" x14ac:dyDescent="0.35">
      <c r="C992" s="43"/>
      <c r="D992" s="43"/>
      <c r="E992" s="43"/>
    </row>
    <row r="993" spans="3:5" x14ac:dyDescent="0.35">
      <c r="C993" s="43"/>
      <c r="D993" s="43"/>
      <c r="E993" s="43"/>
    </row>
    <row r="994" spans="3:5" x14ac:dyDescent="0.35">
      <c r="C994" s="43"/>
      <c r="D994" s="43"/>
      <c r="E994" s="43"/>
    </row>
    <row r="995" spans="3:5" x14ac:dyDescent="0.35">
      <c r="C995" s="43"/>
      <c r="D995" s="43"/>
      <c r="E995" s="43"/>
    </row>
    <row r="996" spans="3:5" x14ac:dyDescent="0.35">
      <c r="C996" s="43"/>
      <c r="D996" s="43"/>
      <c r="E996" s="43"/>
    </row>
    <row r="997" spans="3:5" x14ac:dyDescent="0.35">
      <c r="C997" s="43"/>
      <c r="D997" s="43"/>
      <c r="E997" s="43"/>
    </row>
    <row r="998" spans="3:5" x14ac:dyDescent="0.35">
      <c r="C998" s="43"/>
      <c r="D998" s="43"/>
      <c r="E998" s="43"/>
    </row>
    <row r="999" spans="3:5" x14ac:dyDescent="0.35">
      <c r="C999" s="43"/>
      <c r="D999" s="43"/>
      <c r="E999" s="43"/>
    </row>
    <row r="1000" spans="3:5" x14ac:dyDescent="0.35">
      <c r="C1000" s="43"/>
      <c r="D1000" s="43"/>
      <c r="E1000" s="43"/>
    </row>
    <row r="1001" spans="3:5" x14ac:dyDescent="0.35">
      <c r="C1001" s="43"/>
      <c r="D1001" s="43"/>
      <c r="E1001" s="43"/>
    </row>
    <row r="1002" spans="3:5" x14ac:dyDescent="0.35">
      <c r="C1002" s="43"/>
      <c r="D1002" s="43"/>
      <c r="E1002" s="43"/>
    </row>
    <row r="1003" spans="3:5" x14ac:dyDescent="0.35">
      <c r="C1003" s="43"/>
      <c r="D1003" s="43"/>
      <c r="E1003" s="43"/>
    </row>
    <row r="1004" spans="3:5" x14ac:dyDescent="0.35">
      <c r="C1004" s="43"/>
      <c r="D1004" s="43"/>
      <c r="E1004" s="43"/>
    </row>
    <row r="1005" spans="3:5" x14ac:dyDescent="0.35">
      <c r="C1005" s="43"/>
      <c r="D1005" s="43"/>
      <c r="E1005" s="43"/>
    </row>
    <row r="1006" spans="3:5" x14ac:dyDescent="0.35">
      <c r="C1006" s="43"/>
      <c r="D1006" s="43"/>
      <c r="E1006" s="43"/>
    </row>
    <row r="1007" spans="3:5" x14ac:dyDescent="0.35">
      <c r="C1007" s="43"/>
      <c r="D1007" s="43"/>
      <c r="E1007" s="43"/>
    </row>
    <row r="1008" spans="3:5" x14ac:dyDescent="0.35">
      <c r="C1008" s="43"/>
      <c r="D1008" s="43"/>
      <c r="E1008" s="43"/>
    </row>
    <row r="1009" spans="3:5" x14ac:dyDescent="0.35">
      <c r="C1009" s="43"/>
      <c r="D1009" s="43"/>
      <c r="E1009" s="43"/>
    </row>
    <row r="1010" spans="3:5" x14ac:dyDescent="0.35">
      <c r="C1010" s="43"/>
      <c r="D1010" s="43"/>
      <c r="E1010" s="43"/>
    </row>
    <row r="1011" spans="3:5" x14ac:dyDescent="0.35">
      <c r="C1011" s="43"/>
      <c r="D1011" s="43"/>
      <c r="E1011" s="43"/>
    </row>
    <row r="1012" spans="3:5" x14ac:dyDescent="0.35">
      <c r="C1012" s="43"/>
      <c r="D1012" s="43"/>
      <c r="E1012" s="43"/>
    </row>
    <row r="1013" spans="3:5" x14ac:dyDescent="0.35">
      <c r="C1013" s="43"/>
      <c r="D1013" s="43"/>
      <c r="E1013" s="43"/>
    </row>
    <row r="1014" spans="3:5" x14ac:dyDescent="0.35">
      <c r="C1014" s="43"/>
      <c r="D1014" s="43"/>
      <c r="E1014" s="43"/>
    </row>
    <row r="1015" spans="3:5" x14ac:dyDescent="0.35">
      <c r="C1015" s="43"/>
      <c r="D1015" s="43"/>
      <c r="E1015" s="43"/>
    </row>
    <row r="1016" spans="3:5" x14ac:dyDescent="0.35">
      <c r="C1016" s="43"/>
      <c r="D1016" s="43"/>
      <c r="E1016" s="43"/>
    </row>
    <row r="1017" spans="3:5" x14ac:dyDescent="0.35">
      <c r="C1017" s="43"/>
      <c r="D1017" s="43"/>
      <c r="E1017" s="43"/>
    </row>
    <row r="1018" spans="3:5" x14ac:dyDescent="0.35">
      <c r="C1018" s="43"/>
      <c r="D1018" s="43"/>
      <c r="E1018" s="43"/>
    </row>
    <row r="1019" spans="3:5" x14ac:dyDescent="0.35">
      <c r="C1019" s="43"/>
      <c r="D1019" s="43"/>
      <c r="E1019" s="43"/>
    </row>
    <row r="1020" spans="3:5" x14ac:dyDescent="0.35">
      <c r="C1020" s="43"/>
      <c r="D1020" s="43"/>
      <c r="E1020" s="43"/>
    </row>
    <row r="1021" spans="3:5" x14ac:dyDescent="0.35">
      <c r="C1021" s="43"/>
      <c r="D1021" s="43"/>
      <c r="E1021" s="43"/>
    </row>
    <row r="1022" spans="3:5" x14ac:dyDescent="0.35">
      <c r="C1022" s="43"/>
      <c r="D1022" s="43"/>
      <c r="E1022" s="43"/>
    </row>
    <row r="1023" spans="3:5" x14ac:dyDescent="0.35">
      <c r="C1023" s="43"/>
      <c r="D1023" s="43"/>
      <c r="E1023" s="43"/>
    </row>
    <row r="1024" spans="3:5" x14ac:dyDescent="0.35">
      <c r="C1024" s="43"/>
      <c r="D1024" s="43"/>
      <c r="E1024" s="43"/>
    </row>
    <row r="1025" spans="3:5" x14ac:dyDescent="0.35">
      <c r="C1025" s="43"/>
      <c r="D1025" s="43"/>
      <c r="E1025" s="43"/>
    </row>
    <row r="1026" spans="3:5" x14ac:dyDescent="0.35">
      <c r="C1026" s="43"/>
      <c r="D1026" s="43"/>
      <c r="E1026" s="43"/>
    </row>
    <row r="1027" spans="3:5" x14ac:dyDescent="0.35">
      <c r="C1027" s="43"/>
      <c r="D1027" s="43"/>
      <c r="E1027" s="43"/>
    </row>
    <row r="1028" spans="3:5" x14ac:dyDescent="0.35">
      <c r="C1028" s="43"/>
      <c r="D1028" s="43"/>
      <c r="E1028" s="43"/>
    </row>
    <row r="1029" spans="3:5" x14ac:dyDescent="0.35">
      <c r="C1029" s="43"/>
      <c r="D1029" s="43"/>
      <c r="E1029" s="43"/>
    </row>
    <row r="1030" spans="3:5" x14ac:dyDescent="0.35">
      <c r="C1030" s="43"/>
      <c r="D1030" s="43"/>
      <c r="E1030" s="43"/>
    </row>
    <row r="1031" spans="3:5" x14ac:dyDescent="0.35">
      <c r="C1031" s="43"/>
      <c r="D1031" s="43"/>
      <c r="E1031" s="43"/>
    </row>
    <row r="1032" spans="3:5" x14ac:dyDescent="0.35">
      <c r="C1032" s="43"/>
      <c r="D1032" s="43"/>
      <c r="E1032" s="43"/>
    </row>
    <row r="1033" spans="3:5" x14ac:dyDescent="0.35">
      <c r="C1033" s="43"/>
      <c r="D1033" s="43"/>
      <c r="E1033" s="43"/>
    </row>
    <row r="1034" spans="3:5" x14ac:dyDescent="0.35">
      <c r="C1034" s="43"/>
      <c r="D1034" s="43"/>
      <c r="E1034" s="43"/>
    </row>
    <row r="1035" spans="3:5" x14ac:dyDescent="0.35">
      <c r="C1035" s="43"/>
      <c r="D1035" s="43"/>
      <c r="E1035" s="43"/>
    </row>
    <row r="1036" spans="3:5" x14ac:dyDescent="0.35">
      <c r="C1036" s="43"/>
      <c r="D1036" s="43"/>
      <c r="E1036" s="43"/>
    </row>
    <row r="1037" spans="3:5" x14ac:dyDescent="0.35">
      <c r="C1037" s="43"/>
      <c r="D1037" s="43"/>
      <c r="E1037" s="43"/>
    </row>
    <row r="1038" spans="3:5" x14ac:dyDescent="0.35">
      <c r="C1038" s="43"/>
      <c r="D1038" s="43"/>
      <c r="E1038" s="43"/>
    </row>
    <row r="1039" spans="3:5" x14ac:dyDescent="0.35">
      <c r="C1039" s="43"/>
      <c r="D1039" s="43"/>
      <c r="E1039" s="43"/>
    </row>
    <row r="1040" spans="3:5" x14ac:dyDescent="0.35">
      <c r="C1040" s="43"/>
      <c r="D1040" s="43"/>
      <c r="E1040" s="43"/>
    </row>
    <row r="1041" spans="3:5" x14ac:dyDescent="0.35">
      <c r="C1041" s="43"/>
      <c r="D1041" s="43"/>
      <c r="E1041" s="43"/>
    </row>
    <row r="1042" spans="3:5" x14ac:dyDescent="0.35">
      <c r="C1042" s="43"/>
      <c r="D1042" s="43"/>
      <c r="E1042" s="43"/>
    </row>
    <row r="1043" spans="3:5" x14ac:dyDescent="0.35">
      <c r="C1043" s="43"/>
      <c r="D1043" s="43"/>
      <c r="E1043" s="43"/>
    </row>
    <row r="1044" spans="3:5" x14ac:dyDescent="0.35">
      <c r="C1044" s="43"/>
      <c r="D1044" s="43"/>
      <c r="E1044" s="43"/>
    </row>
    <row r="1045" spans="3:5" x14ac:dyDescent="0.35">
      <c r="C1045" s="43"/>
      <c r="D1045" s="43"/>
      <c r="E1045" s="43"/>
    </row>
    <row r="1046" spans="3:5" x14ac:dyDescent="0.35">
      <c r="C1046" s="43"/>
      <c r="D1046" s="43"/>
      <c r="E1046" s="43"/>
    </row>
    <row r="1047" spans="3:5" x14ac:dyDescent="0.35">
      <c r="C1047" s="43"/>
      <c r="D1047" s="43"/>
      <c r="E1047" s="43"/>
    </row>
    <row r="1048" spans="3:5" x14ac:dyDescent="0.35">
      <c r="C1048" s="43"/>
      <c r="D1048" s="43"/>
      <c r="E1048" s="43"/>
    </row>
    <row r="1049" spans="3:5" x14ac:dyDescent="0.35">
      <c r="C1049" s="43"/>
      <c r="D1049" s="43"/>
      <c r="E1049" s="43"/>
    </row>
    <row r="1050" spans="3:5" x14ac:dyDescent="0.35">
      <c r="C1050" s="43"/>
      <c r="D1050" s="43"/>
      <c r="E1050" s="43"/>
    </row>
    <row r="1051" spans="3:5" x14ac:dyDescent="0.35">
      <c r="C1051" s="43"/>
      <c r="D1051" s="43"/>
      <c r="E1051" s="43"/>
    </row>
    <row r="1052" spans="3:5" x14ac:dyDescent="0.35">
      <c r="C1052" s="43"/>
      <c r="D1052" s="43"/>
      <c r="E1052" s="43"/>
    </row>
    <row r="1053" spans="3:5" x14ac:dyDescent="0.35">
      <c r="C1053" s="43"/>
      <c r="D1053" s="43"/>
      <c r="E1053" s="43"/>
    </row>
    <row r="1054" spans="3:5" x14ac:dyDescent="0.35">
      <c r="C1054" s="43"/>
      <c r="D1054" s="43"/>
      <c r="E1054" s="43"/>
    </row>
    <row r="1055" spans="3:5" x14ac:dyDescent="0.35">
      <c r="C1055" s="43"/>
      <c r="D1055" s="43"/>
      <c r="E1055" s="43"/>
    </row>
    <row r="1056" spans="3:5" x14ac:dyDescent="0.35">
      <c r="C1056" s="43"/>
      <c r="D1056" s="43"/>
      <c r="E1056" s="43"/>
    </row>
    <row r="1057" spans="3:5" x14ac:dyDescent="0.35">
      <c r="C1057" s="43"/>
      <c r="D1057" s="43"/>
      <c r="E1057" s="43"/>
    </row>
    <row r="1058" spans="3:5" x14ac:dyDescent="0.35">
      <c r="C1058" s="43"/>
      <c r="D1058" s="43"/>
      <c r="E1058" s="43"/>
    </row>
    <row r="1059" spans="3:5" x14ac:dyDescent="0.35">
      <c r="C1059" s="43"/>
      <c r="D1059" s="43"/>
      <c r="E1059" s="43"/>
    </row>
    <row r="1060" spans="3:5" x14ac:dyDescent="0.35">
      <c r="C1060" s="43"/>
      <c r="D1060" s="43"/>
      <c r="E1060" s="43"/>
    </row>
    <row r="1061" spans="3:5" x14ac:dyDescent="0.35">
      <c r="C1061" s="43"/>
      <c r="D1061" s="43"/>
      <c r="E1061" s="43"/>
    </row>
    <row r="1062" spans="3:5" x14ac:dyDescent="0.35">
      <c r="C1062" s="43"/>
      <c r="D1062" s="43"/>
      <c r="E1062" s="43"/>
    </row>
    <row r="1063" spans="3:5" x14ac:dyDescent="0.35">
      <c r="C1063" s="43"/>
      <c r="D1063" s="43"/>
      <c r="E1063" s="43"/>
    </row>
    <row r="1064" spans="3:5" x14ac:dyDescent="0.35">
      <c r="C1064" s="43"/>
      <c r="D1064" s="43"/>
      <c r="E1064" s="43"/>
    </row>
    <row r="1065" spans="3:5" x14ac:dyDescent="0.35">
      <c r="C1065" s="43"/>
      <c r="D1065" s="43"/>
      <c r="E1065" s="43"/>
    </row>
    <row r="1066" spans="3:5" x14ac:dyDescent="0.35">
      <c r="C1066" s="43"/>
      <c r="D1066" s="43"/>
      <c r="E1066" s="43"/>
    </row>
    <row r="1067" spans="3:5" x14ac:dyDescent="0.35">
      <c r="C1067" s="43"/>
      <c r="D1067" s="43"/>
      <c r="E1067" s="43"/>
    </row>
    <row r="1068" spans="3:5" x14ac:dyDescent="0.35">
      <c r="C1068" s="43"/>
      <c r="D1068" s="43"/>
      <c r="E1068" s="43"/>
    </row>
    <row r="1069" spans="3:5" x14ac:dyDescent="0.35">
      <c r="C1069" s="43"/>
      <c r="D1069" s="43"/>
      <c r="E1069" s="43"/>
    </row>
    <row r="1070" spans="3:5" x14ac:dyDescent="0.35">
      <c r="C1070" s="43"/>
      <c r="D1070" s="43"/>
      <c r="E1070" s="43"/>
    </row>
    <row r="1071" spans="3:5" x14ac:dyDescent="0.35">
      <c r="C1071" s="43"/>
      <c r="D1071" s="43"/>
      <c r="E1071" s="43"/>
    </row>
    <row r="1072" spans="3:5" x14ac:dyDescent="0.35">
      <c r="C1072" s="43"/>
      <c r="D1072" s="43"/>
      <c r="E1072" s="43"/>
    </row>
    <row r="1073" spans="3:5" x14ac:dyDescent="0.35">
      <c r="C1073" s="43"/>
      <c r="D1073" s="43"/>
      <c r="E1073" s="43"/>
    </row>
    <row r="1074" spans="3:5" x14ac:dyDescent="0.35">
      <c r="C1074" s="43"/>
      <c r="D1074" s="43"/>
      <c r="E1074" s="43"/>
    </row>
    <row r="1075" spans="3:5" x14ac:dyDescent="0.35">
      <c r="C1075" s="43"/>
      <c r="D1075" s="43"/>
      <c r="E1075" s="43"/>
    </row>
    <row r="1076" spans="3:5" x14ac:dyDescent="0.35">
      <c r="C1076" s="43"/>
      <c r="D1076" s="43"/>
      <c r="E1076" s="43"/>
    </row>
    <row r="1077" spans="3:5" x14ac:dyDescent="0.35">
      <c r="C1077" s="43"/>
      <c r="D1077" s="43"/>
      <c r="E1077" s="43"/>
    </row>
    <row r="1078" spans="3:5" x14ac:dyDescent="0.35">
      <c r="C1078" s="43"/>
      <c r="D1078" s="43"/>
      <c r="E1078" s="43"/>
    </row>
    <row r="1079" spans="3:5" x14ac:dyDescent="0.35">
      <c r="C1079" s="43"/>
      <c r="D1079" s="43"/>
      <c r="E1079" s="43"/>
    </row>
    <row r="1080" spans="3:5" x14ac:dyDescent="0.35">
      <c r="C1080" s="43"/>
      <c r="D1080" s="43"/>
      <c r="E1080" s="43"/>
    </row>
    <row r="1081" spans="3:5" x14ac:dyDescent="0.35">
      <c r="C1081" s="43"/>
      <c r="D1081" s="43"/>
      <c r="E1081" s="43"/>
    </row>
    <row r="1082" spans="3:5" x14ac:dyDescent="0.35">
      <c r="C1082" s="43"/>
      <c r="D1082" s="43"/>
      <c r="E1082" s="43"/>
    </row>
    <row r="1083" spans="3:5" x14ac:dyDescent="0.35">
      <c r="C1083" s="43"/>
      <c r="D1083" s="43"/>
      <c r="E1083" s="43"/>
    </row>
    <row r="1084" spans="3:5" x14ac:dyDescent="0.35">
      <c r="C1084" s="43"/>
      <c r="D1084" s="43"/>
      <c r="E1084" s="43"/>
    </row>
    <row r="1085" spans="3:5" x14ac:dyDescent="0.35">
      <c r="C1085" s="43"/>
      <c r="D1085" s="43"/>
      <c r="E1085" s="43"/>
    </row>
    <row r="1086" spans="3:5" x14ac:dyDescent="0.35">
      <c r="C1086" s="43"/>
      <c r="D1086" s="43"/>
      <c r="E1086" s="43"/>
    </row>
    <row r="1087" spans="3:5" x14ac:dyDescent="0.35">
      <c r="C1087" s="43"/>
      <c r="D1087" s="43"/>
      <c r="E1087" s="43"/>
    </row>
    <row r="1088" spans="3:5" x14ac:dyDescent="0.35">
      <c r="C1088" s="43"/>
      <c r="D1088" s="43"/>
      <c r="E1088" s="43"/>
    </row>
    <row r="1089" spans="3:5" x14ac:dyDescent="0.35">
      <c r="C1089" s="43"/>
      <c r="D1089" s="43"/>
      <c r="E1089" s="43"/>
    </row>
    <row r="1090" spans="3:5" x14ac:dyDescent="0.35">
      <c r="C1090" s="43"/>
      <c r="D1090" s="43"/>
      <c r="E1090" s="43"/>
    </row>
    <row r="1091" spans="3:5" x14ac:dyDescent="0.35">
      <c r="C1091" s="43"/>
      <c r="D1091" s="43"/>
      <c r="E1091" s="43"/>
    </row>
    <row r="1092" spans="3:5" x14ac:dyDescent="0.35">
      <c r="C1092" s="43"/>
      <c r="D1092" s="43"/>
      <c r="E1092" s="43"/>
    </row>
    <row r="1093" spans="3:5" x14ac:dyDescent="0.35">
      <c r="C1093" s="43"/>
      <c r="D1093" s="43"/>
      <c r="E1093" s="43"/>
    </row>
    <row r="1094" spans="3:5" x14ac:dyDescent="0.35">
      <c r="C1094" s="43"/>
      <c r="D1094" s="43"/>
      <c r="E1094" s="43"/>
    </row>
    <row r="1095" spans="3:5" x14ac:dyDescent="0.35">
      <c r="C1095" s="43"/>
      <c r="D1095" s="43"/>
      <c r="E1095" s="43"/>
    </row>
    <row r="1096" spans="3:5" x14ac:dyDescent="0.35">
      <c r="C1096" s="43"/>
      <c r="D1096" s="43"/>
      <c r="E1096" s="43"/>
    </row>
    <row r="1097" spans="3:5" x14ac:dyDescent="0.35">
      <c r="C1097" s="43"/>
      <c r="D1097" s="43"/>
      <c r="E1097" s="43"/>
    </row>
    <row r="1098" spans="3:5" x14ac:dyDescent="0.35">
      <c r="C1098" s="43"/>
      <c r="D1098" s="43"/>
      <c r="E1098" s="43"/>
    </row>
    <row r="1099" spans="3:5" x14ac:dyDescent="0.35">
      <c r="C1099" s="43"/>
      <c r="D1099" s="43"/>
      <c r="E1099" s="43"/>
    </row>
    <row r="1100" spans="3:5" x14ac:dyDescent="0.35">
      <c r="C1100" s="43"/>
      <c r="D1100" s="43"/>
      <c r="E1100" s="43"/>
    </row>
    <row r="1101" spans="3:5" x14ac:dyDescent="0.35">
      <c r="C1101" s="43"/>
      <c r="D1101" s="43"/>
      <c r="E1101" s="43"/>
    </row>
    <row r="1102" spans="3:5" x14ac:dyDescent="0.35">
      <c r="C1102" s="43"/>
      <c r="D1102" s="43"/>
      <c r="E1102" s="43"/>
    </row>
    <row r="1103" spans="3:5" x14ac:dyDescent="0.35">
      <c r="C1103" s="43"/>
      <c r="D1103" s="43"/>
      <c r="E1103" s="43"/>
    </row>
    <row r="1104" spans="3:5" x14ac:dyDescent="0.35">
      <c r="C1104" s="43"/>
      <c r="D1104" s="43"/>
      <c r="E1104" s="43"/>
    </row>
    <row r="1105" spans="3:5" x14ac:dyDescent="0.35">
      <c r="C1105" s="43"/>
      <c r="D1105" s="43"/>
      <c r="E1105" s="43"/>
    </row>
    <row r="1106" spans="3:5" x14ac:dyDescent="0.35">
      <c r="C1106" s="43"/>
      <c r="D1106" s="43"/>
      <c r="E1106" s="43"/>
    </row>
    <row r="1107" spans="3:5" x14ac:dyDescent="0.35">
      <c r="C1107" s="43"/>
      <c r="D1107" s="43"/>
      <c r="E1107" s="43"/>
    </row>
    <row r="1108" spans="3:5" x14ac:dyDescent="0.35">
      <c r="C1108" s="43"/>
      <c r="D1108" s="43"/>
      <c r="E1108" s="43"/>
    </row>
    <row r="1109" spans="3:5" x14ac:dyDescent="0.35">
      <c r="C1109" s="43"/>
      <c r="D1109" s="43"/>
      <c r="E1109" s="43"/>
    </row>
    <row r="1110" spans="3:5" x14ac:dyDescent="0.35">
      <c r="C1110" s="43"/>
      <c r="D1110" s="43"/>
      <c r="E1110" s="43"/>
    </row>
    <row r="1111" spans="3:5" x14ac:dyDescent="0.35">
      <c r="C1111" s="43"/>
      <c r="D1111" s="43"/>
      <c r="E1111" s="43"/>
    </row>
    <row r="1112" spans="3:5" x14ac:dyDescent="0.35">
      <c r="C1112" s="43"/>
      <c r="D1112" s="43"/>
      <c r="E1112" s="43"/>
    </row>
    <row r="1113" spans="3:5" x14ac:dyDescent="0.35">
      <c r="C1113" s="43"/>
      <c r="D1113" s="43"/>
      <c r="E1113" s="43"/>
    </row>
    <row r="1114" spans="3:5" x14ac:dyDescent="0.35">
      <c r="C1114" s="43"/>
      <c r="D1114" s="43"/>
      <c r="E1114" s="43"/>
    </row>
    <row r="1115" spans="3:5" x14ac:dyDescent="0.35">
      <c r="C1115" s="43"/>
      <c r="D1115" s="43"/>
      <c r="E1115" s="43"/>
    </row>
    <row r="1116" spans="3:5" x14ac:dyDescent="0.35">
      <c r="C1116" s="43"/>
      <c r="D1116" s="43"/>
      <c r="E1116" s="43"/>
    </row>
    <row r="1117" spans="3:5" x14ac:dyDescent="0.35">
      <c r="C1117" s="43"/>
      <c r="D1117" s="43"/>
      <c r="E1117" s="43"/>
    </row>
    <row r="1118" spans="3:5" x14ac:dyDescent="0.35">
      <c r="C1118" s="43"/>
      <c r="D1118" s="43"/>
      <c r="E1118" s="43"/>
    </row>
    <row r="1119" spans="3:5" x14ac:dyDescent="0.35">
      <c r="C1119" s="43"/>
      <c r="D1119" s="43"/>
      <c r="E1119" s="43"/>
    </row>
    <row r="1120" spans="3:5" x14ac:dyDescent="0.35">
      <c r="C1120" s="43"/>
      <c r="D1120" s="43"/>
      <c r="E1120" s="43"/>
    </row>
    <row r="1121" spans="3:5" x14ac:dyDescent="0.35">
      <c r="C1121" s="43"/>
      <c r="D1121" s="43"/>
      <c r="E1121" s="43"/>
    </row>
    <row r="1122" spans="3:5" x14ac:dyDescent="0.35">
      <c r="C1122" s="43"/>
      <c r="D1122" s="43"/>
      <c r="E1122" s="43"/>
    </row>
    <row r="1123" spans="3:5" x14ac:dyDescent="0.35">
      <c r="C1123" s="43"/>
      <c r="D1123" s="43"/>
      <c r="E1123" s="43"/>
    </row>
    <row r="1124" spans="3:5" x14ac:dyDescent="0.35">
      <c r="C1124" s="43"/>
      <c r="D1124" s="43"/>
      <c r="E1124" s="43"/>
    </row>
    <row r="1125" spans="3:5" x14ac:dyDescent="0.35">
      <c r="C1125" s="43"/>
      <c r="D1125" s="43"/>
      <c r="E1125" s="43"/>
    </row>
    <row r="1126" spans="3:5" x14ac:dyDescent="0.35">
      <c r="C1126" s="43"/>
      <c r="D1126" s="43"/>
      <c r="E1126" s="43"/>
    </row>
    <row r="1127" spans="3:5" x14ac:dyDescent="0.35">
      <c r="C1127" s="43"/>
      <c r="D1127" s="43"/>
      <c r="E1127" s="43"/>
    </row>
    <row r="1128" spans="3:5" x14ac:dyDescent="0.35">
      <c r="C1128" s="43"/>
      <c r="D1128" s="43"/>
      <c r="E1128" s="43"/>
    </row>
    <row r="1129" spans="3:5" x14ac:dyDescent="0.35">
      <c r="C1129" s="43"/>
      <c r="D1129" s="43"/>
      <c r="E1129" s="43"/>
    </row>
    <row r="1130" spans="3:5" x14ac:dyDescent="0.35">
      <c r="C1130" s="43"/>
      <c r="D1130" s="43"/>
      <c r="E1130" s="43"/>
    </row>
    <row r="1131" spans="3:5" x14ac:dyDescent="0.35">
      <c r="C1131" s="43"/>
      <c r="D1131" s="43"/>
      <c r="E1131" s="43"/>
    </row>
    <row r="1132" spans="3:5" x14ac:dyDescent="0.35">
      <c r="C1132" s="43"/>
      <c r="D1132" s="43"/>
      <c r="E1132" s="43"/>
    </row>
    <row r="1133" spans="3:5" x14ac:dyDescent="0.35">
      <c r="C1133" s="43"/>
      <c r="D1133" s="43"/>
      <c r="E1133" s="43"/>
    </row>
    <row r="1134" spans="3:5" x14ac:dyDescent="0.35">
      <c r="C1134" s="43"/>
      <c r="D1134" s="43"/>
      <c r="E1134" s="43"/>
    </row>
    <row r="1135" spans="3:5" x14ac:dyDescent="0.35">
      <c r="C1135" s="43"/>
      <c r="D1135" s="43"/>
      <c r="E1135" s="43"/>
    </row>
    <row r="1136" spans="3:5" x14ac:dyDescent="0.35">
      <c r="C1136" s="43"/>
      <c r="D1136" s="43"/>
      <c r="E1136" s="43"/>
    </row>
    <row r="1137" spans="3:5" x14ac:dyDescent="0.35">
      <c r="C1137" s="43"/>
      <c r="D1137" s="43"/>
      <c r="E1137" s="43"/>
    </row>
    <row r="1138" spans="3:5" x14ac:dyDescent="0.35">
      <c r="C1138" s="43"/>
      <c r="D1138" s="43"/>
      <c r="E1138" s="43"/>
    </row>
    <row r="1139" spans="3:5" x14ac:dyDescent="0.35">
      <c r="C1139" s="43"/>
      <c r="D1139" s="43"/>
      <c r="E1139" s="43"/>
    </row>
    <row r="1140" spans="3:5" x14ac:dyDescent="0.35">
      <c r="C1140" s="43"/>
      <c r="D1140" s="43"/>
      <c r="E1140" s="43"/>
    </row>
    <row r="1141" spans="3:5" x14ac:dyDescent="0.35">
      <c r="C1141" s="43"/>
      <c r="D1141" s="43"/>
      <c r="E1141" s="43"/>
    </row>
    <row r="1142" spans="3:5" x14ac:dyDescent="0.35">
      <c r="C1142" s="43"/>
      <c r="D1142" s="43"/>
      <c r="E1142" s="43"/>
    </row>
    <row r="1143" spans="3:5" x14ac:dyDescent="0.35">
      <c r="C1143" s="43"/>
      <c r="D1143" s="43"/>
      <c r="E1143" s="43"/>
    </row>
    <row r="1144" spans="3:5" x14ac:dyDescent="0.35">
      <c r="C1144" s="43"/>
      <c r="D1144" s="43"/>
      <c r="E1144" s="43"/>
    </row>
    <row r="1145" spans="3:5" x14ac:dyDescent="0.35">
      <c r="C1145" s="43"/>
      <c r="D1145" s="43"/>
      <c r="E1145" s="43"/>
    </row>
    <row r="1146" spans="3:5" x14ac:dyDescent="0.35">
      <c r="C1146" s="43"/>
      <c r="D1146" s="43"/>
      <c r="E1146" s="43"/>
    </row>
    <row r="1147" spans="3:5" x14ac:dyDescent="0.35">
      <c r="C1147" s="43"/>
      <c r="D1147" s="43"/>
      <c r="E1147" s="43"/>
    </row>
    <row r="1148" spans="3:5" x14ac:dyDescent="0.35">
      <c r="C1148" s="43"/>
      <c r="D1148" s="43"/>
      <c r="E1148" s="43"/>
    </row>
    <row r="1149" spans="3:5" x14ac:dyDescent="0.35">
      <c r="C1149" s="43"/>
      <c r="D1149" s="43"/>
      <c r="E1149" s="43"/>
    </row>
    <row r="1150" spans="3:5" x14ac:dyDescent="0.35">
      <c r="C1150" s="43"/>
      <c r="D1150" s="43"/>
      <c r="E1150" s="43"/>
    </row>
    <row r="1151" spans="3:5" x14ac:dyDescent="0.35">
      <c r="C1151" s="43"/>
      <c r="D1151" s="43"/>
      <c r="E1151" s="43"/>
    </row>
    <row r="1152" spans="3:5" x14ac:dyDescent="0.35">
      <c r="C1152" s="43"/>
      <c r="D1152" s="43"/>
      <c r="E1152" s="43"/>
    </row>
    <row r="1153" spans="3:5" x14ac:dyDescent="0.35">
      <c r="C1153" s="43"/>
      <c r="D1153" s="43"/>
      <c r="E1153" s="43"/>
    </row>
    <row r="1154" spans="3:5" x14ac:dyDescent="0.35">
      <c r="C1154" s="43"/>
      <c r="D1154" s="43"/>
      <c r="E1154" s="43"/>
    </row>
    <row r="1155" spans="3:5" x14ac:dyDescent="0.35">
      <c r="C1155" s="43"/>
      <c r="D1155" s="43"/>
      <c r="E1155" s="43"/>
    </row>
    <row r="1156" spans="3:5" x14ac:dyDescent="0.35">
      <c r="C1156" s="43"/>
      <c r="D1156" s="43"/>
      <c r="E1156" s="43"/>
    </row>
    <row r="1157" spans="3:5" x14ac:dyDescent="0.35">
      <c r="C1157" s="43"/>
      <c r="D1157" s="43"/>
      <c r="E1157" s="43"/>
    </row>
    <row r="1158" spans="3:5" x14ac:dyDescent="0.35">
      <c r="C1158" s="43"/>
      <c r="D1158" s="43"/>
      <c r="E1158" s="43"/>
    </row>
    <row r="1159" spans="3:5" x14ac:dyDescent="0.35">
      <c r="C1159" s="43"/>
      <c r="D1159" s="43"/>
      <c r="E1159" s="43"/>
    </row>
    <row r="1160" spans="3:5" x14ac:dyDescent="0.35">
      <c r="C1160" s="43"/>
      <c r="D1160" s="43"/>
      <c r="E1160" s="43"/>
    </row>
    <row r="1161" spans="3:5" x14ac:dyDescent="0.35">
      <c r="C1161" s="43"/>
      <c r="D1161" s="43"/>
      <c r="E1161" s="43"/>
    </row>
    <row r="1162" spans="3:5" x14ac:dyDescent="0.35">
      <c r="C1162" s="43"/>
      <c r="D1162" s="43"/>
      <c r="E1162" s="43"/>
    </row>
    <row r="1163" spans="3:5" x14ac:dyDescent="0.35">
      <c r="C1163" s="43"/>
      <c r="D1163" s="43"/>
      <c r="E1163" s="43"/>
    </row>
    <row r="1164" spans="3:5" x14ac:dyDescent="0.35">
      <c r="C1164" s="43"/>
      <c r="D1164" s="43"/>
      <c r="E1164" s="43"/>
    </row>
    <row r="1165" spans="3:5" x14ac:dyDescent="0.35">
      <c r="C1165" s="43"/>
      <c r="D1165" s="43"/>
      <c r="E1165" s="43"/>
    </row>
    <row r="1166" spans="3:5" x14ac:dyDescent="0.35">
      <c r="C1166" s="43"/>
      <c r="D1166" s="43"/>
      <c r="E1166" s="43"/>
    </row>
    <row r="1167" spans="3:5" x14ac:dyDescent="0.35">
      <c r="C1167" s="43"/>
      <c r="D1167" s="43"/>
      <c r="E1167" s="43"/>
    </row>
    <row r="1168" spans="3:5" x14ac:dyDescent="0.35">
      <c r="C1168" s="43"/>
      <c r="D1168" s="43"/>
      <c r="E1168" s="43"/>
    </row>
    <row r="1169" spans="3:5" x14ac:dyDescent="0.35">
      <c r="C1169" s="43"/>
      <c r="D1169" s="43"/>
      <c r="E1169" s="43"/>
    </row>
    <row r="1170" spans="3:5" x14ac:dyDescent="0.35">
      <c r="C1170" s="43"/>
      <c r="D1170" s="43"/>
      <c r="E1170" s="43"/>
    </row>
    <row r="1171" spans="3:5" x14ac:dyDescent="0.35">
      <c r="C1171" s="43"/>
      <c r="D1171" s="43"/>
      <c r="E1171" s="43"/>
    </row>
    <row r="1172" spans="3:5" x14ac:dyDescent="0.35">
      <c r="C1172" s="43"/>
      <c r="D1172" s="43"/>
      <c r="E1172" s="43"/>
    </row>
    <row r="1173" spans="3:5" x14ac:dyDescent="0.35">
      <c r="C1173" s="43"/>
      <c r="D1173" s="43"/>
      <c r="E1173" s="43"/>
    </row>
    <row r="1174" spans="3:5" x14ac:dyDescent="0.35">
      <c r="C1174" s="43"/>
      <c r="D1174" s="43"/>
      <c r="E1174" s="43"/>
    </row>
    <row r="1175" spans="3:5" x14ac:dyDescent="0.35">
      <c r="C1175" s="43"/>
      <c r="D1175" s="43"/>
      <c r="E1175" s="43"/>
    </row>
    <row r="1176" spans="3:5" x14ac:dyDescent="0.35">
      <c r="C1176" s="43"/>
      <c r="D1176" s="43"/>
      <c r="E1176" s="43"/>
    </row>
    <row r="1177" spans="3:5" x14ac:dyDescent="0.35">
      <c r="C1177" s="43"/>
      <c r="D1177" s="43"/>
      <c r="E1177" s="43"/>
    </row>
    <row r="1178" spans="3:5" x14ac:dyDescent="0.35">
      <c r="C1178" s="43"/>
      <c r="D1178" s="43"/>
      <c r="E1178" s="43"/>
    </row>
    <row r="1179" spans="3:5" x14ac:dyDescent="0.35">
      <c r="C1179" s="43"/>
      <c r="D1179" s="43"/>
      <c r="E1179" s="43"/>
    </row>
    <row r="1180" spans="3:5" x14ac:dyDescent="0.35">
      <c r="C1180" s="43"/>
      <c r="D1180" s="43"/>
      <c r="E1180" s="43"/>
    </row>
    <row r="1181" spans="3:5" x14ac:dyDescent="0.35">
      <c r="C1181" s="43"/>
      <c r="D1181" s="43"/>
      <c r="E1181" s="43"/>
    </row>
    <row r="1182" spans="3:5" x14ac:dyDescent="0.35">
      <c r="C1182" s="43"/>
      <c r="D1182" s="43"/>
      <c r="E1182" s="43"/>
    </row>
    <row r="1183" spans="3:5" x14ac:dyDescent="0.35">
      <c r="C1183" s="43"/>
      <c r="D1183" s="43"/>
      <c r="E1183" s="43"/>
    </row>
    <row r="1184" spans="3:5" x14ac:dyDescent="0.35">
      <c r="C1184" s="43"/>
      <c r="D1184" s="43"/>
      <c r="E1184" s="43"/>
    </row>
    <row r="1185" spans="3:5" x14ac:dyDescent="0.35">
      <c r="C1185" s="43"/>
      <c r="D1185" s="43"/>
      <c r="E1185" s="43"/>
    </row>
    <row r="1186" spans="3:5" x14ac:dyDescent="0.35">
      <c r="C1186" s="43"/>
      <c r="D1186" s="43"/>
      <c r="E1186" s="43"/>
    </row>
    <row r="1187" spans="3:5" x14ac:dyDescent="0.35">
      <c r="C1187" s="43"/>
      <c r="D1187" s="43"/>
      <c r="E1187" s="43"/>
    </row>
    <row r="1188" spans="3:5" x14ac:dyDescent="0.35">
      <c r="C1188" s="43"/>
      <c r="D1188" s="43"/>
      <c r="E1188" s="43"/>
    </row>
    <row r="1189" spans="3:5" x14ac:dyDescent="0.35">
      <c r="C1189" s="43"/>
      <c r="D1189" s="43"/>
      <c r="E1189" s="43"/>
    </row>
    <row r="1190" spans="3:5" x14ac:dyDescent="0.35">
      <c r="C1190" s="43"/>
      <c r="D1190" s="43"/>
      <c r="E1190" s="43"/>
    </row>
    <row r="1191" spans="3:5" x14ac:dyDescent="0.35">
      <c r="C1191" s="43"/>
      <c r="D1191" s="43"/>
      <c r="E1191" s="43"/>
    </row>
    <row r="1192" spans="3:5" x14ac:dyDescent="0.35">
      <c r="C1192" s="43"/>
      <c r="D1192" s="43"/>
      <c r="E1192" s="43"/>
    </row>
    <row r="1193" spans="3:5" x14ac:dyDescent="0.35">
      <c r="C1193" s="43"/>
      <c r="D1193" s="43"/>
      <c r="E1193" s="43"/>
    </row>
    <row r="1194" spans="3:5" x14ac:dyDescent="0.35">
      <c r="C1194" s="43"/>
      <c r="D1194" s="43"/>
      <c r="E1194" s="43"/>
    </row>
    <row r="1195" spans="3:5" x14ac:dyDescent="0.35">
      <c r="C1195" s="43"/>
      <c r="D1195" s="43"/>
      <c r="E1195" s="43"/>
    </row>
    <row r="1196" spans="3:5" x14ac:dyDescent="0.35">
      <c r="C1196" s="43"/>
      <c r="D1196" s="43"/>
      <c r="E1196" s="43"/>
    </row>
    <row r="1197" spans="3:5" x14ac:dyDescent="0.35">
      <c r="C1197" s="43"/>
      <c r="D1197" s="43"/>
      <c r="E1197" s="43"/>
    </row>
    <row r="1198" spans="3:5" x14ac:dyDescent="0.35">
      <c r="C1198" s="43"/>
      <c r="D1198" s="43"/>
      <c r="E1198" s="43"/>
    </row>
    <row r="1199" spans="3:5" x14ac:dyDescent="0.35">
      <c r="C1199" s="43"/>
      <c r="D1199" s="43"/>
      <c r="E1199" s="43"/>
    </row>
    <row r="1200" spans="3:5" x14ac:dyDescent="0.35">
      <c r="C1200" s="43"/>
      <c r="D1200" s="43"/>
      <c r="E1200" s="43"/>
    </row>
    <row r="1201" spans="3:5" x14ac:dyDescent="0.35">
      <c r="C1201" s="43"/>
      <c r="D1201" s="43"/>
      <c r="E1201" s="43"/>
    </row>
    <row r="1202" spans="3:5" x14ac:dyDescent="0.35">
      <c r="C1202" s="43"/>
      <c r="D1202" s="43"/>
      <c r="E1202" s="43"/>
    </row>
    <row r="1203" spans="3:5" x14ac:dyDescent="0.35">
      <c r="C1203" s="43"/>
      <c r="D1203" s="43"/>
      <c r="E1203" s="43"/>
    </row>
    <row r="1204" spans="3:5" x14ac:dyDescent="0.35">
      <c r="C1204" s="43"/>
      <c r="D1204" s="43"/>
      <c r="E1204" s="43"/>
    </row>
    <row r="1205" spans="3:5" x14ac:dyDescent="0.35">
      <c r="C1205" s="43"/>
      <c r="D1205" s="43"/>
      <c r="E1205" s="43"/>
    </row>
    <row r="1206" spans="3:5" x14ac:dyDescent="0.35">
      <c r="C1206" s="43"/>
      <c r="D1206" s="43"/>
      <c r="E1206" s="43"/>
    </row>
    <row r="1207" spans="3:5" x14ac:dyDescent="0.35">
      <c r="C1207" s="43"/>
      <c r="D1207" s="43"/>
      <c r="E1207" s="43"/>
    </row>
    <row r="1208" spans="3:5" x14ac:dyDescent="0.35">
      <c r="C1208" s="43"/>
      <c r="D1208" s="43"/>
      <c r="E1208" s="43"/>
    </row>
    <row r="1209" spans="3:5" x14ac:dyDescent="0.35">
      <c r="C1209" s="43"/>
      <c r="D1209" s="43"/>
      <c r="E1209" s="43"/>
    </row>
    <row r="1210" spans="3:5" x14ac:dyDescent="0.35">
      <c r="C1210" s="43"/>
      <c r="D1210" s="43"/>
      <c r="E1210" s="43"/>
    </row>
    <row r="1211" spans="3:5" x14ac:dyDescent="0.35">
      <c r="C1211" s="43"/>
      <c r="D1211" s="43"/>
      <c r="E1211" s="43"/>
    </row>
    <row r="1212" spans="3:5" x14ac:dyDescent="0.35">
      <c r="C1212" s="43"/>
      <c r="D1212" s="43"/>
      <c r="E1212" s="43"/>
    </row>
    <row r="1213" spans="3:5" x14ac:dyDescent="0.35">
      <c r="C1213" s="43"/>
      <c r="D1213" s="43"/>
      <c r="E1213" s="43"/>
    </row>
    <row r="1214" spans="3:5" x14ac:dyDescent="0.35">
      <c r="C1214" s="43"/>
      <c r="D1214" s="43"/>
      <c r="E1214" s="43"/>
    </row>
    <row r="1215" spans="3:5" x14ac:dyDescent="0.35">
      <c r="C1215" s="43"/>
      <c r="D1215" s="43"/>
      <c r="E1215" s="43"/>
    </row>
    <row r="1216" spans="3:5" x14ac:dyDescent="0.35">
      <c r="C1216" s="43"/>
      <c r="D1216" s="43"/>
      <c r="E1216" s="43"/>
    </row>
    <row r="1217" spans="3:5" x14ac:dyDescent="0.35">
      <c r="C1217" s="43"/>
      <c r="D1217" s="43"/>
      <c r="E1217" s="43"/>
    </row>
    <row r="1218" spans="3:5" x14ac:dyDescent="0.35">
      <c r="C1218" s="43"/>
      <c r="D1218" s="43"/>
      <c r="E1218" s="43"/>
    </row>
    <row r="1219" spans="3:5" x14ac:dyDescent="0.35">
      <c r="C1219" s="43"/>
      <c r="D1219" s="43"/>
      <c r="E1219" s="43"/>
    </row>
    <row r="1220" spans="3:5" x14ac:dyDescent="0.35">
      <c r="C1220" s="43"/>
      <c r="D1220" s="43"/>
      <c r="E1220" s="43"/>
    </row>
    <row r="1221" spans="3:5" x14ac:dyDescent="0.35">
      <c r="C1221" s="43"/>
      <c r="D1221" s="43"/>
      <c r="E1221" s="43"/>
    </row>
    <row r="1222" spans="3:5" x14ac:dyDescent="0.35">
      <c r="C1222" s="43"/>
      <c r="D1222" s="43"/>
      <c r="E1222" s="43"/>
    </row>
    <row r="1223" spans="3:5" x14ac:dyDescent="0.35">
      <c r="C1223" s="43"/>
      <c r="D1223" s="43"/>
      <c r="E1223" s="43"/>
    </row>
    <row r="1224" spans="3:5" x14ac:dyDescent="0.35">
      <c r="C1224" s="43"/>
      <c r="D1224" s="43"/>
      <c r="E1224" s="43"/>
    </row>
    <row r="1225" spans="3:5" x14ac:dyDescent="0.35">
      <c r="C1225" s="43"/>
      <c r="D1225" s="43"/>
      <c r="E1225" s="43"/>
    </row>
    <row r="1226" spans="3:5" x14ac:dyDescent="0.35">
      <c r="C1226" s="43"/>
      <c r="D1226" s="43"/>
      <c r="E1226" s="43"/>
    </row>
    <row r="1227" spans="3:5" x14ac:dyDescent="0.35">
      <c r="C1227" s="43"/>
      <c r="D1227" s="43"/>
      <c r="E1227" s="43"/>
    </row>
    <row r="1228" spans="3:5" x14ac:dyDescent="0.35">
      <c r="C1228" s="43"/>
      <c r="D1228" s="43"/>
      <c r="E1228" s="43"/>
    </row>
    <row r="1229" spans="3:5" x14ac:dyDescent="0.35">
      <c r="C1229" s="43"/>
      <c r="D1229" s="43"/>
      <c r="E1229" s="43"/>
    </row>
    <row r="1230" spans="3:5" x14ac:dyDescent="0.35">
      <c r="C1230" s="43"/>
      <c r="D1230" s="43"/>
      <c r="E1230" s="43"/>
    </row>
    <row r="1231" spans="3:5" x14ac:dyDescent="0.35">
      <c r="C1231" s="43"/>
      <c r="D1231" s="43"/>
      <c r="E1231" s="43"/>
    </row>
    <row r="1232" spans="3:5" x14ac:dyDescent="0.35">
      <c r="C1232" s="43"/>
      <c r="D1232" s="43"/>
      <c r="E1232" s="43"/>
    </row>
    <row r="1233" spans="3:5" x14ac:dyDescent="0.35">
      <c r="C1233" s="43"/>
      <c r="D1233" s="43"/>
      <c r="E1233" s="43"/>
    </row>
    <row r="1234" spans="3:5" x14ac:dyDescent="0.35">
      <c r="C1234" s="43"/>
      <c r="D1234" s="43"/>
      <c r="E1234" s="43"/>
    </row>
    <row r="1235" spans="3:5" x14ac:dyDescent="0.35">
      <c r="C1235" s="43"/>
      <c r="D1235" s="43"/>
      <c r="E1235" s="43"/>
    </row>
    <row r="1236" spans="3:5" x14ac:dyDescent="0.35">
      <c r="C1236" s="43"/>
      <c r="D1236" s="43"/>
      <c r="E1236" s="43"/>
    </row>
    <row r="1237" spans="3:5" x14ac:dyDescent="0.35">
      <c r="C1237" s="43"/>
      <c r="D1237" s="43"/>
      <c r="E1237" s="43"/>
    </row>
    <row r="1238" spans="3:5" x14ac:dyDescent="0.35">
      <c r="C1238" s="43"/>
      <c r="D1238" s="43"/>
      <c r="E1238" s="43"/>
    </row>
    <row r="1239" spans="3:5" x14ac:dyDescent="0.35">
      <c r="C1239" s="43"/>
      <c r="D1239" s="43"/>
      <c r="E1239" s="43"/>
    </row>
    <row r="1240" spans="3:5" x14ac:dyDescent="0.35">
      <c r="C1240" s="43"/>
      <c r="D1240" s="43"/>
      <c r="E1240" s="43"/>
    </row>
    <row r="1241" spans="3:5" x14ac:dyDescent="0.35">
      <c r="C1241" s="43"/>
      <c r="D1241" s="43"/>
      <c r="E1241" s="43"/>
    </row>
    <row r="1242" spans="3:5" x14ac:dyDescent="0.35">
      <c r="C1242" s="43"/>
      <c r="D1242" s="43"/>
      <c r="E1242" s="43"/>
    </row>
    <row r="1243" spans="3:5" x14ac:dyDescent="0.35">
      <c r="C1243" s="43"/>
      <c r="D1243" s="43"/>
      <c r="E1243" s="43"/>
    </row>
    <row r="1244" spans="3:5" x14ac:dyDescent="0.35">
      <c r="C1244" s="43"/>
      <c r="D1244" s="43"/>
      <c r="E1244" s="43"/>
    </row>
    <row r="1245" spans="3:5" x14ac:dyDescent="0.35">
      <c r="C1245" s="43"/>
      <c r="D1245" s="43"/>
      <c r="E1245" s="43"/>
    </row>
    <row r="1246" spans="3:5" x14ac:dyDescent="0.35">
      <c r="C1246" s="43"/>
      <c r="D1246" s="43"/>
      <c r="E1246" s="43"/>
    </row>
    <row r="1247" spans="3:5" x14ac:dyDescent="0.35">
      <c r="C1247" s="43"/>
      <c r="D1247" s="43"/>
      <c r="E1247" s="43"/>
    </row>
    <row r="1248" spans="3:5" x14ac:dyDescent="0.35">
      <c r="C1248" s="43"/>
      <c r="D1248" s="43"/>
      <c r="E1248" s="43"/>
    </row>
    <row r="1249" spans="3:5" x14ac:dyDescent="0.35">
      <c r="C1249" s="43"/>
      <c r="D1249" s="43"/>
      <c r="E1249" s="43"/>
    </row>
    <row r="1250" spans="3:5" x14ac:dyDescent="0.35">
      <c r="C1250" s="43"/>
      <c r="D1250" s="43"/>
      <c r="E1250" s="43"/>
    </row>
    <row r="1251" spans="3:5" x14ac:dyDescent="0.35">
      <c r="C1251" s="43"/>
      <c r="D1251" s="43"/>
      <c r="E1251" s="43"/>
    </row>
    <row r="1252" spans="3:5" x14ac:dyDescent="0.35">
      <c r="C1252" s="43"/>
      <c r="D1252" s="43"/>
      <c r="E1252" s="43"/>
    </row>
    <row r="1253" spans="3:5" x14ac:dyDescent="0.35">
      <c r="C1253" s="43"/>
      <c r="D1253" s="43"/>
      <c r="E1253" s="43"/>
    </row>
    <row r="1254" spans="3:5" x14ac:dyDescent="0.35">
      <c r="C1254" s="43"/>
      <c r="D1254" s="43"/>
      <c r="E1254" s="43"/>
    </row>
    <row r="1255" spans="3:5" x14ac:dyDescent="0.35">
      <c r="C1255" s="43"/>
      <c r="D1255" s="43"/>
      <c r="E1255" s="43"/>
    </row>
    <row r="1256" spans="3:5" x14ac:dyDescent="0.35">
      <c r="C1256" s="43"/>
      <c r="D1256" s="43"/>
      <c r="E1256" s="43"/>
    </row>
    <row r="1257" spans="3:5" x14ac:dyDescent="0.35">
      <c r="C1257" s="43"/>
      <c r="D1257" s="43"/>
      <c r="E1257" s="43"/>
    </row>
    <row r="1258" spans="3:5" x14ac:dyDescent="0.35">
      <c r="C1258" s="43"/>
      <c r="D1258" s="43"/>
      <c r="E1258" s="43"/>
    </row>
    <row r="1259" spans="3:5" x14ac:dyDescent="0.35">
      <c r="C1259" s="43"/>
      <c r="D1259" s="43"/>
      <c r="E1259" s="43"/>
    </row>
    <row r="1260" spans="3:5" x14ac:dyDescent="0.35">
      <c r="C1260" s="43"/>
      <c r="D1260" s="43"/>
      <c r="E1260" s="43"/>
    </row>
    <row r="1261" spans="3:5" x14ac:dyDescent="0.35">
      <c r="C1261" s="43"/>
      <c r="D1261" s="43"/>
      <c r="E1261" s="43"/>
    </row>
    <row r="1262" spans="3:5" x14ac:dyDescent="0.35">
      <c r="C1262" s="43"/>
      <c r="D1262" s="43"/>
      <c r="E1262" s="43"/>
    </row>
    <row r="1263" spans="3:5" x14ac:dyDescent="0.35">
      <c r="C1263" s="43"/>
      <c r="D1263" s="43"/>
      <c r="E1263" s="43"/>
    </row>
    <row r="1264" spans="3:5" x14ac:dyDescent="0.35">
      <c r="C1264" s="43"/>
      <c r="D1264" s="43"/>
      <c r="E1264" s="43"/>
    </row>
    <row r="1265" spans="3:5" x14ac:dyDescent="0.35">
      <c r="C1265" s="43"/>
      <c r="D1265" s="43"/>
      <c r="E1265" s="43"/>
    </row>
    <row r="1266" spans="3:5" x14ac:dyDescent="0.35">
      <c r="C1266" s="43"/>
      <c r="D1266" s="43"/>
      <c r="E1266" s="43"/>
    </row>
    <row r="1267" spans="3:5" x14ac:dyDescent="0.35">
      <c r="C1267" s="43"/>
      <c r="D1267" s="43"/>
      <c r="E1267" s="43"/>
    </row>
    <row r="1268" spans="3:5" x14ac:dyDescent="0.35">
      <c r="C1268" s="43"/>
      <c r="D1268" s="43"/>
      <c r="E1268" s="43"/>
    </row>
    <row r="1269" spans="3:5" x14ac:dyDescent="0.35">
      <c r="C1269" s="43"/>
      <c r="D1269" s="43"/>
      <c r="E1269" s="43"/>
    </row>
    <row r="1270" spans="3:5" x14ac:dyDescent="0.35">
      <c r="C1270" s="43"/>
      <c r="D1270" s="43"/>
      <c r="E1270" s="43"/>
    </row>
    <row r="1271" spans="3:5" x14ac:dyDescent="0.35">
      <c r="C1271" s="43"/>
      <c r="D1271" s="43"/>
      <c r="E1271" s="43"/>
    </row>
    <row r="1272" spans="3:5" x14ac:dyDescent="0.35">
      <c r="C1272" s="43"/>
      <c r="D1272" s="43"/>
      <c r="E1272" s="43"/>
    </row>
    <row r="1273" spans="3:5" x14ac:dyDescent="0.35">
      <c r="C1273" s="43"/>
      <c r="D1273" s="43"/>
      <c r="E1273" s="43"/>
    </row>
    <row r="1274" spans="3:5" x14ac:dyDescent="0.35">
      <c r="C1274" s="43"/>
      <c r="D1274" s="43"/>
      <c r="E1274" s="43"/>
    </row>
    <row r="1275" spans="3:5" x14ac:dyDescent="0.35">
      <c r="C1275" s="43"/>
      <c r="D1275" s="43"/>
      <c r="E1275" s="43"/>
    </row>
    <row r="1276" spans="3:5" x14ac:dyDescent="0.35">
      <c r="C1276" s="43"/>
      <c r="D1276" s="43"/>
      <c r="E1276" s="43"/>
    </row>
    <row r="1277" spans="3:5" x14ac:dyDescent="0.35">
      <c r="C1277" s="43"/>
      <c r="D1277" s="43"/>
      <c r="E1277" s="43"/>
    </row>
    <row r="1278" spans="3:5" x14ac:dyDescent="0.35">
      <c r="C1278" s="43"/>
      <c r="D1278" s="43"/>
      <c r="E1278" s="43"/>
    </row>
    <row r="1279" spans="3:5" x14ac:dyDescent="0.35">
      <c r="C1279" s="43"/>
      <c r="D1279" s="43"/>
      <c r="E1279" s="43"/>
    </row>
    <row r="1280" spans="3:5" x14ac:dyDescent="0.35">
      <c r="C1280" s="43"/>
      <c r="D1280" s="43"/>
      <c r="E1280" s="43"/>
    </row>
    <row r="1281" spans="3:5" x14ac:dyDescent="0.35">
      <c r="C1281" s="43"/>
      <c r="D1281" s="43"/>
      <c r="E1281" s="43"/>
    </row>
    <row r="1282" spans="3:5" x14ac:dyDescent="0.35">
      <c r="C1282" s="43"/>
      <c r="D1282" s="43"/>
      <c r="E1282" s="43"/>
    </row>
    <row r="1283" spans="3:5" x14ac:dyDescent="0.35">
      <c r="C1283" s="43"/>
      <c r="D1283" s="43"/>
      <c r="E1283" s="43"/>
    </row>
    <row r="1284" spans="3:5" x14ac:dyDescent="0.35">
      <c r="C1284" s="43"/>
      <c r="D1284" s="43"/>
      <c r="E1284" s="43"/>
    </row>
    <row r="1285" spans="3:5" x14ac:dyDescent="0.35">
      <c r="C1285" s="43"/>
      <c r="D1285" s="43"/>
      <c r="E1285" s="43"/>
    </row>
    <row r="1286" spans="3:5" x14ac:dyDescent="0.35">
      <c r="C1286" s="43"/>
      <c r="D1286" s="43"/>
      <c r="E1286" s="43"/>
    </row>
    <row r="1287" spans="3:5" x14ac:dyDescent="0.35">
      <c r="C1287" s="43"/>
      <c r="D1287" s="43"/>
      <c r="E1287" s="43"/>
    </row>
    <row r="1288" spans="3:5" x14ac:dyDescent="0.35">
      <c r="C1288" s="43"/>
      <c r="D1288" s="43"/>
      <c r="E1288" s="43"/>
    </row>
    <row r="1289" spans="3:5" x14ac:dyDescent="0.35">
      <c r="C1289" s="43"/>
      <c r="D1289" s="43"/>
      <c r="E1289" s="43"/>
    </row>
    <row r="1290" spans="3:5" x14ac:dyDescent="0.35">
      <c r="C1290" s="43"/>
      <c r="D1290" s="43"/>
      <c r="E1290" s="43"/>
    </row>
    <row r="1291" spans="3:5" x14ac:dyDescent="0.35">
      <c r="C1291" s="43"/>
      <c r="D1291" s="43"/>
      <c r="E1291" s="43"/>
    </row>
    <row r="1292" spans="3:5" x14ac:dyDescent="0.35">
      <c r="C1292" s="43"/>
      <c r="D1292" s="43"/>
      <c r="E1292" s="43"/>
    </row>
    <row r="1293" spans="3:5" x14ac:dyDescent="0.35">
      <c r="C1293" s="43"/>
      <c r="D1293" s="43"/>
      <c r="E1293" s="43"/>
    </row>
    <row r="1294" spans="3:5" x14ac:dyDescent="0.35">
      <c r="C1294" s="43"/>
      <c r="D1294" s="43"/>
      <c r="E1294" s="43"/>
    </row>
    <row r="1295" spans="3:5" x14ac:dyDescent="0.35">
      <c r="C1295" s="43"/>
      <c r="D1295" s="43"/>
      <c r="E1295" s="43"/>
    </row>
    <row r="1296" spans="3:5" x14ac:dyDescent="0.35">
      <c r="C1296" s="43"/>
      <c r="D1296" s="43"/>
      <c r="E1296" s="43"/>
    </row>
    <row r="1297" spans="3:5" x14ac:dyDescent="0.35">
      <c r="C1297" s="43"/>
      <c r="D1297" s="43"/>
      <c r="E1297" s="43"/>
    </row>
    <row r="1298" spans="3:5" x14ac:dyDescent="0.35">
      <c r="C1298" s="43"/>
      <c r="D1298" s="43"/>
      <c r="E1298" s="43"/>
    </row>
    <row r="1299" spans="3:5" x14ac:dyDescent="0.35">
      <c r="C1299" s="43"/>
      <c r="D1299" s="43"/>
      <c r="E1299" s="43"/>
    </row>
    <row r="1300" spans="3:5" x14ac:dyDescent="0.35">
      <c r="C1300" s="43"/>
      <c r="D1300" s="43"/>
      <c r="E1300" s="43"/>
    </row>
    <row r="1301" spans="3:5" x14ac:dyDescent="0.35">
      <c r="C1301" s="43"/>
      <c r="D1301" s="43"/>
      <c r="E1301" s="43"/>
    </row>
    <row r="1302" spans="3:5" x14ac:dyDescent="0.35">
      <c r="C1302" s="43"/>
      <c r="D1302" s="43"/>
      <c r="E1302" s="43"/>
    </row>
    <row r="1303" spans="3:5" x14ac:dyDescent="0.35">
      <c r="C1303" s="43"/>
      <c r="D1303" s="43"/>
      <c r="E1303" s="43"/>
    </row>
    <row r="1304" spans="3:5" x14ac:dyDescent="0.35">
      <c r="C1304" s="43"/>
      <c r="D1304" s="43"/>
      <c r="E1304" s="43"/>
    </row>
    <row r="1305" spans="3:5" x14ac:dyDescent="0.35">
      <c r="C1305" s="43"/>
      <c r="D1305" s="43"/>
      <c r="E1305" s="43"/>
    </row>
    <row r="1306" spans="3:5" x14ac:dyDescent="0.35">
      <c r="C1306" s="43"/>
      <c r="D1306" s="43"/>
      <c r="E1306" s="43"/>
    </row>
    <row r="1307" spans="3:5" x14ac:dyDescent="0.35">
      <c r="C1307" s="43"/>
      <c r="D1307" s="43"/>
      <c r="E1307" s="43"/>
    </row>
    <row r="1308" spans="3:5" x14ac:dyDescent="0.35">
      <c r="C1308" s="43"/>
      <c r="D1308" s="43"/>
      <c r="E1308" s="43"/>
    </row>
    <row r="1309" spans="3:5" x14ac:dyDescent="0.35">
      <c r="C1309" s="43"/>
      <c r="D1309" s="43"/>
      <c r="E1309" s="43"/>
    </row>
    <row r="1310" spans="3:5" x14ac:dyDescent="0.35">
      <c r="C1310" s="43"/>
      <c r="D1310" s="43"/>
      <c r="E1310" s="43"/>
    </row>
    <row r="1311" spans="3:5" x14ac:dyDescent="0.35">
      <c r="C1311" s="43"/>
      <c r="D1311" s="43"/>
      <c r="E1311" s="43"/>
    </row>
    <row r="1312" spans="3:5" x14ac:dyDescent="0.35">
      <c r="C1312" s="43"/>
      <c r="D1312" s="43"/>
      <c r="E1312" s="43"/>
    </row>
    <row r="1313" spans="3:5" x14ac:dyDescent="0.35">
      <c r="C1313" s="43"/>
      <c r="D1313" s="43"/>
      <c r="E1313" s="43"/>
    </row>
    <row r="1314" spans="3:5" x14ac:dyDescent="0.35">
      <c r="C1314" s="43"/>
      <c r="D1314" s="43"/>
      <c r="E1314" s="43"/>
    </row>
    <row r="1315" spans="3:5" x14ac:dyDescent="0.35">
      <c r="C1315" s="43"/>
      <c r="D1315" s="43"/>
      <c r="E1315" s="43"/>
    </row>
    <row r="1316" spans="3:5" x14ac:dyDescent="0.35">
      <c r="C1316" s="43"/>
      <c r="D1316" s="43"/>
      <c r="E1316" s="43"/>
    </row>
    <row r="1317" spans="3:5" x14ac:dyDescent="0.35">
      <c r="C1317" s="43"/>
      <c r="D1317" s="43"/>
      <c r="E1317" s="43"/>
    </row>
    <row r="1318" spans="3:5" x14ac:dyDescent="0.35">
      <c r="C1318" s="43"/>
      <c r="D1318" s="43"/>
      <c r="E1318" s="43"/>
    </row>
    <row r="1319" spans="3:5" x14ac:dyDescent="0.35">
      <c r="C1319" s="43"/>
      <c r="D1319" s="43"/>
      <c r="E1319" s="43"/>
    </row>
    <row r="1320" spans="3:5" x14ac:dyDescent="0.35">
      <c r="C1320" s="43"/>
      <c r="D1320" s="43"/>
      <c r="E1320" s="43"/>
    </row>
    <row r="1321" spans="3:5" x14ac:dyDescent="0.35">
      <c r="C1321" s="43"/>
      <c r="D1321" s="43"/>
      <c r="E1321" s="43"/>
    </row>
    <row r="1322" spans="3:5" x14ac:dyDescent="0.35">
      <c r="C1322" s="43"/>
      <c r="D1322" s="43"/>
      <c r="E1322" s="43"/>
    </row>
    <row r="1323" spans="3:5" x14ac:dyDescent="0.35">
      <c r="C1323" s="43"/>
      <c r="D1323" s="43"/>
      <c r="E1323" s="43"/>
    </row>
    <row r="1324" spans="3:5" x14ac:dyDescent="0.35">
      <c r="C1324" s="43"/>
      <c r="D1324" s="43"/>
      <c r="E1324" s="43"/>
    </row>
    <row r="1325" spans="3:5" x14ac:dyDescent="0.35">
      <c r="C1325" s="43"/>
      <c r="D1325" s="43"/>
      <c r="E1325" s="43"/>
    </row>
    <row r="1326" spans="3:5" x14ac:dyDescent="0.35">
      <c r="C1326" s="43"/>
      <c r="D1326" s="43"/>
      <c r="E1326" s="43"/>
    </row>
    <row r="1327" spans="3:5" x14ac:dyDescent="0.35">
      <c r="C1327" s="43"/>
      <c r="D1327" s="43"/>
      <c r="E1327" s="43"/>
    </row>
    <row r="1328" spans="3:5" x14ac:dyDescent="0.35">
      <c r="C1328" s="43"/>
      <c r="D1328" s="43"/>
      <c r="E1328" s="43"/>
    </row>
    <row r="1329" spans="3:5" x14ac:dyDescent="0.35">
      <c r="C1329" s="43"/>
      <c r="D1329" s="43"/>
      <c r="E1329" s="43"/>
    </row>
    <row r="1330" spans="3:5" x14ac:dyDescent="0.35">
      <c r="C1330" s="43"/>
      <c r="D1330" s="43"/>
      <c r="E1330" s="43"/>
    </row>
    <row r="1331" spans="3:5" x14ac:dyDescent="0.35">
      <c r="C1331" s="43"/>
      <c r="D1331" s="43"/>
      <c r="E1331" s="43"/>
    </row>
    <row r="1332" spans="3:5" x14ac:dyDescent="0.35">
      <c r="C1332" s="43"/>
      <c r="D1332" s="43"/>
      <c r="E1332" s="43"/>
    </row>
    <row r="1333" spans="3:5" x14ac:dyDescent="0.35">
      <c r="C1333" s="43"/>
      <c r="D1333" s="43"/>
      <c r="E1333" s="43"/>
    </row>
    <row r="1334" spans="3:5" x14ac:dyDescent="0.35">
      <c r="C1334" s="43"/>
      <c r="D1334" s="43"/>
      <c r="E1334" s="43"/>
    </row>
    <row r="1335" spans="3:5" x14ac:dyDescent="0.35">
      <c r="C1335" s="43"/>
      <c r="D1335" s="43"/>
      <c r="E1335" s="43"/>
    </row>
    <row r="1336" spans="3:5" x14ac:dyDescent="0.35">
      <c r="C1336" s="43"/>
      <c r="D1336" s="43"/>
      <c r="E1336" s="43"/>
    </row>
    <row r="1337" spans="3:5" x14ac:dyDescent="0.35">
      <c r="C1337" s="43"/>
      <c r="D1337" s="43"/>
      <c r="E1337" s="43"/>
    </row>
    <row r="1338" spans="3:5" x14ac:dyDescent="0.35">
      <c r="C1338" s="43"/>
      <c r="D1338" s="43"/>
      <c r="E1338" s="43"/>
    </row>
    <row r="1339" spans="3:5" x14ac:dyDescent="0.35">
      <c r="C1339" s="43"/>
      <c r="D1339" s="43"/>
      <c r="E1339" s="43"/>
    </row>
    <row r="1340" spans="3:5" x14ac:dyDescent="0.35">
      <c r="C1340" s="43"/>
      <c r="D1340" s="43"/>
      <c r="E1340" s="43"/>
    </row>
    <row r="1341" spans="3:5" x14ac:dyDescent="0.35">
      <c r="C1341" s="43"/>
      <c r="D1341" s="43"/>
      <c r="E1341" s="43"/>
    </row>
    <row r="1342" spans="3:5" x14ac:dyDescent="0.35">
      <c r="C1342" s="43"/>
      <c r="D1342" s="43"/>
      <c r="E1342" s="43"/>
    </row>
    <row r="1343" spans="3:5" x14ac:dyDescent="0.35">
      <c r="C1343" s="43"/>
      <c r="D1343" s="43"/>
      <c r="E1343" s="43"/>
    </row>
    <row r="1344" spans="3:5" x14ac:dyDescent="0.35">
      <c r="C1344" s="43"/>
      <c r="D1344" s="43"/>
      <c r="E1344" s="43"/>
    </row>
    <row r="1345" spans="3:5" x14ac:dyDescent="0.35">
      <c r="C1345" s="43"/>
      <c r="D1345" s="43"/>
      <c r="E1345" s="43"/>
    </row>
    <row r="1346" spans="3:5" x14ac:dyDescent="0.35">
      <c r="C1346" s="43"/>
      <c r="D1346" s="43"/>
      <c r="E1346" s="43"/>
    </row>
    <row r="1347" spans="3:5" x14ac:dyDescent="0.35">
      <c r="C1347" s="43"/>
      <c r="D1347" s="43"/>
      <c r="E1347" s="43"/>
    </row>
    <row r="1348" spans="3:5" x14ac:dyDescent="0.35">
      <c r="C1348" s="43"/>
      <c r="D1348" s="43"/>
      <c r="E1348" s="43"/>
    </row>
    <row r="1349" spans="3:5" x14ac:dyDescent="0.35">
      <c r="C1349" s="43"/>
      <c r="D1349" s="43"/>
      <c r="E1349" s="43"/>
    </row>
    <row r="1350" spans="3:5" x14ac:dyDescent="0.35">
      <c r="C1350" s="43"/>
      <c r="D1350" s="43"/>
      <c r="E1350" s="43"/>
    </row>
    <row r="1351" spans="3:5" x14ac:dyDescent="0.35">
      <c r="C1351" s="43"/>
      <c r="D1351" s="43"/>
      <c r="E1351" s="43"/>
    </row>
    <row r="1352" spans="3:5" x14ac:dyDescent="0.35">
      <c r="C1352" s="43"/>
      <c r="D1352" s="43"/>
      <c r="E1352" s="43"/>
    </row>
    <row r="1353" spans="3:5" x14ac:dyDescent="0.35">
      <c r="C1353" s="43"/>
      <c r="D1353" s="43"/>
      <c r="E1353" s="43"/>
    </row>
    <row r="1354" spans="3:5" x14ac:dyDescent="0.35">
      <c r="C1354" s="43"/>
      <c r="D1354" s="43"/>
      <c r="E1354" s="43"/>
    </row>
    <row r="1355" spans="3:5" x14ac:dyDescent="0.35">
      <c r="C1355" s="43"/>
      <c r="D1355" s="43"/>
      <c r="E1355" s="43"/>
    </row>
    <row r="1356" spans="3:5" x14ac:dyDescent="0.35">
      <c r="C1356" s="43"/>
      <c r="D1356" s="43"/>
      <c r="E1356" s="43"/>
    </row>
    <row r="1357" spans="3:5" x14ac:dyDescent="0.35">
      <c r="C1357" s="43"/>
      <c r="D1357" s="43"/>
      <c r="E1357" s="43"/>
    </row>
    <row r="1358" spans="3:5" x14ac:dyDescent="0.35">
      <c r="C1358" s="43"/>
      <c r="D1358" s="43"/>
      <c r="E1358" s="43"/>
    </row>
    <row r="1359" spans="3:5" x14ac:dyDescent="0.35">
      <c r="C1359" s="43"/>
      <c r="D1359" s="43"/>
      <c r="E1359" s="43"/>
    </row>
    <row r="1360" spans="3:5" x14ac:dyDescent="0.35">
      <c r="C1360" s="43"/>
      <c r="D1360" s="43"/>
      <c r="E1360" s="43"/>
    </row>
    <row r="1361" spans="3:5" x14ac:dyDescent="0.35">
      <c r="C1361" s="43"/>
      <c r="D1361" s="43"/>
      <c r="E1361" s="43"/>
    </row>
    <row r="1362" spans="3:5" x14ac:dyDescent="0.35">
      <c r="C1362" s="43"/>
      <c r="D1362" s="43"/>
      <c r="E1362" s="43"/>
    </row>
    <row r="1363" spans="3:5" x14ac:dyDescent="0.35">
      <c r="C1363" s="43"/>
      <c r="D1363" s="43"/>
      <c r="E1363" s="43"/>
    </row>
    <row r="1364" spans="3:5" x14ac:dyDescent="0.35">
      <c r="C1364" s="43"/>
      <c r="D1364" s="43"/>
      <c r="E1364" s="43"/>
    </row>
    <row r="1365" spans="3:5" x14ac:dyDescent="0.35">
      <c r="C1365" s="43"/>
      <c r="D1365" s="43"/>
      <c r="E1365" s="43"/>
    </row>
    <row r="1366" spans="3:5" x14ac:dyDescent="0.35">
      <c r="C1366" s="43"/>
      <c r="D1366" s="43"/>
      <c r="E1366" s="43"/>
    </row>
    <row r="1367" spans="3:5" x14ac:dyDescent="0.35">
      <c r="C1367" s="43"/>
      <c r="D1367" s="43"/>
      <c r="E1367" s="43"/>
    </row>
    <row r="1368" spans="3:5" x14ac:dyDescent="0.35">
      <c r="C1368" s="43"/>
      <c r="D1368" s="43"/>
      <c r="E1368" s="43"/>
    </row>
    <row r="1369" spans="3:5" x14ac:dyDescent="0.35">
      <c r="C1369" s="43"/>
      <c r="D1369" s="43"/>
      <c r="E1369" s="43"/>
    </row>
    <row r="1370" spans="3:5" x14ac:dyDescent="0.35">
      <c r="C1370" s="43"/>
      <c r="D1370" s="43"/>
      <c r="E1370" s="43"/>
    </row>
    <row r="1371" spans="3:5" x14ac:dyDescent="0.35">
      <c r="C1371" s="43"/>
      <c r="D1371" s="43"/>
      <c r="E1371" s="43"/>
    </row>
    <row r="1372" spans="3:5" x14ac:dyDescent="0.35">
      <c r="C1372" s="43"/>
      <c r="D1372" s="43"/>
      <c r="E1372" s="43"/>
    </row>
    <row r="1373" spans="3:5" x14ac:dyDescent="0.35">
      <c r="C1373" s="43"/>
      <c r="D1373" s="43"/>
      <c r="E1373" s="43"/>
    </row>
    <row r="1374" spans="3:5" x14ac:dyDescent="0.35">
      <c r="C1374" s="43"/>
      <c r="D1374" s="43"/>
      <c r="E1374" s="43"/>
    </row>
    <row r="1375" spans="3:5" x14ac:dyDescent="0.35">
      <c r="C1375" s="43"/>
      <c r="D1375" s="43"/>
      <c r="E1375" s="43"/>
    </row>
    <row r="1376" spans="3:5" x14ac:dyDescent="0.35">
      <c r="C1376" s="43"/>
      <c r="D1376" s="43"/>
      <c r="E1376" s="43"/>
    </row>
    <row r="1377" spans="3:5" x14ac:dyDescent="0.35">
      <c r="C1377" s="43"/>
      <c r="D1377" s="43"/>
      <c r="E1377" s="43"/>
    </row>
    <row r="1378" spans="3:5" x14ac:dyDescent="0.35">
      <c r="C1378" s="43"/>
      <c r="D1378" s="43"/>
      <c r="E1378" s="43"/>
    </row>
    <row r="1379" spans="3:5" x14ac:dyDescent="0.35">
      <c r="C1379" s="43"/>
      <c r="D1379" s="43"/>
      <c r="E1379" s="43"/>
    </row>
    <row r="1380" spans="3:5" x14ac:dyDescent="0.35">
      <c r="C1380" s="43"/>
      <c r="D1380" s="43"/>
      <c r="E1380" s="43"/>
    </row>
    <row r="1381" spans="3:5" x14ac:dyDescent="0.35">
      <c r="C1381" s="43"/>
      <c r="D1381" s="43"/>
      <c r="E1381" s="43"/>
    </row>
    <row r="1382" spans="3:5" x14ac:dyDescent="0.35">
      <c r="C1382" s="43"/>
      <c r="D1382" s="43"/>
      <c r="E1382" s="43"/>
    </row>
    <row r="1383" spans="3:5" x14ac:dyDescent="0.35">
      <c r="C1383" s="43"/>
      <c r="D1383" s="43"/>
      <c r="E1383" s="43"/>
    </row>
    <row r="1384" spans="3:5" x14ac:dyDescent="0.35">
      <c r="C1384" s="43"/>
      <c r="D1384" s="43"/>
      <c r="E1384" s="43"/>
    </row>
    <row r="1385" spans="3:5" x14ac:dyDescent="0.35">
      <c r="C1385" s="43"/>
      <c r="D1385" s="43"/>
      <c r="E1385" s="43"/>
    </row>
    <row r="1386" spans="3:5" x14ac:dyDescent="0.35">
      <c r="C1386" s="43"/>
      <c r="D1386" s="43"/>
      <c r="E1386" s="43"/>
    </row>
    <row r="1387" spans="3:5" x14ac:dyDescent="0.35">
      <c r="C1387" s="43"/>
      <c r="D1387" s="43"/>
      <c r="E1387" s="43"/>
    </row>
    <row r="1388" spans="3:5" x14ac:dyDescent="0.35">
      <c r="C1388" s="43"/>
      <c r="D1388" s="43"/>
      <c r="E1388" s="43"/>
    </row>
    <row r="1389" spans="3:5" x14ac:dyDescent="0.35">
      <c r="C1389" s="43"/>
      <c r="D1389" s="43"/>
      <c r="E1389" s="43"/>
    </row>
    <row r="1390" spans="3:5" x14ac:dyDescent="0.35">
      <c r="C1390" s="43"/>
      <c r="D1390" s="43"/>
      <c r="E1390" s="43"/>
    </row>
    <row r="1391" spans="3:5" x14ac:dyDescent="0.35">
      <c r="C1391" s="43"/>
      <c r="D1391" s="43"/>
      <c r="E1391" s="43"/>
    </row>
    <row r="1392" spans="3:5" x14ac:dyDescent="0.35">
      <c r="C1392" s="43"/>
      <c r="D1392" s="43"/>
      <c r="E1392" s="43"/>
    </row>
    <row r="1393" spans="3:5" x14ac:dyDescent="0.35">
      <c r="C1393" s="43"/>
      <c r="D1393" s="43"/>
      <c r="E1393" s="43"/>
    </row>
    <row r="1394" spans="3:5" x14ac:dyDescent="0.35">
      <c r="C1394" s="43"/>
      <c r="D1394" s="43"/>
      <c r="E1394" s="43"/>
    </row>
    <row r="1395" spans="3:5" x14ac:dyDescent="0.35">
      <c r="C1395" s="43"/>
      <c r="D1395" s="43"/>
      <c r="E1395" s="43"/>
    </row>
    <row r="1396" spans="3:5" x14ac:dyDescent="0.35">
      <c r="C1396" s="43"/>
      <c r="D1396" s="43"/>
      <c r="E1396" s="43"/>
    </row>
    <row r="1397" spans="3:5" x14ac:dyDescent="0.35">
      <c r="C1397" s="43"/>
      <c r="D1397" s="43"/>
      <c r="E1397" s="43"/>
    </row>
    <row r="1398" spans="3:5" x14ac:dyDescent="0.35">
      <c r="C1398" s="43"/>
      <c r="D1398" s="43"/>
      <c r="E1398" s="43"/>
    </row>
    <row r="1399" spans="3:5" x14ac:dyDescent="0.35">
      <c r="C1399" s="43"/>
      <c r="D1399" s="43"/>
      <c r="E1399" s="43"/>
    </row>
    <row r="1400" spans="3:5" x14ac:dyDescent="0.35">
      <c r="C1400" s="43"/>
      <c r="D1400" s="43"/>
      <c r="E1400" s="43"/>
    </row>
    <row r="1401" spans="3:5" x14ac:dyDescent="0.35">
      <c r="C1401" s="43"/>
      <c r="D1401" s="43"/>
      <c r="E1401" s="43"/>
    </row>
    <row r="1402" spans="3:5" x14ac:dyDescent="0.35">
      <c r="C1402" s="43"/>
      <c r="D1402" s="43"/>
      <c r="E1402" s="43"/>
    </row>
    <row r="1403" spans="3:5" x14ac:dyDescent="0.35">
      <c r="C1403" s="43"/>
      <c r="D1403" s="43"/>
      <c r="E1403" s="43"/>
    </row>
    <row r="1404" spans="3:5" x14ac:dyDescent="0.35">
      <c r="C1404" s="43"/>
      <c r="D1404" s="43"/>
      <c r="E1404" s="43"/>
    </row>
    <row r="1405" spans="3:5" x14ac:dyDescent="0.35">
      <c r="C1405" s="43"/>
      <c r="D1405" s="43"/>
      <c r="E1405" s="43"/>
    </row>
    <row r="1406" spans="3:5" x14ac:dyDescent="0.35">
      <c r="C1406" s="43"/>
      <c r="D1406" s="43"/>
      <c r="E1406" s="43"/>
    </row>
    <row r="1407" spans="3:5" x14ac:dyDescent="0.35">
      <c r="C1407" s="43"/>
      <c r="D1407" s="43"/>
      <c r="E1407" s="43"/>
    </row>
    <row r="1408" spans="3:5" x14ac:dyDescent="0.35">
      <c r="C1408" s="43"/>
      <c r="D1408" s="43"/>
      <c r="E1408" s="43"/>
    </row>
    <row r="1409" spans="3:5" x14ac:dyDescent="0.35">
      <c r="C1409" s="43"/>
      <c r="D1409" s="43"/>
      <c r="E1409" s="43"/>
    </row>
    <row r="1410" spans="3:5" x14ac:dyDescent="0.35">
      <c r="C1410" s="43"/>
      <c r="D1410" s="43"/>
      <c r="E1410" s="43"/>
    </row>
    <row r="1411" spans="3:5" x14ac:dyDescent="0.35">
      <c r="C1411" s="43"/>
      <c r="D1411" s="43"/>
      <c r="E1411" s="43"/>
    </row>
    <row r="1412" spans="3:5" x14ac:dyDescent="0.35">
      <c r="C1412" s="43"/>
      <c r="D1412" s="43"/>
      <c r="E1412" s="43"/>
    </row>
    <row r="1413" spans="3:5" x14ac:dyDescent="0.35">
      <c r="C1413" s="43"/>
      <c r="D1413" s="43"/>
      <c r="E1413" s="43"/>
    </row>
    <row r="1414" spans="3:5" x14ac:dyDescent="0.35">
      <c r="C1414" s="43"/>
      <c r="D1414" s="43"/>
      <c r="E1414" s="43"/>
    </row>
    <row r="1415" spans="3:5" x14ac:dyDescent="0.35">
      <c r="C1415" s="43"/>
      <c r="D1415" s="43"/>
      <c r="E1415" s="43"/>
    </row>
    <row r="1416" spans="3:5" x14ac:dyDescent="0.35">
      <c r="C1416" s="43"/>
      <c r="D1416" s="43"/>
      <c r="E1416" s="43"/>
    </row>
    <row r="1417" spans="3:5" x14ac:dyDescent="0.35">
      <c r="C1417" s="43"/>
      <c r="D1417" s="43"/>
      <c r="E1417" s="43"/>
    </row>
    <row r="1418" spans="3:5" x14ac:dyDescent="0.35">
      <c r="C1418" s="43"/>
      <c r="D1418" s="43"/>
      <c r="E1418" s="43"/>
    </row>
    <row r="1419" spans="3:5" x14ac:dyDescent="0.35">
      <c r="C1419" s="43"/>
      <c r="D1419" s="43"/>
      <c r="E1419" s="43"/>
    </row>
    <row r="1420" spans="3:5" x14ac:dyDescent="0.35">
      <c r="C1420" s="43"/>
      <c r="D1420" s="43"/>
      <c r="E1420" s="43"/>
    </row>
    <row r="1421" spans="3:5" x14ac:dyDescent="0.35">
      <c r="C1421" s="43"/>
      <c r="D1421" s="43"/>
      <c r="E1421" s="43"/>
    </row>
    <row r="1422" spans="3:5" x14ac:dyDescent="0.35">
      <c r="C1422" s="43"/>
      <c r="D1422" s="43"/>
      <c r="E1422" s="43"/>
    </row>
    <row r="1423" spans="3:5" x14ac:dyDescent="0.35">
      <c r="C1423" s="43"/>
      <c r="D1423" s="43"/>
      <c r="E1423" s="43"/>
    </row>
    <row r="1424" spans="3:5" x14ac:dyDescent="0.35">
      <c r="C1424" s="43"/>
      <c r="D1424" s="43"/>
      <c r="E1424" s="43"/>
    </row>
    <row r="1425" spans="3:5" x14ac:dyDescent="0.35">
      <c r="C1425" s="43"/>
      <c r="D1425" s="43"/>
      <c r="E1425" s="43"/>
    </row>
    <row r="1426" spans="3:5" x14ac:dyDescent="0.35">
      <c r="C1426" s="43"/>
      <c r="D1426" s="43"/>
      <c r="E1426" s="43"/>
    </row>
    <row r="1427" spans="3:5" x14ac:dyDescent="0.35">
      <c r="C1427" s="43"/>
      <c r="D1427" s="43"/>
      <c r="E1427" s="43"/>
    </row>
    <row r="1428" spans="3:5" x14ac:dyDescent="0.35">
      <c r="C1428" s="43"/>
      <c r="D1428" s="43"/>
      <c r="E1428" s="43"/>
    </row>
    <row r="1429" spans="3:5" x14ac:dyDescent="0.35">
      <c r="C1429" s="43"/>
      <c r="D1429" s="43"/>
      <c r="E1429" s="43"/>
    </row>
    <row r="1430" spans="3:5" x14ac:dyDescent="0.35">
      <c r="C1430" s="43"/>
      <c r="D1430" s="43"/>
      <c r="E1430" s="43"/>
    </row>
    <row r="1431" spans="3:5" x14ac:dyDescent="0.35">
      <c r="C1431" s="43"/>
      <c r="D1431" s="43"/>
      <c r="E1431" s="43"/>
    </row>
    <row r="1432" spans="3:5" x14ac:dyDescent="0.35">
      <c r="C1432" s="43"/>
      <c r="D1432" s="43"/>
      <c r="E1432" s="43"/>
    </row>
    <row r="1433" spans="3:5" x14ac:dyDescent="0.35">
      <c r="C1433" s="43"/>
      <c r="D1433" s="43"/>
      <c r="E1433" s="43"/>
    </row>
    <row r="1434" spans="3:5" x14ac:dyDescent="0.35">
      <c r="C1434" s="43"/>
      <c r="D1434" s="43"/>
      <c r="E1434" s="43"/>
    </row>
    <row r="1435" spans="3:5" x14ac:dyDescent="0.35">
      <c r="C1435" s="43"/>
      <c r="D1435" s="43"/>
      <c r="E1435" s="43"/>
    </row>
    <row r="1436" spans="3:5" x14ac:dyDescent="0.35">
      <c r="C1436" s="43"/>
      <c r="D1436" s="43"/>
      <c r="E1436" s="43"/>
    </row>
    <row r="1437" spans="3:5" x14ac:dyDescent="0.35">
      <c r="C1437" s="43"/>
      <c r="D1437" s="43"/>
      <c r="E1437" s="43"/>
    </row>
    <row r="1438" spans="3:5" x14ac:dyDescent="0.35">
      <c r="C1438" s="43"/>
      <c r="D1438" s="43"/>
      <c r="E1438" s="43"/>
    </row>
    <row r="1439" spans="3:5" x14ac:dyDescent="0.35">
      <c r="C1439" s="43"/>
      <c r="D1439" s="43"/>
      <c r="E1439" s="43"/>
    </row>
    <row r="1440" spans="3:5" x14ac:dyDescent="0.35">
      <c r="C1440" s="43"/>
      <c r="D1440" s="43"/>
      <c r="E1440" s="43"/>
    </row>
    <row r="1441" spans="3:5" x14ac:dyDescent="0.35">
      <c r="C1441" s="43"/>
      <c r="D1441" s="43"/>
      <c r="E1441" s="43"/>
    </row>
    <row r="1442" spans="3:5" x14ac:dyDescent="0.35">
      <c r="C1442" s="43"/>
      <c r="D1442" s="43"/>
      <c r="E1442" s="43"/>
    </row>
    <row r="1443" spans="3:5" x14ac:dyDescent="0.35">
      <c r="C1443" s="43"/>
      <c r="D1443" s="43"/>
      <c r="E1443" s="43"/>
    </row>
    <row r="1444" spans="3:5" x14ac:dyDescent="0.35">
      <c r="C1444" s="43"/>
      <c r="D1444" s="43"/>
      <c r="E1444" s="43"/>
    </row>
    <row r="1445" spans="3:5" x14ac:dyDescent="0.35">
      <c r="C1445" s="43"/>
      <c r="D1445" s="43"/>
      <c r="E1445" s="43"/>
    </row>
    <row r="1446" spans="3:5" x14ac:dyDescent="0.35">
      <c r="C1446" s="43"/>
      <c r="D1446" s="43"/>
      <c r="E1446" s="43"/>
    </row>
    <row r="1447" spans="3:5" x14ac:dyDescent="0.35">
      <c r="C1447" s="43"/>
      <c r="D1447" s="43"/>
      <c r="E1447" s="43"/>
    </row>
    <row r="1448" spans="3:5" x14ac:dyDescent="0.35">
      <c r="C1448" s="43"/>
      <c r="D1448" s="43"/>
      <c r="E1448" s="43"/>
    </row>
    <row r="1449" spans="3:5" x14ac:dyDescent="0.35">
      <c r="C1449" s="43"/>
      <c r="D1449" s="43"/>
      <c r="E1449" s="43"/>
    </row>
    <row r="1450" spans="3:5" x14ac:dyDescent="0.35">
      <c r="C1450" s="43"/>
      <c r="D1450" s="43"/>
      <c r="E1450" s="43"/>
    </row>
    <row r="1451" spans="3:5" x14ac:dyDescent="0.35">
      <c r="C1451" s="43"/>
      <c r="D1451" s="43"/>
      <c r="E1451" s="43"/>
    </row>
    <row r="1452" spans="3:5" x14ac:dyDescent="0.35">
      <c r="C1452" s="43"/>
      <c r="D1452" s="43"/>
      <c r="E1452" s="43"/>
    </row>
    <row r="1453" spans="3:5" x14ac:dyDescent="0.35">
      <c r="C1453" s="43"/>
      <c r="D1453" s="43"/>
      <c r="E1453" s="43"/>
    </row>
    <row r="1454" spans="3:5" x14ac:dyDescent="0.35">
      <c r="C1454" s="43"/>
      <c r="D1454" s="43"/>
      <c r="E1454" s="43"/>
    </row>
    <row r="1455" spans="3:5" x14ac:dyDescent="0.35">
      <c r="C1455" s="43"/>
      <c r="D1455" s="43"/>
      <c r="E1455" s="43"/>
    </row>
    <row r="1456" spans="3:5" x14ac:dyDescent="0.35">
      <c r="C1456" s="43"/>
      <c r="D1456" s="43"/>
      <c r="E1456" s="43"/>
    </row>
    <row r="1457" spans="3:5" x14ac:dyDescent="0.35">
      <c r="C1457" s="43"/>
      <c r="D1457" s="43"/>
      <c r="E1457" s="43"/>
    </row>
    <row r="1458" spans="3:5" x14ac:dyDescent="0.35">
      <c r="C1458" s="43"/>
      <c r="D1458" s="43"/>
      <c r="E1458" s="43"/>
    </row>
    <row r="1459" spans="3:5" x14ac:dyDescent="0.35">
      <c r="C1459" s="43"/>
      <c r="D1459" s="43"/>
      <c r="E1459" s="43"/>
    </row>
    <row r="1460" spans="3:5" x14ac:dyDescent="0.35">
      <c r="C1460" s="43"/>
      <c r="D1460" s="43"/>
      <c r="E1460" s="43"/>
    </row>
    <row r="1461" spans="3:5" x14ac:dyDescent="0.35">
      <c r="C1461" s="43"/>
      <c r="D1461" s="43"/>
      <c r="E1461" s="43"/>
    </row>
    <row r="1462" spans="3:5" x14ac:dyDescent="0.35">
      <c r="C1462" s="43"/>
      <c r="D1462" s="43"/>
      <c r="E1462" s="43"/>
    </row>
    <row r="1463" spans="3:5" x14ac:dyDescent="0.35">
      <c r="C1463" s="43"/>
      <c r="D1463" s="43"/>
      <c r="E1463" s="43"/>
    </row>
    <row r="1464" spans="3:5" x14ac:dyDescent="0.35">
      <c r="C1464" s="43"/>
      <c r="D1464" s="43"/>
      <c r="E1464" s="43"/>
    </row>
    <row r="1465" spans="3:5" x14ac:dyDescent="0.35">
      <c r="C1465" s="43"/>
      <c r="D1465" s="43"/>
      <c r="E1465" s="43"/>
    </row>
    <row r="1466" spans="3:5" x14ac:dyDescent="0.35">
      <c r="C1466" s="43"/>
      <c r="D1466" s="43"/>
      <c r="E1466" s="43"/>
    </row>
    <row r="1467" spans="3:5" x14ac:dyDescent="0.35">
      <c r="C1467" s="43"/>
      <c r="D1467" s="43"/>
      <c r="E1467" s="43"/>
    </row>
    <row r="1468" spans="3:5" x14ac:dyDescent="0.35">
      <c r="C1468" s="43"/>
      <c r="D1468" s="43"/>
      <c r="E1468" s="43"/>
    </row>
    <row r="1469" spans="3:5" x14ac:dyDescent="0.35">
      <c r="C1469" s="43"/>
      <c r="D1469" s="43"/>
      <c r="E1469" s="43"/>
    </row>
    <row r="1470" spans="3:5" x14ac:dyDescent="0.35">
      <c r="C1470" s="43"/>
      <c r="D1470" s="43"/>
      <c r="E1470" s="43"/>
    </row>
    <row r="1471" spans="3:5" x14ac:dyDescent="0.35">
      <c r="C1471" s="43"/>
      <c r="D1471" s="43"/>
      <c r="E1471" s="43"/>
    </row>
    <row r="1472" spans="3:5" x14ac:dyDescent="0.35">
      <c r="C1472" s="43"/>
      <c r="D1472" s="43"/>
      <c r="E1472" s="43"/>
    </row>
    <row r="1473" spans="3:5" x14ac:dyDescent="0.35">
      <c r="C1473" s="43"/>
      <c r="D1473" s="43"/>
      <c r="E1473" s="43"/>
    </row>
    <row r="1474" spans="3:5" x14ac:dyDescent="0.35">
      <c r="C1474" s="43"/>
      <c r="D1474" s="43"/>
      <c r="E1474" s="43"/>
    </row>
    <row r="1475" spans="3:5" x14ac:dyDescent="0.35">
      <c r="C1475" s="43"/>
      <c r="D1475" s="43"/>
      <c r="E1475" s="43"/>
    </row>
    <row r="1476" spans="3:5" x14ac:dyDescent="0.35">
      <c r="C1476" s="43"/>
      <c r="D1476" s="43"/>
      <c r="E1476" s="43"/>
    </row>
    <row r="1477" spans="3:5" x14ac:dyDescent="0.35">
      <c r="C1477" s="43"/>
      <c r="D1477" s="43"/>
      <c r="E1477" s="43"/>
    </row>
    <row r="1478" spans="3:5" x14ac:dyDescent="0.35">
      <c r="C1478" s="43"/>
      <c r="D1478" s="43"/>
      <c r="E1478" s="43"/>
    </row>
    <row r="1479" spans="3:5" x14ac:dyDescent="0.35">
      <c r="C1479" s="43"/>
      <c r="D1479" s="43"/>
      <c r="E1479" s="43"/>
    </row>
    <row r="1480" spans="3:5" x14ac:dyDescent="0.35">
      <c r="C1480" s="43"/>
      <c r="D1480" s="43"/>
      <c r="E1480" s="43"/>
    </row>
    <row r="1481" spans="3:5" x14ac:dyDescent="0.35">
      <c r="C1481" s="43"/>
      <c r="D1481" s="43"/>
      <c r="E1481" s="43"/>
    </row>
    <row r="1482" spans="3:5" x14ac:dyDescent="0.35">
      <c r="C1482" s="43"/>
      <c r="D1482" s="43"/>
      <c r="E1482" s="43"/>
    </row>
    <row r="1483" spans="3:5" x14ac:dyDescent="0.35">
      <c r="C1483" s="43"/>
      <c r="D1483" s="43"/>
      <c r="E1483" s="43"/>
    </row>
    <row r="1484" spans="3:5" x14ac:dyDescent="0.35">
      <c r="C1484" s="43"/>
      <c r="D1484" s="43"/>
      <c r="E1484" s="43"/>
    </row>
    <row r="1485" spans="3:5" x14ac:dyDescent="0.35">
      <c r="C1485" s="43"/>
      <c r="D1485" s="43"/>
      <c r="E1485" s="43"/>
    </row>
    <row r="1486" spans="3:5" x14ac:dyDescent="0.35">
      <c r="C1486" s="43"/>
      <c r="D1486" s="43"/>
      <c r="E1486" s="43"/>
    </row>
    <row r="1487" spans="3:5" x14ac:dyDescent="0.35">
      <c r="C1487" s="43"/>
      <c r="D1487" s="43"/>
      <c r="E1487" s="43"/>
    </row>
    <row r="1488" spans="3:5" x14ac:dyDescent="0.35">
      <c r="C1488" s="43"/>
      <c r="D1488" s="43"/>
      <c r="E1488" s="43"/>
    </row>
    <row r="1489" spans="3:5" x14ac:dyDescent="0.35">
      <c r="C1489" s="43"/>
      <c r="D1489" s="43"/>
      <c r="E1489" s="43"/>
    </row>
    <row r="1490" spans="3:5" x14ac:dyDescent="0.35">
      <c r="C1490" s="43"/>
      <c r="D1490" s="43"/>
      <c r="E1490" s="43"/>
    </row>
    <row r="1491" spans="3:5" x14ac:dyDescent="0.35">
      <c r="C1491" s="43"/>
      <c r="D1491" s="43"/>
      <c r="E1491" s="43"/>
    </row>
    <row r="1492" spans="3:5" x14ac:dyDescent="0.35">
      <c r="C1492" s="43"/>
      <c r="D1492" s="43"/>
      <c r="E1492" s="43"/>
    </row>
    <row r="1493" spans="3:5" x14ac:dyDescent="0.35">
      <c r="C1493" s="43"/>
      <c r="D1493" s="43"/>
      <c r="E1493" s="43"/>
    </row>
    <row r="1494" spans="3:5" x14ac:dyDescent="0.35">
      <c r="C1494" s="43"/>
      <c r="D1494" s="43"/>
      <c r="E1494" s="43"/>
    </row>
    <row r="1495" spans="3:5" x14ac:dyDescent="0.35">
      <c r="C1495" s="43"/>
      <c r="D1495" s="43"/>
      <c r="E1495" s="43"/>
    </row>
    <row r="1496" spans="3:5" x14ac:dyDescent="0.35">
      <c r="C1496" s="43"/>
      <c r="D1496" s="43"/>
      <c r="E1496" s="43"/>
    </row>
    <row r="1497" spans="3:5" x14ac:dyDescent="0.35">
      <c r="C1497" s="43"/>
      <c r="D1497" s="43"/>
      <c r="E1497" s="43"/>
    </row>
    <row r="1498" spans="3:5" x14ac:dyDescent="0.35">
      <c r="C1498" s="43"/>
      <c r="D1498" s="43"/>
      <c r="E1498" s="43"/>
    </row>
    <row r="1499" spans="3:5" x14ac:dyDescent="0.35">
      <c r="C1499" s="43"/>
      <c r="D1499" s="43"/>
      <c r="E1499" s="43"/>
    </row>
    <row r="1500" spans="3:5" x14ac:dyDescent="0.35">
      <c r="C1500" s="43"/>
      <c r="D1500" s="43"/>
      <c r="E1500" s="43"/>
    </row>
    <row r="1501" spans="3:5" x14ac:dyDescent="0.35">
      <c r="C1501" s="43"/>
      <c r="D1501" s="43"/>
      <c r="E1501" s="43"/>
    </row>
    <row r="1502" spans="3:5" x14ac:dyDescent="0.35">
      <c r="C1502" s="43"/>
      <c r="D1502" s="43"/>
      <c r="E1502" s="43"/>
    </row>
    <row r="1503" spans="3:5" x14ac:dyDescent="0.35">
      <c r="C1503" s="43"/>
      <c r="D1503" s="43"/>
      <c r="E1503" s="43"/>
    </row>
    <row r="1504" spans="3:5" x14ac:dyDescent="0.35">
      <c r="C1504" s="43"/>
      <c r="D1504" s="43"/>
      <c r="E1504" s="43"/>
    </row>
    <row r="1505" spans="3:5" x14ac:dyDescent="0.35">
      <c r="C1505" s="43"/>
      <c r="D1505" s="43"/>
      <c r="E1505" s="43"/>
    </row>
    <row r="1506" spans="3:5" x14ac:dyDescent="0.35">
      <c r="C1506" s="43"/>
      <c r="D1506" s="43"/>
      <c r="E1506" s="43"/>
    </row>
    <row r="1507" spans="3:5" x14ac:dyDescent="0.35">
      <c r="C1507" s="43"/>
      <c r="D1507" s="43"/>
      <c r="E1507" s="43"/>
    </row>
    <row r="1508" spans="3:5" x14ac:dyDescent="0.35">
      <c r="C1508" s="43"/>
      <c r="D1508" s="43"/>
      <c r="E1508" s="43"/>
    </row>
    <row r="1509" spans="3:5" x14ac:dyDescent="0.35">
      <c r="C1509" s="43"/>
      <c r="D1509" s="43"/>
      <c r="E1509" s="43"/>
    </row>
    <row r="1510" spans="3:5" x14ac:dyDescent="0.35">
      <c r="C1510" s="43"/>
      <c r="D1510" s="43"/>
      <c r="E1510" s="43"/>
    </row>
    <row r="1511" spans="3:5" x14ac:dyDescent="0.35">
      <c r="C1511" s="43"/>
      <c r="D1511" s="43"/>
      <c r="E1511" s="43"/>
    </row>
    <row r="1512" spans="3:5" x14ac:dyDescent="0.35">
      <c r="C1512" s="43"/>
      <c r="D1512" s="43"/>
      <c r="E1512" s="43"/>
    </row>
    <row r="1513" spans="3:5" x14ac:dyDescent="0.35">
      <c r="C1513" s="43"/>
      <c r="D1513" s="43"/>
      <c r="E1513" s="43"/>
    </row>
    <row r="1514" spans="3:5" x14ac:dyDescent="0.35">
      <c r="C1514" s="43"/>
      <c r="D1514" s="43"/>
      <c r="E1514" s="43"/>
    </row>
    <row r="1515" spans="3:5" x14ac:dyDescent="0.35">
      <c r="C1515" s="43"/>
      <c r="D1515" s="43"/>
      <c r="E1515" s="43"/>
    </row>
    <row r="1516" spans="3:5" x14ac:dyDescent="0.35">
      <c r="C1516" s="43"/>
      <c r="D1516" s="43"/>
      <c r="E1516" s="43"/>
    </row>
    <row r="1517" spans="3:5" x14ac:dyDescent="0.35">
      <c r="C1517" s="43"/>
      <c r="D1517" s="43"/>
      <c r="E1517" s="43"/>
    </row>
    <row r="1518" spans="3:5" x14ac:dyDescent="0.35">
      <c r="C1518" s="43"/>
      <c r="D1518" s="43"/>
      <c r="E1518" s="43"/>
    </row>
    <row r="1519" spans="3:5" x14ac:dyDescent="0.35">
      <c r="C1519" s="43"/>
      <c r="D1519" s="43"/>
      <c r="E1519" s="43"/>
    </row>
    <row r="1520" spans="3:5" x14ac:dyDescent="0.35">
      <c r="C1520" s="43"/>
      <c r="D1520" s="43"/>
      <c r="E1520" s="43"/>
    </row>
    <row r="1521" spans="3:5" x14ac:dyDescent="0.35">
      <c r="C1521" s="43"/>
      <c r="D1521" s="43"/>
      <c r="E1521" s="43"/>
    </row>
    <row r="1522" spans="3:5" x14ac:dyDescent="0.35">
      <c r="C1522" s="43"/>
      <c r="D1522" s="43"/>
      <c r="E1522" s="43"/>
    </row>
    <row r="1523" spans="3:5" x14ac:dyDescent="0.35">
      <c r="C1523" s="43"/>
      <c r="D1523" s="43"/>
      <c r="E1523" s="43"/>
    </row>
    <row r="1524" spans="3:5" x14ac:dyDescent="0.35">
      <c r="C1524" s="43"/>
      <c r="D1524" s="43"/>
      <c r="E1524" s="43"/>
    </row>
    <row r="1525" spans="3:5" x14ac:dyDescent="0.35">
      <c r="C1525" s="43"/>
      <c r="D1525" s="43"/>
      <c r="E1525" s="43"/>
    </row>
    <row r="1526" spans="3:5" x14ac:dyDescent="0.35">
      <c r="C1526" s="43"/>
      <c r="D1526" s="43"/>
      <c r="E1526" s="43"/>
    </row>
    <row r="1527" spans="3:5" x14ac:dyDescent="0.35">
      <c r="C1527" s="43"/>
      <c r="D1527" s="43"/>
      <c r="E1527" s="43"/>
    </row>
    <row r="1528" spans="3:5" x14ac:dyDescent="0.35">
      <c r="C1528" s="43"/>
      <c r="D1528" s="43"/>
      <c r="E1528" s="43"/>
    </row>
    <row r="1529" spans="3:5" x14ac:dyDescent="0.35">
      <c r="C1529" s="43"/>
      <c r="D1529" s="43"/>
      <c r="E1529" s="43"/>
    </row>
    <row r="1530" spans="3:5" x14ac:dyDescent="0.35">
      <c r="C1530" s="43"/>
      <c r="D1530" s="43"/>
      <c r="E1530" s="43"/>
    </row>
    <row r="1531" spans="3:5" x14ac:dyDescent="0.35">
      <c r="C1531" s="43"/>
      <c r="D1531" s="43"/>
      <c r="E1531" s="43"/>
    </row>
    <row r="1532" spans="3:5" x14ac:dyDescent="0.35">
      <c r="C1532" s="43"/>
      <c r="D1532" s="43"/>
      <c r="E1532" s="43"/>
    </row>
    <row r="1533" spans="3:5" x14ac:dyDescent="0.35">
      <c r="C1533" s="43"/>
      <c r="D1533" s="43"/>
      <c r="E1533" s="43"/>
    </row>
    <row r="1534" spans="3:5" x14ac:dyDescent="0.35">
      <c r="C1534" s="43"/>
      <c r="D1534" s="43"/>
      <c r="E1534" s="43"/>
    </row>
    <row r="1535" spans="3:5" x14ac:dyDescent="0.35">
      <c r="C1535" s="43"/>
      <c r="D1535" s="43"/>
      <c r="E1535" s="43"/>
    </row>
    <row r="1536" spans="3:5" x14ac:dyDescent="0.35">
      <c r="C1536" s="43"/>
      <c r="D1536" s="43"/>
      <c r="E1536" s="43"/>
    </row>
    <row r="1537" spans="3:5" x14ac:dyDescent="0.35">
      <c r="C1537" s="43"/>
      <c r="D1537" s="43"/>
      <c r="E1537" s="43"/>
    </row>
    <row r="1538" spans="3:5" x14ac:dyDescent="0.35">
      <c r="C1538" s="43"/>
      <c r="D1538" s="43"/>
      <c r="E1538" s="43"/>
    </row>
    <row r="1539" spans="3:5" x14ac:dyDescent="0.35">
      <c r="C1539" s="43"/>
      <c r="D1539" s="43"/>
      <c r="E1539" s="43"/>
    </row>
    <row r="1540" spans="3:5" x14ac:dyDescent="0.35">
      <c r="C1540" s="43"/>
      <c r="D1540" s="43"/>
      <c r="E1540" s="43"/>
    </row>
    <row r="1541" spans="3:5" x14ac:dyDescent="0.35">
      <c r="C1541" s="43"/>
      <c r="D1541" s="43"/>
      <c r="E1541" s="43"/>
    </row>
    <row r="1542" spans="3:5" x14ac:dyDescent="0.35">
      <c r="C1542" s="43"/>
      <c r="D1542" s="43"/>
      <c r="E1542" s="43"/>
    </row>
    <row r="1543" spans="3:5" x14ac:dyDescent="0.35">
      <c r="C1543" s="43"/>
      <c r="D1543" s="43"/>
      <c r="E1543" s="43"/>
    </row>
    <row r="1544" spans="3:5" x14ac:dyDescent="0.35">
      <c r="C1544" s="43"/>
      <c r="D1544" s="43"/>
      <c r="E1544" s="43"/>
    </row>
    <row r="1545" spans="3:5" x14ac:dyDescent="0.35">
      <c r="C1545" s="43"/>
      <c r="D1545" s="43"/>
      <c r="E1545" s="43"/>
    </row>
    <row r="1546" spans="3:5" x14ac:dyDescent="0.35">
      <c r="C1546" s="43"/>
      <c r="D1546" s="43"/>
      <c r="E1546" s="43"/>
    </row>
    <row r="1547" spans="3:5" x14ac:dyDescent="0.35">
      <c r="C1547" s="43"/>
      <c r="D1547" s="43"/>
      <c r="E1547" s="43"/>
    </row>
    <row r="1548" spans="3:5" x14ac:dyDescent="0.35">
      <c r="C1548" s="43"/>
      <c r="D1548" s="43"/>
      <c r="E1548" s="43"/>
    </row>
    <row r="1549" spans="3:5" x14ac:dyDescent="0.35">
      <c r="C1549" s="43"/>
      <c r="D1549" s="43"/>
      <c r="E1549" s="43"/>
    </row>
    <row r="1550" spans="3:5" x14ac:dyDescent="0.35">
      <c r="C1550" s="43"/>
      <c r="D1550" s="43"/>
      <c r="E1550" s="43"/>
    </row>
    <row r="1551" spans="3:5" x14ac:dyDescent="0.35">
      <c r="C1551" s="43"/>
      <c r="D1551" s="43"/>
      <c r="E1551" s="43"/>
    </row>
    <row r="1552" spans="3:5" x14ac:dyDescent="0.35">
      <c r="C1552" s="43"/>
      <c r="D1552" s="43"/>
      <c r="E1552" s="43"/>
    </row>
    <row r="1553" spans="3:5" x14ac:dyDescent="0.35">
      <c r="C1553" s="43"/>
      <c r="D1553" s="43"/>
      <c r="E1553" s="43"/>
    </row>
    <row r="1554" spans="3:5" x14ac:dyDescent="0.35">
      <c r="C1554" s="43"/>
      <c r="D1554" s="43"/>
      <c r="E1554" s="43"/>
    </row>
    <row r="1555" spans="3:5" x14ac:dyDescent="0.35">
      <c r="C1555" s="43"/>
      <c r="D1555" s="43"/>
      <c r="E1555" s="43"/>
    </row>
    <row r="1556" spans="3:5" x14ac:dyDescent="0.35">
      <c r="C1556" s="43"/>
      <c r="D1556" s="43"/>
      <c r="E1556" s="43"/>
    </row>
    <row r="1557" spans="3:5" x14ac:dyDescent="0.35">
      <c r="C1557" s="43"/>
      <c r="D1557" s="43"/>
      <c r="E1557" s="43"/>
    </row>
    <row r="1558" spans="3:5" x14ac:dyDescent="0.35">
      <c r="C1558" s="43"/>
      <c r="D1558" s="43"/>
      <c r="E1558" s="43"/>
    </row>
    <row r="1559" spans="3:5" x14ac:dyDescent="0.35">
      <c r="C1559" s="43"/>
      <c r="D1559" s="43"/>
      <c r="E1559" s="43"/>
    </row>
    <row r="1560" spans="3:5" x14ac:dyDescent="0.35">
      <c r="C1560" s="43"/>
      <c r="D1560" s="43"/>
      <c r="E1560" s="43"/>
    </row>
    <row r="1561" spans="3:5" x14ac:dyDescent="0.35">
      <c r="C1561" s="43"/>
      <c r="D1561" s="43"/>
      <c r="E1561" s="43"/>
    </row>
    <row r="1562" spans="3:5" x14ac:dyDescent="0.35">
      <c r="C1562" s="43"/>
      <c r="D1562" s="43"/>
      <c r="E1562" s="43"/>
    </row>
    <row r="1563" spans="3:5" x14ac:dyDescent="0.35">
      <c r="C1563" s="43"/>
      <c r="D1563" s="43"/>
      <c r="E1563" s="43"/>
    </row>
    <row r="1564" spans="3:5" x14ac:dyDescent="0.35">
      <c r="C1564" s="43"/>
      <c r="D1564" s="43"/>
      <c r="E1564" s="43"/>
    </row>
    <row r="1565" spans="3:5" x14ac:dyDescent="0.35">
      <c r="C1565" s="43"/>
      <c r="D1565" s="43"/>
      <c r="E1565" s="43"/>
    </row>
    <row r="1566" spans="3:5" x14ac:dyDescent="0.35">
      <c r="C1566" s="43"/>
      <c r="D1566" s="43"/>
      <c r="E1566" s="43"/>
    </row>
    <row r="1567" spans="3:5" x14ac:dyDescent="0.35">
      <c r="C1567" s="43"/>
      <c r="D1567" s="43"/>
      <c r="E1567" s="43"/>
    </row>
    <row r="1568" spans="3:5" x14ac:dyDescent="0.35">
      <c r="C1568" s="43"/>
      <c r="D1568" s="43"/>
      <c r="E1568" s="43"/>
    </row>
    <row r="1569" spans="3:5" x14ac:dyDescent="0.35">
      <c r="C1569" s="43"/>
      <c r="D1569" s="43"/>
      <c r="E1569" s="43"/>
    </row>
    <row r="1570" spans="3:5" x14ac:dyDescent="0.35">
      <c r="C1570" s="43"/>
      <c r="D1570" s="43"/>
      <c r="E1570" s="43"/>
    </row>
    <row r="1571" spans="3:5" x14ac:dyDescent="0.35">
      <c r="C1571" s="43"/>
      <c r="D1571" s="43"/>
      <c r="E1571" s="43"/>
    </row>
    <row r="1572" spans="3:5" x14ac:dyDescent="0.35">
      <c r="C1572" s="43"/>
      <c r="D1572" s="43"/>
      <c r="E1572" s="43"/>
    </row>
    <row r="1573" spans="3:5" x14ac:dyDescent="0.35">
      <c r="C1573" s="43"/>
      <c r="D1573" s="43"/>
      <c r="E1573" s="43"/>
    </row>
    <row r="1574" spans="3:5" x14ac:dyDescent="0.35">
      <c r="C1574" s="43"/>
      <c r="D1574" s="43"/>
      <c r="E1574" s="43"/>
    </row>
    <row r="1575" spans="3:5" x14ac:dyDescent="0.35">
      <c r="C1575" s="43"/>
      <c r="D1575" s="43"/>
      <c r="E1575" s="43"/>
    </row>
    <row r="1576" spans="3:5" x14ac:dyDescent="0.35">
      <c r="C1576" s="43"/>
      <c r="D1576" s="43"/>
      <c r="E1576" s="43"/>
    </row>
    <row r="1577" spans="3:5" x14ac:dyDescent="0.35">
      <c r="C1577" s="43"/>
      <c r="D1577" s="43"/>
      <c r="E1577" s="43"/>
    </row>
    <row r="1578" spans="3:5" x14ac:dyDescent="0.35">
      <c r="C1578" s="43"/>
      <c r="D1578" s="43"/>
      <c r="E1578" s="43"/>
    </row>
    <row r="1579" spans="3:5" x14ac:dyDescent="0.35">
      <c r="C1579" s="43"/>
      <c r="D1579" s="43"/>
      <c r="E1579" s="43"/>
    </row>
    <row r="1580" spans="3:5" x14ac:dyDescent="0.35">
      <c r="C1580" s="43"/>
      <c r="D1580" s="43"/>
      <c r="E1580" s="43"/>
    </row>
    <row r="1581" spans="3:5" x14ac:dyDescent="0.35">
      <c r="C1581" s="43"/>
      <c r="D1581" s="43"/>
      <c r="E1581" s="43"/>
    </row>
    <row r="1582" spans="3:5" x14ac:dyDescent="0.35">
      <c r="C1582" s="43"/>
      <c r="D1582" s="43"/>
      <c r="E1582" s="43"/>
    </row>
    <row r="1583" spans="3:5" x14ac:dyDescent="0.35">
      <c r="C1583" s="43"/>
      <c r="D1583" s="43"/>
      <c r="E1583" s="43"/>
    </row>
    <row r="1584" spans="3:5" x14ac:dyDescent="0.35">
      <c r="C1584" s="43"/>
      <c r="D1584" s="43"/>
      <c r="E1584" s="43"/>
    </row>
    <row r="1585" spans="3:5" x14ac:dyDescent="0.35">
      <c r="C1585" s="43"/>
      <c r="D1585" s="43"/>
      <c r="E1585" s="43"/>
    </row>
    <row r="1586" spans="3:5" x14ac:dyDescent="0.35">
      <c r="C1586" s="43"/>
      <c r="D1586" s="43"/>
      <c r="E1586" s="43"/>
    </row>
    <row r="1587" spans="3:5" x14ac:dyDescent="0.35">
      <c r="C1587" s="43"/>
      <c r="D1587" s="43"/>
      <c r="E1587" s="43"/>
    </row>
    <row r="1588" spans="3:5" x14ac:dyDescent="0.35">
      <c r="C1588" s="43"/>
      <c r="D1588" s="43"/>
      <c r="E1588" s="43"/>
    </row>
    <row r="1589" spans="3:5" x14ac:dyDescent="0.35">
      <c r="C1589" s="43"/>
      <c r="D1589" s="43"/>
      <c r="E1589" s="43"/>
    </row>
    <row r="1590" spans="3:5" x14ac:dyDescent="0.35">
      <c r="C1590" s="43"/>
      <c r="D1590" s="43"/>
      <c r="E1590" s="43"/>
    </row>
    <row r="1591" spans="3:5" x14ac:dyDescent="0.35">
      <c r="C1591" s="43"/>
      <c r="D1591" s="43"/>
      <c r="E1591" s="43"/>
    </row>
    <row r="1592" spans="3:5" x14ac:dyDescent="0.35">
      <c r="C1592" s="43"/>
      <c r="D1592" s="43"/>
      <c r="E1592" s="43"/>
    </row>
    <row r="1593" spans="3:5" x14ac:dyDescent="0.35">
      <c r="C1593" s="43"/>
      <c r="D1593" s="43"/>
      <c r="E1593" s="43"/>
    </row>
    <row r="1594" spans="3:5" x14ac:dyDescent="0.35">
      <c r="C1594" s="43"/>
      <c r="D1594" s="43"/>
      <c r="E1594" s="43"/>
    </row>
    <row r="1595" spans="3:5" x14ac:dyDescent="0.35">
      <c r="C1595" s="43"/>
      <c r="D1595" s="43"/>
      <c r="E1595" s="43"/>
    </row>
    <row r="1596" spans="3:5" x14ac:dyDescent="0.35">
      <c r="C1596" s="43"/>
      <c r="D1596" s="43"/>
      <c r="E1596" s="43"/>
    </row>
    <row r="1597" spans="3:5" x14ac:dyDescent="0.35">
      <c r="C1597" s="43"/>
      <c r="D1597" s="43"/>
      <c r="E1597" s="43"/>
    </row>
    <row r="1598" spans="3:5" x14ac:dyDescent="0.35">
      <c r="C1598" s="43"/>
      <c r="D1598" s="43"/>
      <c r="E1598" s="43"/>
    </row>
    <row r="1599" spans="3:5" x14ac:dyDescent="0.35">
      <c r="C1599" s="43"/>
      <c r="D1599" s="43"/>
      <c r="E1599" s="43"/>
    </row>
    <row r="1600" spans="3:5" x14ac:dyDescent="0.35">
      <c r="C1600" s="43"/>
      <c r="D1600" s="43"/>
      <c r="E1600" s="43"/>
    </row>
    <row r="1601" spans="3:5" x14ac:dyDescent="0.35">
      <c r="C1601" s="43"/>
      <c r="D1601" s="43"/>
      <c r="E1601" s="43"/>
    </row>
    <row r="1602" spans="3:5" x14ac:dyDescent="0.35">
      <c r="C1602" s="43"/>
      <c r="D1602" s="43"/>
      <c r="E1602" s="43"/>
    </row>
    <row r="1603" spans="3:5" x14ac:dyDescent="0.35">
      <c r="C1603" s="43"/>
      <c r="D1603" s="43"/>
      <c r="E1603" s="43"/>
    </row>
    <row r="1604" spans="3:5" x14ac:dyDescent="0.35">
      <c r="C1604" s="43"/>
      <c r="D1604" s="43"/>
      <c r="E1604" s="43"/>
    </row>
    <row r="1605" spans="3:5" x14ac:dyDescent="0.35">
      <c r="C1605" s="43"/>
      <c r="D1605" s="43"/>
      <c r="E1605" s="43"/>
    </row>
    <row r="1606" spans="3:5" x14ac:dyDescent="0.35">
      <c r="C1606" s="43"/>
      <c r="D1606" s="43"/>
      <c r="E1606" s="43"/>
    </row>
    <row r="1607" spans="3:5" x14ac:dyDescent="0.35">
      <c r="C1607" s="43"/>
      <c r="D1607" s="43"/>
      <c r="E1607" s="43"/>
    </row>
    <row r="1608" spans="3:5" x14ac:dyDescent="0.35">
      <c r="C1608" s="43"/>
      <c r="D1608" s="43"/>
      <c r="E1608" s="43"/>
    </row>
    <row r="1609" spans="3:5" x14ac:dyDescent="0.35">
      <c r="C1609" s="43"/>
      <c r="D1609" s="43"/>
      <c r="E1609" s="43"/>
    </row>
    <row r="1610" spans="3:5" x14ac:dyDescent="0.35">
      <c r="C1610" s="43"/>
      <c r="D1610" s="43"/>
      <c r="E1610" s="43"/>
    </row>
    <row r="1611" spans="3:5" x14ac:dyDescent="0.35">
      <c r="C1611" s="43"/>
      <c r="D1611" s="43"/>
      <c r="E1611" s="43"/>
    </row>
    <row r="1612" spans="3:5" x14ac:dyDescent="0.35">
      <c r="C1612" s="43"/>
      <c r="D1612" s="43"/>
      <c r="E1612" s="43"/>
    </row>
    <row r="1613" spans="3:5" x14ac:dyDescent="0.35">
      <c r="C1613" s="43"/>
      <c r="D1613" s="43"/>
      <c r="E1613" s="43"/>
    </row>
    <row r="1614" spans="3:5" x14ac:dyDescent="0.35">
      <c r="C1614" s="43"/>
      <c r="D1614" s="43"/>
      <c r="E1614" s="43"/>
    </row>
    <row r="1615" spans="3:5" x14ac:dyDescent="0.35">
      <c r="C1615" s="43"/>
      <c r="D1615" s="43"/>
      <c r="E1615" s="43"/>
    </row>
    <row r="1616" spans="3:5" x14ac:dyDescent="0.35">
      <c r="C1616" s="43"/>
      <c r="D1616" s="43"/>
      <c r="E1616" s="43"/>
    </row>
    <row r="1617" spans="3:5" x14ac:dyDescent="0.35">
      <c r="C1617" s="43"/>
      <c r="D1617" s="43"/>
      <c r="E1617" s="43"/>
    </row>
    <row r="1618" spans="3:5" x14ac:dyDescent="0.35">
      <c r="C1618" s="43"/>
      <c r="D1618" s="43"/>
      <c r="E1618" s="43"/>
    </row>
    <row r="1619" spans="3:5" x14ac:dyDescent="0.35">
      <c r="C1619" s="43"/>
      <c r="D1619" s="43"/>
      <c r="E1619" s="43"/>
    </row>
    <row r="1620" spans="3:5" x14ac:dyDescent="0.35">
      <c r="C1620" s="43"/>
      <c r="D1620" s="43"/>
      <c r="E1620" s="43"/>
    </row>
    <row r="1621" spans="3:5" x14ac:dyDescent="0.35">
      <c r="C1621" s="43"/>
      <c r="D1621" s="43"/>
      <c r="E1621" s="43"/>
    </row>
    <row r="1622" spans="3:5" x14ac:dyDescent="0.35">
      <c r="C1622" s="43"/>
      <c r="D1622" s="43"/>
      <c r="E1622" s="43"/>
    </row>
    <row r="1623" spans="3:5" x14ac:dyDescent="0.35">
      <c r="C1623" s="43"/>
      <c r="D1623" s="43"/>
      <c r="E1623" s="43"/>
    </row>
    <row r="1624" spans="3:5" x14ac:dyDescent="0.35">
      <c r="C1624" s="43"/>
      <c r="D1624" s="43"/>
      <c r="E1624" s="43"/>
    </row>
    <row r="1625" spans="3:5" x14ac:dyDescent="0.35">
      <c r="C1625" s="43"/>
      <c r="D1625" s="43"/>
      <c r="E1625" s="43"/>
    </row>
    <row r="1626" spans="3:5" x14ac:dyDescent="0.35">
      <c r="C1626" s="43"/>
      <c r="D1626" s="43"/>
      <c r="E1626" s="43"/>
    </row>
    <row r="1627" spans="3:5" x14ac:dyDescent="0.35">
      <c r="C1627" s="43"/>
      <c r="D1627" s="43"/>
      <c r="E1627" s="43"/>
    </row>
    <row r="1628" spans="3:5" x14ac:dyDescent="0.35">
      <c r="C1628" s="43"/>
      <c r="D1628" s="43"/>
      <c r="E1628" s="43"/>
    </row>
    <row r="1629" spans="3:5" x14ac:dyDescent="0.35">
      <c r="C1629" s="43"/>
      <c r="D1629" s="43"/>
      <c r="E1629" s="43"/>
    </row>
    <row r="1630" spans="3:5" x14ac:dyDescent="0.35">
      <c r="C1630" s="43"/>
      <c r="D1630" s="43"/>
      <c r="E1630" s="43"/>
    </row>
    <row r="1631" spans="3:5" x14ac:dyDescent="0.35">
      <c r="C1631" s="43"/>
      <c r="D1631" s="43"/>
      <c r="E1631" s="43"/>
    </row>
    <row r="1632" spans="3:5" x14ac:dyDescent="0.35">
      <c r="C1632" s="43"/>
      <c r="D1632" s="43"/>
      <c r="E1632" s="43"/>
    </row>
    <row r="1633" spans="3:5" x14ac:dyDescent="0.35">
      <c r="C1633" s="43"/>
      <c r="D1633" s="43"/>
      <c r="E1633" s="43"/>
    </row>
    <row r="1634" spans="3:5" x14ac:dyDescent="0.35">
      <c r="C1634" s="43"/>
      <c r="D1634" s="43"/>
      <c r="E1634" s="43"/>
    </row>
    <row r="1635" spans="3:5" x14ac:dyDescent="0.35">
      <c r="C1635" s="43"/>
      <c r="D1635" s="43"/>
      <c r="E1635" s="43"/>
    </row>
    <row r="1636" spans="3:5" x14ac:dyDescent="0.35">
      <c r="C1636" s="43"/>
      <c r="D1636" s="43"/>
      <c r="E1636" s="43"/>
    </row>
    <row r="1637" spans="3:5" x14ac:dyDescent="0.35">
      <c r="C1637" s="43"/>
      <c r="D1637" s="43"/>
      <c r="E1637" s="43"/>
    </row>
    <row r="1638" spans="3:5" x14ac:dyDescent="0.35">
      <c r="C1638" s="43"/>
      <c r="D1638" s="43"/>
      <c r="E1638" s="43"/>
    </row>
    <row r="1639" spans="3:5" x14ac:dyDescent="0.35">
      <c r="C1639" s="43"/>
      <c r="D1639" s="43"/>
      <c r="E1639" s="43"/>
    </row>
    <row r="1640" spans="3:5" x14ac:dyDescent="0.35">
      <c r="C1640" s="43"/>
      <c r="D1640" s="43"/>
      <c r="E1640" s="43"/>
    </row>
    <row r="1641" spans="3:5" x14ac:dyDescent="0.35">
      <c r="C1641" s="43"/>
      <c r="D1641" s="43"/>
      <c r="E1641" s="43"/>
    </row>
    <row r="1642" spans="3:5" x14ac:dyDescent="0.35">
      <c r="C1642" s="43"/>
      <c r="D1642" s="43"/>
      <c r="E1642" s="43"/>
    </row>
    <row r="1643" spans="3:5" x14ac:dyDescent="0.35">
      <c r="C1643" s="43"/>
      <c r="D1643" s="43"/>
      <c r="E1643" s="43"/>
    </row>
    <row r="1644" spans="3:5" x14ac:dyDescent="0.35">
      <c r="C1644" s="43"/>
      <c r="D1644" s="43"/>
      <c r="E1644" s="43"/>
    </row>
    <row r="1645" spans="3:5" x14ac:dyDescent="0.35">
      <c r="C1645" s="43"/>
      <c r="D1645" s="43"/>
      <c r="E1645" s="43"/>
    </row>
    <row r="1646" spans="3:5" x14ac:dyDescent="0.35">
      <c r="C1646" s="43"/>
      <c r="D1646" s="43"/>
      <c r="E1646" s="43"/>
    </row>
    <row r="1647" spans="3:5" x14ac:dyDescent="0.35">
      <c r="C1647" s="43"/>
      <c r="D1647" s="43"/>
      <c r="E1647" s="43"/>
    </row>
    <row r="1648" spans="3:5" x14ac:dyDescent="0.35">
      <c r="C1648" s="43"/>
      <c r="D1648" s="43"/>
      <c r="E1648" s="43"/>
    </row>
    <row r="1649" spans="3:5" x14ac:dyDescent="0.35">
      <c r="C1649" s="43"/>
      <c r="D1649" s="43"/>
      <c r="E1649" s="43"/>
    </row>
    <row r="1650" spans="3:5" x14ac:dyDescent="0.35">
      <c r="C1650" s="43"/>
      <c r="D1650" s="43"/>
      <c r="E1650" s="43"/>
    </row>
    <row r="1651" spans="3:5" x14ac:dyDescent="0.35">
      <c r="C1651" s="43"/>
      <c r="D1651" s="43"/>
      <c r="E1651" s="43"/>
    </row>
    <row r="1652" spans="3:5" x14ac:dyDescent="0.35">
      <c r="C1652" s="43"/>
      <c r="D1652" s="43"/>
      <c r="E1652" s="43"/>
    </row>
    <row r="1653" spans="3:5" x14ac:dyDescent="0.35">
      <c r="C1653" s="43"/>
      <c r="D1653" s="43"/>
      <c r="E1653" s="43"/>
    </row>
    <row r="1654" spans="3:5" x14ac:dyDescent="0.35">
      <c r="C1654" s="43"/>
      <c r="D1654" s="43"/>
      <c r="E1654" s="43"/>
    </row>
    <row r="1655" spans="3:5" x14ac:dyDescent="0.35">
      <c r="C1655" s="43"/>
      <c r="D1655" s="43"/>
      <c r="E1655" s="43"/>
    </row>
    <row r="1656" spans="3:5" x14ac:dyDescent="0.35">
      <c r="C1656" s="43"/>
      <c r="D1656" s="43"/>
      <c r="E1656" s="43"/>
    </row>
    <row r="1657" spans="3:5" x14ac:dyDescent="0.35">
      <c r="C1657" s="43"/>
      <c r="D1657" s="43"/>
      <c r="E1657" s="43"/>
    </row>
    <row r="1658" spans="3:5" x14ac:dyDescent="0.35">
      <c r="C1658" s="43"/>
      <c r="D1658" s="43"/>
      <c r="E1658" s="43"/>
    </row>
    <row r="1659" spans="3:5" x14ac:dyDescent="0.35">
      <c r="C1659" s="43"/>
      <c r="D1659" s="43"/>
      <c r="E1659" s="43"/>
    </row>
    <row r="1660" spans="3:5" x14ac:dyDescent="0.35">
      <c r="C1660" s="43"/>
      <c r="D1660" s="43"/>
      <c r="E1660" s="43"/>
    </row>
    <row r="1661" spans="3:5" x14ac:dyDescent="0.35">
      <c r="C1661" s="43"/>
      <c r="D1661" s="43"/>
      <c r="E1661" s="43"/>
    </row>
    <row r="1662" spans="3:5" x14ac:dyDescent="0.35">
      <c r="C1662" s="43"/>
      <c r="D1662" s="43"/>
      <c r="E1662" s="43"/>
    </row>
    <row r="1663" spans="3:5" x14ac:dyDescent="0.35">
      <c r="C1663" s="43"/>
      <c r="D1663" s="43"/>
      <c r="E1663" s="43"/>
    </row>
    <row r="1664" spans="3:5" x14ac:dyDescent="0.35">
      <c r="C1664" s="43"/>
      <c r="D1664" s="43"/>
      <c r="E1664" s="43"/>
    </row>
    <row r="1665" spans="3:5" x14ac:dyDescent="0.35">
      <c r="C1665" s="43"/>
      <c r="D1665" s="43"/>
      <c r="E1665" s="43"/>
    </row>
    <row r="1666" spans="3:5" x14ac:dyDescent="0.35">
      <c r="C1666" s="43"/>
      <c r="D1666" s="43"/>
      <c r="E1666" s="43"/>
    </row>
    <row r="1667" spans="3:5" x14ac:dyDescent="0.35">
      <c r="C1667" s="43"/>
      <c r="D1667" s="43"/>
      <c r="E1667" s="43"/>
    </row>
    <row r="1668" spans="3:5" x14ac:dyDescent="0.35">
      <c r="C1668" s="43"/>
      <c r="D1668" s="43"/>
      <c r="E1668" s="43"/>
    </row>
    <row r="1669" spans="3:5" x14ac:dyDescent="0.35">
      <c r="C1669" s="43"/>
      <c r="D1669" s="43"/>
      <c r="E1669" s="43"/>
    </row>
    <row r="1670" spans="3:5" x14ac:dyDescent="0.35">
      <c r="C1670" s="43"/>
      <c r="D1670" s="43"/>
      <c r="E1670" s="43"/>
    </row>
    <row r="1671" spans="3:5" x14ac:dyDescent="0.35">
      <c r="C1671" s="43"/>
      <c r="D1671" s="43"/>
      <c r="E1671" s="43"/>
    </row>
    <row r="1672" spans="3:5" x14ac:dyDescent="0.35">
      <c r="C1672" s="43"/>
      <c r="D1672" s="43"/>
      <c r="E1672" s="43"/>
    </row>
    <row r="1673" spans="3:5" x14ac:dyDescent="0.35">
      <c r="C1673" s="43"/>
      <c r="D1673" s="43"/>
      <c r="E1673" s="43"/>
    </row>
    <row r="1674" spans="3:5" x14ac:dyDescent="0.35">
      <c r="C1674" s="43"/>
      <c r="D1674" s="43"/>
      <c r="E1674" s="43"/>
    </row>
    <row r="1675" spans="3:5" x14ac:dyDescent="0.35">
      <c r="C1675" s="43"/>
      <c r="D1675" s="43"/>
      <c r="E1675" s="43"/>
    </row>
    <row r="1676" spans="3:5" x14ac:dyDescent="0.35">
      <c r="C1676" s="43"/>
      <c r="D1676" s="43"/>
      <c r="E1676" s="43"/>
    </row>
    <row r="1677" spans="3:5" x14ac:dyDescent="0.35">
      <c r="C1677" s="43"/>
      <c r="D1677" s="43"/>
      <c r="E1677" s="43"/>
    </row>
    <row r="1678" spans="3:5" x14ac:dyDescent="0.35">
      <c r="C1678" s="43"/>
      <c r="D1678" s="43"/>
      <c r="E1678" s="43"/>
    </row>
    <row r="1679" spans="3:5" x14ac:dyDescent="0.35">
      <c r="C1679" s="43"/>
      <c r="D1679" s="43"/>
      <c r="E1679" s="43"/>
    </row>
    <row r="1680" spans="3:5" x14ac:dyDescent="0.35">
      <c r="C1680" s="43"/>
      <c r="D1680" s="43"/>
      <c r="E1680" s="43"/>
    </row>
    <row r="1681" spans="3:5" x14ac:dyDescent="0.35">
      <c r="C1681" s="43"/>
      <c r="D1681" s="43"/>
      <c r="E1681" s="43"/>
    </row>
    <row r="1682" spans="3:5" x14ac:dyDescent="0.35">
      <c r="C1682" s="43"/>
      <c r="D1682" s="43"/>
      <c r="E1682" s="43"/>
    </row>
    <row r="1683" spans="3:5" x14ac:dyDescent="0.35">
      <c r="C1683" s="43"/>
      <c r="D1683" s="43"/>
      <c r="E1683" s="43"/>
    </row>
    <row r="1684" spans="3:5" x14ac:dyDescent="0.35">
      <c r="C1684" s="43"/>
      <c r="D1684" s="43"/>
      <c r="E1684" s="43"/>
    </row>
    <row r="1685" spans="3:5" x14ac:dyDescent="0.35">
      <c r="C1685" s="43"/>
      <c r="D1685" s="43"/>
      <c r="E1685" s="43"/>
    </row>
    <row r="1686" spans="3:5" x14ac:dyDescent="0.35">
      <c r="C1686" s="43"/>
      <c r="D1686" s="43"/>
      <c r="E1686" s="43"/>
    </row>
    <row r="1687" spans="3:5" x14ac:dyDescent="0.35">
      <c r="C1687" s="43"/>
      <c r="D1687" s="43"/>
      <c r="E1687" s="43"/>
    </row>
    <row r="1688" spans="3:5" x14ac:dyDescent="0.35">
      <c r="C1688" s="43"/>
      <c r="D1688" s="43"/>
      <c r="E1688" s="43"/>
    </row>
    <row r="1689" spans="3:5" x14ac:dyDescent="0.35">
      <c r="C1689" s="43"/>
      <c r="D1689" s="43"/>
      <c r="E1689" s="43"/>
    </row>
    <row r="1690" spans="3:5" x14ac:dyDescent="0.35">
      <c r="C1690" s="43"/>
      <c r="D1690" s="43"/>
      <c r="E1690" s="43"/>
    </row>
    <row r="1691" spans="3:5" x14ac:dyDescent="0.35">
      <c r="C1691" s="43"/>
      <c r="D1691" s="43"/>
      <c r="E1691" s="43"/>
    </row>
    <row r="1692" spans="3:5" x14ac:dyDescent="0.35">
      <c r="C1692" s="43"/>
      <c r="D1692" s="43"/>
      <c r="E1692" s="43"/>
    </row>
    <row r="1693" spans="3:5" x14ac:dyDescent="0.35">
      <c r="C1693" s="43"/>
      <c r="D1693" s="43"/>
      <c r="E1693" s="43"/>
    </row>
    <row r="1694" spans="3:5" x14ac:dyDescent="0.35">
      <c r="C1694" s="43"/>
      <c r="D1694" s="43"/>
      <c r="E1694" s="43"/>
    </row>
    <row r="1695" spans="3:5" x14ac:dyDescent="0.35">
      <c r="C1695" s="43"/>
      <c r="D1695" s="43"/>
      <c r="E1695" s="43"/>
    </row>
    <row r="1696" spans="3:5" x14ac:dyDescent="0.35">
      <c r="C1696" s="43"/>
      <c r="D1696" s="43"/>
      <c r="E1696" s="43"/>
    </row>
    <row r="1697" spans="3:5" x14ac:dyDescent="0.35">
      <c r="C1697" s="43"/>
      <c r="D1697" s="43"/>
      <c r="E1697" s="43"/>
    </row>
    <row r="1698" spans="3:5" x14ac:dyDescent="0.35">
      <c r="C1698" s="43"/>
      <c r="D1698" s="43"/>
      <c r="E1698" s="43"/>
    </row>
    <row r="1699" spans="3:5" x14ac:dyDescent="0.35">
      <c r="C1699" s="43"/>
      <c r="D1699" s="43"/>
      <c r="E1699" s="43"/>
    </row>
    <row r="1700" spans="3:5" x14ac:dyDescent="0.35">
      <c r="C1700" s="43"/>
      <c r="D1700" s="43"/>
      <c r="E1700" s="43"/>
    </row>
    <row r="1701" spans="3:5" x14ac:dyDescent="0.35">
      <c r="C1701" s="43"/>
      <c r="D1701" s="43"/>
      <c r="E1701" s="43"/>
    </row>
    <row r="1702" spans="3:5" x14ac:dyDescent="0.35">
      <c r="C1702" s="43"/>
      <c r="D1702" s="43"/>
      <c r="E1702" s="43"/>
    </row>
    <row r="1703" spans="3:5" x14ac:dyDescent="0.35">
      <c r="C1703" s="43"/>
      <c r="D1703" s="43"/>
      <c r="E1703" s="43"/>
    </row>
    <row r="1704" spans="3:5" x14ac:dyDescent="0.35">
      <c r="C1704" s="43"/>
      <c r="D1704" s="43"/>
      <c r="E1704" s="43"/>
    </row>
    <row r="1705" spans="3:5" x14ac:dyDescent="0.35">
      <c r="C1705" s="43"/>
      <c r="D1705" s="43"/>
      <c r="E1705" s="43"/>
    </row>
    <row r="1706" spans="3:5" x14ac:dyDescent="0.35">
      <c r="C1706" s="43"/>
      <c r="D1706" s="43"/>
      <c r="E1706" s="43"/>
    </row>
    <row r="1707" spans="3:5" x14ac:dyDescent="0.35">
      <c r="C1707" s="43"/>
      <c r="D1707" s="43"/>
      <c r="E1707" s="43"/>
    </row>
    <row r="1708" spans="3:5" x14ac:dyDescent="0.35">
      <c r="C1708" s="43"/>
      <c r="D1708" s="43"/>
      <c r="E1708" s="43"/>
    </row>
    <row r="1709" spans="3:5" x14ac:dyDescent="0.35">
      <c r="C1709" s="43"/>
      <c r="D1709" s="43"/>
      <c r="E1709" s="43"/>
    </row>
    <row r="1710" spans="3:5" x14ac:dyDescent="0.35">
      <c r="C1710" s="43"/>
      <c r="D1710" s="43"/>
      <c r="E1710" s="43"/>
    </row>
    <row r="1711" spans="3:5" x14ac:dyDescent="0.35">
      <c r="C1711" s="43"/>
      <c r="D1711" s="43"/>
      <c r="E1711" s="43"/>
    </row>
    <row r="1712" spans="3:5" x14ac:dyDescent="0.35">
      <c r="C1712" s="43"/>
      <c r="D1712" s="43"/>
      <c r="E1712" s="43"/>
    </row>
    <row r="1713" spans="3:5" x14ac:dyDescent="0.35">
      <c r="C1713" s="43"/>
      <c r="D1713" s="43"/>
      <c r="E1713" s="43"/>
    </row>
    <row r="1714" spans="3:5" x14ac:dyDescent="0.35">
      <c r="C1714" s="43"/>
      <c r="D1714" s="43"/>
      <c r="E1714" s="43"/>
    </row>
    <row r="1715" spans="3:5" x14ac:dyDescent="0.35">
      <c r="C1715" s="43"/>
      <c r="D1715" s="43"/>
      <c r="E1715" s="43"/>
    </row>
    <row r="1716" spans="3:5" x14ac:dyDescent="0.35">
      <c r="C1716" s="43"/>
      <c r="D1716" s="43"/>
      <c r="E1716" s="43"/>
    </row>
    <row r="1717" spans="3:5" x14ac:dyDescent="0.35">
      <c r="C1717" s="43"/>
      <c r="D1717" s="43"/>
      <c r="E1717" s="43"/>
    </row>
    <row r="1718" spans="3:5" x14ac:dyDescent="0.35">
      <c r="C1718" s="43"/>
      <c r="D1718" s="43"/>
      <c r="E1718" s="43"/>
    </row>
    <row r="1719" spans="3:5" x14ac:dyDescent="0.35">
      <c r="C1719" s="43"/>
      <c r="D1719" s="43"/>
      <c r="E1719" s="43"/>
    </row>
    <row r="1720" spans="3:5" x14ac:dyDescent="0.35">
      <c r="C1720" s="43"/>
      <c r="D1720" s="43"/>
      <c r="E1720" s="43"/>
    </row>
    <row r="1721" spans="3:5" x14ac:dyDescent="0.35">
      <c r="C1721" s="43"/>
      <c r="D1721" s="43"/>
      <c r="E1721" s="43"/>
    </row>
    <row r="1722" spans="3:5" x14ac:dyDescent="0.35">
      <c r="C1722" s="43"/>
      <c r="D1722" s="43"/>
      <c r="E1722" s="43"/>
    </row>
    <row r="1723" spans="3:5" x14ac:dyDescent="0.35">
      <c r="C1723" s="43"/>
      <c r="D1723" s="43"/>
      <c r="E1723" s="43"/>
    </row>
    <row r="1724" spans="3:5" x14ac:dyDescent="0.35">
      <c r="C1724" s="43"/>
      <c r="D1724" s="43"/>
      <c r="E1724" s="43"/>
    </row>
    <row r="1725" spans="3:5" x14ac:dyDescent="0.35">
      <c r="C1725" s="43"/>
      <c r="D1725" s="43"/>
      <c r="E1725" s="43"/>
    </row>
    <row r="1726" spans="3:5" x14ac:dyDescent="0.35">
      <c r="C1726" s="43"/>
      <c r="D1726" s="43"/>
      <c r="E1726" s="43"/>
    </row>
    <row r="1727" spans="3:5" x14ac:dyDescent="0.35">
      <c r="C1727" s="43"/>
      <c r="D1727" s="43"/>
      <c r="E1727" s="43"/>
    </row>
    <row r="1728" spans="3:5" x14ac:dyDescent="0.35">
      <c r="C1728" s="43"/>
      <c r="D1728" s="43"/>
      <c r="E1728" s="43"/>
    </row>
    <row r="1729" spans="3:5" x14ac:dyDescent="0.35">
      <c r="C1729" s="43"/>
      <c r="D1729" s="43"/>
      <c r="E1729" s="43"/>
    </row>
    <row r="1730" spans="3:5" x14ac:dyDescent="0.35">
      <c r="C1730" s="43"/>
      <c r="D1730" s="43"/>
      <c r="E1730" s="43"/>
    </row>
    <row r="1731" spans="3:5" x14ac:dyDescent="0.35">
      <c r="C1731" s="43"/>
      <c r="D1731" s="43"/>
      <c r="E1731" s="43"/>
    </row>
    <row r="1732" spans="3:5" x14ac:dyDescent="0.35">
      <c r="C1732" s="43"/>
      <c r="D1732" s="43"/>
      <c r="E1732" s="43"/>
    </row>
    <row r="1733" spans="3:5" x14ac:dyDescent="0.35">
      <c r="C1733" s="43"/>
      <c r="D1733" s="43"/>
      <c r="E1733" s="43"/>
    </row>
    <row r="1734" spans="3:5" x14ac:dyDescent="0.35">
      <c r="C1734" s="43"/>
      <c r="D1734" s="43"/>
      <c r="E1734" s="43"/>
    </row>
    <row r="1735" spans="3:5" x14ac:dyDescent="0.35">
      <c r="C1735" s="43"/>
      <c r="D1735" s="43"/>
      <c r="E1735" s="43"/>
    </row>
    <row r="1736" spans="3:5" x14ac:dyDescent="0.35">
      <c r="C1736" s="43"/>
      <c r="D1736" s="43"/>
      <c r="E1736" s="43"/>
    </row>
    <row r="1737" spans="3:5" x14ac:dyDescent="0.35">
      <c r="C1737" s="43"/>
      <c r="D1737" s="43"/>
      <c r="E1737" s="43"/>
    </row>
    <row r="1738" spans="3:5" x14ac:dyDescent="0.35">
      <c r="C1738" s="43"/>
      <c r="D1738" s="43"/>
      <c r="E1738" s="43"/>
    </row>
    <row r="1739" spans="3:5" x14ac:dyDescent="0.35">
      <c r="C1739" s="43"/>
      <c r="D1739" s="43"/>
      <c r="E1739" s="43"/>
    </row>
    <row r="1740" spans="3:5" x14ac:dyDescent="0.35">
      <c r="C1740" s="43"/>
      <c r="D1740" s="43"/>
      <c r="E1740" s="43"/>
    </row>
    <row r="1741" spans="3:5" x14ac:dyDescent="0.35">
      <c r="C1741" s="43"/>
      <c r="D1741" s="43"/>
      <c r="E1741" s="43"/>
    </row>
    <row r="1742" spans="3:5" x14ac:dyDescent="0.35">
      <c r="C1742" s="43"/>
      <c r="D1742" s="43"/>
      <c r="E1742" s="43"/>
    </row>
    <row r="1743" spans="3:5" x14ac:dyDescent="0.35">
      <c r="C1743" s="43"/>
      <c r="D1743" s="43"/>
      <c r="E1743" s="43"/>
    </row>
    <row r="1744" spans="3:5" x14ac:dyDescent="0.35">
      <c r="C1744" s="43"/>
      <c r="D1744" s="43"/>
      <c r="E1744" s="43"/>
    </row>
    <row r="1745" spans="3:5" x14ac:dyDescent="0.35">
      <c r="C1745" s="43"/>
      <c r="D1745" s="43"/>
      <c r="E1745" s="43"/>
    </row>
    <row r="1746" spans="3:5" x14ac:dyDescent="0.35">
      <c r="C1746" s="43"/>
      <c r="D1746" s="43"/>
      <c r="E1746" s="43"/>
    </row>
    <row r="1747" spans="3:5" x14ac:dyDescent="0.35">
      <c r="C1747" s="43"/>
      <c r="D1747" s="43"/>
      <c r="E1747" s="43"/>
    </row>
    <row r="1748" spans="3:5" x14ac:dyDescent="0.35">
      <c r="C1748" s="43"/>
      <c r="D1748" s="43"/>
      <c r="E1748" s="43"/>
    </row>
    <row r="1749" spans="3:5" x14ac:dyDescent="0.35">
      <c r="C1749" s="43"/>
      <c r="D1749" s="43"/>
      <c r="E1749" s="43"/>
    </row>
    <row r="1750" spans="3:5" x14ac:dyDescent="0.35">
      <c r="C1750" s="43"/>
      <c r="D1750" s="43"/>
      <c r="E1750" s="43"/>
    </row>
    <row r="1751" spans="3:5" x14ac:dyDescent="0.35">
      <c r="C1751" s="43"/>
      <c r="D1751" s="43"/>
      <c r="E1751" s="43"/>
    </row>
    <row r="1752" spans="3:5" x14ac:dyDescent="0.35">
      <c r="C1752" s="43"/>
      <c r="D1752" s="43"/>
      <c r="E1752" s="43"/>
    </row>
    <row r="1753" spans="3:5" x14ac:dyDescent="0.35">
      <c r="C1753" s="43"/>
      <c r="D1753" s="43"/>
      <c r="E1753" s="43"/>
    </row>
    <row r="1754" spans="3:5" x14ac:dyDescent="0.35">
      <c r="C1754" s="43"/>
      <c r="D1754" s="43"/>
      <c r="E1754" s="43"/>
    </row>
    <row r="1755" spans="3:5" x14ac:dyDescent="0.35">
      <c r="C1755" s="43"/>
      <c r="D1755" s="43"/>
      <c r="E1755" s="43"/>
    </row>
    <row r="1756" spans="3:5" x14ac:dyDescent="0.35">
      <c r="C1756" s="43"/>
      <c r="D1756" s="43"/>
      <c r="E1756" s="43"/>
    </row>
    <row r="1757" spans="3:5" x14ac:dyDescent="0.35">
      <c r="C1757" s="43"/>
      <c r="D1757" s="43"/>
      <c r="E1757" s="43"/>
    </row>
    <row r="1758" spans="3:5" x14ac:dyDescent="0.35">
      <c r="C1758" s="43"/>
      <c r="D1758" s="43"/>
      <c r="E1758" s="43"/>
    </row>
    <row r="1759" spans="3:5" x14ac:dyDescent="0.35">
      <c r="C1759" s="43"/>
      <c r="D1759" s="43"/>
      <c r="E1759" s="43"/>
    </row>
    <row r="1760" spans="3:5" x14ac:dyDescent="0.35">
      <c r="C1760" s="43"/>
      <c r="D1760" s="43"/>
      <c r="E1760" s="43"/>
    </row>
    <row r="1761" spans="3:5" x14ac:dyDescent="0.35">
      <c r="C1761" s="43"/>
      <c r="D1761" s="43"/>
      <c r="E1761" s="43"/>
    </row>
    <row r="1762" spans="3:5" x14ac:dyDescent="0.35">
      <c r="C1762" s="43"/>
      <c r="D1762" s="43"/>
      <c r="E1762" s="43"/>
    </row>
    <row r="1763" spans="3:5" x14ac:dyDescent="0.35">
      <c r="C1763" s="43"/>
      <c r="D1763" s="43"/>
      <c r="E1763" s="43"/>
    </row>
    <row r="1764" spans="3:5" x14ac:dyDescent="0.35">
      <c r="C1764" s="43"/>
      <c r="D1764" s="43"/>
      <c r="E1764" s="43"/>
    </row>
    <row r="1765" spans="3:5" x14ac:dyDescent="0.35">
      <c r="C1765" s="43"/>
      <c r="D1765" s="43"/>
      <c r="E1765" s="43"/>
    </row>
    <row r="1766" spans="3:5" x14ac:dyDescent="0.35">
      <c r="C1766" s="43"/>
      <c r="D1766" s="43"/>
      <c r="E1766" s="43"/>
    </row>
    <row r="1767" spans="3:5" x14ac:dyDescent="0.35">
      <c r="C1767" s="43"/>
      <c r="D1767" s="43"/>
      <c r="E1767" s="43"/>
    </row>
    <row r="1768" spans="3:5" x14ac:dyDescent="0.35">
      <c r="C1768" s="43"/>
      <c r="D1768" s="43"/>
      <c r="E1768" s="43"/>
    </row>
    <row r="1769" spans="3:5" x14ac:dyDescent="0.35">
      <c r="C1769" s="43"/>
      <c r="D1769" s="43"/>
      <c r="E1769" s="43"/>
    </row>
    <row r="1770" spans="3:5" x14ac:dyDescent="0.35">
      <c r="C1770" s="43"/>
      <c r="D1770" s="43"/>
      <c r="E1770" s="43"/>
    </row>
    <row r="1771" spans="3:5" x14ac:dyDescent="0.35">
      <c r="C1771" s="43"/>
      <c r="D1771" s="43"/>
      <c r="E1771" s="43"/>
    </row>
    <row r="1772" spans="3:5" x14ac:dyDescent="0.35">
      <c r="C1772" s="43"/>
      <c r="D1772" s="43"/>
      <c r="E1772" s="43"/>
    </row>
    <row r="1773" spans="3:5" x14ac:dyDescent="0.35">
      <c r="C1773" s="43"/>
      <c r="D1773" s="43"/>
      <c r="E1773" s="43"/>
    </row>
    <row r="1774" spans="3:5" x14ac:dyDescent="0.35">
      <c r="C1774" s="43"/>
      <c r="D1774" s="43"/>
      <c r="E1774" s="43"/>
    </row>
    <row r="1775" spans="3:5" x14ac:dyDescent="0.35">
      <c r="C1775" s="43"/>
      <c r="D1775" s="43"/>
      <c r="E1775" s="43"/>
    </row>
    <row r="1776" spans="3:5" x14ac:dyDescent="0.35">
      <c r="C1776" s="43"/>
      <c r="D1776" s="43"/>
      <c r="E1776" s="43"/>
    </row>
    <row r="1777" spans="3:5" x14ac:dyDescent="0.35">
      <c r="C1777" s="43"/>
      <c r="D1777" s="43"/>
      <c r="E1777" s="43"/>
    </row>
    <row r="1778" spans="3:5" x14ac:dyDescent="0.35">
      <c r="C1778" s="43"/>
      <c r="D1778" s="43"/>
      <c r="E1778" s="43"/>
    </row>
    <row r="1779" spans="3:5" x14ac:dyDescent="0.35">
      <c r="C1779" s="43"/>
      <c r="D1779" s="43"/>
      <c r="E1779" s="43"/>
    </row>
    <row r="1780" spans="3:5" x14ac:dyDescent="0.35">
      <c r="C1780" s="43"/>
      <c r="D1780" s="43"/>
      <c r="E1780" s="43"/>
    </row>
    <row r="1781" spans="3:5" x14ac:dyDescent="0.35">
      <c r="C1781" s="43"/>
      <c r="D1781" s="43"/>
      <c r="E1781" s="43"/>
    </row>
    <row r="1782" spans="3:5" x14ac:dyDescent="0.35">
      <c r="C1782" s="43"/>
      <c r="D1782" s="43"/>
      <c r="E1782" s="43"/>
    </row>
    <row r="1783" spans="3:5" x14ac:dyDescent="0.35">
      <c r="C1783" s="43"/>
      <c r="D1783" s="43"/>
      <c r="E1783" s="43"/>
    </row>
    <row r="1784" spans="3:5" x14ac:dyDescent="0.35">
      <c r="C1784" s="43"/>
      <c r="D1784" s="43"/>
      <c r="E1784" s="43"/>
    </row>
    <row r="1785" spans="3:5" x14ac:dyDescent="0.35">
      <c r="C1785" s="43"/>
      <c r="D1785" s="43"/>
      <c r="E1785" s="43"/>
    </row>
    <row r="1786" spans="3:5" x14ac:dyDescent="0.35">
      <c r="C1786" s="43"/>
      <c r="D1786" s="43"/>
      <c r="E1786" s="43"/>
    </row>
    <row r="1787" spans="3:5" x14ac:dyDescent="0.35">
      <c r="C1787" s="43"/>
      <c r="D1787" s="43"/>
      <c r="E1787" s="43"/>
    </row>
    <row r="1788" spans="3:5" x14ac:dyDescent="0.35">
      <c r="C1788" s="43"/>
      <c r="D1788" s="43"/>
      <c r="E1788" s="43"/>
    </row>
    <row r="1789" spans="3:5" x14ac:dyDescent="0.35">
      <c r="C1789" s="43"/>
      <c r="D1789" s="43"/>
      <c r="E1789" s="43"/>
    </row>
    <row r="1790" spans="3:5" x14ac:dyDescent="0.35">
      <c r="C1790" s="43"/>
      <c r="D1790" s="43"/>
      <c r="E1790" s="43"/>
    </row>
    <row r="1791" spans="3:5" x14ac:dyDescent="0.35">
      <c r="C1791" s="43"/>
      <c r="D1791" s="43"/>
      <c r="E1791" s="43"/>
    </row>
    <row r="1792" spans="3:5" x14ac:dyDescent="0.35">
      <c r="C1792" s="43"/>
      <c r="D1792" s="43"/>
      <c r="E1792" s="43"/>
    </row>
    <row r="1793" spans="3:5" x14ac:dyDescent="0.35">
      <c r="C1793" s="43"/>
      <c r="D1793" s="43"/>
      <c r="E1793" s="43"/>
    </row>
    <row r="1794" spans="3:5" x14ac:dyDescent="0.35">
      <c r="C1794" s="43"/>
      <c r="D1794" s="43"/>
      <c r="E1794" s="43"/>
    </row>
    <row r="1795" spans="3:5" x14ac:dyDescent="0.35">
      <c r="C1795" s="43"/>
      <c r="D1795" s="43"/>
      <c r="E1795" s="43"/>
    </row>
    <row r="1796" spans="3:5" x14ac:dyDescent="0.35">
      <c r="C1796" s="43"/>
      <c r="D1796" s="43"/>
      <c r="E1796" s="43"/>
    </row>
    <row r="1797" spans="3:5" x14ac:dyDescent="0.35">
      <c r="C1797" s="43"/>
      <c r="D1797" s="43"/>
      <c r="E1797" s="43"/>
    </row>
    <row r="1798" spans="3:5" x14ac:dyDescent="0.35">
      <c r="C1798" s="43"/>
      <c r="D1798" s="43"/>
      <c r="E1798" s="43"/>
    </row>
    <row r="1799" spans="3:5" x14ac:dyDescent="0.35">
      <c r="C1799" s="43"/>
      <c r="D1799" s="43"/>
      <c r="E1799" s="43"/>
    </row>
    <row r="1800" spans="3:5" x14ac:dyDescent="0.35">
      <c r="C1800" s="43"/>
      <c r="D1800" s="43"/>
      <c r="E1800" s="43"/>
    </row>
    <row r="1801" spans="3:5" x14ac:dyDescent="0.35">
      <c r="C1801" s="43"/>
      <c r="D1801" s="43"/>
      <c r="E1801" s="43"/>
    </row>
    <row r="1802" spans="3:5" x14ac:dyDescent="0.35">
      <c r="C1802" s="43"/>
      <c r="D1802" s="43"/>
      <c r="E1802" s="43"/>
    </row>
    <row r="1803" spans="3:5" x14ac:dyDescent="0.35">
      <c r="C1803" s="43"/>
      <c r="D1803" s="43"/>
      <c r="E1803" s="43"/>
    </row>
    <row r="1804" spans="3:5" x14ac:dyDescent="0.35">
      <c r="C1804" s="43"/>
      <c r="D1804" s="43"/>
      <c r="E1804" s="43"/>
    </row>
    <row r="1805" spans="3:5" x14ac:dyDescent="0.35">
      <c r="C1805" s="43"/>
      <c r="D1805" s="43"/>
      <c r="E1805" s="43"/>
    </row>
    <row r="1806" spans="3:5" x14ac:dyDescent="0.35">
      <c r="C1806" s="43"/>
      <c r="D1806" s="43"/>
      <c r="E1806" s="43"/>
    </row>
    <row r="1807" spans="3:5" x14ac:dyDescent="0.35">
      <c r="C1807" s="43"/>
      <c r="D1807" s="43"/>
      <c r="E1807" s="43"/>
    </row>
    <row r="1808" spans="3:5" x14ac:dyDescent="0.35">
      <c r="C1808" s="43"/>
      <c r="D1808" s="43"/>
      <c r="E1808" s="43"/>
    </row>
    <row r="1809" spans="3:5" x14ac:dyDescent="0.35">
      <c r="C1809" s="43"/>
      <c r="D1809" s="43"/>
      <c r="E1809" s="43"/>
    </row>
    <row r="1810" spans="3:5" x14ac:dyDescent="0.35">
      <c r="C1810" s="43"/>
      <c r="D1810" s="43"/>
      <c r="E1810" s="43"/>
    </row>
    <row r="1811" spans="3:5" x14ac:dyDescent="0.35">
      <c r="C1811" s="43"/>
      <c r="D1811" s="43"/>
      <c r="E1811" s="43"/>
    </row>
    <row r="1812" spans="3:5" x14ac:dyDescent="0.35">
      <c r="C1812" s="43"/>
      <c r="D1812" s="43"/>
      <c r="E1812" s="43"/>
    </row>
    <row r="1813" spans="3:5" x14ac:dyDescent="0.35">
      <c r="C1813" s="43"/>
      <c r="D1813" s="43"/>
      <c r="E1813" s="43"/>
    </row>
    <row r="1814" spans="3:5" x14ac:dyDescent="0.35">
      <c r="C1814" s="43"/>
      <c r="D1814" s="43"/>
      <c r="E1814" s="43"/>
    </row>
    <row r="1815" spans="3:5" x14ac:dyDescent="0.35">
      <c r="C1815" s="43"/>
      <c r="D1815" s="43"/>
      <c r="E1815" s="43"/>
    </row>
    <row r="1816" spans="3:5" x14ac:dyDescent="0.35">
      <c r="C1816" s="43"/>
      <c r="D1816" s="43"/>
      <c r="E1816" s="43"/>
    </row>
    <row r="1817" spans="3:5" x14ac:dyDescent="0.35">
      <c r="C1817" s="43"/>
      <c r="D1817" s="43"/>
      <c r="E1817" s="43"/>
    </row>
    <row r="1818" spans="3:5" x14ac:dyDescent="0.35">
      <c r="C1818" s="43"/>
      <c r="D1818" s="43"/>
      <c r="E1818" s="43"/>
    </row>
    <row r="1819" spans="3:5" x14ac:dyDescent="0.35">
      <c r="C1819" s="43"/>
      <c r="D1819" s="43"/>
      <c r="E1819" s="43"/>
    </row>
    <row r="1820" spans="3:5" x14ac:dyDescent="0.35">
      <c r="C1820" s="43"/>
      <c r="D1820" s="43"/>
      <c r="E1820" s="43"/>
    </row>
    <row r="1821" spans="3:5" x14ac:dyDescent="0.35">
      <c r="C1821" s="43"/>
      <c r="D1821" s="43"/>
      <c r="E1821" s="43"/>
    </row>
    <row r="1822" spans="3:5" x14ac:dyDescent="0.35">
      <c r="C1822" s="43"/>
      <c r="D1822" s="43"/>
      <c r="E1822" s="43"/>
    </row>
    <row r="1823" spans="3:5" x14ac:dyDescent="0.35">
      <c r="C1823" s="43"/>
      <c r="D1823" s="43"/>
      <c r="E1823" s="43"/>
    </row>
    <row r="1824" spans="3:5" x14ac:dyDescent="0.35">
      <c r="C1824" s="43"/>
      <c r="D1824" s="43"/>
      <c r="E1824" s="43"/>
    </row>
    <row r="1825" spans="3:5" x14ac:dyDescent="0.35">
      <c r="C1825" s="43"/>
      <c r="D1825" s="43"/>
      <c r="E1825" s="43"/>
    </row>
    <row r="1826" spans="3:5" x14ac:dyDescent="0.35">
      <c r="C1826" s="43"/>
      <c r="D1826" s="43"/>
      <c r="E1826" s="43"/>
    </row>
    <row r="1827" spans="3:5" x14ac:dyDescent="0.35">
      <c r="C1827" s="43"/>
      <c r="D1827" s="43"/>
      <c r="E1827" s="43"/>
    </row>
    <row r="1828" spans="3:5" x14ac:dyDescent="0.35">
      <c r="C1828" s="43"/>
      <c r="D1828" s="43"/>
      <c r="E1828" s="43"/>
    </row>
    <row r="1829" spans="3:5" x14ac:dyDescent="0.35">
      <c r="C1829" s="43"/>
      <c r="D1829" s="43"/>
      <c r="E1829" s="43"/>
    </row>
    <row r="1830" spans="3:5" x14ac:dyDescent="0.35">
      <c r="C1830" s="43"/>
      <c r="D1830" s="43"/>
      <c r="E1830" s="43"/>
    </row>
    <row r="1831" spans="3:5" x14ac:dyDescent="0.35">
      <c r="C1831" s="43"/>
      <c r="D1831" s="43"/>
      <c r="E1831" s="43"/>
    </row>
    <row r="1832" spans="3:5" x14ac:dyDescent="0.35">
      <c r="C1832" s="43"/>
      <c r="D1832" s="43"/>
      <c r="E1832" s="43"/>
    </row>
    <row r="1833" spans="3:5" x14ac:dyDescent="0.35">
      <c r="C1833" s="43"/>
      <c r="D1833" s="43"/>
      <c r="E1833" s="43"/>
    </row>
    <row r="1834" spans="3:5" x14ac:dyDescent="0.35">
      <c r="C1834" s="43"/>
      <c r="D1834" s="43"/>
      <c r="E1834" s="43"/>
    </row>
    <row r="1835" spans="3:5" x14ac:dyDescent="0.35">
      <c r="C1835" s="43"/>
      <c r="D1835" s="43"/>
      <c r="E1835" s="43"/>
    </row>
    <row r="1836" spans="3:5" x14ac:dyDescent="0.35">
      <c r="C1836" s="43"/>
      <c r="D1836" s="43"/>
      <c r="E1836" s="43"/>
    </row>
    <row r="1837" spans="3:5" x14ac:dyDescent="0.35">
      <c r="C1837" s="43"/>
      <c r="D1837" s="43"/>
      <c r="E1837" s="43"/>
    </row>
    <row r="1838" spans="3:5" x14ac:dyDescent="0.35">
      <c r="C1838" s="43"/>
      <c r="D1838" s="43"/>
      <c r="E1838" s="43"/>
    </row>
    <row r="1839" spans="3:5" x14ac:dyDescent="0.35">
      <c r="C1839" s="43"/>
      <c r="D1839" s="43"/>
      <c r="E1839" s="43"/>
    </row>
    <row r="1840" spans="3:5" x14ac:dyDescent="0.35">
      <c r="C1840" s="43"/>
      <c r="D1840" s="43"/>
      <c r="E1840" s="43"/>
    </row>
    <row r="1841" spans="3:5" x14ac:dyDescent="0.35">
      <c r="C1841" s="43"/>
      <c r="D1841" s="43"/>
      <c r="E1841" s="43"/>
    </row>
    <row r="1842" spans="3:5" x14ac:dyDescent="0.35">
      <c r="C1842" s="43"/>
      <c r="D1842" s="43"/>
      <c r="E1842" s="43"/>
    </row>
    <row r="1843" spans="3:5" x14ac:dyDescent="0.35">
      <c r="C1843" s="43"/>
      <c r="D1843" s="43"/>
      <c r="E1843" s="43"/>
    </row>
    <row r="1844" spans="3:5" x14ac:dyDescent="0.35">
      <c r="C1844" s="43"/>
      <c r="D1844" s="43"/>
      <c r="E1844" s="43"/>
    </row>
    <row r="1845" spans="3:5" x14ac:dyDescent="0.35">
      <c r="C1845" s="43"/>
      <c r="D1845" s="43"/>
      <c r="E1845" s="43"/>
    </row>
    <row r="1846" spans="3:5" x14ac:dyDescent="0.35">
      <c r="C1846" s="43"/>
      <c r="D1846" s="43"/>
      <c r="E1846" s="43"/>
    </row>
    <row r="1847" spans="3:5" x14ac:dyDescent="0.35">
      <c r="C1847" s="43"/>
      <c r="D1847" s="43"/>
      <c r="E1847" s="43"/>
    </row>
    <row r="1848" spans="3:5" x14ac:dyDescent="0.35">
      <c r="C1848" s="43"/>
      <c r="D1848" s="43"/>
      <c r="E1848" s="43"/>
    </row>
    <row r="1849" spans="3:5" x14ac:dyDescent="0.35">
      <c r="C1849" s="43"/>
      <c r="D1849" s="43"/>
      <c r="E1849" s="43"/>
    </row>
    <row r="1850" spans="3:5" x14ac:dyDescent="0.35">
      <c r="C1850" s="43"/>
      <c r="D1850" s="43"/>
      <c r="E1850" s="43"/>
    </row>
    <row r="1851" spans="3:5" x14ac:dyDescent="0.35">
      <c r="C1851" s="43"/>
      <c r="D1851" s="43"/>
      <c r="E1851" s="43"/>
    </row>
    <row r="1852" spans="3:5" x14ac:dyDescent="0.35">
      <c r="C1852" s="43"/>
      <c r="D1852" s="43"/>
      <c r="E1852" s="43"/>
    </row>
    <row r="1853" spans="3:5" x14ac:dyDescent="0.35">
      <c r="C1853" s="43"/>
      <c r="D1853" s="43"/>
      <c r="E1853" s="43"/>
    </row>
    <row r="1854" spans="3:5" x14ac:dyDescent="0.35">
      <c r="C1854" s="43"/>
      <c r="D1854" s="43"/>
      <c r="E1854" s="43"/>
    </row>
    <row r="1855" spans="3:5" x14ac:dyDescent="0.35">
      <c r="C1855" s="43"/>
      <c r="D1855" s="43"/>
      <c r="E1855" s="43"/>
    </row>
    <row r="1856" spans="3:5" x14ac:dyDescent="0.35">
      <c r="C1856" s="43"/>
      <c r="D1856" s="43"/>
      <c r="E1856" s="43"/>
    </row>
    <row r="1857" spans="3:5" x14ac:dyDescent="0.35">
      <c r="C1857" s="43"/>
      <c r="D1857" s="43"/>
      <c r="E1857" s="43"/>
    </row>
    <row r="1858" spans="3:5" x14ac:dyDescent="0.35">
      <c r="C1858" s="43"/>
      <c r="D1858" s="43"/>
      <c r="E1858" s="43"/>
    </row>
    <row r="1859" spans="3:5" x14ac:dyDescent="0.35">
      <c r="C1859" s="43"/>
      <c r="D1859" s="43"/>
      <c r="E1859" s="43"/>
    </row>
    <row r="1860" spans="3:5" x14ac:dyDescent="0.35">
      <c r="C1860" s="43"/>
      <c r="D1860" s="43"/>
      <c r="E1860" s="43"/>
    </row>
    <row r="1861" spans="3:5" x14ac:dyDescent="0.35">
      <c r="C1861" s="43"/>
      <c r="D1861" s="43"/>
      <c r="E1861" s="43"/>
    </row>
    <row r="1862" spans="3:5" x14ac:dyDescent="0.35">
      <c r="C1862" s="43"/>
      <c r="D1862" s="43"/>
      <c r="E1862" s="43"/>
    </row>
    <row r="1863" spans="3:5" x14ac:dyDescent="0.35">
      <c r="C1863" s="43"/>
      <c r="D1863" s="43"/>
      <c r="E1863" s="43"/>
    </row>
    <row r="1864" spans="3:5" x14ac:dyDescent="0.35">
      <c r="C1864" s="43"/>
      <c r="D1864" s="43"/>
      <c r="E1864" s="43"/>
    </row>
    <row r="1865" spans="3:5" x14ac:dyDescent="0.35">
      <c r="C1865" s="43"/>
      <c r="D1865" s="43"/>
      <c r="E1865" s="43"/>
    </row>
    <row r="1866" spans="3:5" x14ac:dyDescent="0.35">
      <c r="C1866" s="43"/>
      <c r="D1866" s="43"/>
      <c r="E1866" s="43"/>
    </row>
    <row r="1867" spans="3:5" x14ac:dyDescent="0.35">
      <c r="C1867" s="43"/>
      <c r="D1867" s="43"/>
      <c r="E1867" s="43"/>
    </row>
    <row r="1868" spans="3:5" x14ac:dyDescent="0.35">
      <c r="C1868" s="43"/>
      <c r="D1868" s="43"/>
      <c r="E1868" s="43"/>
    </row>
    <row r="1869" spans="3:5" x14ac:dyDescent="0.35">
      <c r="C1869" s="43"/>
      <c r="D1869" s="43"/>
      <c r="E1869" s="43"/>
    </row>
    <row r="1870" spans="3:5" x14ac:dyDescent="0.35">
      <c r="C1870" s="43"/>
      <c r="D1870" s="43"/>
      <c r="E1870" s="43"/>
    </row>
    <row r="1871" spans="3:5" x14ac:dyDescent="0.35">
      <c r="C1871" s="43"/>
      <c r="D1871" s="43"/>
      <c r="E1871" s="43"/>
    </row>
    <row r="1872" spans="3:5" x14ac:dyDescent="0.35">
      <c r="C1872" s="43"/>
      <c r="D1872" s="43"/>
      <c r="E1872" s="43"/>
    </row>
    <row r="1873" spans="3:5" x14ac:dyDescent="0.35">
      <c r="C1873" s="43"/>
      <c r="D1873" s="43"/>
      <c r="E1873" s="43"/>
    </row>
    <row r="1874" spans="3:5" x14ac:dyDescent="0.35">
      <c r="C1874" s="43"/>
      <c r="D1874" s="43"/>
      <c r="E1874" s="43"/>
    </row>
    <row r="1875" spans="3:5" x14ac:dyDescent="0.35">
      <c r="C1875" s="43"/>
      <c r="D1875" s="43"/>
      <c r="E1875" s="43"/>
    </row>
    <row r="1876" spans="3:5" x14ac:dyDescent="0.35">
      <c r="C1876" s="43"/>
      <c r="D1876" s="43"/>
      <c r="E1876" s="43"/>
    </row>
    <row r="1877" spans="3:5" x14ac:dyDescent="0.35">
      <c r="C1877" s="43"/>
      <c r="D1877" s="43"/>
      <c r="E1877" s="43"/>
    </row>
    <row r="1878" spans="3:5" x14ac:dyDescent="0.35">
      <c r="C1878" s="43"/>
      <c r="D1878" s="43"/>
      <c r="E1878" s="43"/>
    </row>
    <row r="1879" spans="3:5" x14ac:dyDescent="0.35">
      <c r="C1879" s="43"/>
      <c r="D1879" s="43"/>
      <c r="E1879" s="43"/>
    </row>
    <row r="1880" spans="3:5" x14ac:dyDescent="0.35">
      <c r="C1880" s="43"/>
      <c r="D1880" s="43"/>
      <c r="E1880" s="43"/>
    </row>
    <row r="1881" spans="3:5" x14ac:dyDescent="0.35">
      <c r="C1881" s="43"/>
      <c r="D1881" s="43"/>
      <c r="E1881" s="43"/>
    </row>
    <row r="1882" spans="3:5" x14ac:dyDescent="0.35">
      <c r="C1882" s="43"/>
      <c r="D1882" s="43"/>
      <c r="E1882" s="43"/>
    </row>
    <row r="1883" spans="3:5" x14ac:dyDescent="0.35">
      <c r="C1883" s="43"/>
      <c r="D1883" s="43"/>
      <c r="E1883" s="43"/>
    </row>
    <row r="1884" spans="3:5" x14ac:dyDescent="0.35">
      <c r="C1884" s="43"/>
      <c r="D1884" s="43"/>
      <c r="E1884" s="43"/>
    </row>
    <row r="1885" spans="3:5" x14ac:dyDescent="0.35">
      <c r="C1885" s="43"/>
      <c r="D1885" s="43"/>
      <c r="E1885" s="43"/>
    </row>
    <row r="1886" spans="3:5" x14ac:dyDescent="0.35">
      <c r="C1886" s="43"/>
      <c r="D1886" s="43"/>
      <c r="E1886" s="43"/>
    </row>
    <row r="1887" spans="3:5" x14ac:dyDescent="0.35">
      <c r="C1887" s="43"/>
      <c r="D1887" s="43"/>
      <c r="E1887" s="43"/>
    </row>
    <row r="1888" spans="3:5" x14ac:dyDescent="0.35">
      <c r="C1888" s="43"/>
      <c r="D1888" s="43"/>
      <c r="E1888" s="43"/>
    </row>
    <row r="1889" spans="3:5" x14ac:dyDescent="0.35">
      <c r="C1889" s="43"/>
      <c r="D1889" s="43"/>
      <c r="E1889" s="43"/>
    </row>
    <row r="1890" spans="3:5" x14ac:dyDescent="0.35">
      <c r="C1890" s="43"/>
      <c r="D1890" s="43"/>
      <c r="E1890" s="43"/>
    </row>
    <row r="1891" spans="3:5" x14ac:dyDescent="0.35">
      <c r="C1891" s="43"/>
      <c r="D1891" s="43"/>
      <c r="E1891" s="43"/>
    </row>
    <row r="1892" spans="3:5" x14ac:dyDescent="0.35">
      <c r="C1892" s="43"/>
      <c r="D1892" s="43"/>
      <c r="E1892" s="43"/>
    </row>
    <row r="1893" spans="3:5" x14ac:dyDescent="0.35">
      <c r="C1893" s="43"/>
      <c r="D1893" s="43"/>
      <c r="E1893" s="43"/>
    </row>
    <row r="1894" spans="3:5" x14ac:dyDescent="0.35">
      <c r="C1894" s="43"/>
      <c r="D1894" s="43"/>
      <c r="E1894" s="43"/>
    </row>
    <row r="1895" spans="3:5" x14ac:dyDescent="0.35">
      <c r="C1895" s="43"/>
      <c r="D1895" s="43"/>
      <c r="E1895" s="43"/>
    </row>
    <row r="1896" spans="3:5" x14ac:dyDescent="0.35">
      <c r="C1896" s="43"/>
      <c r="D1896" s="43"/>
      <c r="E1896" s="43"/>
    </row>
    <row r="1897" spans="3:5" x14ac:dyDescent="0.35">
      <c r="C1897" s="43"/>
      <c r="D1897" s="43"/>
      <c r="E1897" s="43"/>
    </row>
    <row r="1898" spans="3:5" x14ac:dyDescent="0.35">
      <c r="C1898" s="43"/>
      <c r="D1898" s="43"/>
      <c r="E1898" s="43"/>
    </row>
    <row r="1899" spans="3:5" x14ac:dyDescent="0.35">
      <c r="C1899" s="43"/>
      <c r="D1899" s="43"/>
      <c r="E1899" s="43"/>
    </row>
    <row r="1900" spans="3:5" x14ac:dyDescent="0.35">
      <c r="C1900" s="43"/>
      <c r="D1900" s="43"/>
      <c r="E1900" s="43"/>
    </row>
    <row r="1901" spans="3:5" x14ac:dyDescent="0.35">
      <c r="C1901" s="43"/>
      <c r="D1901" s="43"/>
      <c r="E1901" s="43"/>
    </row>
    <row r="1902" spans="3:5" x14ac:dyDescent="0.35">
      <c r="C1902" s="43"/>
      <c r="D1902" s="43"/>
      <c r="E1902" s="43"/>
    </row>
    <row r="1903" spans="3:5" x14ac:dyDescent="0.35">
      <c r="C1903" s="43"/>
      <c r="D1903" s="43"/>
      <c r="E1903" s="43"/>
    </row>
    <row r="1904" spans="3:5" x14ac:dyDescent="0.35">
      <c r="C1904" s="43"/>
      <c r="D1904" s="43"/>
      <c r="E1904" s="43"/>
    </row>
    <row r="1905" spans="3:5" x14ac:dyDescent="0.35">
      <c r="C1905" s="43"/>
      <c r="D1905" s="43"/>
      <c r="E1905" s="43"/>
    </row>
    <row r="1906" spans="3:5" x14ac:dyDescent="0.35">
      <c r="C1906" s="43"/>
      <c r="D1906" s="43"/>
      <c r="E1906" s="43"/>
    </row>
    <row r="1907" spans="3:5" x14ac:dyDescent="0.35">
      <c r="C1907" s="43"/>
      <c r="D1907" s="43"/>
      <c r="E1907" s="43"/>
    </row>
    <row r="1908" spans="3:5" x14ac:dyDescent="0.35">
      <c r="C1908" s="43"/>
      <c r="D1908" s="43"/>
      <c r="E1908" s="43"/>
    </row>
    <row r="1909" spans="3:5" x14ac:dyDescent="0.35">
      <c r="C1909" s="43"/>
      <c r="D1909" s="43"/>
      <c r="E1909" s="43"/>
    </row>
    <row r="1910" spans="3:5" x14ac:dyDescent="0.35">
      <c r="C1910" s="43"/>
      <c r="D1910" s="43"/>
      <c r="E1910" s="43"/>
    </row>
    <row r="1911" spans="3:5" x14ac:dyDescent="0.35">
      <c r="C1911" s="43"/>
      <c r="D1911" s="43"/>
      <c r="E1911" s="43"/>
    </row>
    <row r="1912" spans="3:5" x14ac:dyDescent="0.35">
      <c r="C1912" s="43"/>
      <c r="D1912" s="43"/>
      <c r="E1912" s="43"/>
    </row>
    <row r="1913" spans="3:5" x14ac:dyDescent="0.35">
      <c r="C1913" s="43"/>
      <c r="D1913" s="43"/>
      <c r="E1913" s="43"/>
    </row>
    <row r="1914" spans="3:5" x14ac:dyDescent="0.35">
      <c r="C1914" s="43"/>
      <c r="D1914" s="43"/>
      <c r="E1914" s="43"/>
    </row>
    <row r="1915" spans="3:5" x14ac:dyDescent="0.35">
      <c r="C1915" s="43"/>
      <c r="D1915" s="43"/>
      <c r="E1915" s="43"/>
    </row>
    <row r="1916" spans="3:5" x14ac:dyDescent="0.35">
      <c r="C1916" s="43"/>
      <c r="D1916" s="43"/>
      <c r="E1916" s="43"/>
    </row>
    <row r="1917" spans="3:5" x14ac:dyDescent="0.35">
      <c r="C1917" s="43"/>
      <c r="D1917" s="43"/>
      <c r="E1917" s="43"/>
    </row>
    <row r="1918" spans="3:5" x14ac:dyDescent="0.35">
      <c r="C1918" s="43"/>
      <c r="D1918" s="43"/>
      <c r="E1918" s="43"/>
    </row>
    <row r="1919" spans="3:5" x14ac:dyDescent="0.35">
      <c r="C1919" s="43"/>
      <c r="D1919" s="43"/>
      <c r="E1919" s="43"/>
    </row>
    <row r="1920" spans="3:5" x14ac:dyDescent="0.35">
      <c r="C1920" s="43"/>
      <c r="D1920" s="43"/>
      <c r="E1920" s="43"/>
    </row>
    <row r="1921" spans="3:5" x14ac:dyDescent="0.35">
      <c r="C1921" s="43"/>
      <c r="D1921" s="43"/>
      <c r="E1921" s="43"/>
    </row>
    <row r="1922" spans="3:5" x14ac:dyDescent="0.35">
      <c r="C1922" s="43"/>
      <c r="D1922" s="43"/>
      <c r="E1922" s="43"/>
    </row>
    <row r="1923" spans="3:5" x14ac:dyDescent="0.35">
      <c r="C1923" s="43"/>
      <c r="D1923" s="43"/>
      <c r="E1923" s="43"/>
    </row>
    <row r="1924" spans="3:5" x14ac:dyDescent="0.35">
      <c r="C1924" s="43"/>
      <c r="D1924" s="43"/>
      <c r="E1924" s="43"/>
    </row>
    <row r="1925" spans="3:5" x14ac:dyDescent="0.35">
      <c r="C1925" s="43"/>
      <c r="D1925" s="43"/>
      <c r="E1925" s="43"/>
    </row>
    <row r="1926" spans="3:5" x14ac:dyDescent="0.35">
      <c r="C1926" s="43"/>
      <c r="D1926" s="43"/>
      <c r="E1926" s="43"/>
    </row>
    <row r="1927" spans="3:5" x14ac:dyDescent="0.35">
      <c r="C1927" s="43"/>
      <c r="D1927" s="43"/>
      <c r="E1927" s="43"/>
    </row>
    <row r="1928" spans="3:5" x14ac:dyDescent="0.35">
      <c r="C1928" s="43"/>
      <c r="D1928" s="43"/>
      <c r="E1928" s="43"/>
    </row>
    <row r="1929" spans="3:5" x14ac:dyDescent="0.35">
      <c r="C1929" s="43"/>
      <c r="D1929" s="43"/>
      <c r="E1929" s="43"/>
    </row>
    <row r="1930" spans="3:5" x14ac:dyDescent="0.35">
      <c r="C1930" s="43"/>
      <c r="D1930" s="43"/>
      <c r="E1930" s="43"/>
    </row>
    <row r="1931" spans="3:5" x14ac:dyDescent="0.35">
      <c r="C1931" s="43"/>
      <c r="D1931" s="43"/>
      <c r="E1931" s="43"/>
    </row>
    <row r="1932" spans="3:5" x14ac:dyDescent="0.35">
      <c r="C1932" s="43"/>
      <c r="D1932" s="43"/>
      <c r="E1932" s="43"/>
    </row>
    <row r="1933" spans="3:5" x14ac:dyDescent="0.35">
      <c r="C1933" s="43"/>
      <c r="D1933" s="43"/>
      <c r="E1933" s="43"/>
    </row>
    <row r="1934" spans="3:5" x14ac:dyDescent="0.35">
      <c r="C1934" s="43"/>
      <c r="D1934" s="43"/>
      <c r="E1934" s="43"/>
    </row>
    <row r="1935" spans="3:5" x14ac:dyDescent="0.35">
      <c r="C1935" s="43"/>
      <c r="D1935" s="43"/>
      <c r="E1935" s="43"/>
    </row>
    <row r="1936" spans="3:5" x14ac:dyDescent="0.35">
      <c r="C1936" s="43"/>
      <c r="D1936" s="43"/>
      <c r="E1936" s="43"/>
    </row>
    <row r="1937" spans="3:5" x14ac:dyDescent="0.35">
      <c r="C1937" s="43"/>
      <c r="D1937" s="43"/>
      <c r="E1937" s="43"/>
    </row>
    <row r="1938" spans="3:5" x14ac:dyDescent="0.35">
      <c r="C1938" s="43"/>
      <c r="D1938" s="43"/>
      <c r="E1938" s="43"/>
    </row>
    <row r="1939" spans="3:5" x14ac:dyDescent="0.35">
      <c r="C1939" s="43"/>
      <c r="D1939" s="43"/>
      <c r="E1939" s="43"/>
    </row>
    <row r="1940" spans="3:5" x14ac:dyDescent="0.35">
      <c r="C1940" s="43"/>
      <c r="D1940" s="43"/>
      <c r="E1940" s="43"/>
    </row>
    <row r="1941" spans="3:5" x14ac:dyDescent="0.35">
      <c r="C1941" s="43"/>
      <c r="D1941" s="43"/>
      <c r="E1941" s="43"/>
    </row>
    <row r="1942" spans="3:5" x14ac:dyDescent="0.35">
      <c r="C1942" s="43"/>
      <c r="D1942" s="43"/>
      <c r="E1942" s="43"/>
    </row>
    <row r="1943" spans="3:5" x14ac:dyDescent="0.35">
      <c r="C1943" s="43"/>
      <c r="D1943" s="43"/>
      <c r="E1943" s="43"/>
    </row>
    <row r="1944" spans="3:5" x14ac:dyDescent="0.35">
      <c r="C1944" s="43"/>
      <c r="D1944" s="43"/>
      <c r="E1944" s="43"/>
    </row>
    <row r="1945" spans="3:5" x14ac:dyDescent="0.35">
      <c r="C1945" s="43"/>
      <c r="D1945" s="43"/>
      <c r="E1945" s="43"/>
    </row>
    <row r="1946" spans="3:5" x14ac:dyDescent="0.35">
      <c r="C1946" s="43"/>
      <c r="D1946" s="43"/>
      <c r="E1946" s="43"/>
    </row>
    <row r="1947" spans="3:5" x14ac:dyDescent="0.35">
      <c r="C1947" s="43"/>
      <c r="D1947" s="43"/>
      <c r="E1947" s="43"/>
    </row>
    <row r="1948" spans="3:5" x14ac:dyDescent="0.35">
      <c r="C1948" s="43"/>
      <c r="D1948" s="43"/>
      <c r="E1948" s="43"/>
    </row>
    <row r="1949" spans="3:5" x14ac:dyDescent="0.35">
      <c r="C1949" s="43"/>
      <c r="D1949" s="43"/>
      <c r="E1949" s="43"/>
    </row>
    <row r="1950" spans="3:5" x14ac:dyDescent="0.35">
      <c r="C1950" s="43"/>
      <c r="D1950" s="43"/>
      <c r="E1950" s="43"/>
    </row>
    <row r="1951" spans="3:5" x14ac:dyDescent="0.35">
      <c r="C1951" s="43"/>
      <c r="D1951" s="43"/>
      <c r="E1951" s="43"/>
    </row>
    <row r="1952" spans="3:5" x14ac:dyDescent="0.35">
      <c r="C1952" s="43"/>
      <c r="D1952" s="43"/>
      <c r="E1952" s="43"/>
    </row>
    <row r="1953" spans="3:5" x14ac:dyDescent="0.35">
      <c r="C1953" s="43"/>
      <c r="D1953" s="43"/>
      <c r="E1953" s="43"/>
    </row>
    <row r="1954" spans="3:5" x14ac:dyDescent="0.35">
      <c r="C1954" s="43"/>
      <c r="D1954" s="43"/>
      <c r="E1954" s="43"/>
    </row>
    <row r="1955" spans="3:5" x14ac:dyDescent="0.35">
      <c r="C1955" s="43"/>
      <c r="D1955" s="43"/>
      <c r="E1955" s="43"/>
    </row>
    <row r="1956" spans="3:5" x14ac:dyDescent="0.35">
      <c r="C1956" s="43"/>
      <c r="D1956" s="43"/>
      <c r="E1956" s="43"/>
    </row>
    <row r="1957" spans="3:5" x14ac:dyDescent="0.35">
      <c r="C1957" s="43"/>
      <c r="D1957" s="43"/>
      <c r="E1957" s="43"/>
    </row>
    <row r="1958" spans="3:5" x14ac:dyDescent="0.35">
      <c r="C1958" s="43"/>
      <c r="D1958" s="43"/>
      <c r="E1958" s="43"/>
    </row>
    <row r="1959" spans="3:5" x14ac:dyDescent="0.35">
      <c r="C1959" s="43"/>
      <c r="D1959" s="43"/>
      <c r="E1959" s="43"/>
    </row>
    <row r="1960" spans="3:5" x14ac:dyDescent="0.35">
      <c r="C1960" s="43"/>
      <c r="D1960" s="43"/>
      <c r="E1960" s="43"/>
    </row>
    <row r="1961" spans="3:5" x14ac:dyDescent="0.35">
      <c r="C1961" s="43"/>
      <c r="D1961" s="43"/>
      <c r="E1961" s="43"/>
    </row>
    <row r="1962" spans="3:5" x14ac:dyDescent="0.35">
      <c r="C1962" s="43"/>
      <c r="D1962" s="43"/>
      <c r="E1962" s="43"/>
    </row>
    <row r="1963" spans="3:5" x14ac:dyDescent="0.35">
      <c r="C1963" s="43"/>
      <c r="D1963" s="43"/>
      <c r="E1963" s="43"/>
    </row>
    <row r="1964" spans="3:5" x14ac:dyDescent="0.35">
      <c r="C1964" s="43"/>
      <c r="D1964" s="43"/>
      <c r="E1964" s="43"/>
    </row>
    <row r="1965" spans="3:5" x14ac:dyDescent="0.35">
      <c r="C1965" s="43"/>
      <c r="D1965" s="43"/>
      <c r="E1965" s="43"/>
    </row>
    <row r="1966" spans="3:5" x14ac:dyDescent="0.35">
      <c r="C1966" s="43"/>
      <c r="D1966" s="43"/>
      <c r="E1966" s="43"/>
    </row>
    <row r="1967" spans="3:5" x14ac:dyDescent="0.35">
      <c r="C1967" s="43"/>
      <c r="D1967" s="43"/>
      <c r="E1967" s="43"/>
    </row>
    <row r="1968" spans="3:5" x14ac:dyDescent="0.35">
      <c r="C1968" s="43"/>
      <c r="D1968" s="43"/>
      <c r="E1968" s="43"/>
    </row>
    <row r="1969" spans="3:5" x14ac:dyDescent="0.35">
      <c r="C1969" s="43"/>
      <c r="D1969" s="43"/>
      <c r="E1969" s="43"/>
    </row>
    <row r="1970" spans="3:5" x14ac:dyDescent="0.35">
      <c r="C1970" s="43"/>
      <c r="D1970" s="43"/>
      <c r="E1970" s="43"/>
    </row>
    <row r="1971" spans="3:5" x14ac:dyDescent="0.35">
      <c r="C1971" s="43"/>
      <c r="D1971" s="43"/>
      <c r="E1971" s="43"/>
    </row>
    <row r="1972" spans="3:5" x14ac:dyDescent="0.35">
      <c r="C1972" s="43"/>
      <c r="D1972" s="43"/>
      <c r="E1972" s="43"/>
    </row>
    <row r="1973" spans="3:5" x14ac:dyDescent="0.35">
      <c r="C1973" s="43"/>
      <c r="D1973" s="43"/>
      <c r="E1973" s="43"/>
    </row>
    <row r="1974" spans="3:5" x14ac:dyDescent="0.35">
      <c r="C1974" s="43"/>
      <c r="D1974" s="43"/>
      <c r="E1974" s="43"/>
    </row>
    <row r="1975" spans="3:5" x14ac:dyDescent="0.35">
      <c r="C1975" s="43"/>
      <c r="D1975" s="43"/>
      <c r="E1975" s="43"/>
    </row>
    <row r="1976" spans="3:5" x14ac:dyDescent="0.35">
      <c r="C1976" s="43"/>
      <c r="D1976" s="43"/>
      <c r="E1976" s="43"/>
    </row>
    <row r="1977" spans="3:5" x14ac:dyDescent="0.35">
      <c r="C1977" s="43"/>
      <c r="D1977" s="43"/>
      <c r="E1977" s="43"/>
    </row>
    <row r="1978" spans="3:5" x14ac:dyDescent="0.35">
      <c r="C1978" s="43"/>
      <c r="D1978" s="43"/>
      <c r="E1978" s="43"/>
    </row>
    <row r="1979" spans="3:5" x14ac:dyDescent="0.35">
      <c r="C1979" s="43"/>
      <c r="D1979" s="43"/>
      <c r="E1979" s="43"/>
    </row>
    <row r="1980" spans="3:5" x14ac:dyDescent="0.35">
      <c r="C1980" s="43"/>
      <c r="D1980" s="43"/>
      <c r="E1980" s="43"/>
    </row>
    <row r="1981" spans="3:5" x14ac:dyDescent="0.35">
      <c r="C1981" s="43"/>
      <c r="D1981" s="43"/>
      <c r="E1981" s="43"/>
    </row>
    <row r="1982" spans="3:5" x14ac:dyDescent="0.35">
      <c r="C1982" s="43"/>
      <c r="D1982" s="43"/>
      <c r="E1982" s="43"/>
    </row>
    <row r="1983" spans="3:5" x14ac:dyDescent="0.35">
      <c r="C1983" s="43"/>
      <c r="D1983" s="43"/>
      <c r="E1983" s="43"/>
    </row>
    <row r="1984" spans="3:5" x14ac:dyDescent="0.35">
      <c r="C1984" s="43"/>
      <c r="D1984" s="43"/>
      <c r="E1984" s="43"/>
    </row>
    <row r="1985" spans="3:5" x14ac:dyDescent="0.35">
      <c r="C1985" s="43"/>
      <c r="D1985" s="43"/>
      <c r="E1985" s="43"/>
    </row>
    <row r="1986" spans="3:5" x14ac:dyDescent="0.35">
      <c r="C1986" s="43"/>
      <c r="D1986" s="43"/>
      <c r="E1986" s="43"/>
    </row>
    <row r="1987" spans="3:5" x14ac:dyDescent="0.35">
      <c r="C1987" s="43"/>
      <c r="D1987" s="43"/>
      <c r="E1987" s="43"/>
    </row>
    <row r="1988" spans="3:5" x14ac:dyDescent="0.35">
      <c r="C1988" s="43"/>
      <c r="D1988" s="43"/>
      <c r="E1988" s="43"/>
    </row>
    <row r="1989" spans="3:5" x14ac:dyDescent="0.35">
      <c r="C1989" s="43"/>
      <c r="D1989" s="43"/>
      <c r="E1989" s="43"/>
    </row>
    <row r="1990" spans="3:5" x14ac:dyDescent="0.35">
      <c r="C1990" s="43"/>
      <c r="D1990" s="43"/>
      <c r="E1990" s="43"/>
    </row>
    <row r="1991" spans="3:5" x14ac:dyDescent="0.35">
      <c r="C1991" s="43"/>
      <c r="D1991" s="43"/>
      <c r="E1991" s="43"/>
    </row>
    <row r="1992" spans="3:5" x14ac:dyDescent="0.35">
      <c r="C1992" s="43"/>
      <c r="D1992" s="43"/>
      <c r="E1992" s="43"/>
    </row>
    <row r="1993" spans="3:5" x14ac:dyDescent="0.35">
      <c r="C1993" s="43"/>
      <c r="D1993" s="43"/>
      <c r="E1993" s="43"/>
    </row>
    <row r="1994" spans="3:5" x14ac:dyDescent="0.35">
      <c r="C1994" s="43"/>
      <c r="D1994" s="43"/>
      <c r="E1994" s="43"/>
    </row>
    <row r="1995" spans="3:5" x14ac:dyDescent="0.35">
      <c r="C1995" s="43"/>
      <c r="D1995" s="43"/>
      <c r="E1995" s="43"/>
    </row>
    <row r="1996" spans="3:5" x14ac:dyDescent="0.35">
      <c r="C1996" s="43"/>
      <c r="D1996" s="43"/>
      <c r="E1996" s="43"/>
    </row>
    <row r="1997" spans="3:5" x14ac:dyDescent="0.35">
      <c r="C1997" s="43"/>
      <c r="D1997" s="43"/>
      <c r="E1997" s="43"/>
    </row>
    <row r="1998" spans="3:5" x14ac:dyDescent="0.35">
      <c r="C1998" s="43"/>
      <c r="D1998" s="43"/>
      <c r="E1998" s="43"/>
    </row>
    <row r="1999" spans="3:5" x14ac:dyDescent="0.35">
      <c r="C1999" s="43"/>
      <c r="D1999" s="43"/>
      <c r="E1999" s="43"/>
    </row>
    <row r="2000" spans="3:5" x14ac:dyDescent="0.35">
      <c r="C2000" s="43"/>
      <c r="D2000" s="43"/>
      <c r="E2000" s="43"/>
    </row>
    <row r="2001" spans="3:5" x14ac:dyDescent="0.35">
      <c r="C2001" s="43"/>
      <c r="D2001" s="43"/>
      <c r="E2001" s="43"/>
    </row>
    <row r="2002" spans="3:5" x14ac:dyDescent="0.35">
      <c r="C2002" s="43"/>
      <c r="D2002" s="43"/>
      <c r="E2002" s="43"/>
    </row>
    <row r="2003" spans="3:5" x14ac:dyDescent="0.35">
      <c r="C2003" s="43"/>
      <c r="D2003" s="43"/>
      <c r="E2003" s="43"/>
    </row>
    <row r="2004" spans="3:5" x14ac:dyDescent="0.35">
      <c r="C2004" s="43"/>
      <c r="D2004" s="43"/>
      <c r="E2004" s="43"/>
    </row>
    <row r="2005" spans="3:5" x14ac:dyDescent="0.35">
      <c r="C2005" s="43"/>
      <c r="D2005" s="43"/>
      <c r="E2005" s="43"/>
    </row>
    <row r="2006" spans="3:5" x14ac:dyDescent="0.35">
      <c r="C2006" s="43"/>
      <c r="D2006" s="43"/>
      <c r="E2006" s="43"/>
    </row>
    <row r="2007" spans="3:5" x14ac:dyDescent="0.35">
      <c r="C2007" s="43"/>
      <c r="D2007" s="43"/>
      <c r="E2007" s="43"/>
    </row>
    <row r="2008" spans="3:5" x14ac:dyDescent="0.35">
      <c r="C2008" s="43"/>
      <c r="D2008" s="43"/>
      <c r="E2008" s="43"/>
    </row>
    <row r="2009" spans="3:5" x14ac:dyDescent="0.35">
      <c r="C2009" s="43"/>
      <c r="D2009" s="43"/>
      <c r="E2009" s="43"/>
    </row>
    <row r="2010" spans="3:5" x14ac:dyDescent="0.35">
      <c r="C2010" s="43"/>
      <c r="D2010" s="43"/>
      <c r="E2010" s="43"/>
    </row>
    <row r="2011" spans="3:5" x14ac:dyDescent="0.35">
      <c r="C2011" s="43"/>
      <c r="D2011" s="43"/>
      <c r="E2011" s="43"/>
    </row>
    <row r="2012" spans="3:5" x14ac:dyDescent="0.35">
      <c r="C2012" s="43"/>
      <c r="D2012" s="43"/>
      <c r="E2012" s="43"/>
    </row>
    <row r="2013" spans="3:5" x14ac:dyDescent="0.35">
      <c r="C2013" s="43"/>
      <c r="D2013" s="43"/>
      <c r="E2013" s="43"/>
    </row>
    <row r="2014" spans="3:5" x14ac:dyDescent="0.35">
      <c r="C2014" s="43"/>
      <c r="D2014" s="43"/>
      <c r="E2014" s="43"/>
    </row>
    <row r="2015" spans="3:5" x14ac:dyDescent="0.35">
      <c r="C2015" s="43"/>
      <c r="D2015" s="43"/>
      <c r="E2015" s="43"/>
    </row>
    <row r="2016" spans="3:5" x14ac:dyDescent="0.35">
      <c r="C2016" s="43"/>
      <c r="D2016" s="43"/>
      <c r="E2016" s="43"/>
    </row>
    <row r="2017" spans="3:5" x14ac:dyDescent="0.35">
      <c r="C2017" s="43"/>
      <c r="D2017" s="43"/>
      <c r="E2017" s="43"/>
    </row>
    <row r="2018" spans="3:5" x14ac:dyDescent="0.35">
      <c r="C2018" s="43"/>
      <c r="D2018" s="43"/>
      <c r="E2018" s="43"/>
    </row>
    <row r="2019" spans="3:5" x14ac:dyDescent="0.35">
      <c r="C2019" s="43"/>
      <c r="D2019" s="43"/>
      <c r="E2019" s="43"/>
    </row>
    <row r="2020" spans="3:5" x14ac:dyDescent="0.35">
      <c r="C2020" s="43"/>
      <c r="D2020" s="43"/>
      <c r="E2020" s="43"/>
    </row>
    <row r="2021" spans="3:5" x14ac:dyDescent="0.35">
      <c r="C2021" s="43"/>
      <c r="D2021" s="43"/>
      <c r="E2021" s="43"/>
    </row>
    <row r="2022" spans="3:5" x14ac:dyDescent="0.35">
      <c r="C2022" s="43"/>
      <c r="D2022" s="43"/>
      <c r="E2022" s="43"/>
    </row>
    <row r="2023" spans="3:5" x14ac:dyDescent="0.35">
      <c r="C2023" s="43"/>
      <c r="D2023" s="43"/>
      <c r="E2023" s="43"/>
    </row>
    <row r="2024" spans="3:5" x14ac:dyDescent="0.35">
      <c r="C2024" s="43"/>
      <c r="D2024" s="43"/>
      <c r="E2024" s="43"/>
    </row>
    <row r="2025" spans="3:5" x14ac:dyDescent="0.35">
      <c r="C2025" s="43"/>
      <c r="D2025" s="43"/>
      <c r="E2025" s="43"/>
    </row>
    <row r="2026" spans="3:5" x14ac:dyDescent="0.35">
      <c r="C2026" s="43"/>
      <c r="D2026" s="43"/>
      <c r="E2026" s="43"/>
    </row>
    <row r="2027" spans="3:5" x14ac:dyDescent="0.35">
      <c r="C2027" s="43"/>
      <c r="D2027" s="43"/>
      <c r="E2027" s="43"/>
    </row>
    <row r="2028" spans="3:5" x14ac:dyDescent="0.35">
      <c r="C2028" s="43"/>
      <c r="D2028" s="43"/>
      <c r="E2028" s="43"/>
    </row>
    <row r="2029" spans="3:5" x14ac:dyDescent="0.35">
      <c r="C2029" s="43"/>
      <c r="D2029" s="43"/>
      <c r="E2029" s="43"/>
    </row>
    <row r="2030" spans="3:5" x14ac:dyDescent="0.35">
      <c r="C2030" s="43"/>
      <c r="D2030" s="43"/>
      <c r="E2030" s="43"/>
    </row>
    <row r="2031" spans="3:5" x14ac:dyDescent="0.35">
      <c r="C2031" s="43"/>
      <c r="D2031" s="43"/>
      <c r="E2031" s="43"/>
    </row>
    <row r="2032" spans="3:5" x14ac:dyDescent="0.35">
      <c r="C2032" s="43"/>
      <c r="D2032" s="43"/>
      <c r="E2032" s="43"/>
    </row>
    <row r="2033" spans="3:5" x14ac:dyDescent="0.35">
      <c r="C2033" s="43"/>
      <c r="D2033" s="43"/>
      <c r="E2033" s="43"/>
    </row>
    <row r="2034" spans="3:5" x14ac:dyDescent="0.35">
      <c r="C2034" s="43"/>
      <c r="D2034" s="43"/>
      <c r="E2034" s="43"/>
    </row>
    <row r="2035" spans="3:5" x14ac:dyDescent="0.35">
      <c r="C2035" s="43"/>
      <c r="D2035" s="43"/>
      <c r="E2035" s="43"/>
    </row>
    <row r="2036" spans="3:5" x14ac:dyDescent="0.35">
      <c r="C2036" s="43"/>
      <c r="D2036" s="43"/>
      <c r="E2036" s="43"/>
    </row>
    <row r="2037" spans="3:5" x14ac:dyDescent="0.35">
      <c r="C2037" s="43"/>
      <c r="D2037" s="43"/>
      <c r="E2037" s="43"/>
    </row>
    <row r="2038" spans="3:5" x14ac:dyDescent="0.35">
      <c r="C2038" s="43"/>
      <c r="D2038" s="43"/>
      <c r="E2038" s="43"/>
    </row>
    <row r="2039" spans="3:5" x14ac:dyDescent="0.35">
      <c r="C2039" s="43"/>
      <c r="D2039" s="43"/>
      <c r="E2039" s="43"/>
    </row>
    <row r="2040" spans="3:5" x14ac:dyDescent="0.35">
      <c r="C2040" s="43"/>
      <c r="D2040" s="43"/>
      <c r="E2040" s="43"/>
    </row>
    <row r="2041" spans="3:5" x14ac:dyDescent="0.35">
      <c r="C2041" s="43"/>
      <c r="D2041" s="43"/>
      <c r="E2041" s="43"/>
    </row>
    <row r="2042" spans="3:5" x14ac:dyDescent="0.35">
      <c r="C2042" s="43"/>
      <c r="D2042" s="43"/>
      <c r="E2042" s="43"/>
    </row>
    <row r="2043" spans="3:5" x14ac:dyDescent="0.35">
      <c r="C2043" s="43"/>
      <c r="D2043" s="43"/>
      <c r="E2043" s="43"/>
    </row>
    <row r="2044" spans="3:5" x14ac:dyDescent="0.35">
      <c r="C2044" s="43"/>
      <c r="D2044" s="43"/>
      <c r="E2044" s="43"/>
    </row>
    <row r="2045" spans="3:5" x14ac:dyDescent="0.35">
      <c r="C2045" s="43"/>
      <c r="D2045" s="43"/>
      <c r="E2045" s="43"/>
    </row>
    <row r="2046" spans="3:5" x14ac:dyDescent="0.35">
      <c r="C2046" s="43"/>
      <c r="D2046" s="43"/>
      <c r="E2046" s="43"/>
    </row>
    <row r="2047" spans="3:5" x14ac:dyDescent="0.35">
      <c r="C2047" s="43"/>
      <c r="D2047" s="43"/>
      <c r="E2047" s="43"/>
    </row>
    <row r="2048" spans="3:5" x14ac:dyDescent="0.35">
      <c r="C2048" s="43"/>
      <c r="D2048" s="43"/>
      <c r="E2048" s="43"/>
    </row>
    <row r="2049" spans="3:5" x14ac:dyDescent="0.35">
      <c r="C2049" s="43"/>
      <c r="D2049" s="43"/>
      <c r="E2049" s="43"/>
    </row>
    <row r="2050" spans="3:5" x14ac:dyDescent="0.35">
      <c r="C2050" s="43"/>
      <c r="D2050" s="43"/>
      <c r="E2050" s="43"/>
    </row>
    <row r="2051" spans="3:5" x14ac:dyDescent="0.35">
      <c r="C2051" s="43"/>
      <c r="D2051" s="43"/>
      <c r="E2051" s="43"/>
    </row>
    <row r="2052" spans="3:5" x14ac:dyDescent="0.35">
      <c r="C2052" s="43"/>
      <c r="D2052" s="43"/>
      <c r="E2052" s="43"/>
    </row>
    <row r="2053" spans="3:5" x14ac:dyDescent="0.35">
      <c r="C2053" s="43"/>
      <c r="D2053" s="43"/>
      <c r="E2053" s="43"/>
    </row>
    <row r="2054" spans="3:5" x14ac:dyDescent="0.35">
      <c r="C2054" s="43"/>
      <c r="D2054" s="43"/>
      <c r="E2054" s="43"/>
    </row>
    <row r="2055" spans="3:5" x14ac:dyDescent="0.35">
      <c r="C2055" s="43"/>
      <c r="D2055" s="43"/>
      <c r="E2055" s="43"/>
    </row>
    <row r="2056" spans="3:5" x14ac:dyDescent="0.35">
      <c r="C2056" s="43"/>
      <c r="D2056" s="43"/>
      <c r="E2056" s="43"/>
    </row>
    <row r="2057" spans="3:5" x14ac:dyDescent="0.35">
      <c r="C2057" s="43"/>
      <c r="D2057" s="43"/>
      <c r="E2057" s="43"/>
    </row>
    <row r="2058" spans="3:5" x14ac:dyDescent="0.35">
      <c r="C2058" s="43"/>
      <c r="D2058" s="43"/>
      <c r="E2058" s="43"/>
    </row>
    <row r="2059" spans="3:5" x14ac:dyDescent="0.35">
      <c r="C2059" s="43"/>
      <c r="D2059" s="43"/>
      <c r="E2059" s="43"/>
    </row>
    <row r="2060" spans="3:5" x14ac:dyDescent="0.35">
      <c r="C2060" s="43"/>
      <c r="D2060" s="43"/>
      <c r="E2060" s="43"/>
    </row>
    <row r="2061" spans="3:5" x14ac:dyDescent="0.35">
      <c r="C2061" s="43"/>
      <c r="D2061" s="43"/>
      <c r="E2061" s="43"/>
    </row>
    <row r="2062" spans="3:5" x14ac:dyDescent="0.35">
      <c r="C2062" s="43"/>
      <c r="D2062" s="43"/>
      <c r="E2062" s="43"/>
    </row>
    <row r="2063" spans="3:5" x14ac:dyDescent="0.35">
      <c r="C2063" s="43"/>
      <c r="D2063" s="43"/>
      <c r="E2063" s="43"/>
    </row>
    <row r="2064" spans="3:5" x14ac:dyDescent="0.35">
      <c r="C2064" s="43"/>
      <c r="D2064" s="43"/>
      <c r="E2064" s="43"/>
    </row>
    <row r="2065" spans="3:5" x14ac:dyDescent="0.35">
      <c r="C2065" s="43"/>
      <c r="D2065" s="43"/>
      <c r="E2065" s="43"/>
    </row>
    <row r="2066" spans="3:5" x14ac:dyDescent="0.35">
      <c r="C2066" s="43"/>
      <c r="D2066" s="43"/>
      <c r="E2066" s="43"/>
    </row>
    <row r="2067" spans="3:5" x14ac:dyDescent="0.35">
      <c r="C2067" s="43"/>
      <c r="D2067" s="43"/>
      <c r="E2067" s="43"/>
    </row>
    <row r="2068" spans="3:5" x14ac:dyDescent="0.35">
      <c r="C2068" s="43"/>
      <c r="D2068" s="43"/>
      <c r="E2068" s="43"/>
    </row>
    <row r="2069" spans="3:5" x14ac:dyDescent="0.35">
      <c r="C2069" s="43"/>
      <c r="D2069" s="43"/>
      <c r="E2069" s="43"/>
    </row>
    <row r="2070" spans="3:5" x14ac:dyDescent="0.35">
      <c r="C2070" s="43"/>
      <c r="D2070" s="43"/>
      <c r="E2070" s="43"/>
    </row>
    <row r="2071" spans="3:5" x14ac:dyDescent="0.35">
      <c r="C2071" s="43"/>
      <c r="D2071" s="43"/>
      <c r="E2071" s="43"/>
    </row>
    <row r="2072" spans="3:5" x14ac:dyDescent="0.35">
      <c r="C2072" s="43"/>
      <c r="D2072" s="43"/>
      <c r="E2072" s="43"/>
    </row>
    <row r="2073" spans="3:5" x14ac:dyDescent="0.35">
      <c r="C2073" s="43"/>
      <c r="D2073" s="43"/>
      <c r="E2073" s="43"/>
    </row>
    <row r="2074" spans="3:5" x14ac:dyDescent="0.35">
      <c r="C2074" s="43"/>
      <c r="D2074" s="43"/>
      <c r="E2074" s="43"/>
    </row>
    <row r="2075" spans="3:5" x14ac:dyDescent="0.35">
      <c r="C2075" s="43"/>
      <c r="D2075" s="43"/>
      <c r="E2075" s="43"/>
    </row>
    <row r="2076" spans="3:5" x14ac:dyDescent="0.35">
      <c r="C2076" s="43"/>
      <c r="D2076" s="43"/>
      <c r="E2076" s="43"/>
    </row>
    <row r="2077" spans="3:5" x14ac:dyDescent="0.35">
      <c r="C2077" s="43"/>
      <c r="D2077" s="43"/>
      <c r="E2077" s="43"/>
    </row>
    <row r="2078" spans="3:5" x14ac:dyDescent="0.35">
      <c r="C2078" s="43"/>
      <c r="D2078" s="43"/>
      <c r="E2078" s="43"/>
    </row>
    <row r="2079" spans="3:5" x14ac:dyDescent="0.35">
      <c r="C2079" s="43"/>
      <c r="D2079" s="43"/>
      <c r="E2079" s="43"/>
    </row>
    <row r="2080" spans="3:5" x14ac:dyDescent="0.35">
      <c r="C2080" s="43"/>
      <c r="D2080" s="43"/>
      <c r="E2080" s="43"/>
    </row>
    <row r="2081" spans="3:5" x14ac:dyDescent="0.35">
      <c r="C2081" s="43"/>
      <c r="D2081" s="43"/>
      <c r="E2081" s="43"/>
    </row>
    <row r="2082" spans="3:5" x14ac:dyDescent="0.35">
      <c r="C2082" s="43"/>
      <c r="D2082" s="43"/>
      <c r="E2082" s="43"/>
    </row>
    <row r="2083" spans="3:5" x14ac:dyDescent="0.35">
      <c r="C2083" s="43"/>
      <c r="D2083" s="43"/>
      <c r="E2083" s="43"/>
    </row>
    <row r="2084" spans="3:5" x14ac:dyDescent="0.35">
      <c r="C2084" s="43"/>
      <c r="D2084" s="43"/>
      <c r="E2084" s="43"/>
    </row>
    <row r="2085" spans="3:5" x14ac:dyDescent="0.35">
      <c r="C2085" s="43"/>
      <c r="D2085" s="43"/>
      <c r="E2085" s="43"/>
    </row>
    <row r="2086" spans="3:5" x14ac:dyDescent="0.35">
      <c r="C2086" s="43"/>
      <c r="D2086" s="43"/>
      <c r="E2086" s="43"/>
    </row>
    <row r="2087" spans="3:5" x14ac:dyDescent="0.35">
      <c r="C2087" s="43"/>
      <c r="D2087" s="43"/>
      <c r="E2087" s="43"/>
    </row>
    <row r="2088" spans="3:5" x14ac:dyDescent="0.35">
      <c r="C2088" s="43"/>
      <c r="D2088" s="43"/>
      <c r="E2088" s="43"/>
    </row>
    <row r="2089" spans="3:5" x14ac:dyDescent="0.35">
      <c r="C2089" s="43"/>
      <c r="D2089" s="43"/>
      <c r="E2089" s="43"/>
    </row>
    <row r="2090" spans="3:5" x14ac:dyDescent="0.35">
      <c r="C2090" s="43"/>
      <c r="D2090" s="43"/>
      <c r="E2090" s="43"/>
    </row>
    <row r="2091" spans="3:5" x14ac:dyDescent="0.35">
      <c r="C2091" s="43"/>
      <c r="D2091" s="43"/>
      <c r="E2091" s="43"/>
    </row>
    <row r="2092" spans="3:5" x14ac:dyDescent="0.35">
      <c r="C2092" s="43"/>
      <c r="D2092" s="43"/>
      <c r="E2092" s="43"/>
    </row>
    <row r="2093" spans="3:5" x14ac:dyDescent="0.35">
      <c r="C2093" s="43"/>
      <c r="D2093" s="43"/>
      <c r="E2093" s="43"/>
    </row>
    <row r="2094" spans="3:5" x14ac:dyDescent="0.35">
      <c r="C2094" s="43"/>
      <c r="D2094" s="43"/>
      <c r="E2094" s="43"/>
    </row>
    <row r="2095" spans="3:5" x14ac:dyDescent="0.35">
      <c r="C2095" s="43"/>
      <c r="D2095" s="43"/>
      <c r="E2095" s="43"/>
    </row>
    <row r="2096" spans="3:5" x14ac:dyDescent="0.35">
      <c r="C2096" s="43"/>
      <c r="D2096" s="43"/>
      <c r="E2096" s="43"/>
    </row>
    <row r="2097" spans="3:5" x14ac:dyDescent="0.35">
      <c r="C2097" s="43"/>
      <c r="D2097" s="43"/>
      <c r="E2097" s="43"/>
    </row>
    <row r="2098" spans="3:5" x14ac:dyDescent="0.35">
      <c r="C2098" s="43"/>
      <c r="D2098" s="43"/>
      <c r="E2098" s="43"/>
    </row>
    <row r="2099" spans="3:5" x14ac:dyDescent="0.35">
      <c r="C2099" s="43"/>
      <c r="D2099" s="43"/>
      <c r="E2099" s="43"/>
    </row>
    <row r="2100" spans="3:5" x14ac:dyDescent="0.35">
      <c r="C2100" s="43"/>
      <c r="D2100" s="43"/>
      <c r="E2100" s="43"/>
    </row>
    <row r="2101" spans="3:5" x14ac:dyDescent="0.35">
      <c r="C2101" s="43"/>
      <c r="D2101" s="43"/>
      <c r="E2101" s="43"/>
    </row>
    <row r="2102" spans="3:5" x14ac:dyDescent="0.35">
      <c r="C2102" s="43"/>
      <c r="D2102" s="43"/>
      <c r="E2102" s="43"/>
    </row>
    <row r="2103" spans="3:5" x14ac:dyDescent="0.35">
      <c r="C2103" s="43"/>
      <c r="D2103" s="43"/>
      <c r="E2103" s="43"/>
    </row>
    <row r="2104" spans="3:5" x14ac:dyDescent="0.35">
      <c r="C2104" s="43"/>
      <c r="D2104" s="43"/>
      <c r="E2104" s="43"/>
    </row>
    <row r="2105" spans="3:5" x14ac:dyDescent="0.35">
      <c r="C2105" s="43"/>
      <c r="D2105" s="43"/>
      <c r="E2105" s="43"/>
    </row>
    <row r="2106" spans="3:5" x14ac:dyDescent="0.35">
      <c r="C2106" s="43"/>
      <c r="D2106" s="43"/>
      <c r="E2106" s="43"/>
    </row>
    <row r="2107" spans="3:5" x14ac:dyDescent="0.35">
      <c r="C2107" s="43"/>
      <c r="D2107" s="43"/>
      <c r="E2107" s="43"/>
    </row>
    <row r="2108" spans="3:5" x14ac:dyDescent="0.35">
      <c r="C2108" s="43"/>
      <c r="D2108" s="43"/>
      <c r="E2108" s="43"/>
    </row>
    <row r="2109" spans="3:5" x14ac:dyDescent="0.35">
      <c r="C2109" s="43"/>
      <c r="D2109" s="43"/>
      <c r="E2109" s="43"/>
    </row>
    <row r="2110" spans="3:5" x14ac:dyDescent="0.35">
      <c r="C2110" s="43"/>
      <c r="D2110" s="43"/>
      <c r="E2110" s="43"/>
    </row>
    <row r="2111" spans="3:5" x14ac:dyDescent="0.35">
      <c r="C2111" s="43"/>
      <c r="D2111" s="43"/>
      <c r="E2111" s="43"/>
    </row>
    <row r="2112" spans="3:5" x14ac:dyDescent="0.35">
      <c r="C2112" s="43"/>
      <c r="D2112" s="43"/>
      <c r="E2112" s="43"/>
    </row>
    <row r="2113" spans="3:5" x14ac:dyDescent="0.35">
      <c r="C2113" s="43"/>
      <c r="D2113" s="43"/>
      <c r="E2113" s="43"/>
    </row>
    <row r="2114" spans="3:5" x14ac:dyDescent="0.35">
      <c r="C2114" s="43"/>
      <c r="D2114" s="43"/>
      <c r="E2114" s="43"/>
    </row>
    <row r="2115" spans="3:5" x14ac:dyDescent="0.35">
      <c r="C2115" s="43"/>
      <c r="D2115" s="43"/>
      <c r="E2115" s="43"/>
    </row>
    <row r="2116" spans="3:5" x14ac:dyDescent="0.35">
      <c r="C2116" s="43"/>
      <c r="D2116" s="43"/>
      <c r="E2116" s="43"/>
    </row>
    <row r="2117" spans="3:5" x14ac:dyDescent="0.35">
      <c r="C2117" s="43"/>
      <c r="D2117" s="43"/>
      <c r="E2117" s="43"/>
    </row>
    <row r="2118" spans="3:5" x14ac:dyDescent="0.35">
      <c r="C2118" s="43"/>
      <c r="D2118" s="43"/>
      <c r="E2118" s="43"/>
    </row>
    <row r="2119" spans="3:5" x14ac:dyDescent="0.35">
      <c r="C2119" s="43"/>
      <c r="D2119" s="43"/>
      <c r="E2119" s="43"/>
    </row>
    <row r="2120" spans="3:5" x14ac:dyDescent="0.35">
      <c r="C2120" s="43"/>
      <c r="D2120" s="43"/>
      <c r="E2120" s="43"/>
    </row>
    <row r="2121" spans="3:5" x14ac:dyDescent="0.35">
      <c r="C2121" s="43"/>
      <c r="D2121" s="43"/>
      <c r="E2121" s="43"/>
    </row>
    <row r="2122" spans="3:5" x14ac:dyDescent="0.35">
      <c r="C2122" s="43"/>
      <c r="D2122" s="43"/>
      <c r="E2122" s="43"/>
    </row>
    <row r="2123" spans="3:5" x14ac:dyDescent="0.35">
      <c r="C2123" s="43"/>
      <c r="D2123" s="43"/>
      <c r="E2123" s="43"/>
    </row>
    <row r="2124" spans="3:5" x14ac:dyDescent="0.35">
      <c r="C2124" s="43"/>
      <c r="D2124" s="43"/>
      <c r="E2124" s="43"/>
    </row>
    <row r="2125" spans="3:5" x14ac:dyDescent="0.35">
      <c r="C2125" s="43"/>
      <c r="D2125" s="43"/>
      <c r="E2125" s="43"/>
    </row>
    <row r="2126" spans="3:5" x14ac:dyDescent="0.35">
      <c r="C2126" s="43"/>
      <c r="D2126" s="43"/>
      <c r="E2126" s="43"/>
    </row>
    <row r="2127" spans="3:5" x14ac:dyDescent="0.35">
      <c r="C2127" s="43"/>
      <c r="D2127" s="43"/>
      <c r="E2127" s="43"/>
    </row>
    <row r="2128" spans="3:5" x14ac:dyDescent="0.35">
      <c r="C2128" s="43"/>
      <c r="D2128" s="43"/>
      <c r="E2128" s="43"/>
    </row>
    <row r="2129" spans="3:5" x14ac:dyDescent="0.35">
      <c r="C2129" s="43"/>
      <c r="D2129" s="43"/>
      <c r="E2129" s="43"/>
    </row>
    <row r="2130" spans="3:5" x14ac:dyDescent="0.35">
      <c r="C2130" s="43"/>
      <c r="D2130" s="43"/>
      <c r="E2130" s="43"/>
    </row>
    <row r="2131" spans="3:5" x14ac:dyDescent="0.35">
      <c r="C2131" s="43"/>
      <c r="D2131" s="43"/>
      <c r="E2131" s="43"/>
    </row>
    <row r="2132" spans="3:5" x14ac:dyDescent="0.35">
      <c r="C2132" s="43"/>
      <c r="D2132" s="43"/>
      <c r="E2132" s="43"/>
    </row>
    <row r="2133" spans="3:5" x14ac:dyDescent="0.35">
      <c r="C2133" s="43"/>
      <c r="D2133" s="43"/>
      <c r="E2133" s="43"/>
    </row>
    <row r="2134" spans="3:5" x14ac:dyDescent="0.35">
      <c r="C2134" s="43"/>
      <c r="D2134" s="43"/>
      <c r="E2134" s="43"/>
    </row>
    <row r="2135" spans="3:5" x14ac:dyDescent="0.35">
      <c r="C2135" s="43"/>
      <c r="D2135" s="43"/>
      <c r="E2135" s="43"/>
    </row>
    <row r="2136" spans="3:5" x14ac:dyDescent="0.35">
      <c r="C2136" s="43"/>
      <c r="D2136" s="43"/>
      <c r="E2136" s="43"/>
    </row>
    <row r="2137" spans="3:5" x14ac:dyDescent="0.35">
      <c r="C2137" s="43"/>
      <c r="D2137" s="43"/>
      <c r="E2137" s="43"/>
    </row>
    <row r="2138" spans="3:5" x14ac:dyDescent="0.35">
      <c r="C2138" s="43"/>
      <c r="D2138" s="43"/>
      <c r="E2138" s="43"/>
    </row>
    <row r="2139" spans="3:5" x14ac:dyDescent="0.35">
      <c r="C2139" s="43"/>
      <c r="D2139" s="43"/>
      <c r="E2139" s="43"/>
    </row>
    <row r="2140" spans="3:5" x14ac:dyDescent="0.35">
      <c r="C2140" s="43"/>
      <c r="D2140" s="43"/>
      <c r="E2140" s="43"/>
    </row>
    <row r="2141" spans="3:5" x14ac:dyDescent="0.35">
      <c r="C2141" s="43"/>
      <c r="D2141" s="43"/>
      <c r="E2141" s="43"/>
    </row>
    <row r="2142" spans="3:5" x14ac:dyDescent="0.35">
      <c r="C2142" s="43"/>
      <c r="D2142" s="43"/>
      <c r="E2142" s="43"/>
    </row>
    <row r="2143" spans="3:5" x14ac:dyDescent="0.35">
      <c r="C2143" s="43"/>
      <c r="D2143" s="43"/>
      <c r="E2143" s="43"/>
    </row>
    <row r="2144" spans="3:5" x14ac:dyDescent="0.35">
      <c r="C2144" s="43"/>
      <c r="D2144" s="43"/>
      <c r="E2144" s="43"/>
    </row>
    <row r="2145" spans="3:5" x14ac:dyDescent="0.35">
      <c r="C2145" s="43"/>
      <c r="D2145" s="43"/>
      <c r="E2145" s="43"/>
    </row>
    <row r="2146" spans="3:5" x14ac:dyDescent="0.35">
      <c r="C2146" s="43"/>
      <c r="D2146" s="43"/>
      <c r="E2146" s="43"/>
    </row>
    <row r="2147" spans="3:5" x14ac:dyDescent="0.35">
      <c r="C2147" s="43"/>
      <c r="D2147" s="43"/>
      <c r="E2147" s="43"/>
    </row>
    <row r="2148" spans="3:5" x14ac:dyDescent="0.35">
      <c r="C2148" s="43"/>
      <c r="D2148" s="43"/>
      <c r="E2148" s="43"/>
    </row>
    <row r="2149" spans="3:5" x14ac:dyDescent="0.35">
      <c r="C2149" s="43"/>
      <c r="D2149" s="43"/>
      <c r="E2149" s="43"/>
    </row>
    <row r="2150" spans="3:5" x14ac:dyDescent="0.35">
      <c r="C2150" s="43"/>
      <c r="D2150" s="43"/>
      <c r="E2150" s="43"/>
    </row>
    <row r="2151" spans="3:5" x14ac:dyDescent="0.35">
      <c r="C2151" s="43"/>
      <c r="D2151" s="43"/>
      <c r="E2151" s="43"/>
    </row>
    <row r="2152" spans="3:5" x14ac:dyDescent="0.35">
      <c r="C2152" s="43"/>
      <c r="D2152" s="43"/>
      <c r="E2152" s="43"/>
    </row>
    <row r="2153" spans="3:5" x14ac:dyDescent="0.35">
      <c r="C2153" s="43"/>
      <c r="D2153" s="43"/>
      <c r="E2153" s="43"/>
    </row>
    <row r="2154" spans="3:5" x14ac:dyDescent="0.35">
      <c r="C2154" s="43"/>
      <c r="D2154" s="43"/>
      <c r="E2154" s="43"/>
    </row>
    <row r="2155" spans="3:5" x14ac:dyDescent="0.35">
      <c r="C2155" s="43"/>
      <c r="D2155" s="43"/>
      <c r="E2155" s="43"/>
    </row>
    <row r="2156" spans="3:5" x14ac:dyDescent="0.35">
      <c r="C2156" s="43"/>
      <c r="D2156" s="43"/>
      <c r="E2156" s="43"/>
    </row>
    <row r="2157" spans="3:5" x14ac:dyDescent="0.35">
      <c r="C2157" s="43"/>
      <c r="D2157" s="43"/>
      <c r="E2157" s="43"/>
    </row>
    <row r="2158" spans="3:5" x14ac:dyDescent="0.35">
      <c r="C2158" s="43"/>
      <c r="D2158" s="43"/>
      <c r="E2158" s="43"/>
    </row>
    <row r="2159" spans="3:5" x14ac:dyDescent="0.35">
      <c r="C2159" s="43"/>
      <c r="D2159" s="43"/>
      <c r="E2159" s="43"/>
    </row>
    <row r="2160" spans="3:5" x14ac:dyDescent="0.35">
      <c r="C2160" s="43"/>
      <c r="D2160" s="43"/>
      <c r="E2160" s="43"/>
    </row>
    <row r="2161" spans="3:5" x14ac:dyDescent="0.35">
      <c r="C2161" s="43"/>
      <c r="D2161" s="43"/>
      <c r="E2161" s="43"/>
    </row>
    <row r="2162" spans="3:5" x14ac:dyDescent="0.35">
      <c r="C2162" s="43"/>
      <c r="D2162" s="43"/>
      <c r="E2162" s="43"/>
    </row>
    <row r="2163" spans="3:5" x14ac:dyDescent="0.35">
      <c r="C2163" s="43"/>
      <c r="D2163" s="43"/>
      <c r="E2163" s="43"/>
    </row>
    <row r="2164" spans="3:5" x14ac:dyDescent="0.35">
      <c r="C2164" s="43"/>
      <c r="D2164" s="43"/>
      <c r="E2164" s="43"/>
    </row>
    <row r="2165" spans="3:5" x14ac:dyDescent="0.35">
      <c r="C2165" s="43"/>
      <c r="D2165" s="43"/>
      <c r="E2165" s="43"/>
    </row>
    <row r="2166" spans="3:5" x14ac:dyDescent="0.35">
      <c r="C2166" s="43"/>
      <c r="D2166" s="43"/>
      <c r="E2166" s="43"/>
    </row>
    <row r="2167" spans="3:5" x14ac:dyDescent="0.35">
      <c r="C2167" s="43"/>
      <c r="D2167" s="43"/>
      <c r="E2167" s="43"/>
    </row>
    <row r="2168" spans="3:5" x14ac:dyDescent="0.35">
      <c r="C2168" s="43"/>
      <c r="D2168" s="43"/>
      <c r="E2168" s="43"/>
    </row>
    <row r="2169" spans="3:5" x14ac:dyDescent="0.35">
      <c r="C2169" s="43"/>
      <c r="D2169" s="43"/>
      <c r="E2169" s="43"/>
    </row>
    <row r="2170" spans="3:5" x14ac:dyDescent="0.35">
      <c r="C2170" s="43"/>
      <c r="D2170" s="43"/>
      <c r="E2170" s="43"/>
    </row>
    <row r="2171" spans="3:5" x14ac:dyDescent="0.35">
      <c r="C2171" s="43"/>
      <c r="D2171" s="43"/>
      <c r="E2171" s="43"/>
    </row>
    <row r="2172" spans="3:5" x14ac:dyDescent="0.35">
      <c r="C2172" s="43"/>
      <c r="D2172" s="43"/>
      <c r="E2172" s="43"/>
    </row>
    <row r="2173" spans="3:5" x14ac:dyDescent="0.35">
      <c r="C2173" s="43"/>
      <c r="D2173" s="43"/>
      <c r="E2173" s="43"/>
    </row>
    <row r="2174" spans="3:5" x14ac:dyDescent="0.35">
      <c r="C2174" s="43"/>
      <c r="D2174" s="43"/>
      <c r="E2174" s="43"/>
    </row>
    <row r="2175" spans="3:5" x14ac:dyDescent="0.35">
      <c r="C2175" s="43"/>
      <c r="D2175" s="43"/>
      <c r="E2175" s="43"/>
    </row>
    <row r="2176" spans="3:5" x14ac:dyDescent="0.35">
      <c r="C2176" s="43"/>
      <c r="D2176" s="43"/>
      <c r="E2176" s="43"/>
    </row>
    <row r="2177" spans="3:5" x14ac:dyDescent="0.35">
      <c r="C2177" s="43"/>
      <c r="D2177" s="43"/>
      <c r="E2177" s="43"/>
    </row>
    <row r="2178" spans="3:5" x14ac:dyDescent="0.35">
      <c r="C2178" s="43"/>
      <c r="D2178" s="43"/>
      <c r="E2178" s="43"/>
    </row>
    <row r="2179" spans="3:5" x14ac:dyDescent="0.35">
      <c r="C2179" s="43"/>
      <c r="D2179" s="43"/>
      <c r="E2179" s="43"/>
    </row>
    <row r="2180" spans="3:5" x14ac:dyDescent="0.35">
      <c r="C2180" s="43"/>
      <c r="D2180" s="43"/>
      <c r="E2180" s="43"/>
    </row>
    <row r="2181" spans="3:5" x14ac:dyDescent="0.35">
      <c r="C2181" s="43"/>
      <c r="D2181" s="43"/>
      <c r="E2181" s="43"/>
    </row>
    <row r="2182" spans="3:5" x14ac:dyDescent="0.35">
      <c r="C2182" s="43"/>
      <c r="D2182" s="43"/>
      <c r="E2182" s="43"/>
    </row>
    <row r="2183" spans="3:5" x14ac:dyDescent="0.35">
      <c r="C2183" s="43"/>
      <c r="D2183" s="43"/>
      <c r="E2183" s="43"/>
    </row>
    <row r="2184" spans="3:5" x14ac:dyDescent="0.35">
      <c r="C2184" s="43"/>
      <c r="D2184" s="43"/>
      <c r="E2184" s="43"/>
    </row>
    <row r="2185" spans="3:5" x14ac:dyDescent="0.35">
      <c r="C2185" s="43"/>
      <c r="D2185" s="43"/>
      <c r="E2185" s="43"/>
    </row>
    <row r="2186" spans="3:5" x14ac:dyDescent="0.35">
      <c r="C2186" s="43"/>
      <c r="D2186" s="43"/>
      <c r="E2186" s="43"/>
    </row>
    <row r="2187" spans="3:5" x14ac:dyDescent="0.35">
      <c r="C2187" s="43"/>
      <c r="D2187" s="43"/>
      <c r="E2187" s="43"/>
    </row>
    <row r="2188" spans="3:5" x14ac:dyDescent="0.35">
      <c r="C2188" s="43"/>
      <c r="D2188" s="43"/>
      <c r="E2188" s="43"/>
    </row>
    <row r="2189" spans="3:5" x14ac:dyDescent="0.35">
      <c r="C2189" s="43"/>
      <c r="D2189" s="43"/>
      <c r="E2189" s="43"/>
    </row>
    <row r="2190" spans="3:5" x14ac:dyDescent="0.35">
      <c r="C2190" s="43"/>
      <c r="D2190" s="43"/>
      <c r="E2190" s="43"/>
    </row>
    <row r="2191" spans="3:5" x14ac:dyDescent="0.35">
      <c r="C2191" s="43"/>
      <c r="D2191" s="43"/>
      <c r="E2191" s="43"/>
    </row>
    <row r="2192" spans="3:5" x14ac:dyDescent="0.35">
      <c r="C2192" s="43"/>
      <c r="D2192" s="43"/>
      <c r="E2192" s="43"/>
    </row>
    <row r="2193" spans="3:5" x14ac:dyDescent="0.35">
      <c r="C2193" s="43"/>
      <c r="D2193" s="43"/>
      <c r="E2193" s="43"/>
    </row>
    <row r="2194" spans="3:5" x14ac:dyDescent="0.35">
      <c r="C2194" s="43"/>
      <c r="D2194" s="43"/>
      <c r="E2194" s="43"/>
    </row>
    <row r="2195" spans="3:5" x14ac:dyDescent="0.35">
      <c r="C2195" s="43"/>
      <c r="D2195" s="43"/>
      <c r="E2195" s="43"/>
    </row>
    <row r="2196" spans="3:5" x14ac:dyDescent="0.35">
      <c r="C2196" s="43"/>
      <c r="D2196" s="43"/>
      <c r="E2196" s="43"/>
    </row>
    <row r="2197" spans="3:5" x14ac:dyDescent="0.35">
      <c r="C2197" s="43"/>
      <c r="D2197" s="43"/>
      <c r="E2197" s="43"/>
    </row>
    <row r="2198" spans="3:5" x14ac:dyDescent="0.35">
      <c r="C2198" s="43"/>
      <c r="D2198" s="43"/>
      <c r="E2198" s="43"/>
    </row>
    <row r="2199" spans="3:5" x14ac:dyDescent="0.35">
      <c r="C2199" s="43"/>
      <c r="D2199" s="43"/>
      <c r="E2199" s="43"/>
    </row>
    <row r="2200" spans="3:5" x14ac:dyDescent="0.35">
      <c r="C2200" s="43"/>
      <c r="D2200" s="43"/>
      <c r="E2200" s="43"/>
    </row>
    <row r="2201" spans="3:5" x14ac:dyDescent="0.35">
      <c r="C2201" s="43"/>
      <c r="D2201" s="43"/>
      <c r="E2201" s="43"/>
    </row>
    <row r="2202" spans="3:5" x14ac:dyDescent="0.35">
      <c r="C2202" s="43"/>
      <c r="D2202" s="43"/>
      <c r="E2202" s="43"/>
    </row>
    <row r="2203" spans="3:5" x14ac:dyDescent="0.35">
      <c r="C2203" s="43"/>
      <c r="D2203" s="43"/>
      <c r="E2203" s="43"/>
    </row>
    <row r="2204" spans="3:5" x14ac:dyDescent="0.35">
      <c r="C2204" s="43"/>
      <c r="D2204" s="43"/>
      <c r="E2204" s="43"/>
    </row>
    <row r="2205" spans="3:5" x14ac:dyDescent="0.35">
      <c r="C2205" s="43"/>
      <c r="D2205" s="43"/>
      <c r="E2205" s="43"/>
    </row>
    <row r="2206" spans="3:5" x14ac:dyDescent="0.35">
      <c r="C2206" s="43"/>
      <c r="D2206" s="43"/>
      <c r="E2206" s="43"/>
    </row>
    <row r="2207" spans="3:5" x14ac:dyDescent="0.35">
      <c r="C2207" s="43"/>
      <c r="D2207" s="43"/>
      <c r="E2207" s="43"/>
    </row>
    <row r="2208" spans="3:5" x14ac:dyDescent="0.35">
      <c r="C2208" s="43"/>
      <c r="D2208" s="43"/>
      <c r="E2208" s="43"/>
    </row>
    <row r="2209" spans="3:5" x14ac:dyDescent="0.35">
      <c r="C2209" s="43"/>
      <c r="D2209" s="43"/>
      <c r="E2209" s="43"/>
    </row>
    <row r="2210" spans="3:5" x14ac:dyDescent="0.35">
      <c r="C2210" s="43"/>
      <c r="D2210" s="43"/>
      <c r="E2210" s="43"/>
    </row>
    <row r="2211" spans="3:5" x14ac:dyDescent="0.35">
      <c r="C2211" s="43"/>
      <c r="D2211" s="43"/>
      <c r="E2211" s="43"/>
    </row>
    <row r="2212" spans="3:5" x14ac:dyDescent="0.35">
      <c r="C2212" s="43"/>
      <c r="D2212" s="43"/>
      <c r="E2212" s="43"/>
    </row>
    <row r="2213" spans="3:5" x14ac:dyDescent="0.35">
      <c r="C2213" s="43"/>
      <c r="D2213" s="43"/>
      <c r="E2213" s="43"/>
    </row>
    <row r="2214" spans="3:5" x14ac:dyDescent="0.35">
      <c r="C2214" s="43"/>
      <c r="D2214" s="43"/>
      <c r="E2214" s="43"/>
    </row>
    <row r="2215" spans="3:5" x14ac:dyDescent="0.35">
      <c r="C2215" s="43"/>
      <c r="D2215" s="43"/>
      <c r="E2215" s="43"/>
    </row>
    <row r="2216" spans="3:5" x14ac:dyDescent="0.35">
      <c r="C2216" s="43"/>
      <c r="D2216" s="43"/>
      <c r="E2216" s="43"/>
    </row>
    <row r="2217" spans="3:5" x14ac:dyDescent="0.35">
      <c r="C2217" s="43"/>
      <c r="D2217" s="43"/>
      <c r="E2217" s="43"/>
    </row>
    <row r="2218" spans="3:5" x14ac:dyDescent="0.35">
      <c r="C2218" s="43"/>
      <c r="D2218" s="43"/>
      <c r="E2218" s="43"/>
    </row>
    <row r="2219" spans="3:5" x14ac:dyDescent="0.35">
      <c r="C2219" s="43"/>
      <c r="D2219" s="43"/>
      <c r="E2219" s="43"/>
    </row>
    <row r="2220" spans="3:5" x14ac:dyDescent="0.35">
      <c r="C2220" s="43"/>
      <c r="D2220" s="43"/>
      <c r="E2220" s="43"/>
    </row>
    <row r="2221" spans="3:5" x14ac:dyDescent="0.35">
      <c r="C2221" s="43"/>
      <c r="D2221" s="43"/>
      <c r="E2221" s="43"/>
    </row>
    <row r="2222" spans="3:5" x14ac:dyDescent="0.35">
      <c r="C2222" s="43"/>
      <c r="D2222" s="43"/>
      <c r="E2222" s="43"/>
    </row>
    <row r="2223" spans="3:5" x14ac:dyDescent="0.35">
      <c r="C2223" s="43"/>
      <c r="D2223" s="43"/>
      <c r="E2223" s="43"/>
    </row>
    <row r="2224" spans="3:5" x14ac:dyDescent="0.35">
      <c r="C2224" s="43"/>
      <c r="D2224" s="43"/>
      <c r="E2224" s="43"/>
    </row>
    <row r="2225" spans="3:5" x14ac:dyDescent="0.35">
      <c r="C2225" s="43"/>
      <c r="D2225" s="43"/>
      <c r="E2225" s="43"/>
    </row>
    <row r="2226" spans="3:5" x14ac:dyDescent="0.35">
      <c r="C2226" s="43"/>
      <c r="D2226" s="43"/>
      <c r="E2226" s="43"/>
    </row>
    <row r="2227" spans="3:5" x14ac:dyDescent="0.35">
      <c r="C2227" s="43"/>
      <c r="D2227" s="43"/>
      <c r="E2227" s="43"/>
    </row>
    <row r="2228" spans="3:5" x14ac:dyDescent="0.35">
      <c r="C2228" s="43"/>
      <c r="D2228" s="43"/>
      <c r="E2228" s="43"/>
    </row>
    <row r="2229" spans="3:5" x14ac:dyDescent="0.35">
      <c r="C2229" s="43"/>
      <c r="D2229" s="43"/>
      <c r="E2229" s="43"/>
    </row>
    <row r="2230" spans="3:5" x14ac:dyDescent="0.35">
      <c r="C2230" s="43"/>
      <c r="D2230" s="43"/>
      <c r="E2230" s="43"/>
    </row>
    <row r="2231" spans="3:5" x14ac:dyDescent="0.35">
      <c r="C2231" s="43"/>
      <c r="D2231" s="43"/>
      <c r="E2231" s="43"/>
    </row>
    <row r="2232" spans="3:5" x14ac:dyDescent="0.35">
      <c r="C2232" s="43"/>
      <c r="D2232" s="43"/>
      <c r="E2232" s="43"/>
    </row>
    <row r="2233" spans="3:5" x14ac:dyDescent="0.35">
      <c r="C2233" s="43"/>
      <c r="D2233" s="43"/>
      <c r="E2233" s="43"/>
    </row>
    <row r="2234" spans="3:5" x14ac:dyDescent="0.35">
      <c r="C2234" s="43"/>
      <c r="D2234" s="43"/>
      <c r="E2234" s="43"/>
    </row>
    <row r="2235" spans="3:5" x14ac:dyDescent="0.35">
      <c r="C2235" s="43"/>
      <c r="D2235" s="43"/>
      <c r="E2235" s="43"/>
    </row>
    <row r="2236" spans="3:5" x14ac:dyDescent="0.35">
      <c r="C2236" s="43"/>
      <c r="D2236" s="43"/>
      <c r="E2236" s="43"/>
    </row>
    <row r="2237" spans="3:5" x14ac:dyDescent="0.35">
      <c r="C2237" s="43"/>
      <c r="D2237" s="43"/>
      <c r="E2237" s="43"/>
    </row>
    <row r="2238" spans="3:5" x14ac:dyDescent="0.35">
      <c r="C2238" s="43"/>
      <c r="D2238" s="43"/>
      <c r="E2238" s="43"/>
    </row>
    <row r="2239" spans="3:5" x14ac:dyDescent="0.35">
      <c r="C2239" s="43"/>
      <c r="D2239" s="43"/>
      <c r="E2239" s="43"/>
    </row>
    <row r="2240" spans="3:5" x14ac:dyDescent="0.35">
      <c r="C2240" s="43"/>
      <c r="D2240" s="43"/>
      <c r="E2240" s="43"/>
    </row>
    <row r="2241" spans="3:5" x14ac:dyDescent="0.35">
      <c r="C2241" s="43"/>
      <c r="D2241" s="43"/>
      <c r="E2241" s="43"/>
    </row>
    <row r="2242" spans="3:5" x14ac:dyDescent="0.35">
      <c r="C2242" s="43"/>
      <c r="D2242" s="43"/>
      <c r="E2242" s="43"/>
    </row>
    <row r="2243" spans="3:5" x14ac:dyDescent="0.35">
      <c r="C2243" s="43"/>
      <c r="D2243" s="43"/>
      <c r="E2243" s="43"/>
    </row>
    <row r="2244" spans="3:5" x14ac:dyDescent="0.35">
      <c r="C2244" s="43"/>
      <c r="D2244" s="43"/>
      <c r="E2244" s="43"/>
    </row>
    <row r="2245" spans="3:5" x14ac:dyDescent="0.35">
      <c r="C2245" s="43"/>
      <c r="D2245" s="43"/>
      <c r="E2245" s="43"/>
    </row>
    <row r="2246" spans="3:5" x14ac:dyDescent="0.35">
      <c r="C2246" s="43"/>
      <c r="D2246" s="43"/>
      <c r="E2246" s="43"/>
    </row>
    <row r="2247" spans="3:5" x14ac:dyDescent="0.35">
      <c r="C2247" s="43"/>
      <c r="D2247" s="43"/>
      <c r="E2247" s="43"/>
    </row>
    <row r="2248" spans="3:5" x14ac:dyDescent="0.35">
      <c r="C2248" s="43"/>
      <c r="D2248" s="43"/>
      <c r="E2248" s="43"/>
    </row>
    <row r="2249" spans="3:5" x14ac:dyDescent="0.35">
      <c r="C2249" s="43"/>
      <c r="D2249" s="43"/>
      <c r="E2249" s="43"/>
    </row>
    <row r="2250" spans="3:5" x14ac:dyDescent="0.35">
      <c r="C2250" s="43"/>
      <c r="D2250" s="43"/>
      <c r="E2250" s="43"/>
    </row>
    <row r="2251" spans="3:5" x14ac:dyDescent="0.35">
      <c r="C2251" s="43"/>
      <c r="D2251" s="43"/>
      <c r="E2251" s="43"/>
    </row>
    <row r="2252" spans="3:5" x14ac:dyDescent="0.35">
      <c r="C2252" s="43"/>
      <c r="D2252" s="43"/>
      <c r="E2252" s="43"/>
    </row>
    <row r="2253" spans="3:5" x14ac:dyDescent="0.35">
      <c r="C2253" s="43"/>
      <c r="D2253" s="43"/>
      <c r="E2253" s="43"/>
    </row>
    <row r="2254" spans="3:5" x14ac:dyDescent="0.35">
      <c r="C2254" s="43"/>
      <c r="D2254" s="43"/>
      <c r="E2254" s="43"/>
    </row>
    <row r="2255" spans="3:5" x14ac:dyDescent="0.35">
      <c r="C2255" s="43"/>
      <c r="D2255" s="43"/>
      <c r="E2255" s="43"/>
    </row>
    <row r="2256" spans="3:5" x14ac:dyDescent="0.35">
      <c r="C2256" s="43"/>
      <c r="D2256" s="43"/>
      <c r="E2256" s="43"/>
    </row>
    <row r="2257" spans="3:5" x14ac:dyDescent="0.35">
      <c r="C2257" s="43"/>
      <c r="D2257" s="43"/>
      <c r="E2257" s="43"/>
    </row>
    <row r="2258" spans="3:5" x14ac:dyDescent="0.35">
      <c r="C2258" s="43"/>
      <c r="D2258" s="43"/>
      <c r="E2258" s="43"/>
    </row>
    <row r="2259" spans="3:5" x14ac:dyDescent="0.35">
      <c r="C2259" s="43"/>
      <c r="D2259" s="43"/>
      <c r="E2259" s="43"/>
    </row>
    <row r="2260" spans="3:5" x14ac:dyDescent="0.35">
      <c r="C2260" s="43"/>
      <c r="D2260" s="43"/>
      <c r="E2260" s="43"/>
    </row>
    <row r="2261" spans="3:5" x14ac:dyDescent="0.35">
      <c r="C2261" s="43"/>
      <c r="D2261" s="43"/>
      <c r="E2261" s="43"/>
    </row>
    <row r="2262" spans="3:5" x14ac:dyDescent="0.35">
      <c r="C2262" s="43"/>
      <c r="D2262" s="43"/>
      <c r="E2262" s="43"/>
    </row>
    <row r="2263" spans="3:5" x14ac:dyDescent="0.35">
      <c r="C2263" s="43"/>
      <c r="D2263" s="43"/>
      <c r="E2263" s="43"/>
    </row>
    <row r="2264" spans="3:5" x14ac:dyDescent="0.35">
      <c r="C2264" s="43"/>
      <c r="D2264" s="43"/>
      <c r="E2264" s="43"/>
    </row>
    <row r="2265" spans="3:5" x14ac:dyDescent="0.35">
      <c r="C2265" s="43"/>
      <c r="D2265" s="43"/>
      <c r="E2265" s="43"/>
    </row>
    <row r="2266" spans="3:5" x14ac:dyDescent="0.35">
      <c r="C2266" s="43"/>
      <c r="D2266" s="43"/>
      <c r="E2266" s="43"/>
    </row>
    <row r="2267" spans="3:5" x14ac:dyDescent="0.35">
      <c r="C2267" s="43"/>
      <c r="D2267" s="43"/>
      <c r="E2267" s="43"/>
    </row>
    <row r="2268" spans="3:5" x14ac:dyDescent="0.35">
      <c r="C2268" s="43"/>
      <c r="D2268" s="43"/>
      <c r="E2268" s="43"/>
    </row>
    <row r="2269" spans="3:5" x14ac:dyDescent="0.35">
      <c r="C2269" s="43"/>
      <c r="D2269" s="43"/>
      <c r="E2269" s="43"/>
    </row>
    <row r="2270" spans="3:5" x14ac:dyDescent="0.35">
      <c r="C2270" s="43"/>
      <c r="D2270" s="43"/>
      <c r="E2270" s="43"/>
    </row>
    <row r="2271" spans="3:5" x14ac:dyDescent="0.35">
      <c r="C2271" s="43"/>
      <c r="D2271" s="43"/>
      <c r="E2271" s="43"/>
    </row>
    <row r="2272" spans="3:5" x14ac:dyDescent="0.35">
      <c r="C2272" s="43"/>
      <c r="D2272" s="43"/>
      <c r="E2272" s="43"/>
    </row>
    <row r="2273" spans="3:5" x14ac:dyDescent="0.35">
      <c r="C2273" s="43"/>
      <c r="D2273" s="43"/>
      <c r="E2273" s="43"/>
    </row>
    <row r="2274" spans="3:5" x14ac:dyDescent="0.35">
      <c r="C2274" s="43"/>
      <c r="D2274" s="43"/>
      <c r="E2274" s="43"/>
    </row>
    <row r="2275" spans="3:5" x14ac:dyDescent="0.35">
      <c r="C2275" s="43"/>
      <c r="D2275" s="43"/>
      <c r="E2275" s="43"/>
    </row>
    <row r="2276" spans="3:5" x14ac:dyDescent="0.35">
      <c r="C2276" s="43"/>
      <c r="D2276" s="43"/>
      <c r="E2276" s="43"/>
    </row>
    <row r="2277" spans="3:5" x14ac:dyDescent="0.35">
      <c r="C2277" s="43"/>
      <c r="D2277" s="43"/>
      <c r="E2277" s="43"/>
    </row>
    <row r="2278" spans="3:5" x14ac:dyDescent="0.35">
      <c r="C2278" s="43"/>
      <c r="D2278" s="43"/>
      <c r="E2278" s="43"/>
    </row>
    <row r="2279" spans="3:5" x14ac:dyDescent="0.35">
      <c r="C2279" s="43"/>
      <c r="D2279" s="43"/>
      <c r="E2279" s="43"/>
    </row>
    <row r="2280" spans="3:5" x14ac:dyDescent="0.35">
      <c r="C2280" s="43"/>
      <c r="D2280" s="43"/>
      <c r="E2280" s="43"/>
    </row>
    <row r="2281" spans="3:5" x14ac:dyDescent="0.35">
      <c r="C2281" s="43"/>
      <c r="D2281" s="43"/>
      <c r="E2281" s="43"/>
    </row>
    <row r="2282" spans="3:5" x14ac:dyDescent="0.35">
      <c r="C2282" s="43"/>
      <c r="D2282" s="43"/>
      <c r="E2282" s="43"/>
    </row>
    <row r="2283" spans="3:5" x14ac:dyDescent="0.35">
      <c r="C2283" s="43"/>
      <c r="D2283" s="43"/>
      <c r="E2283" s="43"/>
    </row>
    <row r="2284" spans="3:5" x14ac:dyDescent="0.35">
      <c r="C2284" s="43"/>
      <c r="D2284" s="43"/>
      <c r="E2284" s="43"/>
    </row>
    <row r="2285" spans="3:5" x14ac:dyDescent="0.35">
      <c r="C2285" s="43"/>
      <c r="D2285" s="43"/>
      <c r="E2285" s="43"/>
    </row>
    <row r="2286" spans="3:5" x14ac:dyDescent="0.35">
      <c r="C2286" s="43"/>
      <c r="D2286" s="43"/>
      <c r="E2286" s="43"/>
    </row>
    <row r="2287" spans="3:5" x14ac:dyDescent="0.35">
      <c r="C2287" s="43"/>
      <c r="D2287" s="43"/>
      <c r="E2287" s="43"/>
    </row>
    <row r="2288" spans="3:5" x14ac:dyDescent="0.35">
      <c r="C2288" s="43"/>
      <c r="D2288" s="43"/>
      <c r="E2288" s="43"/>
    </row>
    <row r="2289" spans="3:5" x14ac:dyDescent="0.35">
      <c r="C2289" s="43"/>
      <c r="D2289" s="43"/>
      <c r="E2289" s="43"/>
    </row>
    <row r="2290" spans="3:5" x14ac:dyDescent="0.35">
      <c r="C2290" s="43"/>
      <c r="D2290" s="43"/>
      <c r="E2290" s="43"/>
    </row>
    <row r="2291" spans="3:5" x14ac:dyDescent="0.35">
      <c r="C2291" s="43"/>
      <c r="D2291" s="43"/>
      <c r="E2291" s="43"/>
    </row>
    <row r="2292" spans="3:5" x14ac:dyDescent="0.35">
      <c r="C2292" s="43"/>
      <c r="D2292" s="43"/>
      <c r="E2292" s="43"/>
    </row>
    <row r="2293" spans="3:5" x14ac:dyDescent="0.35">
      <c r="C2293" s="43"/>
      <c r="D2293" s="43"/>
      <c r="E2293" s="43"/>
    </row>
    <row r="2294" spans="3:5" x14ac:dyDescent="0.35">
      <c r="C2294" s="43"/>
      <c r="D2294" s="43"/>
      <c r="E2294" s="43"/>
    </row>
    <row r="2295" spans="3:5" x14ac:dyDescent="0.35">
      <c r="C2295" s="43"/>
      <c r="D2295" s="43"/>
      <c r="E2295" s="43"/>
    </row>
    <row r="2296" spans="3:5" x14ac:dyDescent="0.35">
      <c r="C2296" s="43"/>
      <c r="D2296" s="43"/>
      <c r="E2296" s="43"/>
    </row>
    <row r="2297" spans="3:5" x14ac:dyDescent="0.35">
      <c r="C2297" s="43"/>
      <c r="D2297" s="43"/>
      <c r="E2297" s="43"/>
    </row>
    <row r="2298" spans="3:5" x14ac:dyDescent="0.35">
      <c r="C2298" s="43"/>
      <c r="D2298" s="43"/>
      <c r="E2298" s="43"/>
    </row>
    <row r="2299" spans="3:5" x14ac:dyDescent="0.35">
      <c r="C2299" s="43"/>
      <c r="D2299" s="43"/>
      <c r="E2299" s="43"/>
    </row>
    <row r="2300" spans="3:5" x14ac:dyDescent="0.35">
      <c r="C2300" s="43"/>
      <c r="D2300" s="43"/>
      <c r="E2300" s="43"/>
    </row>
    <row r="2301" spans="3:5" x14ac:dyDescent="0.35">
      <c r="C2301" s="43"/>
      <c r="D2301" s="43"/>
      <c r="E2301" s="43"/>
    </row>
    <row r="2302" spans="3:5" x14ac:dyDescent="0.35">
      <c r="C2302" s="43"/>
      <c r="D2302" s="43"/>
      <c r="E2302" s="43"/>
    </row>
    <row r="2303" spans="3:5" x14ac:dyDescent="0.35">
      <c r="C2303" s="43"/>
      <c r="D2303" s="43"/>
      <c r="E2303" s="43"/>
    </row>
    <row r="2304" spans="3:5" x14ac:dyDescent="0.35">
      <c r="C2304" s="43"/>
      <c r="D2304" s="43"/>
      <c r="E2304" s="43"/>
    </row>
    <row r="2305" spans="3:5" x14ac:dyDescent="0.35">
      <c r="C2305" s="43"/>
      <c r="D2305" s="43"/>
      <c r="E2305" s="43"/>
    </row>
    <row r="2306" spans="3:5" x14ac:dyDescent="0.35">
      <c r="C2306" s="43"/>
      <c r="D2306" s="43"/>
      <c r="E2306" s="43"/>
    </row>
    <row r="2307" spans="3:5" x14ac:dyDescent="0.35">
      <c r="C2307" s="43"/>
      <c r="D2307" s="43"/>
      <c r="E2307" s="43"/>
    </row>
    <row r="2308" spans="3:5" x14ac:dyDescent="0.35">
      <c r="C2308" s="43"/>
      <c r="D2308" s="43"/>
      <c r="E2308" s="43"/>
    </row>
    <row r="2309" spans="3:5" x14ac:dyDescent="0.35">
      <c r="C2309" s="43"/>
      <c r="D2309" s="43"/>
      <c r="E2309" s="43"/>
    </row>
    <row r="2310" spans="3:5" x14ac:dyDescent="0.35">
      <c r="C2310" s="43"/>
      <c r="D2310" s="43"/>
      <c r="E2310" s="43"/>
    </row>
    <row r="2311" spans="3:5" x14ac:dyDescent="0.35">
      <c r="C2311" s="43"/>
      <c r="D2311" s="43"/>
      <c r="E2311" s="43"/>
    </row>
    <row r="2312" spans="3:5" x14ac:dyDescent="0.35">
      <c r="C2312" s="43"/>
      <c r="D2312" s="43"/>
      <c r="E2312" s="43"/>
    </row>
    <row r="2313" spans="3:5" x14ac:dyDescent="0.35">
      <c r="C2313" s="43"/>
      <c r="D2313" s="43"/>
      <c r="E2313" s="43"/>
    </row>
    <row r="2314" spans="3:5" x14ac:dyDescent="0.35">
      <c r="C2314" s="43"/>
      <c r="D2314" s="43"/>
      <c r="E2314" s="43"/>
    </row>
    <row r="2315" spans="3:5" x14ac:dyDescent="0.35">
      <c r="C2315" s="43"/>
      <c r="D2315" s="43"/>
      <c r="E2315" s="43"/>
    </row>
    <row r="2316" spans="3:5" x14ac:dyDescent="0.35">
      <c r="C2316" s="43"/>
      <c r="D2316" s="43"/>
      <c r="E2316" s="43"/>
    </row>
    <row r="2317" spans="3:5" x14ac:dyDescent="0.35">
      <c r="C2317" s="43"/>
      <c r="D2317" s="43"/>
      <c r="E2317" s="43"/>
    </row>
    <row r="2318" spans="3:5" x14ac:dyDescent="0.35">
      <c r="C2318" s="43"/>
      <c r="D2318" s="43"/>
      <c r="E2318" s="43"/>
    </row>
    <row r="2319" spans="3:5" x14ac:dyDescent="0.35">
      <c r="C2319" s="43"/>
      <c r="D2319" s="43"/>
      <c r="E2319" s="43"/>
    </row>
    <row r="2320" spans="3:5" x14ac:dyDescent="0.35">
      <c r="C2320" s="43"/>
      <c r="D2320" s="43"/>
      <c r="E2320" s="43"/>
    </row>
    <row r="2321" spans="3:5" x14ac:dyDescent="0.35">
      <c r="C2321" s="43"/>
      <c r="D2321" s="43"/>
      <c r="E2321" s="43"/>
    </row>
    <row r="2322" spans="3:5" x14ac:dyDescent="0.35">
      <c r="C2322" s="43"/>
      <c r="D2322" s="43"/>
      <c r="E2322" s="43"/>
    </row>
    <row r="2323" spans="3:5" x14ac:dyDescent="0.35">
      <c r="C2323" s="43"/>
      <c r="D2323" s="43"/>
      <c r="E2323" s="43"/>
    </row>
    <row r="2324" spans="3:5" x14ac:dyDescent="0.35">
      <c r="C2324" s="43"/>
      <c r="D2324" s="43"/>
      <c r="E2324" s="43"/>
    </row>
    <row r="2325" spans="3:5" x14ac:dyDescent="0.35">
      <c r="C2325" s="43"/>
      <c r="D2325" s="43"/>
      <c r="E2325" s="43"/>
    </row>
    <row r="2326" spans="3:5" x14ac:dyDescent="0.35">
      <c r="C2326" s="43"/>
      <c r="D2326" s="43"/>
      <c r="E2326" s="43"/>
    </row>
    <row r="2327" spans="3:5" x14ac:dyDescent="0.35">
      <c r="C2327" s="43"/>
      <c r="D2327" s="43"/>
      <c r="E2327" s="43"/>
    </row>
    <row r="2328" spans="3:5" x14ac:dyDescent="0.35">
      <c r="C2328" s="43"/>
      <c r="D2328" s="43"/>
      <c r="E2328" s="43"/>
    </row>
    <row r="2329" spans="3:5" x14ac:dyDescent="0.35">
      <c r="C2329" s="43"/>
      <c r="D2329" s="43"/>
      <c r="E2329" s="43"/>
    </row>
    <row r="2330" spans="3:5" x14ac:dyDescent="0.35">
      <c r="C2330" s="43"/>
      <c r="D2330" s="43"/>
      <c r="E2330" s="43"/>
    </row>
    <row r="2331" spans="3:5" x14ac:dyDescent="0.35">
      <c r="C2331" s="43"/>
      <c r="D2331" s="43"/>
      <c r="E2331" s="43"/>
    </row>
    <row r="2332" spans="3:5" x14ac:dyDescent="0.35">
      <c r="C2332" s="43"/>
      <c r="D2332" s="43"/>
      <c r="E2332" s="43"/>
    </row>
    <row r="2333" spans="3:5" x14ac:dyDescent="0.35">
      <c r="C2333" s="43"/>
      <c r="D2333" s="43"/>
      <c r="E2333" s="43"/>
    </row>
    <row r="2334" spans="3:5" x14ac:dyDescent="0.35">
      <c r="C2334" s="43"/>
      <c r="D2334" s="43"/>
      <c r="E2334" s="43"/>
    </row>
    <row r="2335" spans="3:5" x14ac:dyDescent="0.35">
      <c r="C2335" s="43"/>
      <c r="D2335" s="43"/>
      <c r="E2335" s="43"/>
    </row>
    <row r="2336" spans="3:5" x14ac:dyDescent="0.35">
      <c r="C2336" s="43"/>
      <c r="D2336" s="43"/>
      <c r="E2336" s="43"/>
    </row>
    <row r="2337" spans="3:5" x14ac:dyDescent="0.35">
      <c r="C2337" s="43"/>
      <c r="D2337" s="43"/>
      <c r="E2337" s="43"/>
    </row>
    <row r="2338" spans="3:5" x14ac:dyDescent="0.35">
      <c r="C2338" s="43"/>
      <c r="D2338" s="43"/>
      <c r="E2338" s="43"/>
    </row>
    <row r="2339" spans="3:5" x14ac:dyDescent="0.35">
      <c r="C2339" s="43"/>
      <c r="D2339" s="43"/>
      <c r="E2339" s="43"/>
    </row>
    <row r="2340" spans="3:5" x14ac:dyDescent="0.35">
      <c r="C2340" s="43"/>
      <c r="D2340" s="43"/>
      <c r="E2340" s="43"/>
    </row>
    <row r="2341" spans="3:5" x14ac:dyDescent="0.35">
      <c r="C2341" s="43"/>
      <c r="D2341" s="43"/>
      <c r="E2341" s="43"/>
    </row>
    <row r="2342" spans="3:5" x14ac:dyDescent="0.35">
      <c r="C2342" s="43"/>
      <c r="D2342" s="43"/>
      <c r="E2342" s="43"/>
    </row>
    <row r="2343" spans="3:5" x14ac:dyDescent="0.35">
      <c r="C2343" s="43"/>
      <c r="D2343" s="43"/>
      <c r="E2343" s="43"/>
    </row>
    <row r="2344" spans="3:5" x14ac:dyDescent="0.35">
      <c r="C2344" s="43"/>
      <c r="D2344" s="43"/>
      <c r="E2344" s="43"/>
    </row>
    <row r="2345" spans="3:5" x14ac:dyDescent="0.35">
      <c r="C2345" s="43"/>
      <c r="D2345" s="43"/>
      <c r="E2345" s="43"/>
    </row>
    <row r="2346" spans="3:5" x14ac:dyDescent="0.35">
      <c r="C2346" s="43"/>
      <c r="D2346" s="43"/>
      <c r="E2346" s="43"/>
    </row>
    <row r="2347" spans="3:5" x14ac:dyDescent="0.35">
      <c r="C2347" s="43"/>
      <c r="D2347" s="43"/>
      <c r="E2347" s="43"/>
    </row>
    <row r="2348" spans="3:5" x14ac:dyDescent="0.35">
      <c r="C2348" s="43"/>
      <c r="D2348" s="43"/>
      <c r="E2348" s="43"/>
    </row>
    <row r="2349" spans="3:5" x14ac:dyDescent="0.35">
      <c r="C2349" s="43"/>
      <c r="D2349" s="43"/>
      <c r="E2349" s="43"/>
    </row>
    <row r="2350" spans="3:5" x14ac:dyDescent="0.35">
      <c r="C2350" s="43"/>
      <c r="D2350" s="43"/>
      <c r="E2350" s="43"/>
    </row>
    <row r="2351" spans="3:5" x14ac:dyDescent="0.35">
      <c r="C2351" s="43"/>
      <c r="D2351" s="43"/>
      <c r="E2351" s="43"/>
    </row>
    <row r="2352" spans="3:5" x14ac:dyDescent="0.35">
      <c r="C2352" s="43"/>
      <c r="D2352" s="43"/>
      <c r="E2352" s="43"/>
    </row>
    <row r="2353" spans="3:5" x14ac:dyDescent="0.35">
      <c r="C2353" s="43"/>
      <c r="D2353" s="43"/>
      <c r="E2353" s="43"/>
    </row>
    <row r="2354" spans="3:5" x14ac:dyDescent="0.35">
      <c r="C2354" s="43"/>
      <c r="D2354" s="43"/>
      <c r="E2354" s="43"/>
    </row>
    <row r="2355" spans="3:5" x14ac:dyDescent="0.35">
      <c r="C2355" s="43"/>
      <c r="D2355" s="43"/>
      <c r="E2355" s="43"/>
    </row>
    <row r="2356" spans="3:5" x14ac:dyDescent="0.35">
      <c r="C2356" s="43"/>
      <c r="D2356" s="43"/>
      <c r="E2356" s="43"/>
    </row>
    <row r="2357" spans="3:5" x14ac:dyDescent="0.35">
      <c r="C2357" s="43"/>
      <c r="D2357" s="43"/>
      <c r="E2357" s="43"/>
    </row>
    <row r="2358" spans="3:5" x14ac:dyDescent="0.35">
      <c r="C2358" s="43"/>
      <c r="D2358" s="43"/>
      <c r="E2358" s="43"/>
    </row>
    <row r="2359" spans="3:5" x14ac:dyDescent="0.35">
      <c r="C2359" s="43"/>
      <c r="D2359" s="43"/>
      <c r="E2359" s="43"/>
    </row>
    <row r="2360" spans="3:5" x14ac:dyDescent="0.35">
      <c r="C2360" s="43"/>
      <c r="D2360" s="43"/>
      <c r="E2360" s="43"/>
    </row>
    <row r="2361" spans="3:5" x14ac:dyDescent="0.35">
      <c r="C2361" s="43"/>
      <c r="D2361" s="43"/>
      <c r="E2361" s="43"/>
    </row>
    <row r="2362" spans="3:5" x14ac:dyDescent="0.35">
      <c r="C2362" s="43"/>
      <c r="D2362" s="43"/>
      <c r="E2362" s="43"/>
    </row>
    <row r="2363" spans="3:5" x14ac:dyDescent="0.35">
      <c r="C2363" s="43"/>
      <c r="D2363" s="43"/>
      <c r="E2363" s="43"/>
    </row>
    <row r="2364" spans="3:5" x14ac:dyDescent="0.35">
      <c r="C2364" s="43"/>
      <c r="D2364" s="43"/>
      <c r="E2364" s="43"/>
    </row>
    <row r="2365" spans="3:5" x14ac:dyDescent="0.35">
      <c r="C2365" s="43"/>
      <c r="D2365" s="43"/>
      <c r="E2365" s="43"/>
    </row>
    <row r="2366" spans="3:5" x14ac:dyDescent="0.35">
      <c r="C2366" s="43"/>
      <c r="D2366" s="43"/>
      <c r="E2366" s="43"/>
    </row>
    <row r="2367" spans="3:5" x14ac:dyDescent="0.35">
      <c r="C2367" s="43"/>
      <c r="D2367" s="43"/>
      <c r="E2367" s="43"/>
    </row>
    <row r="2368" spans="3:5" x14ac:dyDescent="0.35">
      <c r="C2368" s="43"/>
      <c r="D2368" s="43"/>
      <c r="E2368" s="43"/>
    </row>
    <row r="2369" spans="3:5" x14ac:dyDescent="0.35">
      <c r="C2369" s="43"/>
      <c r="D2369" s="43"/>
      <c r="E2369" s="43"/>
    </row>
    <row r="2370" spans="3:5" x14ac:dyDescent="0.35">
      <c r="C2370" s="43"/>
      <c r="D2370" s="43"/>
      <c r="E2370" s="43"/>
    </row>
    <row r="2371" spans="3:5" x14ac:dyDescent="0.35">
      <c r="C2371" s="43"/>
      <c r="D2371" s="43"/>
      <c r="E2371" s="43"/>
    </row>
    <row r="2372" spans="3:5" x14ac:dyDescent="0.35">
      <c r="C2372" s="43"/>
      <c r="D2372" s="43"/>
      <c r="E2372" s="43"/>
    </row>
    <row r="2373" spans="3:5" x14ac:dyDescent="0.35">
      <c r="C2373" s="43"/>
      <c r="D2373" s="43"/>
      <c r="E2373" s="43"/>
    </row>
    <row r="2374" spans="3:5" x14ac:dyDescent="0.35">
      <c r="C2374" s="43"/>
      <c r="D2374" s="43"/>
      <c r="E2374" s="43"/>
    </row>
    <row r="2375" spans="3:5" x14ac:dyDescent="0.35">
      <c r="C2375" s="43"/>
      <c r="D2375" s="43"/>
      <c r="E2375" s="43"/>
    </row>
    <row r="2376" spans="3:5" x14ac:dyDescent="0.35">
      <c r="C2376" s="43"/>
      <c r="D2376" s="43"/>
      <c r="E2376" s="43"/>
    </row>
    <row r="2377" spans="3:5" x14ac:dyDescent="0.35">
      <c r="C2377" s="43"/>
      <c r="D2377" s="43"/>
      <c r="E2377" s="43"/>
    </row>
    <row r="2378" spans="3:5" x14ac:dyDescent="0.35">
      <c r="C2378" s="43"/>
      <c r="D2378" s="43"/>
      <c r="E2378" s="43"/>
    </row>
    <row r="2379" spans="3:5" x14ac:dyDescent="0.35">
      <c r="C2379" s="43"/>
      <c r="D2379" s="43"/>
      <c r="E2379" s="43"/>
    </row>
    <row r="2380" spans="3:5" x14ac:dyDescent="0.35">
      <c r="C2380" s="43"/>
      <c r="D2380" s="43"/>
      <c r="E2380" s="43"/>
    </row>
    <row r="2381" spans="3:5" x14ac:dyDescent="0.35">
      <c r="C2381" s="43"/>
      <c r="D2381" s="43"/>
      <c r="E2381" s="43"/>
    </row>
    <row r="2382" spans="3:5" x14ac:dyDescent="0.35">
      <c r="C2382" s="43"/>
      <c r="D2382" s="43"/>
      <c r="E2382" s="43"/>
    </row>
    <row r="2383" spans="3:5" x14ac:dyDescent="0.35">
      <c r="C2383" s="43"/>
      <c r="D2383" s="43"/>
      <c r="E2383" s="43"/>
    </row>
    <row r="2384" spans="3:5" x14ac:dyDescent="0.35">
      <c r="C2384" s="43"/>
      <c r="D2384" s="43"/>
      <c r="E2384" s="43"/>
    </row>
    <row r="2385" spans="3:5" x14ac:dyDescent="0.35">
      <c r="C2385" s="43"/>
      <c r="D2385" s="43"/>
      <c r="E2385" s="43"/>
    </row>
    <row r="2386" spans="3:5" x14ac:dyDescent="0.35">
      <c r="C2386" s="43"/>
      <c r="D2386" s="43"/>
      <c r="E2386" s="43"/>
    </row>
    <row r="2387" spans="3:5" x14ac:dyDescent="0.35">
      <c r="C2387" s="43"/>
      <c r="D2387" s="43"/>
      <c r="E2387" s="43"/>
    </row>
    <row r="2388" spans="3:5" x14ac:dyDescent="0.35">
      <c r="C2388" s="43"/>
      <c r="D2388" s="43"/>
      <c r="E2388" s="43"/>
    </row>
    <row r="2389" spans="3:5" x14ac:dyDescent="0.35">
      <c r="C2389" s="43"/>
      <c r="D2389" s="43"/>
      <c r="E2389" s="43"/>
    </row>
    <row r="2390" spans="3:5" x14ac:dyDescent="0.35">
      <c r="C2390" s="43"/>
      <c r="D2390" s="43"/>
      <c r="E2390" s="43"/>
    </row>
    <row r="2391" spans="3:5" x14ac:dyDescent="0.35">
      <c r="C2391" s="43"/>
      <c r="D2391" s="43"/>
      <c r="E2391" s="43"/>
    </row>
    <row r="2392" spans="3:5" x14ac:dyDescent="0.35">
      <c r="C2392" s="43"/>
      <c r="D2392" s="43"/>
      <c r="E2392" s="43"/>
    </row>
    <row r="2393" spans="3:5" x14ac:dyDescent="0.35">
      <c r="C2393" s="43"/>
      <c r="D2393" s="43"/>
      <c r="E2393" s="43"/>
    </row>
    <row r="2394" spans="3:5" x14ac:dyDescent="0.35">
      <c r="C2394" s="43"/>
      <c r="D2394" s="43"/>
      <c r="E2394" s="43"/>
    </row>
    <row r="2395" spans="3:5" x14ac:dyDescent="0.35">
      <c r="C2395" s="43"/>
      <c r="D2395" s="43"/>
      <c r="E2395" s="43"/>
    </row>
    <row r="2396" spans="3:5" x14ac:dyDescent="0.35">
      <c r="C2396" s="43"/>
      <c r="D2396" s="43"/>
      <c r="E2396" s="43"/>
    </row>
    <row r="2397" spans="3:5" x14ac:dyDescent="0.35">
      <c r="C2397" s="43"/>
      <c r="D2397" s="43"/>
      <c r="E2397" s="43"/>
    </row>
    <row r="2398" spans="3:5" x14ac:dyDescent="0.35">
      <c r="C2398" s="43"/>
      <c r="D2398" s="43"/>
      <c r="E2398" s="43"/>
    </row>
    <row r="2399" spans="3:5" x14ac:dyDescent="0.35">
      <c r="C2399" s="43"/>
      <c r="D2399" s="43"/>
      <c r="E2399" s="43"/>
    </row>
    <row r="2400" spans="3:5" x14ac:dyDescent="0.35">
      <c r="C2400" s="43"/>
      <c r="D2400" s="43"/>
      <c r="E2400" s="43"/>
    </row>
    <row r="2401" spans="3:5" x14ac:dyDescent="0.35">
      <c r="C2401" s="43"/>
      <c r="D2401" s="43"/>
      <c r="E2401" s="43"/>
    </row>
    <row r="2402" spans="3:5" x14ac:dyDescent="0.35">
      <c r="C2402" s="43"/>
      <c r="D2402" s="43"/>
      <c r="E2402" s="43"/>
    </row>
    <row r="2403" spans="3:5" x14ac:dyDescent="0.35">
      <c r="C2403" s="43"/>
      <c r="D2403" s="43"/>
      <c r="E2403" s="43"/>
    </row>
    <row r="2404" spans="3:5" x14ac:dyDescent="0.35">
      <c r="C2404" s="43"/>
      <c r="D2404" s="43"/>
      <c r="E2404" s="43"/>
    </row>
    <row r="2405" spans="3:5" x14ac:dyDescent="0.35">
      <c r="C2405" s="43"/>
      <c r="D2405" s="43"/>
      <c r="E2405" s="43"/>
    </row>
    <row r="2406" spans="3:5" x14ac:dyDescent="0.35">
      <c r="C2406" s="43"/>
      <c r="D2406" s="43"/>
      <c r="E2406" s="43"/>
    </row>
    <row r="2407" spans="3:5" x14ac:dyDescent="0.35">
      <c r="C2407" s="43"/>
      <c r="D2407" s="43"/>
      <c r="E2407" s="43"/>
    </row>
    <row r="2408" spans="3:5" x14ac:dyDescent="0.35">
      <c r="C2408" s="43"/>
      <c r="D2408" s="43"/>
      <c r="E2408" s="43"/>
    </row>
    <row r="2409" spans="3:5" x14ac:dyDescent="0.35">
      <c r="C2409" s="43"/>
      <c r="D2409" s="43"/>
      <c r="E2409" s="43"/>
    </row>
    <row r="2410" spans="3:5" x14ac:dyDescent="0.35">
      <c r="C2410" s="43"/>
      <c r="D2410" s="43"/>
      <c r="E2410" s="43"/>
    </row>
    <row r="2411" spans="3:5" x14ac:dyDescent="0.35">
      <c r="C2411" s="43"/>
      <c r="D2411" s="43"/>
      <c r="E2411" s="43"/>
    </row>
    <row r="2412" spans="3:5" x14ac:dyDescent="0.35">
      <c r="C2412" s="43"/>
      <c r="D2412" s="43"/>
      <c r="E2412" s="43"/>
    </row>
    <row r="2413" spans="3:5" x14ac:dyDescent="0.35">
      <c r="C2413" s="43"/>
      <c r="D2413" s="43"/>
      <c r="E2413" s="43"/>
    </row>
    <row r="2414" spans="3:5" x14ac:dyDescent="0.35">
      <c r="C2414" s="44">
        <v>0</v>
      </c>
      <c r="D2414" s="45" t="e">
        <v>#VALUE!</v>
      </c>
      <c r="E2414" s="46" t="e">
        <v>#VALUE!</v>
      </c>
    </row>
    <row r="2415" spans="3:5" x14ac:dyDescent="0.35">
      <c r="C2415" s="43"/>
      <c r="D2415" s="43"/>
      <c r="E2415" s="43"/>
    </row>
    <row r="2416" spans="3:5" x14ac:dyDescent="0.35">
      <c r="C2416" s="43"/>
      <c r="D2416" s="43"/>
      <c r="E2416" s="43"/>
    </row>
    <row r="2417" spans="3:5" x14ac:dyDescent="0.35">
      <c r="C2417" s="43"/>
      <c r="D2417" s="43"/>
      <c r="E2417" s="43"/>
    </row>
    <row r="2418" spans="3:5" x14ac:dyDescent="0.35">
      <c r="C2418" s="43"/>
      <c r="D2418" s="43"/>
      <c r="E2418" s="43"/>
    </row>
    <row r="2419" spans="3:5" x14ac:dyDescent="0.35">
      <c r="C2419" s="43"/>
      <c r="D2419" s="43"/>
      <c r="E2419" s="43"/>
    </row>
    <row r="2420" spans="3:5" x14ac:dyDescent="0.35">
      <c r="C2420" s="43"/>
      <c r="D2420" s="43"/>
      <c r="E2420" s="43"/>
    </row>
    <row r="2421" spans="3:5" x14ac:dyDescent="0.35">
      <c r="C2421" s="43"/>
      <c r="D2421" s="43"/>
      <c r="E2421" s="43"/>
    </row>
    <row r="2422" spans="3:5" x14ac:dyDescent="0.35">
      <c r="C2422" s="43"/>
      <c r="D2422" s="43"/>
      <c r="E2422" s="43"/>
    </row>
    <row r="2423" spans="3:5" x14ac:dyDescent="0.35">
      <c r="C2423" s="43"/>
      <c r="D2423" s="43"/>
      <c r="E2423" s="43"/>
    </row>
    <row r="2424" spans="3:5" x14ac:dyDescent="0.35">
      <c r="C2424" s="43"/>
      <c r="D2424" s="43"/>
      <c r="E2424" s="43"/>
    </row>
    <row r="2425" spans="3:5" x14ac:dyDescent="0.35">
      <c r="C2425" s="43"/>
      <c r="D2425" s="43"/>
      <c r="E2425" s="43"/>
    </row>
    <row r="2426" spans="3:5" x14ac:dyDescent="0.35">
      <c r="C2426" s="43"/>
      <c r="D2426" s="43"/>
      <c r="E2426" s="43"/>
    </row>
    <row r="2427" spans="3:5" x14ac:dyDescent="0.35">
      <c r="C2427" s="43"/>
      <c r="D2427" s="43"/>
      <c r="E2427" s="43"/>
    </row>
    <row r="2428" spans="3:5" x14ac:dyDescent="0.35">
      <c r="C2428" s="43"/>
      <c r="D2428" s="43"/>
      <c r="E2428" s="43"/>
    </row>
    <row r="2429" spans="3:5" x14ac:dyDescent="0.35">
      <c r="C2429" s="43"/>
      <c r="D2429" s="43"/>
      <c r="E2429" s="43"/>
    </row>
    <row r="2430" spans="3:5" x14ac:dyDescent="0.35">
      <c r="C2430" s="43"/>
      <c r="D2430" s="43"/>
      <c r="E2430" s="43"/>
    </row>
    <row r="2431" spans="3:5" x14ac:dyDescent="0.35">
      <c r="C2431" s="43"/>
      <c r="D2431" s="43"/>
      <c r="E2431" s="43"/>
    </row>
    <row r="2432" spans="3:5" x14ac:dyDescent="0.35">
      <c r="C2432" s="43"/>
      <c r="D2432" s="43"/>
      <c r="E2432" s="43"/>
    </row>
    <row r="2433" spans="3:5" x14ac:dyDescent="0.35">
      <c r="C2433" s="43"/>
      <c r="D2433" s="43"/>
      <c r="E2433" s="43"/>
    </row>
    <row r="2434" spans="3:5" x14ac:dyDescent="0.35">
      <c r="C2434" s="43"/>
      <c r="D2434" s="43"/>
      <c r="E2434" s="43"/>
    </row>
    <row r="2435" spans="3:5" x14ac:dyDescent="0.35">
      <c r="C2435" s="43"/>
      <c r="D2435" s="43"/>
      <c r="E2435" s="43"/>
    </row>
    <row r="2436" spans="3:5" x14ac:dyDescent="0.35">
      <c r="C2436" s="43"/>
      <c r="D2436" s="43"/>
      <c r="E2436" s="43"/>
    </row>
    <row r="2437" spans="3:5" x14ac:dyDescent="0.35">
      <c r="C2437" s="43"/>
      <c r="D2437" s="43"/>
      <c r="E2437" s="43"/>
    </row>
    <row r="2438" spans="3:5" x14ac:dyDescent="0.35">
      <c r="C2438" s="43"/>
      <c r="D2438" s="43"/>
      <c r="E2438" s="43"/>
    </row>
    <row r="2439" spans="3:5" x14ac:dyDescent="0.35">
      <c r="C2439" s="43"/>
      <c r="D2439" s="43"/>
      <c r="E2439" s="43"/>
    </row>
    <row r="2440" spans="3:5" x14ac:dyDescent="0.35">
      <c r="C2440" s="43"/>
      <c r="D2440" s="43"/>
      <c r="E2440" s="43"/>
    </row>
    <row r="2441" spans="3:5" x14ac:dyDescent="0.35">
      <c r="C2441" s="43"/>
      <c r="D2441" s="43"/>
      <c r="E2441" s="43"/>
    </row>
    <row r="2442" spans="3:5" x14ac:dyDescent="0.35">
      <c r="C2442" s="43"/>
      <c r="D2442" s="43"/>
      <c r="E2442" s="43"/>
    </row>
    <row r="2443" spans="3:5" x14ac:dyDescent="0.35">
      <c r="C2443" s="43"/>
      <c r="D2443" s="43"/>
      <c r="E2443" s="43"/>
    </row>
    <row r="2444" spans="3:5" x14ac:dyDescent="0.35">
      <c r="C2444" s="43"/>
      <c r="D2444" s="43"/>
      <c r="E2444" s="43"/>
    </row>
    <row r="2445" spans="3:5" x14ac:dyDescent="0.35">
      <c r="C2445" s="43"/>
      <c r="D2445" s="43"/>
      <c r="E2445" s="43"/>
    </row>
    <row r="2446" spans="3:5" x14ac:dyDescent="0.35">
      <c r="C2446" s="43"/>
      <c r="D2446" s="43"/>
      <c r="E2446" s="43"/>
    </row>
    <row r="2447" spans="3:5" x14ac:dyDescent="0.35">
      <c r="C2447" s="43"/>
      <c r="D2447" s="43"/>
      <c r="E2447" s="43"/>
    </row>
    <row r="2448" spans="3:5" x14ac:dyDescent="0.35">
      <c r="C2448" s="43"/>
      <c r="D2448" s="43"/>
      <c r="E2448" s="43"/>
    </row>
    <row r="2449" spans="3:5" x14ac:dyDescent="0.35">
      <c r="C2449" s="43"/>
      <c r="D2449" s="43"/>
      <c r="E2449" s="43"/>
    </row>
    <row r="2450" spans="3:5" x14ac:dyDescent="0.35">
      <c r="C2450" s="44">
        <v>0</v>
      </c>
      <c r="D2450" s="45" t="e">
        <v>#VALUE!</v>
      </c>
      <c r="E2450" s="46" t="e">
        <v>#VALUE!</v>
      </c>
    </row>
    <row r="2451" spans="3:5" x14ac:dyDescent="0.35">
      <c r="C2451" s="43"/>
      <c r="D2451" s="43"/>
      <c r="E2451" s="43"/>
    </row>
    <row r="2452" spans="3:5" x14ac:dyDescent="0.35">
      <c r="C2452" s="43"/>
      <c r="D2452" s="43"/>
      <c r="E2452" s="43"/>
    </row>
    <row r="2453" spans="3:5" x14ac:dyDescent="0.35">
      <c r="C2453" s="43"/>
      <c r="D2453" s="43"/>
      <c r="E2453" s="43"/>
    </row>
    <row r="2454" spans="3:5" x14ac:dyDescent="0.35">
      <c r="C2454" s="43"/>
      <c r="D2454" s="43"/>
      <c r="E2454" s="43"/>
    </row>
    <row r="2455" spans="3:5" x14ac:dyDescent="0.35">
      <c r="C2455" s="43"/>
      <c r="D2455" s="43"/>
      <c r="E2455" s="43"/>
    </row>
    <row r="2456" spans="3:5" x14ac:dyDescent="0.35">
      <c r="C2456" s="43"/>
      <c r="D2456" s="43"/>
      <c r="E2456" s="43"/>
    </row>
    <row r="2457" spans="3:5" x14ac:dyDescent="0.35">
      <c r="C2457" s="43"/>
      <c r="D2457" s="43"/>
      <c r="E2457" s="43"/>
    </row>
    <row r="2458" spans="3:5" x14ac:dyDescent="0.35">
      <c r="C2458" s="43"/>
      <c r="D2458" s="43"/>
      <c r="E2458" s="43"/>
    </row>
    <row r="2459" spans="3:5" x14ac:dyDescent="0.35">
      <c r="C2459" s="43"/>
      <c r="D2459" s="43"/>
      <c r="E2459" s="43"/>
    </row>
    <row r="2460" spans="3:5" x14ac:dyDescent="0.35">
      <c r="C2460" s="43"/>
      <c r="D2460" s="43"/>
      <c r="E2460" s="43"/>
    </row>
    <row r="2461" spans="3:5" x14ac:dyDescent="0.35">
      <c r="C2461" s="43"/>
      <c r="D2461" s="43"/>
      <c r="E2461" s="43"/>
    </row>
    <row r="2462" spans="3:5" x14ac:dyDescent="0.35">
      <c r="C2462" s="43"/>
      <c r="D2462" s="43"/>
      <c r="E2462" s="43"/>
    </row>
    <row r="2463" spans="3:5" x14ac:dyDescent="0.35">
      <c r="C2463" s="43"/>
      <c r="D2463" s="43"/>
      <c r="E2463" s="43"/>
    </row>
    <row r="2464" spans="3:5" x14ac:dyDescent="0.35">
      <c r="C2464" s="43"/>
      <c r="D2464" s="43"/>
      <c r="E2464" s="43"/>
    </row>
    <row r="2465" spans="3:5" x14ac:dyDescent="0.35">
      <c r="C2465" s="43"/>
      <c r="D2465" s="43"/>
      <c r="E2465" s="43"/>
    </row>
    <row r="2466" spans="3:5" x14ac:dyDescent="0.35">
      <c r="C2466" s="43"/>
      <c r="D2466" s="43"/>
      <c r="E2466" s="43"/>
    </row>
    <row r="2467" spans="3:5" x14ac:dyDescent="0.35">
      <c r="C2467" s="43"/>
      <c r="D2467" s="43"/>
      <c r="E2467" s="43"/>
    </row>
    <row r="2468" spans="3:5" x14ac:dyDescent="0.35">
      <c r="C2468" s="43"/>
      <c r="D2468" s="43"/>
      <c r="E2468" s="43"/>
    </row>
    <row r="2469" spans="3:5" x14ac:dyDescent="0.35">
      <c r="C2469" s="43"/>
      <c r="D2469" s="43"/>
      <c r="E2469" s="43"/>
    </row>
    <row r="2470" spans="3:5" x14ac:dyDescent="0.35">
      <c r="C2470" s="43"/>
      <c r="D2470" s="43"/>
      <c r="E2470" s="43"/>
    </row>
    <row r="2471" spans="3:5" x14ac:dyDescent="0.35">
      <c r="C2471" s="43"/>
      <c r="D2471" s="43"/>
      <c r="E2471" s="43"/>
    </row>
    <row r="2472" spans="3:5" x14ac:dyDescent="0.35">
      <c r="C2472" s="43"/>
      <c r="D2472" s="43"/>
      <c r="E2472" s="43"/>
    </row>
    <row r="2473" spans="3:5" x14ac:dyDescent="0.35">
      <c r="C2473" s="43"/>
      <c r="D2473" s="43"/>
      <c r="E2473" s="43"/>
    </row>
    <row r="2474" spans="3:5" x14ac:dyDescent="0.35">
      <c r="C2474" s="43"/>
      <c r="D2474" s="43"/>
      <c r="E2474" s="43"/>
    </row>
    <row r="2475" spans="3:5" x14ac:dyDescent="0.35">
      <c r="C2475" s="43"/>
      <c r="D2475" s="43"/>
      <c r="E2475" s="43"/>
    </row>
    <row r="2476" spans="3:5" x14ac:dyDescent="0.35">
      <c r="C2476" s="43"/>
      <c r="D2476" s="43"/>
      <c r="E2476" s="43"/>
    </row>
    <row r="2477" spans="3:5" x14ac:dyDescent="0.35">
      <c r="C2477" s="43"/>
      <c r="D2477" s="43"/>
      <c r="E2477" s="43"/>
    </row>
    <row r="2478" spans="3:5" x14ac:dyDescent="0.35">
      <c r="C2478" s="43"/>
      <c r="D2478" s="43"/>
      <c r="E2478" s="43"/>
    </row>
    <row r="2479" spans="3:5" x14ac:dyDescent="0.35">
      <c r="C2479" s="43"/>
      <c r="D2479" s="43"/>
      <c r="E2479" s="43"/>
    </row>
    <row r="2480" spans="3:5" x14ac:dyDescent="0.35">
      <c r="C2480" s="43"/>
      <c r="D2480" s="43"/>
      <c r="E2480" s="43"/>
    </row>
    <row r="2481" spans="3:5" x14ac:dyDescent="0.35">
      <c r="C2481" s="43"/>
      <c r="D2481" s="43"/>
      <c r="E2481" s="43"/>
    </row>
    <row r="2482" spans="3:5" x14ac:dyDescent="0.35">
      <c r="C2482" s="43"/>
      <c r="D2482" s="43"/>
      <c r="E2482" s="43"/>
    </row>
    <row r="2483" spans="3:5" x14ac:dyDescent="0.35">
      <c r="C2483" s="43"/>
      <c r="D2483" s="43"/>
      <c r="E2483" s="43"/>
    </row>
    <row r="2484" spans="3:5" x14ac:dyDescent="0.35">
      <c r="C2484" s="43"/>
      <c r="D2484" s="43"/>
      <c r="E2484" s="43"/>
    </row>
    <row r="2485" spans="3:5" x14ac:dyDescent="0.35">
      <c r="C2485" s="43"/>
      <c r="D2485" s="43"/>
      <c r="E2485" s="43"/>
    </row>
    <row r="2486" spans="3:5" x14ac:dyDescent="0.35">
      <c r="C2486" s="44">
        <v>0</v>
      </c>
      <c r="D2486" s="45" t="e">
        <v>#VALUE!</v>
      </c>
      <c r="E2486" s="46" t="e">
        <v>#VALUE!</v>
      </c>
    </row>
    <row r="2487" spans="3:5" x14ac:dyDescent="0.35">
      <c r="C2487" s="43"/>
      <c r="D2487" s="43"/>
      <c r="E2487" s="43"/>
    </row>
    <row r="2488" spans="3:5" x14ac:dyDescent="0.35">
      <c r="C2488" s="43"/>
      <c r="D2488" s="43"/>
      <c r="E2488" s="43"/>
    </row>
    <row r="2489" spans="3:5" x14ac:dyDescent="0.35">
      <c r="C2489" s="43"/>
      <c r="D2489" s="43"/>
      <c r="E2489" s="43"/>
    </row>
    <row r="2490" spans="3:5" x14ac:dyDescent="0.35">
      <c r="C2490" s="43"/>
      <c r="D2490" s="43"/>
      <c r="E2490" s="43"/>
    </row>
    <row r="2491" spans="3:5" x14ac:dyDescent="0.35">
      <c r="C2491" s="43"/>
      <c r="D2491" s="43"/>
      <c r="E2491" s="43"/>
    </row>
    <row r="2492" spans="3:5" x14ac:dyDescent="0.35">
      <c r="C2492" s="43"/>
      <c r="D2492" s="43"/>
      <c r="E2492" s="43"/>
    </row>
    <row r="2493" spans="3:5" x14ac:dyDescent="0.35">
      <c r="C2493" s="43"/>
      <c r="D2493" s="43"/>
      <c r="E2493" s="43"/>
    </row>
    <row r="2494" spans="3:5" x14ac:dyDescent="0.35">
      <c r="C2494" s="43"/>
      <c r="D2494" s="43"/>
      <c r="E2494" s="43"/>
    </row>
    <row r="2495" spans="3:5" x14ac:dyDescent="0.35">
      <c r="C2495" s="43"/>
      <c r="D2495" s="43"/>
      <c r="E2495" s="43"/>
    </row>
    <row r="2496" spans="3:5" x14ac:dyDescent="0.35">
      <c r="C2496" s="43"/>
      <c r="D2496" s="43"/>
      <c r="E2496" s="43"/>
    </row>
    <row r="2497" spans="3:5" x14ac:dyDescent="0.35">
      <c r="C2497" s="43"/>
      <c r="D2497" s="43"/>
      <c r="E2497" s="43"/>
    </row>
    <row r="2498" spans="3:5" x14ac:dyDescent="0.35">
      <c r="C2498" s="43"/>
      <c r="D2498" s="43"/>
      <c r="E2498" s="43"/>
    </row>
    <row r="2499" spans="3:5" x14ac:dyDescent="0.35">
      <c r="C2499" s="43"/>
      <c r="D2499" s="43"/>
      <c r="E2499" s="43"/>
    </row>
    <row r="2500" spans="3:5" x14ac:dyDescent="0.35">
      <c r="C2500" s="43"/>
      <c r="D2500" s="43"/>
      <c r="E2500" s="43"/>
    </row>
    <row r="2501" spans="3:5" x14ac:dyDescent="0.35">
      <c r="C2501" s="43"/>
      <c r="D2501" s="43"/>
      <c r="E2501" s="43"/>
    </row>
    <row r="2502" spans="3:5" x14ac:dyDescent="0.35">
      <c r="C2502" s="43"/>
      <c r="D2502" s="43"/>
      <c r="E2502" s="43"/>
    </row>
    <row r="2503" spans="3:5" x14ac:dyDescent="0.35">
      <c r="C2503" s="43"/>
      <c r="D2503" s="43"/>
      <c r="E2503" s="43"/>
    </row>
    <row r="2504" spans="3:5" x14ac:dyDescent="0.35">
      <c r="C2504" s="43"/>
      <c r="D2504" s="43"/>
      <c r="E2504" s="43"/>
    </row>
    <row r="2505" spans="3:5" x14ac:dyDescent="0.35">
      <c r="C2505" s="43"/>
      <c r="D2505" s="43"/>
      <c r="E2505" s="43"/>
    </row>
    <row r="2506" spans="3:5" x14ac:dyDescent="0.35">
      <c r="C2506" s="43"/>
      <c r="D2506" s="43"/>
      <c r="E2506" s="43"/>
    </row>
    <row r="2507" spans="3:5" x14ac:dyDescent="0.35">
      <c r="C2507" s="43"/>
      <c r="D2507" s="43"/>
      <c r="E2507" s="43"/>
    </row>
    <row r="2508" spans="3:5" x14ac:dyDescent="0.35">
      <c r="C2508" s="43"/>
      <c r="D2508" s="43"/>
      <c r="E2508" s="43"/>
    </row>
    <row r="2509" spans="3:5" x14ac:dyDescent="0.35">
      <c r="C2509" s="43"/>
      <c r="D2509" s="43"/>
      <c r="E2509" s="43"/>
    </row>
    <row r="2510" spans="3:5" x14ac:dyDescent="0.35">
      <c r="C2510" s="43"/>
      <c r="D2510" s="43"/>
      <c r="E2510" s="43"/>
    </row>
    <row r="2511" spans="3:5" x14ac:dyDescent="0.35">
      <c r="C2511" s="43"/>
      <c r="D2511" s="43"/>
      <c r="E2511" s="43"/>
    </row>
    <row r="2512" spans="3:5" x14ac:dyDescent="0.35">
      <c r="C2512" s="43"/>
      <c r="D2512" s="43"/>
      <c r="E2512" s="43"/>
    </row>
    <row r="2513" spans="3:5" x14ac:dyDescent="0.35">
      <c r="C2513" s="43"/>
      <c r="D2513" s="43"/>
      <c r="E2513" s="43"/>
    </row>
    <row r="2514" spans="3:5" x14ac:dyDescent="0.35">
      <c r="C2514" s="43"/>
      <c r="D2514" s="43"/>
      <c r="E2514" s="43"/>
    </row>
    <row r="2515" spans="3:5" x14ac:dyDescent="0.35">
      <c r="C2515" s="43"/>
      <c r="D2515" s="43"/>
      <c r="E2515" s="43"/>
    </row>
    <row r="2516" spans="3:5" x14ac:dyDescent="0.35">
      <c r="C2516" s="43"/>
      <c r="D2516" s="43"/>
      <c r="E2516" s="43"/>
    </row>
    <row r="2517" spans="3:5" x14ac:dyDescent="0.35">
      <c r="C2517" s="43"/>
      <c r="D2517" s="43"/>
      <c r="E2517" s="43"/>
    </row>
    <row r="2518" spans="3:5" x14ac:dyDescent="0.35">
      <c r="C2518" s="43"/>
      <c r="D2518" s="43"/>
      <c r="E2518" s="43"/>
    </row>
    <row r="2519" spans="3:5" x14ac:dyDescent="0.35">
      <c r="C2519" s="43"/>
      <c r="D2519" s="43"/>
      <c r="E2519" s="43"/>
    </row>
    <row r="2520" spans="3:5" x14ac:dyDescent="0.35">
      <c r="C2520" s="43"/>
      <c r="D2520" s="43"/>
      <c r="E2520" s="43"/>
    </row>
    <row r="2521" spans="3:5" x14ac:dyDescent="0.35">
      <c r="C2521" s="43"/>
      <c r="D2521" s="43"/>
      <c r="E2521" s="43"/>
    </row>
    <row r="2522" spans="3:5" x14ac:dyDescent="0.35">
      <c r="C2522" s="44">
        <v>0</v>
      </c>
      <c r="D2522" s="45" t="e">
        <v>#VALUE!</v>
      </c>
      <c r="E2522" s="46" t="e">
        <v>#VALUE!</v>
      </c>
    </row>
    <row r="2523" spans="3:5" x14ac:dyDescent="0.35">
      <c r="C2523" s="43"/>
      <c r="D2523" s="43"/>
      <c r="E2523" s="43"/>
    </row>
    <row r="2524" spans="3:5" x14ac:dyDescent="0.35">
      <c r="C2524" s="43"/>
      <c r="D2524" s="43"/>
      <c r="E2524" s="43"/>
    </row>
    <row r="2525" spans="3:5" x14ac:dyDescent="0.35">
      <c r="C2525" s="43"/>
      <c r="D2525" s="43"/>
      <c r="E2525" s="43"/>
    </row>
    <row r="2526" spans="3:5" x14ac:dyDescent="0.35">
      <c r="C2526" s="43"/>
      <c r="D2526" s="43"/>
      <c r="E2526" s="43"/>
    </row>
    <row r="2527" spans="3:5" x14ac:dyDescent="0.35">
      <c r="C2527" s="43"/>
      <c r="D2527" s="43"/>
      <c r="E2527" s="43"/>
    </row>
    <row r="2528" spans="3:5" x14ac:dyDescent="0.35">
      <c r="C2528" s="43"/>
      <c r="D2528" s="43"/>
      <c r="E2528" s="43"/>
    </row>
    <row r="2529" spans="3:5" x14ac:dyDescent="0.35">
      <c r="C2529" s="43"/>
      <c r="D2529" s="43"/>
      <c r="E2529" s="43"/>
    </row>
    <row r="2530" spans="3:5" x14ac:dyDescent="0.35">
      <c r="C2530" s="43"/>
      <c r="D2530" s="43"/>
      <c r="E2530" s="43"/>
    </row>
    <row r="2531" spans="3:5" x14ac:dyDescent="0.35">
      <c r="C2531" s="43"/>
      <c r="D2531" s="43"/>
      <c r="E2531" s="43"/>
    </row>
    <row r="2532" spans="3:5" x14ac:dyDescent="0.35">
      <c r="C2532" s="43"/>
      <c r="D2532" s="43"/>
      <c r="E2532" s="43"/>
    </row>
    <row r="2533" spans="3:5" x14ac:dyDescent="0.35">
      <c r="C2533" s="43"/>
      <c r="D2533" s="43"/>
      <c r="E2533" s="43"/>
    </row>
    <row r="2534" spans="3:5" x14ac:dyDescent="0.35">
      <c r="C2534" s="43"/>
      <c r="D2534" s="43"/>
      <c r="E2534" s="43"/>
    </row>
    <row r="2535" spans="3:5" x14ac:dyDescent="0.35">
      <c r="C2535" s="43"/>
      <c r="D2535" s="43"/>
      <c r="E2535" s="43"/>
    </row>
    <row r="2536" spans="3:5" x14ac:dyDescent="0.35">
      <c r="C2536" s="43"/>
      <c r="D2536" s="43"/>
      <c r="E2536" s="43"/>
    </row>
    <row r="2537" spans="3:5" x14ac:dyDescent="0.35">
      <c r="C2537" s="43"/>
      <c r="D2537" s="43"/>
      <c r="E2537" s="43"/>
    </row>
    <row r="2538" spans="3:5" x14ac:dyDescent="0.35">
      <c r="C2538" s="43"/>
      <c r="D2538" s="43"/>
      <c r="E2538" s="43"/>
    </row>
    <row r="2539" spans="3:5" x14ac:dyDescent="0.35">
      <c r="C2539" s="43"/>
      <c r="D2539" s="43"/>
      <c r="E2539" s="43"/>
    </row>
    <row r="2540" spans="3:5" x14ac:dyDescent="0.35">
      <c r="C2540" s="43"/>
      <c r="D2540" s="43"/>
      <c r="E2540" s="43"/>
    </row>
    <row r="2541" spans="3:5" x14ac:dyDescent="0.35">
      <c r="C2541" s="43"/>
      <c r="D2541" s="43"/>
      <c r="E2541" s="43"/>
    </row>
    <row r="2542" spans="3:5" x14ac:dyDescent="0.35">
      <c r="C2542" s="43"/>
      <c r="D2542" s="43"/>
      <c r="E2542" s="43"/>
    </row>
    <row r="2543" spans="3:5" x14ac:dyDescent="0.35">
      <c r="C2543" s="43"/>
      <c r="D2543" s="43"/>
      <c r="E2543" s="43"/>
    </row>
    <row r="2544" spans="3:5" x14ac:dyDescent="0.35">
      <c r="C2544" s="43"/>
      <c r="D2544" s="43"/>
      <c r="E2544" s="43"/>
    </row>
    <row r="2545" spans="3:5" x14ac:dyDescent="0.35">
      <c r="C2545" s="43"/>
      <c r="D2545" s="43"/>
      <c r="E2545" s="43"/>
    </row>
    <row r="2546" spans="3:5" x14ac:dyDescent="0.35">
      <c r="C2546" s="43"/>
      <c r="D2546" s="43"/>
      <c r="E2546" s="43"/>
    </row>
    <row r="2547" spans="3:5" x14ac:dyDescent="0.35">
      <c r="C2547" s="43"/>
      <c r="D2547" s="43"/>
      <c r="E2547" s="43"/>
    </row>
    <row r="2548" spans="3:5" x14ac:dyDescent="0.35">
      <c r="C2548" s="43"/>
      <c r="D2548" s="43"/>
      <c r="E2548" s="43"/>
    </row>
    <row r="2549" spans="3:5" x14ac:dyDescent="0.35">
      <c r="C2549" s="43"/>
      <c r="D2549" s="43"/>
      <c r="E2549" s="43"/>
    </row>
    <row r="2550" spans="3:5" x14ac:dyDescent="0.35">
      <c r="C2550" s="43"/>
      <c r="D2550" s="43"/>
      <c r="E2550" s="43"/>
    </row>
    <row r="2551" spans="3:5" x14ac:dyDescent="0.35">
      <c r="C2551" s="43"/>
      <c r="D2551" s="43"/>
      <c r="E2551" s="43"/>
    </row>
    <row r="2552" spans="3:5" x14ac:dyDescent="0.35">
      <c r="C2552" s="43"/>
      <c r="D2552" s="43"/>
      <c r="E2552" s="43"/>
    </row>
    <row r="2553" spans="3:5" x14ac:dyDescent="0.35">
      <c r="C2553" s="43"/>
      <c r="D2553" s="43"/>
      <c r="E2553" s="43"/>
    </row>
    <row r="2554" spans="3:5" x14ac:dyDescent="0.35">
      <c r="C2554" s="43"/>
      <c r="D2554" s="43"/>
      <c r="E2554" s="43"/>
    </row>
    <row r="2555" spans="3:5" x14ac:dyDescent="0.35">
      <c r="C2555" s="43"/>
      <c r="D2555" s="43"/>
      <c r="E2555" s="43"/>
    </row>
    <row r="2556" spans="3:5" x14ac:dyDescent="0.35">
      <c r="C2556" s="43"/>
      <c r="D2556" s="43"/>
      <c r="E2556" s="43"/>
    </row>
    <row r="2557" spans="3:5" x14ac:dyDescent="0.35">
      <c r="C2557" s="43"/>
      <c r="D2557" s="43"/>
      <c r="E2557" s="43"/>
    </row>
    <row r="2558" spans="3:5" x14ac:dyDescent="0.35">
      <c r="C2558" s="44">
        <v>0</v>
      </c>
      <c r="D2558" s="45" t="e">
        <v>#VALUE!</v>
      </c>
      <c r="E2558" s="46" t="e">
        <v>#VALUE!</v>
      </c>
    </row>
    <row r="2559" spans="3:5" x14ac:dyDescent="0.35">
      <c r="C2559" s="43"/>
      <c r="D2559" s="43"/>
      <c r="E2559" s="43"/>
    </row>
    <row r="2560" spans="3:5" x14ac:dyDescent="0.35">
      <c r="C2560" s="43"/>
      <c r="D2560" s="43"/>
      <c r="E2560" s="43"/>
    </row>
    <row r="2561" spans="3:5" x14ac:dyDescent="0.35">
      <c r="C2561" s="43"/>
      <c r="D2561" s="43"/>
      <c r="E2561" s="43"/>
    </row>
    <row r="2562" spans="3:5" x14ac:dyDescent="0.35">
      <c r="C2562" s="43"/>
      <c r="D2562" s="43"/>
      <c r="E2562" s="43"/>
    </row>
    <row r="2563" spans="3:5" x14ac:dyDescent="0.35">
      <c r="C2563" s="43"/>
      <c r="D2563" s="43"/>
      <c r="E2563" s="43"/>
    </row>
    <row r="2564" spans="3:5" x14ac:dyDescent="0.35">
      <c r="C2564" s="43"/>
      <c r="D2564" s="43"/>
      <c r="E2564" s="43"/>
    </row>
    <row r="2565" spans="3:5" x14ac:dyDescent="0.35">
      <c r="C2565" s="43"/>
      <c r="D2565" s="43"/>
      <c r="E2565" s="43"/>
    </row>
    <row r="2566" spans="3:5" x14ac:dyDescent="0.35">
      <c r="C2566" s="43"/>
      <c r="D2566" s="43"/>
      <c r="E2566" s="43"/>
    </row>
    <row r="2567" spans="3:5" x14ac:dyDescent="0.35">
      <c r="C2567" s="43"/>
      <c r="D2567" s="43"/>
      <c r="E2567" s="43"/>
    </row>
    <row r="2568" spans="3:5" x14ac:dyDescent="0.35">
      <c r="C2568" s="43"/>
      <c r="D2568" s="43"/>
      <c r="E2568" s="43"/>
    </row>
    <row r="2569" spans="3:5" x14ac:dyDescent="0.35">
      <c r="C2569" s="43"/>
      <c r="D2569" s="43"/>
      <c r="E2569" s="43"/>
    </row>
    <row r="2570" spans="3:5" x14ac:dyDescent="0.35">
      <c r="C2570" s="43"/>
      <c r="D2570" s="43"/>
      <c r="E2570" s="43"/>
    </row>
    <row r="2571" spans="3:5" x14ac:dyDescent="0.35">
      <c r="C2571" s="43"/>
      <c r="D2571" s="43"/>
      <c r="E2571" s="43"/>
    </row>
    <row r="2572" spans="3:5" x14ac:dyDescent="0.35">
      <c r="C2572" s="43"/>
      <c r="D2572" s="43"/>
      <c r="E2572" s="43"/>
    </row>
    <row r="2573" spans="3:5" x14ac:dyDescent="0.35">
      <c r="C2573" s="43"/>
      <c r="D2573" s="43"/>
      <c r="E2573" s="43"/>
    </row>
    <row r="2574" spans="3:5" x14ac:dyDescent="0.35">
      <c r="C2574" s="43"/>
      <c r="D2574" s="43"/>
      <c r="E2574" s="43"/>
    </row>
    <row r="2575" spans="3:5" x14ac:dyDescent="0.35">
      <c r="C2575" s="43"/>
      <c r="D2575" s="43"/>
      <c r="E2575" s="43"/>
    </row>
    <row r="2576" spans="3:5" x14ac:dyDescent="0.35">
      <c r="C2576" s="43"/>
      <c r="D2576" s="43"/>
      <c r="E2576" s="43"/>
    </row>
    <row r="2577" spans="3:5" x14ac:dyDescent="0.35">
      <c r="C2577" s="43"/>
      <c r="D2577" s="43"/>
      <c r="E2577" s="43"/>
    </row>
    <row r="2578" spans="3:5" x14ac:dyDescent="0.35">
      <c r="C2578" s="43"/>
      <c r="D2578" s="43"/>
      <c r="E2578" s="43"/>
    </row>
    <row r="2579" spans="3:5" x14ac:dyDescent="0.35">
      <c r="C2579" s="43"/>
      <c r="D2579" s="43"/>
      <c r="E2579" s="43"/>
    </row>
    <row r="2580" spans="3:5" x14ac:dyDescent="0.35">
      <c r="C2580" s="43"/>
      <c r="D2580" s="43"/>
      <c r="E2580" s="43"/>
    </row>
    <row r="2581" spans="3:5" x14ac:dyDescent="0.35">
      <c r="C2581" s="43"/>
      <c r="D2581" s="43"/>
      <c r="E2581" s="43"/>
    </row>
    <row r="2582" spans="3:5" x14ac:dyDescent="0.35">
      <c r="C2582" s="43"/>
      <c r="D2582" s="43"/>
      <c r="E2582" s="43"/>
    </row>
    <row r="2583" spans="3:5" x14ac:dyDescent="0.35">
      <c r="C2583" s="43"/>
      <c r="D2583" s="43"/>
      <c r="E2583" s="43"/>
    </row>
    <row r="2584" spans="3:5" x14ac:dyDescent="0.35">
      <c r="C2584" s="43"/>
      <c r="D2584" s="43"/>
      <c r="E2584" s="43"/>
    </row>
    <row r="2585" spans="3:5" x14ac:dyDescent="0.35">
      <c r="C2585" s="43"/>
      <c r="D2585" s="43"/>
      <c r="E2585" s="43"/>
    </row>
    <row r="2586" spans="3:5" x14ac:dyDescent="0.35">
      <c r="C2586" s="43"/>
      <c r="D2586" s="43"/>
      <c r="E2586" s="43"/>
    </row>
    <row r="2587" spans="3:5" x14ac:dyDescent="0.35">
      <c r="C2587" s="43"/>
      <c r="D2587" s="43"/>
      <c r="E2587" s="43"/>
    </row>
    <row r="2588" spans="3:5" x14ac:dyDescent="0.35">
      <c r="C2588" s="43"/>
      <c r="D2588" s="43"/>
      <c r="E2588" s="43"/>
    </row>
    <row r="2589" spans="3:5" x14ac:dyDescent="0.35">
      <c r="C2589" s="43"/>
      <c r="D2589" s="43"/>
      <c r="E2589" s="43"/>
    </row>
    <row r="2590" spans="3:5" x14ac:dyDescent="0.35">
      <c r="C2590" s="43"/>
      <c r="D2590" s="43"/>
      <c r="E2590" s="43"/>
    </row>
    <row r="2591" spans="3:5" x14ac:dyDescent="0.35">
      <c r="C2591" s="43"/>
      <c r="D2591" s="43"/>
      <c r="E2591" s="43"/>
    </row>
    <row r="2592" spans="3:5" x14ac:dyDescent="0.35">
      <c r="C2592" s="43"/>
      <c r="D2592" s="43"/>
      <c r="E2592" s="43"/>
    </row>
    <row r="2593" spans="3:5" x14ac:dyDescent="0.35">
      <c r="C2593" s="43"/>
      <c r="D2593" s="43"/>
      <c r="E2593" s="43"/>
    </row>
    <row r="2594" spans="3:5" x14ac:dyDescent="0.35">
      <c r="C2594" s="44">
        <v>0</v>
      </c>
      <c r="D2594" s="45" t="e">
        <v>#VALUE!</v>
      </c>
      <c r="E2594" s="46" t="e">
        <v>#VALUE!</v>
      </c>
    </row>
    <row r="2595" spans="3:5" x14ac:dyDescent="0.35">
      <c r="C2595" s="43"/>
      <c r="D2595" s="43"/>
      <c r="E2595" s="43"/>
    </row>
    <row r="2596" spans="3:5" x14ac:dyDescent="0.35">
      <c r="C2596" s="43"/>
      <c r="D2596" s="43"/>
      <c r="E2596" s="43"/>
    </row>
    <row r="2597" spans="3:5" x14ac:dyDescent="0.35">
      <c r="C2597" s="43"/>
      <c r="D2597" s="43"/>
      <c r="E2597" s="43"/>
    </row>
    <row r="2598" spans="3:5" x14ac:dyDescent="0.35">
      <c r="C2598" s="43"/>
      <c r="D2598" s="43"/>
      <c r="E2598" s="43"/>
    </row>
    <row r="2599" spans="3:5" x14ac:dyDescent="0.35">
      <c r="C2599" s="43"/>
      <c r="D2599" s="43"/>
      <c r="E2599" s="43"/>
    </row>
    <row r="2600" spans="3:5" x14ac:dyDescent="0.35">
      <c r="C2600" s="43"/>
      <c r="D2600" s="43"/>
      <c r="E2600" s="43"/>
    </row>
    <row r="2601" spans="3:5" x14ac:dyDescent="0.35">
      <c r="C2601" s="43"/>
      <c r="D2601" s="43"/>
      <c r="E2601" s="43"/>
    </row>
    <row r="2602" spans="3:5" x14ac:dyDescent="0.35">
      <c r="C2602" s="43"/>
      <c r="D2602" s="43"/>
      <c r="E2602" s="43"/>
    </row>
    <row r="2603" spans="3:5" x14ac:dyDescent="0.35">
      <c r="C2603" s="43"/>
      <c r="D2603" s="43"/>
      <c r="E2603" s="43"/>
    </row>
    <row r="2604" spans="3:5" x14ac:dyDescent="0.35">
      <c r="C2604" s="43"/>
      <c r="D2604" s="43"/>
      <c r="E2604" s="43"/>
    </row>
    <row r="2605" spans="3:5" x14ac:dyDescent="0.35">
      <c r="C2605" s="43"/>
      <c r="D2605" s="43"/>
      <c r="E2605" s="43"/>
    </row>
    <row r="2606" spans="3:5" x14ac:dyDescent="0.35">
      <c r="C2606" s="43"/>
      <c r="D2606" s="43"/>
      <c r="E2606" s="43"/>
    </row>
    <row r="2607" spans="3:5" x14ac:dyDescent="0.35">
      <c r="C2607" s="43"/>
      <c r="D2607" s="43"/>
      <c r="E2607" s="43"/>
    </row>
    <row r="2608" spans="3:5" x14ac:dyDescent="0.35">
      <c r="C2608" s="43"/>
      <c r="D2608" s="43"/>
      <c r="E2608" s="43"/>
    </row>
    <row r="2609" spans="3:5" x14ac:dyDescent="0.35">
      <c r="C2609" s="43"/>
      <c r="D2609" s="43"/>
      <c r="E2609" s="43"/>
    </row>
    <row r="2610" spans="3:5" x14ac:dyDescent="0.35">
      <c r="C2610" s="43"/>
      <c r="D2610" s="43"/>
      <c r="E2610" s="43"/>
    </row>
    <row r="2611" spans="3:5" x14ac:dyDescent="0.35">
      <c r="C2611" s="43"/>
      <c r="D2611" s="43"/>
      <c r="E2611" s="43"/>
    </row>
    <row r="2612" spans="3:5" x14ac:dyDescent="0.35">
      <c r="C2612" s="43"/>
      <c r="D2612" s="43"/>
      <c r="E2612" s="43"/>
    </row>
    <row r="2613" spans="3:5" x14ac:dyDescent="0.35">
      <c r="C2613" s="43"/>
      <c r="D2613" s="43"/>
      <c r="E2613" s="43"/>
    </row>
    <row r="2614" spans="3:5" x14ac:dyDescent="0.35">
      <c r="C2614" s="43"/>
      <c r="D2614" s="43"/>
      <c r="E2614" s="43"/>
    </row>
    <row r="2615" spans="3:5" x14ac:dyDescent="0.35">
      <c r="C2615" s="43"/>
      <c r="D2615" s="43"/>
      <c r="E2615" s="43"/>
    </row>
    <row r="2616" spans="3:5" x14ac:dyDescent="0.35">
      <c r="C2616" s="43"/>
      <c r="D2616" s="43"/>
      <c r="E2616" s="43"/>
    </row>
    <row r="2617" spans="3:5" x14ac:dyDescent="0.35">
      <c r="C2617" s="43"/>
      <c r="D2617" s="43"/>
      <c r="E2617" s="43"/>
    </row>
    <row r="2618" spans="3:5" x14ac:dyDescent="0.35">
      <c r="C2618" s="43"/>
      <c r="D2618" s="43"/>
      <c r="E2618" s="43"/>
    </row>
    <row r="2619" spans="3:5" x14ac:dyDescent="0.35">
      <c r="C2619" s="43"/>
      <c r="D2619" s="43"/>
      <c r="E2619" s="43"/>
    </row>
    <row r="2620" spans="3:5" x14ac:dyDescent="0.35">
      <c r="C2620" s="43"/>
      <c r="D2620" s="43"/>
      <c r="E2620" s="43"/>
    </row>
    <row r="2621" spans="3:5" x14ac:dyDescent="0.35">
      <c r="C2621" s="43"/>
      <c r="D2621" s="43"/>
      <c r="E2621" s="43"/>
    </row>
    <row r="2622" spans="3:5" x14ac:dyDescent="0.35">
      <c r="C2622" s="43"/>
      <c r="D2622" s="43"/>
      <c r="E2622" s="43"/>
    </row>
    <row r="2623" spans="3:5" x14ac:dyDescent="0.35">
      <c r="C2623" s="43"/>
      <c r="D2623" s="43"/>
      <c r="E2623" s="43"/>
    </row>
    <row r="2624" spans="3:5" x14ac:dyDescent="0.35">
      <c r="C2624" s="43"/>
      <c r="D2624" s="43"/>
      <c r="E2624" s="43"/>
    </row>
    <row r="2625" spans="3:5" x14ac:dyDescent="0.35">
      <c r="C2625" s="43"/>
      <c r="D2625" s="43"/>
      <c r="E2625" s="43"/>
    </row>
    <row r="2626" spans="3:5" x14ac:dyDescent="0.35">
      <c r="C2626" s="43"/>
      <c r="D2626" s="43"/>
      <c r="E2626" s="43"/>
    </row>
    <row r="2627" spans="3:5" x14ac:dyDescent="0.35">
      <c r="C2627" s="43"/>
      <c r="D2627" s="43"/>
      <c r="E2627" s="43"/>
    </row>
    <row r="2628" spans="3:5" x14ac:dyDescent="0.35">
      <c r="C2628" s="43"/>
      <c r="D2628" s="43"/>
      <c r="E2628" s="43"/>
    </row>
    <row r="2629" spans="3:5" x14ac:dyDescent="0.35">
      <c r="C2629" s="43"/>
      <c r="D2629" s="43"/>
      <c r="E2629" s="43"/>
    </row>
    <row r="2630" spans="3:5" x14ac:dyDescent="0.35">
      <c r="C2630" s="44">
        <v>0</v>
      </c>
      <c r="D2630" s="45" t="e">
        <v>#VALUE!</v>
      </c>
      <c r="E2630" s="46" t="e">
        <v>#VALUE!</v>
      </c>
    </row>
    <row r="2631" spans="3:5" x14ac:dyDescent="0.35">
      <c r="C2631" s="43"/>
      <c r="D2631" s="43"/>
      <c r="E2631" s="43"/>
    </row>
    <row r="2632" spans="3:5" x14ac:dyDescent="0.35">
      <c r="C2632" s="43"/>
      <c r="D2632" s="43"/>
      <c r="E2632" s="43"/>
    </row>
    <row r="2633" spans="3:5" x14ac:dyDescent="0.35">
      <c r="C2633" s="43"/>
      <c r="D2633" s="43"/>
      <c r="E2633" s="43"/>
    </row>
    <row r="2634" spans="3:5" x14ac:dyDescent="0.35">
      <c r="C2634" s="43"/>
      <c r="D2634" s="43"/>
      <c r="E2634" s="43"/>
    </row>
    <row r="2635" spans="3:5" x14ac:dyDescent="0.35">
      <c r="C2635" s="43"/>
      <c r="D2635" s="43"/>
      <c r="E2635" s="43"/>
    </row>
    <row r="2636" spans="3:5" x14ac:dyDescent="0.35">
      <c r="C2636" s="43"/>
      <c r="D2636" s="43"/>
      <c r="E2636" s="43"/>
    </row>
    <row r="2637" spans="3:5" x14ac:dyDescent="0.35">
      <c r="C2637" s="43"/>
      <c r="D2637" s="43"/>
      <c r="E2637" s="43"/>
    </row>
    <row r="2638" spans="3:5" x14ac:dyDescent="0.35">
      <c r="C2638" s="43"/>
      <c r="D2638" s="43"/>
      <c r="E2638" s="43"/>
    </row>
    <row r="2639" spans="3:5" x14ac:dyDescent="0.35">
      <c r="C2639" s="43"/>
      <c r="D2639" s="43"/>
      <c r="E2639" s="43"/>
    </row>
    <row r="2640" spans="3:5" x14ac:dyDescent="0.35">
      <c r="C2640" s="43"/>
      <c r="D2640" s="43"/>
      <c r="E2640" s="43"/>
    </row>
    <row r="2641" spans="3:5" x14ac:dyDescent="0.35">
      <c r="C2641" s="43"/>
      <c r="D2641" s="43"/>
      <c r="E2641" s="43"/>
    </row>
    <row r="2642" spans="3:5" x14ac:dyDescent="0.35">
      <c r="C2642" s="43"/>
      <c r="D2642" s="43"/>
      <c r="E2642" s="43"/>
    </row>
    <row r="2643" spans="3:5" x14ac:dyDescent="0.35">
      <c r="C2643" s="43"/>
      <c r="D2643" s="43"/>
      <c r="E2643" s="43"/>
    </row>
    <row r="2644" spans="3:5" x14ac:dyDescent="0.35">
      <c r="C2644" s="43"/>
      <c r="D2644" s="43"/>
      <c r="E2644" s="43"/>
    </row>
    <row r="2645" spans="3:5" x14ac:dyDescent="0.35">
      <c r="C2645" s="43"/>
      <c r="D2645" s="43"/>
      <c r="E2645" s="43"/>
    </row>
    <row r="2646" spans="3:5" x14ac:dyDescent="0.35">
      <c r="C2646" s="43"/>
      <c r="D2646" s="43"/>
      <c r="E2646" s="43"/>
    </row>
    <row r="2647" spans="3:5" x14ac:dyDescent="0.35">
      <c r="C2647" s="43"/>
      <c r="D2647" s="43"/>
      <c r="E2647" s="43"/>
    </row>
    <row r="2648" spans="3:5" x14ac:dyDescent="0.35">
      <c r="C2648" s="43"/>
      <c r="D2648" s="43"/>
      <c r="E2648" s="43"/>
    </row>
    <row r="2649" spans="3:5" x14ac:dyDescent="0.35">
      <c r="C2649" s="43"/>
      <c r="D2649" s="43"/>
      <c r="E2649" s="43"/>
    </row>
    <row r="2650" spans="3:5" x14ac:dyDescent="0.35">
      <c r="C2650" s="43"/>
      <c r="D2650" s="43"/>
      <c r="E2650" s="43"/>
    </row>
    <row r="2651" spans="3:5" x14ac:dyDescent="0.35">
      <c r="C2651" s="43"/>
      <c r="D2651" s="43"/>
      <c r="E2651" s="43"/>
    </row>
    <row r="2652" spans="3:5" x14ac:dyDescent="0.35">
      <c r="C2652" s="43"/>
      <c r="D2652" s="43"/>
      <c r="E2652" s="43"/>
    </row>
    <row r="2653" spans="3:5" x14ac:dyDescent="0.35">
      <c r="C2653" s="43"/>
      <c r="D2653" s="43"/>
      <c r="E2653" s="43"/>
    </row>
    <row r="2654" spans="3:5" x14ac:dyDescent="0.35">
      <c r="C2654" s="43"/>
      <c r="D2654" s="43"/>
      <c r="E2654" s="43"/>
    </row>
    <row r="2655" spans="3:5" x14ac:dyDescent="0.35">
      <c r="C2655" s="43"/>
      <c r="D2655" s="43"/>
      <c r="E2655" s="43"/>
    </row>
    <row r="2656" spans="3:5" x14ac:dyDescent="0.35">
      <c r="C2656" s="43"/>
      <c r="D2656" s="43"/>
      <c r="E2656" s="43"/>
    </row>
    <row r="2657" spans="3:5" x14ac:dyDescent="0.35">
      <c r="C2657" s="43"/>
      <c r="D2657" s="43"/>
      <c r="E2657" s="43"/>
    </row>
    <row r="2658" spans="3:5" x14ac:dyDescent="0.35">
      <c r="C2658" s="43"/>
      <c r="D2658" s="43"/>
      <c r="E2658" s="43"/>
    </row>
    <row r="2659" spans="3:5" x14ac:dyDescent="0.35">
      <c r="C2659" s="43"/>
      <c r="D2659" s="43"/>
      <c r="E2659" s="43"/>
    </row>
    <row r="2660" spans="3:5" x14ac:dyDescent="0.35">
      <c r="C2660" s="43"/>
      <c r="D2660" s="43"/>
      <c r="E2660" s="43"/>
    </row>
    <row r="2661" spans="3:5" x14ac:dyDescent="0.35">
      <c r="C2661" s="43"/>
      <c r="D2661" s="43"/>
      <c r="E2661" s="43"/>
    </row>
    <row r="2662" spans="3:5" x14ac:dyDescent="0.35">
      <c r="C2662" s="43"/>
      <c r="D2662" s="43"/>
      <c r="E2662" s="43"/>
    </row>
    <row r="2663" spans="3:5" x14ac:dyDescent="0.35">
      <c r="C2663" s="43"/>
      <c r="D2663" s="43"/>
      <c r="E2663" s="43"/>
    </row>
    <row r="2664" spans="3:5" x14ac:dyDescent="0.35">
      <c r="C2664" s="43"/>
      <c r="D2664" s="43"/>
      <c r="E2664" s="43"/>
    </row>
    <row r="2665" spans="3:5" x14ac:dyDescent="0.35">
      <c r="C2665" s="43"/>
      <c r="D2665" s="43"/>
      <c r="E2665" s="43"/>
    </row>
    <row r="2666" spans="3:5" x14ac:dyDescent="0.35">
      <c r="C2666" s="44">
        <v>0</v>
      </c>
      <c r="D2666" s="45" t="e">
        <v>#VALUE!</v>
      </c>
      <c r="E2666" s="46" t="e">
        <v>#VALUE!</v>
      </c>
    </row>
    <row r="2667" spans="3:5" x14ac:dyDescent="0.35">
      <c r="C2667" s="43"/>
      <c r="D2667" s="43"/>
      <c r="E2667" s="43"/>
    </row>
    <row r="2668" spans="3:5" x14ac:dyDescent="0.35">
      <c r="C2668" s="43"/>
      <c r="D2668" s="43"/>
      <c r="E2668" s="43"/>
    </row>
    <row r="2669" spans="3:5" x14ac:dyDescent="0.35">
      <c r="C2669" s="43"/>
      <c r="D2669" s="43"/>
      <c r="E2669" s="43"/>
    </row>
    <row r="2670" spans="3:5" x14ac:dyDescent="0.35">
      <c r="C2670" s="43"/>
      <c r="D2670" s="43"/>
      <c r="E2670" s="43"/>
    </row>
    <row r="2671" spans="3:5" x14ac:dyDescent="0.35">
      <c r="C2671" s="43"/>
      <c r="D2671" s="43"/>
      <c r="E2671" s="43"/>
    </row>
    <row r="2672" spans="3:5" x14ac:dyDescent="0.35">
      <c r="C2672" s="43"/>
      <c r="D2672" s="43"/>
      <c r="E2672" s="43"/>
    </row>
    <row r="2673" spans="3:5" x14ac:dyDescent="0.35">
      <c r="C2673" s="43"/>
      <c r="D2673" s="43"/>
      <c r="E2673" s="43"/>
    </row>
    <row r="2674" spans="3:5" x14ac:dyDescent="0.35">
      <c r="C2674" s="43"/>
      <c r="D2674" s="43"/>
      <c r="E2674" s="43"/>
    </row>
    <row r="2675" spans="3:5" x14ac:dyDescent="0.35">
      <c r="C2675" s="43"/>
      <c r="D2675" s="43"/>
      <c r="E2675" s="43"/>
    </row>
    <row r="2676" spans="3:5" x14ac:dyDescent="0.35">
      <c r="C2676" s="43"/>
      <c r="D2676" s="43"/>
      <c r="E2676" s="43"/>
    </row>
    <row r="2677" spans="3:5" x14ac:dyDescent="0.35">
      <c r="C2677" s="43"/>
      <c r="D2677" s="43"/>
      <c r="E2677" s="43"/>
    </row>
    <row r="2678" spans="3:5" x14ac:dyDescent="0.35">
      <c r="C2678" s="43"/>
      <c r="D2678" s="43"/>
      <c r="E2678" s="43"/>
    </row>
    <row r="2679" spans="3:5" x14ac:dyDescent="0.35">
      <c r="C2679" s="43"/>
      <c r="D2679" s="43"/>
      <c r="E2679" s="43"/>
    </row>
    <row r="2680" spans="3:5" x14ac:dyDescent="0.35">
      <c r="C2680" s="43"/>
      <c r="D2680" s="43"/>
      <c r="E2680" s="43"/>
    </row>
    <row r="2681" spans="3:5" x14ac:dyDescent="0.35">
      <c r="C2681" s="43"/>
      <c r="D2681" s="43"/>
      <c r="E2681" s="43"/>
    </row>
    <row r="2682" spans="3:5" x14ac:dyDescent="0.35">
      <c r="C2682" s="43"/>
      <c r="D2682" s="43"/>
      <c r="E2682" s="43"/>
    </row>
    <row r="2683" spans="3:5" x14ac:dyDescent="0.35">
      <c r="C2683" s="43"/>
      <c r="D2683" s="43"/>
      <c r="E2683" s="43"/>
    </row>
    <row r="2684" spans="3:5" x14ac:dyDescent="0.35">
      <c r="C2684" s="43"/>
      <c r="D2684" s="43"/>
      <c r="E2684" s="43"/>
    </row>
    <row r="2685" spans="3:5" x14ac:dyDescent="0.35">
      <c r="C2685" s="43"/>
      <c r="D2685" s="43"/>
      <c r="E2685" s="43"/>
    </row>
    <row r="2686" spans="3:5" x14ac:dyDescent="0.35">
      <c r="C2686" s="43"/>
      <c r="D2686" s="43"/>
      <c r="E2686" s="43"/>
    </row>
    <row r="2687" spans="3:5" x14ac:dyDescent="0.35">
      <c r="C2687" s="43"/>
      <c r="D2687" s="43"/>
      <c r="E2687" s="43"/>
    </row>
    <row r="2688" spans="3:5" x14ac:dyDescent="0.35">
      <c r="C2688" s="43"/>
      <c r="D2688" s="43"/>
      <c r="E2688" s="43"/>
    </row>
    <row r="2689" spans="3:5" x14ac:dyDescent="0.35">
      <c r="C2689" s="43"/>
      <c r="D2689" s="43"/>
      <c r="E2689" s="43"/>
    </row>
    <row r="2690" spans="3:5" x14ac:dyDescent="0.35">
      <c r="C2690" s="43"/>
      <c r="D2690" s="43"/>
      <c r="E2690" s="43"/>
    </row>
    <row r="2691" spans="3:5" x14ac:dyDescent="0.35">
      <c r="C2691" s="43"/>
      <c r="D2691" s="43"/>
      <c r="E2691" s="43"/>
    </row>
    <row r="2692" spans="3:5" x14ac:dyDescent="0.35">
      <c r="C2692" s="43"/>
      <c r="D2692" s="43"/>
      <c r="E2692" s="43"/>
    </row>
    <row r="2693" spans="3:5" x14ac:dyDescent="0.35">
      <c r="C2693" s="43"/>
      <c r="D2693" s="43"/>
      <c r="E2693" s="43"/>
    </row>
    <row r="2694" spans="3:5" x14ac:dyDescent="0.35">
      <c r="C2694" s="43"/>
      <c r="D2694" s="43"/>
      <c r="E2694" s="43"/>
    </row>
    <row r="2695" spans="3:5" x14ac:dyDescent="0.35">
      <c r="C2695" s="43"/>
      <c r="D2695" s="43"/>
      <c r="E2695" s="43"/>
    </row>
    <row r="2696" spans="3:5" x14ac:dyDescent="0.35">
      <c r="C2696" s="43"/>
      <c r="D2696" s="43"/>
      <c r="E2696" s="43"/>
    </row>
    <row r="2697" spans="3:5" x14ac:dyDescent="0.35">
      <c r="C2697" s="43"/>
      <c r="D2697" s="43"/>
      <c r="E2697" s="43"/>
    </row>
    <row r="2698" spans="3:5" x14ac:dyDescent="0.35">
      <c r="C2698" s="43"/>
      <c r="D2698" s="43"/>
      <c r="E2698" s="43"/>
    </row>
    <row r="2699" spans="3:5" x14ac:dyDescent="0.35">
      <c r="C2699" s="43"/>
      <c r="D2699" s="43"/>
      <c r="E2699" s="43"/>
    </row>
    <row r="2700" spans="3:5" x14ac:dyDescent="0.35">
      <c r="C2700" s="43"/>
      <c r="D2700" s="43"/>
      <c r="E2700" s="43"/>
    </row>
    <row r="2701" spans="3:5" x14ac:dyDescent="0.35">
      <c r="C2701" s="43"/>
      <c r="D2701" s="43"/>
      <c r="E2701" s="43"/>
    </row>
    <row r="2702" spans="3:5" x14ac:dyDescent="0.35">
      <c r="C2702" s="44">
        <v>0</v>
      </c>
      <c r="D2702" s="45" t="e">
        <v>#VALUE!</v>
      </c>
      <c r="E2702" s="46" t="e">
        <v>#VALUE!</v>
      </c>
    </row>
    <row r="2703" spans="3:5" x14ac:dyDescent="0.35">
      <c r="C2703" s="43"/>
      <c r="D2703" s="43"/>
      <c r="E2703" s="43"/>
    </row>
    <row r="2704" spans="3:5" x14ac:dyDescent="0.35">
      <c r="C2704" s="43"/>
      <c r="D2704" s="43"/>
      <c r="E2704" s="43"/>
    </row>
    <row r="2705" spans="3:5" x14ac:dyDescent="0.35">
      <c r="C2705" s="43"/>
      <c r="D2705" s="43"/>
      <c r="E2705" s="43"/>
    </row>
    <row r="2706" spans="3:5" x14ac:dyDescent="0.35">
      <c r="C2706" s="43"/>
      <c r="D2706" s="43"/>
      <c r="E2706" s="43"/>
    </row>
    <row r="2707" spans="3:5" x14ac:dyDescent="0.35">
      <c r="C2707" s="43"/>
      <c r="D2707" s="43"/>
      <c r="E2707" s="43"/>
    </row>
    <row r="2708" spans="3:5" x14ac:dyDescent="0.35">
      <c r="C2708" s="43"/>
      <c r="D2708" s="43"/>
      <c r="E2708" s="43"/>
    </row>
    <row r="2709" spans="3:5" x14ac:dyDescent="0.35">
      <c r="C2709" s="43"/>
      <c r="D2709" s="43"/>
      <c r="E2709" s="43"/>
    </row>
    <row r="2710" spans="3:5" x14ac:dyDescent="0.35">
      <c r="C2710" s="43"/>
      <c r="D2710" s="43"/>
      <c r="E2710" s="43"/>
    </row>
    <row r="2711" spans="3:5" x14ac:dyDescent="0.35">
      <c r="C2711" s="43"/>
      <c r="D2711" s="43"/>
      <c r="E2711" s="43"/>
    </row>
    <row r="2712" spans="3:5" x14ac:dyDescent="0.35">
      <c r="C2712" s="43"/>
      <c r="D2712" s="43"/>
      <c r="E2712" s="43"/>
    </row>
    <row r="2713" spans="3:5" x14ac:dyDescent="0.35">
      <c r="C2713" s="43"/>
      <c r="D2713" s="43"/>
      <c r="E2713" s="43"/>
    </row>
    <row r="2714" spans="3:5" x14ac:dyDescent="0.35">
      <c r="C2714" s="43"/>
      <c r="D2714" s="43"/>
      <c r="E2714" s="43"/>
    </row>
    <row r="2715" spans="3:5" x14ac:dyDescent="0.35">
      <c r="C2715" s="43"/>
      <c r="D2715" s="43"/>
      <c r="E2715" s="43"/>
    </row>
    <row r="2716" spans="3:5" x14ac:dyDescent="0.35">
      <c r="C2716" s="43"/>
      <c r="D2716" s="43"/>
      <c r="E2716" s="43"/>
    </row>
    <row r="2717" spans="3:5" x14ac:dyDescent="0.35">
      <c r="C2717" s="43"/>
      <c r="D2717" s="43"/>
      <c r="E2717" s="43"/>
    </row>
    <row r="2718" spans="3:5" x14ac:dyDescent="0.35">
      <c r="C2718" s="43"/>
      <c r="D2718" s="43"/>
      <c r="E2718" s="43"/>
    </row>
    <row r="2719" spans="3:5" x14ac:dyDescent="0.35">
      <c r="C2719" s="43"/>
      <c r="D2719" s="43"/>
      <c r="E2719" s="43"/>
    </row>
    <row r="2720" spans="3:5" x14ac:dyDescent="0.35">
      <c r="C2720" s="43"/>
      <c r="D2720" s="43"/>
      <c r="E2720" s="43"/>
    </row>
    <row r="2721" spans="3:5" x14ac:dyDescent="0.35">
      <c r="C2721" s="43"/>
      <c r="D2721" s="43"/>
      <c r="E2721" s="43"/>
    </row>
    <row r="2722" spans="3:5" x14ac:dyDescent="0.35">
      <c r="C2722" s="43"/>
      <c r="D2722" s="43"/>
      <c r="E2722" s="43"/>
    </row>
    <row r="2723" spans="3:5" x14ac:dyDescent="0.35">
      <c r="C2723" s="43"/>
      <c r="D2723" s="43"/>
      <c r="E2723" s="43"/>
    </row>
    <row r="2724" spans="3:5" x14ac:dyDescent="0.35">
      <c r="C2724" s="43"/>
      <c r="D2724" s="43"/>
      <c r="E2724" s="43"/>
    </row>
    <row r="2725" spans="3:5" x14ac:dyDescent="0.35">
      <c r="C2725" s="43"/>
      <c r="D2725" s="43"/>
      <c r="E2725" s="43"/>
    </row>
    <row r="2726" spans="3:5" x14ac:dyDescent="0.35">
      <c r="C2726" s="43"/>
      <c r="D2726" s="43"/>
      <c r="E2726" s="43"/>
    </row>
    <row r="2727" spans="3:5" x14ac:dyDescent="0.35">
      <c r="C2727" s="43"/>
      <c r="D2727" s="43"/>
      <c r="E2727" s="43"/>
    </row>
    <row r="2728" spans="3:5" x14ac:dyDescent="0.35">
      <c r="C2728" s="43"/>
      <c r="D2728" s="43"/>
      <c r="E2728" s="43"/>
    </row>
    <row r="2729" spans="3:5" x14ac:dyDescent="0.35">
      <c r="C2729" s="43"/>
      <c r="D2729" s="43"/>
      <c r="E2729" s="43"/>
    </row>
    <row r="2730" spans="3:5" x14ac:dyDescent="0.35">
      <c r="C2730" s="43"/>
      <c r="D2730" s="43"/>
      <c r="E2730" s="43"/>
    </row>
    <row r="2731" spans="3:5" x14ac:dyDescent="0.35">
      <c r="C2731" s="43"/>
      <c r="D2731" s="43"/>
      <c r="E2731" s="43"/>
    </row>
    <row r="2732" spans="3:5" x14ac:dyDescent="0.35">
      <c r="C2732" s="43"/>
      <c r="D2732" s="43"/>
      <c r="E2732" s="43"/>
    </row>
    <row r="2733" spans="3:5" x14ac:dyDescent="0.35">
      <c r="C2733" s="43"/>
      <c r="D2733" s="43"/>
      <c r="E2733" s="43"/>
    </row>
    <row r="2734" spans="3:5" x14ac:dyDescent="0.35">
      <c r="C2734" s="43"/>
      <c r="D2734" s="43"/>
      <c r="E2734" s="43"/>
    </row>
    <row r="2735" spans="3:5" x14ac:dyDescent="0.35">
      <c r="C2735" s="43"/>
      <c r="D2735" s="43"/>
      <c r="E2735" s="43"/>
    </row>
    <row r="2736" spans="3:5" x14ac:dyDescent="0.35">
      <c r="C2736" s="43"/>
      <c r="D2736" s="43"/>
      <c r="E2736" s="43"/>
    </row>
    <row r="2737" spans="3:5" x14ac:dyDescent="0.35">
      <c r="C2737" s="43"/>
      <c r="D2737" s="43"/>
      <c r="E2737" s="43"/>
    </row>
    <row r="2738" spans="3:5" x14ac:dyDescent="0.35">
      <c r="C2738" s="44">
        <v>0</v>
      </c>
      <c r="D2738" s="45" t="e">
        <v>#VALUE!</v>
      </c>
      <c r="E2738" s="46" t="e">
        <v>#VALUE!</v>
      </c>
    </row>
    <row r="2739" spans="3:5" x14ac:dyDescent="0.35">
      <c r="C2739" s="43"/>
      <c r="D2739" s="43"/>
      <c r="E2739" s="43"/>
    </row>
    <row r="2740" spans="3:5" x14ac:dyDescent="0.35">
      <c r="C2740" s="43"/>
      <c r="D2740" s="43"/>
      <c r="E2740" s="43"/>
    </row>
    <row r="2741" spans="3:5" x14ac:dyDescent="0.35">
      <c r="C2741" s="43"/>
      <c r="D2741" s="43"/>
      <c r="E2741" s="43"/>
    </row>
    <row r="2742" spans="3:5" x14ac:dyDescent="0.35">
      <c r="C2742" s="43"/>
      <c r="D2742" s="43"/>
      <c r="E2742" s="43"/>
    </row>
    <row r="2743" spans="3:5" x14ac:dyDescent="0.35">
      <c r="C2743" s="43"/>
      <c r="D2743" s="43"/>
      <c r="E2743" s="43"/>
    </row>
    <row r="2744" spans="3:5" x14ac:dyDescent="0.35">
      <c r="C2744" s="43"/>
      <c r="D2744" s="43"/>
      <c r="E2744" s="43"/>
    </row>
    <row r="2745" spans="3:5" x14ac:dyDescent="0.35">
      <c r="C2745" s="43"/>
      <c r="D2745" s="43"/>
      <c r="E2745" s="43"/>
    </row>
    <row r="2746" spans="3:5" x14ac:dyDescent="0.35">
      <c r="C2746" s="43"/>
      <c r="D2746" s="43"/>
      <c r="E2746" s="43"/>
    </row>
    <row r="2747" spans="3:5" x14ac:dyDescent="0.35">
      <c r="C2747" s="43"/>
      <c r="D2747" s="43"/>
      <c r="E2747" s="43"/>
    </row>
    <row r="2748" spans="3:5" x14ac:dyDescent="0.35">
      <c r="C2748" s="43"/>
      <c r="D2748" s="43"/>
      <c r="E2748" s="43"/>
    </row>
    <row r="2749" spans="3:5" x14ac:dyDescent="0.35">
      <c r="C2749" s="43"/>
      <c r="D2749" s="43"/>
      <c r="E2749" s="43"/>
    </row>
    <row r="2750" spans="3:5" x14ac:dyDescent="0.35">
      <c r="C2750" s="43"/>
      <c r="D2750" s="43"/>
      <c r="E2750" s="43"/>
    </row>
    <row r="2751" spans="3:5" x14ac:dyDescent="0.35">
      <c r="C2751" s="43"/>
      <c r="D2751" s="43"/>
      <c r="E2751" s="43"/>
    </row>
    <row r="2752" spans="3:5" x14ac:dyDescent="0.35">
      <c r="C2752" s="43"/>
      <c r="D2752" s="43"/>
      <c r="E2752" s="43"/>
    </row>
    <row r="2753" spans="3:5" x14ac:dyDescent="0.35">
      <c r="C2753" s="43"/>
      <c r="D2753" s="43"/>
      <c r="E2753" s="43"/>
    </row>
    <row r="2754" spans="3:5" x14ac:dyDescent="0.35">
      <c r="C2754" s="43"/>
      <c r="D2754" s="43"/>
      <c r="E2754" s="43"/>
    </row>
    <row r="2755" spans="3:5" x14ac:dyDescent="0.35">
      <c r="C2755" s="43"/>
      <c r="D2755" s="43"/>
      <c r="E2755" s="43"/>
    </row>
    <row r="2756" spans="3:5" x14ac:dyDescent="0.35">
      <c r="C2756" s="43"/>
      <c r="D2756" s="43"/>
      <c r="E2756" s="43"/>
    </row>
    <row r="2757" spans="3:5" x14ac:dyDescent="0.35">
      <c r="C2757" s="43"/>
      <c r="D2757" s="43"/>
      <c r="E2757" s="43"/>
    </row>
    <row r="2758" spans="3:5" x14ac:dyDescent="0.35">
      <c r="C2758" s="43"/>
      <c r="D2758" s="43"/>
      <c r="E2758" s="43"/>
    </row>
    <row r="2759" spans="3:5" x14ac:dyDescent="0.35">
      <c r="C2759" s="43"/>
      <c r="D2759" s="43"/>
      <c r="E2759" s="43"/>
    </row>
    <row r="2760" spans="3:5" x14ac:dyDescent="0.35">
      <c r="C2760" s="43"/>
      <c r="D2760" s="43"/>
      <c r="E2760" s="43"/>
    </row>
    <row r="2761" spans="3:5" x14ac:dyDescent="0.35">
      <c r="C2761" s="43"/>
      <c r="D2761" s="43"/>
      <c r="E2761" s="43"/>
    </row>
    <row r="2762" spans="3:5" x14ac:dyDescent="0.35">
      <c r="C2762" s="43"/>
      <c r="D2762" s="43"/>
      <c r="E2762" s="43"/>
    </row>
    <row r="2763" spans="3:5" x14ac:dyDescent="0.35">
      <c r="C2763" s="43"/>
      <c r="D2763" s="43"/>
      <c r="E2763" s="43"/>
    </row>
    <row r="2764" spans="3:5" x14ac:dyDescent="0.35">
      <c r="C2764" s="43"/>
      <c r="D2764" s="43"/>
      <c r="E2764" s="43"/>
    </row>
    <row r="2765" spans="3:5" x14ac:dyDescent="0.35">
      <c r="C2765" s="43"/>
      <c r="D2765" s="43"/>
      <c r="E2765" s="43"/>
    </row>
    <row r="2766" spans="3:5" x14ac:dyDescent="0.35">
      <c r="C2766" s="43"/>
      <c r="D2766" s="43"/>
      <c r="E2766" s="43"/>
    </row>
    <row r="2767" spans="3:5" x14ac:dyDescent="0.35">
      <c r="C2767" s="43"/>
      <c r="D2767" s="43"/>
      <c r="E2767" s="43"/>
    </row>
    <row r="2768" spans="3:5" x14ac:dyDescent="0.35">
      <c r="C2768" s="43"/>
      <c r="D2768" s="43"/>
      <c r="E2768" s="43"/>
    </row>
    <row r="2769" spans="3:5" x14ac:dyDescent="0.35">
      <c r="C2769" s="43"/>
      <c r="D2769" s="43"/>
      <c r="E2769" s="43"/>
    </row>
    <row r="2770" spans="3:5" x14ac:dyDescent="0.35">
      <c r="C2770" s="43"/>
      <c r="D2770" s="43"/>
      <c r="E2770" s="43"/>
    </row>
    <row r="2771" spans="3:5" x14ac:dyDescent="0.35">
      <c r="C2771" s="43"/>
      <c r="D2771" s="43"/>
      <c r="E2771" s="43"/>
    </row>
    <row r="2772" spans="3:5" x14ac:dyDescent="0.35">
      <c r="C2772" s="43"/>
      <c r="D2772" s="43"/>
      <c r="E2772" s="43"/>
    </row>
    <row r="2773" spans="3:5" x14ac:dyDescent="0.35">
      <c r="C2773" s="43"/>
      <c r="D2773" s="43"/>
      <c r="E2773" s="43"/>
    </row>
    <row r="2774" spans="3:5" x14ac:dyDescent="0.35">
      <c r="C2774" s="44">
        <v>0</v>
      </c>
      <c r="D2774" s="45" t="e">
        <v>#VALUE!</v>
      </c>
      <c r="E2774" s="46" t="e">
        <v>#VALUE!</v>
      </c>
    </row>
    <row r="2775" spans="3:5" x14ac:dyDescent="0.35">
      <c r="C2775" s="43"/>
      <c r="D2775" s="43"/>
      <c r="E2775" s="43"/>
    </row>
    <row r="2776" spans="3:5" x14ac:dyDescent="0.35">
      <c r="C2776" s="43"/>
      <c r="D2776" s="43"/>
      <c r="E2776" s="43"/>
    </row>
    <row r="2777" spans="3:5" x14ac:dyDescent="0.35">
      <c r="C2777" s="43"/>
      <c r="D2777" s="43"/>
      <c r="E2777" s="43"/>
    </row>
    <row r="2778" spans="3:5" x14ac:dyDescent="0.35">
      <c r="C2778" s="43"/>
      <c r="D2778" s="43"/>
      <c r="E2778" s="43"/>
    </row>
    <row r="2779" spans="3:5" x14ac:dyDescent="0.35">
      <c r="C2779" s="43"/>
      <c r="D2779" s="43"/>
      <c r="E2779" s="43"/>
    </row>
    <row r="2780" spans="3:5" x14ac:dyDescent="0.35">
      <c r="C2780" s="43"/>
      <c r="D2780" s="43"/>
      <c r="E2780" s="43"/>
    </row>
    <row r="2781" spans="3:5" x14ac:dyDescent="0.35">
      <c r="C2781" s="43"/>
      <c r="D2781" s="43"/>
      <c r="E2781" s="43"/>
    </row>
    <row r="2782" spans="3:5" x14ac:dyDescent="0.35">
      <c r="C2782" s="43"/>
      <c r="D2782" s="43"/>
      <c r="E2782" s="43"/>
    </row>
    <row r="2783" spans="3:5" x14ac:dyDescent="0.35">
      <c r="C2783" s="43"/>
      <c r="D2783" s="43"/>
      <c r="E2783" s="43"/>
    </row>
    <row r="2784" spans="3:5" x14ac:dyDescent="0.35">
      <c r="C2784" s="43"/>
      <c r="D2784" s="43"/>
      <c r="E2784" s="43"/>
    </row>
    <row r="2785" spans="3:5" x14ac:dyDescent="0.35">
      <c r="C2785" s="43"/>
      <c r="D2785" s="43"/>
      <c r="E2785" s="43"/>
    </row>
    <row r="2786" spans="3:5" x14ac:dyDescent="0.35">
      <c r="C2786" s="43"/>
      <c r="D2786" s="43"/>
      <c r="E2786" s="43"/>
    </row>
    <row r="2787" spans="3:5" x14ac:dyDescent="0.35">
      <c r="C2787" s="43"/>
      <c r="D2787" s="43"/>
      <c r="E2787" s="43"/>
    </row>
    <row r="2788" spans="3:5" x14ac:dyDescent="0.35">
      <c r="C2788" s="43"/>
      <c r="D2788" s="43"/>
      <c r="E2788" s="43"/>
    </row>
    <row r="2789" spans="3:5" x14ac:dyDescent="0.35">
      <c r="C2789" s="43"/>
      <c r="D2789" s="43"/>
      <c r="E2789" s="43"/>
    </row>
    <row r="2790" spans="3:5" x14ac:dyDescent="0.35">
      <c r="C2790" s="43"/>
      <c r="D2790" s="43"/>
      <c r="E2790" s="43"/>
    </row>
    <row r="2791" spans="3:5" x14ac:dyDescent="0.35">
      <c r="C2791" s="43"/>
      <c r="D2791" s="43"/>
      <c r="E2791" s="43"/>
    </row>
    <row r="2792" spans="3:5" x14ac:dyDescent="0.35">
      <c r="C2792" s="43"/>
      <c r="D2792" s="43"/>
      <c r="E2792" s="43"/>
    </row>
    <row r="2793" spans="3:5" x14ac:dyDescent="0.35">
      <c r="C2793" s="43"/>
      <c r="D2793" s="43"/>
      <c r="E2793" s="43"/>
    </row>
    <row r="2794" spans="3:5" x14ac:dyDescent="0.35">
      <c r="C2794" s="43"/>
      <c r="D2794" s="43"/>
      <c r="E2794" s="43"/>
    </row>
    <row r="2795" spans="3:5" x14ac:dyDescent="0.35">
      <c r="C2795" s="43"/>
      <c r="D2795" s="43"/>
      <c r="E2795" s="43"/>
    </row>
    <row r="2796" spans="3:5" x14ac:dyDescent="0.35">
      <c r="C2796" s="43"/>
      <c r="D2796" s="43"/>
      <c r="E2796" s="43"/>
    </row>
    <row r="2797" spans="3:5" x14ac:dyDescent="0.35">
      <c r="C2797" s="43"/>
      <c r="D2797" s="43"/>
      <c r="E2797" s="43"/>
    </row>
    <row r="2798" spans="3:5" x14ac:dyDescent="0.35">
      <c r="C2798" s="43"/>
      <c r="D2798" s="43"/>
      <c r="E2798" s="43"/>
    </row>
    <row r="2799" spans="3:5" x14ac:dyDescent="0.35">
      <c r="C2799" s="43"/>
      <c r="D2799" s="43"/>
      <c r="E2799" s="43"/>
    </row>
    <row r="2800" spans="3:5" x14ac:dyDescent="0.35">
      <c r="C2800" s="43"/>
      <c r="D2800" s="43"/>
      <c r="E2800" s="43"/>
    </row>
    <row r="2801" spans="3:5" x14ac:dyDescent="0.35">
      <c r="C2801" s="43"/>
      <c r="D2801" s="43"/>
      <c r="E2801" s="43"/>
    </row>
    <row r="2802" spans="3:5" x14ac:dyDescent="0.35">
      <c r="C2802" s="43"/>
      <c r="D2802" s="43"/>
      <c r="E2802" s="43"/>
    </row>
    <row r="2803" spans="3:5" x14ac:dyDescent="0.35">
      <c r="C2803" s="43"/>
      <c r="D2803" s="43"/>
      <c r="E2803" s="43"/>
    </row>
    <row r="2804" spans="3:5" x14ac:dyDescent="0.35">
      <c r="C2804" s="43"/>
      <c r="D2804" s="43"/>
      <c r="E2804" s="43"/>
    </row>
    <row r="2805" spans="3:5" x14ac:dyDescent="0.35">
      <c r="C2805" s="43"/>
      <c r="D2805" s="43"/>
      <c r="E2805" s="43"/>
    </row>
    <row r="2806" spans="3:5" x14ac:dyDescent="0.35">
      <c r="C2806" s="43"/>
      <c r="D2806" s="43"/>
      <c r="E2806" s="43"/>
    </row>
    <row r="2807" spans="3:5" x14ac:dyDescent="0.35">
      <c r="C2807" s="43"/>
      <c r="D2807" s="43"/>
      <c r="E2807" s="43"/>
    </row>
    <row r="2808" spans="3:5" x14ac:dyDescent="0.35">
      <c r="C2808" s="43"/>
      <c r="D2808" s="43"/>
      <c r="E2808" s="43"/>
    </row>
    <row r="2809" spans="3:5" x14ac:dyDescent="0.35">
      <c r="C2809" s="43"/>
      <c r="D2809" s="43"/>
      <c r="E2809" s="43"/>
    </row>
    <row r="2810" spans="3:5" x14ac:dyDescent="0.35">
      <c r="C2810" s="44">
        <v>0</v>
      </c>
      <c r="D2810" s="45" t="e">
        <v>#VALUE!</v>
      </c>
      <c r="E2810" s="46" t="e">
        <v>#VALUE!</v>
      </c>
    </row>
    <row r="2811" spans="3:5" x14ac:dyDescent="0.35">
      <c r="C2811" s="43"/>
      <c r="D2811" s="43"/>
      <c r="E2811" s="43"/>
    </row>
    <row r="2812" spans="3:5" x14ac:dyDescent="0.35">
      <c r="C2812" s="43"/>
      <c r="D2812" s="43"/>
      <c r="E2812" s="43"/>
    </row>
    <row r="2813" spans="3:5" x14ac:dyDescent="0.35">
      <c r="C2813" s="43"/>
      <c r="D2813" s="43"/>
      <c r="E2813" s="43"/>
    </row>
    <row r="2814" spans="3:5" x14ac:dyDescent="0.35">
      <c r="C2814" s="43"/>
      <c r="D2814" s="43"/>
      <c r="E2814" s="43"/>
    </row>
    <row r="2815" spans="3:5" x14ac:dyDescent="0.35">
      <c r="C2815" s="43"/>
      <c r="D2815" s="43"/>
      <c r="E2815" s="43"/>
    </row>
    <row r="2816" spans="3:5" x14ac:dyDescent="0.35">
      <c r="C2816" s="43"/>
      <c r="D2816" s="43"/>
      <c r="E2816" s="43"/>
    </row>
    <row r="2817" spans="3:5" x14ac:dyDescent="0.35">
      <c r="C2817" s="43"/>
      <c r="D2817" s="43"/>
      <c r="E2817" s="43"/>
    </row>
    <row r="2818" spans="3:5" x14ac:dyDescent="0.35">
      <c r="C2818" s="43"/>
      <c r="D2818" s="43"/>
      <c r="E2818" s="43"/>
    </row>
    <row r="2819" spans="3:5" x14ac:dyDescent="0.35">
      <c r="C2819" s="43"/>
      <c r="D2819" s="43"/>
      <c r="E2819" s="43"/>
    </row>
    <row r="2820" spans="3:5" x14ac:dyDescent="0.35">
      <c r="C2820" s="43"/>
      <c r="D2820" s="43"/>
      <c r="E2820" s="43"/>
    </row>
    <row r="2821" spans="3:5" x14ac:dyDescent="0.35">
      <c r="C2821" s="43"/>
      <c r="D2821" s="43"/>
      <c r="E2821" s="43"/>
    </row>
    <row r="2822" spans="3:5" x14ac:dyDescent="0.35">
      <c r="C2822" s="43"/>
      <c r="D2822" s="43"/>
      <c r="E2822" s="43"/>
    </row>
    <row r="2823" spans="3:5" x14ac:dyDescent="0.35">
      <c r="C2823" s="43"/>
      <c r="D2823" s="43"/>
      <c r="E2823" s="43"/>
    </row>
    <row r="2824" spans="3:5" x14ac:dyDescent="0.35">
      <c r="C2824" s="43"/>
      <c r="D2824" s="43"/>
      <c r="E2824" s="43"/>
    </row>
    <row r="2825" spans="3:5" x14ac:dyDescent="0.35">
      <c r="C2825" s="43"/>
      <c r="D2825" s="43"/>
      <c r="E2825" s="43"/>
    </row>
    <row r="2826" spans="3:5" x14ac:dyDescent="0.35">
      <c r="C2826" s="43"/>
      <c r="D2826" s="43"/>
      <c r="E2826" s="43"/>
    </row>
    <row r="2827" spans="3:5" x14ac:dyDescent="0.35">
      <c r="C2827" s="43"/>
      <c r="D2827" s="43"/>
      <c r="E2827" s="43"/>
    </row>
    <row r="2828" spans="3:5" x14ac:dyDescent="0.35">
      <c r="C2828" s="43"/>
      <c r="D2828" s="43"/>
      <c r="E2828" s="43"/>
    </row>
    <row r="2829" spans="3:5" x14ac:dyDescent="0.35">
      <c r="C2829" s="43"/>
      <c r="D2829" s="43"/>
      <c r="E2829" s="43"/>
    </row>
    <row r="2830" spans="3:5" x14ac:dyDescent="0.35">
      <c r="C2830" s="43"/>
      <c r="D2830" s="43"/>
      <c r="E2830" s="43"/>
    </row>
    <row r="2831" spans="3:5" x14ac:dyDescent="0.35">
      <c r="C2831" s="43"/>
      <c r="D2831" s="43"/>
      <c r="E2831" s="43"/>
    </row>
    <row r="2832" spans="3:5" x14ac:dyDescent="0.35">
      <c r="C2832" s="43"/>
      <c r="D2832" s="43"/>
      <c r="E2832" s="43"/>
    </row>
    <row r="2833" spans="3:5" x14ac:dyDescent="0.35">
      <c r="C2833" s="43"/>
      <c r="D2833" s="43"/>
      <c r="E2833" s="43"/>
    </row>
    <row r="2834" spans="3:5" x14ac:dyDescent="0.35">
      <c r="C2834" s="43"/>
      <c r="D2834" s="43"/>
      <c r="E2834" s="43"/>
    </row>
    <row r="2835" spans="3:5" x14ac:dyDescent="0.35">
      <c r="C2835" s="43"/>
      <c r="D2835" s="43"/>
      <c r="E2835" s="43"/>
    </row>
    <row r="2836" spans="3:5" x14ac:dyDescent="0.35">
      <c r="C2836" s="43"/>
      <c r="D2836" s="43"/>
      <c r="E2836" s="43"/>
    </row>
    <row r="2837" spans="3:5" x14ac:dyDescent="0.35">
      <c r="C2837" s="43"/>
      <c r="D2837" s="43"/>
      <c r="E2837" s="43"/>
    </row>
    <row r="2838" spans="3:5" x14ac:dyDescent="0.35">
      <c r="C2838" s="43"/>
      <c r="D2838" s="43"/>
      <c r="E2838" s="43"/>
    </row>
    <row r="2839" spans="3:5" x14ac:dyDescent="0.35">
      <c r="C2839" s="43"/>
      <c r="D2839" s="43"/>
      <c r="E2839" s="43"/>
    </row>
    <row r="2840" spans="3:5" x14ac:dyDescent="0.35">
      <c r="C2840" s="43"/>
      <c r="D2840" s="43"/>
      <c r="E2840" s="43"/>
    </row>
    <row r="2841" spans="3:5" x14ac:dyDescent="0.35">
      <c r="C2841" s="43"/>
      <c r="D2841" s="43"/>
      <c r="E2841" s="43"/>
    </row>
    <row r="2842" spans="3:5" x14ac:dyDescent="0.35">
      <c r="C2842" s="43"/>
      <c r="D2842" s="43"/>
      <c r="E2842" s="43"/>
    </row>
    <row r="2843" spans="3:5" x14ac:dyDescent="0.35">
      <c r="C2843" s="43"/>
      <c r="D2843" s="43"/>
      <c r="E2843" s="43"/>
    </row>
    <row r="2844" spans="3:5" x14ac:dyDescent="0.35">
      <c r="C2844" s="43"/>
      <c r="D2844" s="43"/>
      <c r="E2844" s="43"/>
    </row>
    <row r="2845" spans="3:5" x14ac:dyDescent="0.35">
      <c r="C2845" s="43"/>
      <c r="D2845" s="43"/>
      <c r="E2845" s="43"/>
    </row>
    <row r="2846" spans="3:5" x14ac:dyDescent="0.35">
      <c r="C2846" s="44">
        <v>0</v>
      </c>
      <c r="D2846" s="45" t="e">
        <v>#VALUE!</v>
      </c>
      <c r="E2846" s="46" t="e">
        <v>#VALUE!</v>
      </c>
    </row>
    <row r="2847" spans="3:5" x14ac:dyDescent="0.35">
      <c r="C2847" s="43"/>
      <c r="D2847" s="43"/>
      <c r="E2847" s="43"/>
    </row>
    <row r="2848" spans="3:5" x14ac:dyDescent="0.35">
      <c r="C2848" s="43"/>
      <c r="D2848" s="43"/>
      <c r="E2848" s="43"/>
    </row>
    <row r="2849" spans="3:5" x14ac:dyDescent="0.35">
      <c r="C2849" s="43"/>
      <c r="D2849" s="43"/>
      <c r="E2849" s="43"/>
    </row>
    <row r="2850" spans="3:5" x14ac:dyDescent="0.35">
      <c r="C2850" s="43"/>
      <c r="D2850" s="43"/>
      <c r="E2850" s="43"/>
    </row>
    <row r="2851" spans="3:5" x14ac:dyDescent="0.35">
      <c r="C2851" s="43"/>
      <c r="D2851" s="43"/>
      <c r="E2851" s="43"/>
    </row>
    <row r="2852" spans="3:5" x14ac:dyDescent="0.35">
      <c r="C2852" s="43"/>
      <c r="D2852" s="43"/>
      <c r="E2852" s="43"/>
    </row>
    <row r="2853" spans="3:5" x14ac:dyDescent="0.35">
      <c r="C2853" s="43"/>
      <c r="D2853" s="43"/>
      <c r="E2853" s="43"/>
    </row>
    <row r="2854" spans="3:5" x14ac:dyDescent="0.35">
      <c r="C2854" s="43"/>
      <c r="D2854" s="43"/>
      <c r="E2854" s="43"/>
    </row>
    <row r="2855" spans="3:5" x14ac:dyDescent="0.35">
      <c r="C2855" s="43"/>
      <c r="D2855" s="43"/>
      <c r="E2855" s="43"/>
    </row>
    <row r="2856" spans="3:5" x14ac:dyDescent="0.35">
      <c r="C2856" s="43"/>
      <c r="D2856" s="43"/>
      <c r="E2856" s="43"/>
    </row>
    <row r="2857" spans="3:5" x14ac:dyDescent="0.35">
      <c r="C2857" s="43"/>
      <c r="D2857" s="43"/>
      <c r="E2857" s="43"/>
    </row>
    <row r="2858" spans="3:5" x14ac:dyDescent="0.35">
      <c r="C2858" s="43"/>
      <c r="D2858" s="43"/>
      <c r="E2858" s="43"/>
    </row>
    <row r="2859" spans="3:5" x14ac:dyDescent="0.35">
      <c r="C2859" s="43"/>
      <c r="D2859" s="43"/>
      <c r="E2859" s="43"/>
    </row>
    <row r="2860" spans="3:5" x14ac:dyDescent="0.35">
      <c r="C2860" s="43"/>
      <c r="D2860" s="43"/>
      <c r="E2860" s="43"/>
    </row>
    <row r="2861" spans="3:5" x14ac:dyDescent="0.35">
      <c r="C2861" s="43"/>
      <c r="D2861" s="43"/>
      <c r="E2861" s="43"/>
    </row>
    <row r="2862" spans="3:5" x14ac:dyDescent="0.35">
      <c r="C2862" s="43"/>
      <c r="D2862" s="43"/>
      <c r="E2862" s="43"/>
    </row>
    <row r="2863" spans="3:5" x14ac:dyDescent="0.35">
      <c r="C2863" s="43"/>
      <c r="D2863" s="43"/>
      <c r="E2863" s="43"/>
    </row>
    <row r="2864" spans="3:5" x14ac:dyDescent="0.35">
      <c r="C2864" s="43"/>
      <c r="D2864" s="43"/>
      <c r="E2864" s="43"/>
    </row>
    <row r="2865" spans="3:5" x14ac:dyDescent="0.35">
      <c r="C2865" s="43"/>
      <c r="D2865" s="43"/>
      <c r="E2865" s="43"/>
    </row>
    <row r="2866" spans="3:5" x14ac:dyDescent="0.35">
      <c r="C2866" s="43"/>
      <c r="D2866" s="43"/>
      <c r="E2866" s="43"/>
    </row>
    <row r="2867" spans="3:5" x14ac:dyDescent="0.35">
      <c r="C2867" s="43"/>
      <c r="D2867" s="43"/>
      <c r="E2867" s="43"/>
    </row>
    <row r="2868" spans="3:5" x14ac:dyDescent="0.35">
      <c r="C2868" s="43"/>
      <c r="D2868" s="43"/>
      <c r="E2868" s="43"/>
    </row>
    <row r="2869" spans="3:5" x14ac:dyDescent="0.35">
      <c r="C2869" s="43"/>
      <c r="D2869" s="43"/>
      <c r="E2869" s="43"/>
    </row>
    <row r="2870" spans="3:5" x14ac:dyDescent="0.35">
      <c r="C2870" s="43"/>
      <c r="D2870" s="43"/>
      <c r="E2870" s="43"/>
    </row>
    <row r="2871" spans="3:5" x14ac:dyDescent="0.35">
      <c r="C2871" s="43"/>
      <c r="D2871" s="43"/>
      <c r="E2871" s="43"/>
    </row>
    <row r="2872" spans="3:5" x14ac:dyDescent="0.35">
      <c r="C2872" s="43"/>
      <c r="D2872" s="43"/>
      <c r="E2872" s="43"/>
    </row>
    <row r="2873" spans="3:5" x14ac:dyDescent="0.35">
      <c r="C2873" s="43"/>
      <c r="D2873" s="43"/>
      <c r="E2873" s="43"/>
    </row>
    <row r="2874" spans="3:5" x14ac:dyDescent="0.35">
      <c r="C2874" s="43"/>
      <c r="D2874" s="43"/>
      <c r="E2874" s="43"/>
    </row>
    <row r="2875" spans="3:5" x14ac:dyDescent="0.35">
      <c r="C2875" s="43"/>
      <c r="D2875" s="43"/>
      <c r="E2875" s="43"/>
    </row>
    <row r="2876" spans="3:5" x14ac:dyDescent="0.35">
      <c r="C2876" s="43"/>
      <c r="D2876" s="43"/>
      <c r="E2876" s="43"/>
    </row>
    <row r="2877" spans="3:5" x14ac:dyDescent="0.35">
      <c r="C2877" s="43"/>
      <c r="D2877" s="43"/>
      <c r="E2877" s="43"/>
    </row>
    <row r="2878" spans="3:5" x14ac:dyDescent="0.35">
      <c r="C2878" s="43"/>
      <c r="D2878" s="43"/>
      <c r="E2878" s="43"/>
    </row>
    <row r="2879" spans="3:5" x14ac:dyDescent="0.35">
      <c r="C2879" s="43"/>
      <c r="D2879" s="43"/>
      <c r="E2879" s="43"/>
    </row>
    <row r="2880" spans="3:5" x14ac:dyDescent="0.35">
      <c r="C2880" s="43"/>
      <c r="D2880" s="43"/>
      <c r="E2880" s="43"/>
    </row>
    <row r="2881" spans="3:5" x14ac:dyDescent="0.35">
      <c r="C2881" s="43"/>
      <c r="D2881" s="43"/>
      <c r="E2881" s="43"/>
    </row>
    <row r="2882" spans="3:5" x14ac:dyDescent="0.35">
      <c r="C2882" s="44">
        <v>0</v>
      </c>
      <c r="D2882" s="45" t="e">
        <v>#VALUE!</v>
      </c>
      <c r="E2882" s="46" t="e">
        <v>#VALUE!</v>
      </c>
    </row>
    <row r="2883" spans="3:5" x14ac:dyDescent="0.35">
      <c r="C2883" s="43"/>
      <c r="D2883" s="43"/>
      <c r="E2883" s="43"/>
    </row>
    <row r="2884" spans="3:5" x14ac:dyDescent="0.35">
      <c r="C2884" s="43"/>
      <c r="D2884" s="43"/>
      <c r="E2884" s="43"/>
    </row>
    <row r="2885" spans="3:5" x14ac:dyDescent="0.35">
      <c r="C2885" s="43"/>
      <c r="D2885" s="43"/>
      <c r="E2885" s="43"/>
    </row>
    <row r="2886" spans="3:5" x14ac:dyDescent="0.35">
      <c r="C2886" s="43"/>
      <c r="D2886" s="43"/>
      <c r="E2886" s="43"/>
    </row>
    <row r="2887" spans="3:5" x14ac:dyDescent="0.35">
      <c r="C2887" s="43"/>
      <c r="D2887" s="43"/>
      <c r="E2887" s="43"/>
    </row>
    <row r="2888" spans="3:5" x14ac:dyDescent="0.35">
      <c r="C2888" s="43"/>
      <c r="D2888" s="43"/>
      <c r="E2888" s="43"/>
    </row>
    <row r="2889" spans="3:5" x14ac:dyDescent="0.35">
      <c r="C2889" s="43"/>
      <c r="D2889" s="43"/>
      <c r="E2889" s="43"/>
    </row>
    <row r="2890" spans="3:5" x14ac:dyDescent="0.35">
      <c r="C2890" s="43"/>
      <c r="D2890" s="43"/>
      <c r="E2890" s="43"/>
    </row>
    <row r="2891" spans="3:5" x14ac:dyDescent="0.35">
      <c r="C2891" s="43"/>
      <c r="D2891" s="43"/>
      <c r="E2891" s="43"/>
    </row>
    <row r="2892" spans="3:5" x14ac:dyDescent="0.35">
      <c r="C2892" s="43"/>
      <c r="D2892" s="43"/>
      <c r="E2892" s="43"/>
    </row>
    <row r="2893" spans="3:5" x14ac:dyDescent="0.35">
      <c r="C2893" s="43"/>
      <c r="D2893" s="43"/>
      <c r="E2893" s="43"/>
    </row>
    <row r="2894" spans="3:5" x14ac:dyDescent="0.35">
      <c r="C2894" s="43"/>
      <c r="D2894" s="43"/>
      <c r="E2894" s="43"/>
    </row>
    <row r="2895" spans="3:5" x14ac:dyDescent="0.35">
      <c r="C2895" s="43"/>
      <c r="D2895" s="43"/>
      <c r="E2895" s="43"/>
    </row>
    <row r="2896" spans="3:5" x14ac:dyDescent="0.35">
      <c r="C2896" s="43"/>
      <c r="D2896" s="43"/>
      <c r="E2896" s="43"/>
    </row>
    <row r="2897" spans="3:5" x14ac:dyDescent="0.35">
      <c r="C2897" s="43"/>
      <c r="D2897" s="43"/>
      <c r="E2897" s="43"/>
    </row>
    <row r="2898" spans="3:5" x14ac:dyDescent="0.35">
      <c r="C2898" s="43"/>
      <c r="D2898" s="43"/>
      <c r="E2898" s="43"/>
    </row>
    <row r="2899" spans="3:5" x14ac:dyDescent="0.35">
      <c r="C2899" s="43"/>
      <c r="D2899" s="43"/>
      <c r="E2899" s="43"/>
    </row>
    <row r="2900" spans="3:5" x14ac:dyDescent="0.35">
      <c r="C2900" s="43"/>
      <c r="D2900" s="43"/>
      <c r="E2900" s="43"/>
    </row>
    <row r="2901" spans="3:5" x14ac:dyDescent="0.35">
      <c r="C2901" s="43"/>
      <c r="D2901" s="43"/>
      <c r="E2901" s="43"/>
    </row>
    <row r="2902" spans="3:5" x14ac:dyDescent="0.35">
      <c r="C2902" s="43"/>
      <c r="D2902" s="43"/>
      <c r="E2902" s="43"/>
    </row>
    <row r="2903" spans="3:5" x14ac:dyDescent="0.35">
      <c r="C2903" s="43"/>
      <c r="D2903" s="43"/>
      <c r="E2903" s="43"/>
    </row>
    <row r="2904" spans="3:5" x14ac:dyDescent="0.35">
      <c r="C2904" s="43"/>
      <c r="D2904" s="43"/>
      <c r="E2904" s="43"/>
    </row>
    <row r="2905" spans="3:5" x14ac:dyDescent="0.35">
      <c r="C2905" s="43"/>
      <c r="D2905" s="43"/>
      <c r="E2905" s="43"/>
    </row>
    <row r="2906" spans="3:5" x14ac:dyDescent="0.35">
      <c r="C2906" s="43"/>
      <c r="D2906" s="43"/>
      <c r="E2906" s="43"/>
    </row>
    <row r="2907" spans="3:5" x14ac:dyDescent="0.35">
      <c r="C2907" s="43"/>
      <c r="D2907" s="43"/>
      <c r="E2907" s="43"/>
    </row>
    <row r="2908" spans="3:5" x14ac:dyDescent="0.35">
      <c r="C2908" s="43"/>
      <c r="D2908" s="43"/>
      <c r="E2908" s="43"/>
    </row>
    <row r="2909" spans="3:5" x14ac:dyDescent="0.35">
      <c r="C2909" s="43"/>
      <c r="D2909" s="43"/>
      <c r="E2909" s="43"/>
    </row>
    <row r="2910" spans="3:5" x14ac:dyDescent="0.35">
      <c r="C2910" s="43"/>
      <c r="D2910" s="43"/>
      <c r="E2910" s="43"/>
    </row>
    <row r="2911" spans="3:5" x14ac:dyDescent="0.35">
      <c r="C2911" s="43"/>
      <c r="D2911" s="43"/>
      <c r="E2911" s="43"/>
    </row>
    <row r="2912" spans="3:5" x14ac:dyDescent="0.35">
      <c r="C2912" s="43"/>
      <c r="D2912" s="43"/>
      <c r="E2912" s="43"/>
    </row>
    <row r="2913" spans="3:5" x14ac:dyDescent="0.35">
      <c r="C2913" s="43"/>
      <c r="D2913" s="43"/>
      <c r="E2913" s="43"/>
    </row>
    <row r="2914" spans="3:5" x14ac:dyDescent="0.35">
      <c r="C2914" s="43"/>
      <c r="D2914" s="43"/>
      <c r="E2914" s="43"/>
    </row>
    <row r="2915" spans="3:5" x14ac:dyDescent="0.35">
      <c r="C2915" s="43"/>
      <c r="D2915" s="43"/>
      <c r="E2915" s="43"/>
    </row>
    <row r="2916" spans="3:5" x14ac:dyDescent="0.35">
      <c r="C2916" s="43"/>
      <c r="D2916" s="43"/>
      <c r="E2916" s="43"/>
    </row>
    <row r="2951" spans="2:2" x14ac:dyDescent="0.35">
      <c r="B2951" s="44" t="s">
        <v>32</v>
      </c>
    </row>
    <row r="2952" spans="2:2" x14ac:dyDescent="0.35">
      <c r="B2952" s="44" t="s">
        <v>33</v>
      </c>
    </row>
  </sheetData>
  <sheetProtection sheet="1" objects="1" scenarios="1"/>
  <sortState xmlns:xlrd2="http://schemas.microsoft.com/office/spreadsheetml/2017/richdata2" ref="C4:E68">
    <sortCondition ref="C4:C68"/>
  </sortState>
  <mergeCells count="2">
    <mergeCell ref="B1:E1"/>
    <mergeCell ref="C2:E2"/>
  </mergeCells>
  <pageMargins left="1.5748031496062993" right="0.70866141732283472" top="0.39370078740157483" bottom="0.3937007874015748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717"/>
  <sheetViews>
    <sheetView zoomScale="75" zoomScaleNormal="75" workbookViewId="0">
      <selection activeCell="F2470" sqref="F2470"/>
    </sheetView>
  </sheetViews>
  <sheetFormatPr defaultRowHeight="14.5" x14ac:dyDescent="0.35"/>
  <cols>
    <col min="1" max="1" width="5" style="15" customWidth="1"/>
    <col min="2" max="2" width="11.453125" style="52" customWidth="1"/>
    <col min="3" max="3" width="96.453125" style="3" customWidth="1"/>
    <col min="4" max="4" width="13.08984375" style="3" customWidth="1"/>
    <col min="5" max="5" width="6.1796875" customWidth="1"/>
    <col min="6" max="6" width="8.90625" style="11" customWidth="1"/>
    <col min="7" max="10" width="8.90625" customWidth="1"/>
    <col min="11" max="11" width="9.36328125" style="60" customWidth="1"/>
    <col min="12" max="23" width="9.36328125" customWidth="1"/>
    <col min="24" max="42" width="13.6328125" customWidth="1"/>
  </cols>
  <sheetData>
    <row r="1" spans="1:14" x14ac:dyDescent="0.35">
      <c r="C1" s="53" t="s">
        <v>1004</v>
      </c>
    </row>
    <row r="2" spans="1:14" ht="91.5" customHeight="1" x14ac:dyDescent="0.35">
      <c r="C2" s="54" t="str">
        <f>CONCATENATE("Includes ",C5,", ",C6,", ",C7,", ",C8,", ",C9,", ",C10,", ",C11,", ",C12,", ",C13,", ",C14,", ",C15,", ",C16,", ",C19,", ",C20,", ",C31)</f>
        <v>Includes any educational purpose;, the provision of health services or care;, services for the prevention and treatment of problem gambling and drug and alcohol addictions;, housing assistance for disadvantaged persons;, the relief of poverty;, the provision of services and assistance for the aged;, the provision of services and assistance for young people;, the protection and preservation of the environment;, the provision of assistance to relieve distress caused by natural or other disasters;, the provision of advice, support and services to ex-service personnel, their carers and families;, any other philanthropic or benevolent purpose;, any sporting or recreational purpose, excluding any club that holds a venue operator’s licence., Voluntary services provided by members and/or staff of the club to another person in the community, in fulfilment of Class A(a)(i)-(xii) above., Advice, support and services provided by the RSL (Victorian Branch) to ex-service personnel, their carers and families., Reimbursement of expenses reasonably incurred by volunteers.</v>
      </c>
      <c r="N2" s="14" t="s">
        <v>170</v>
      </c>
    </row>
    <row r="4" spans="1:14" x14ac:dyDescent="0.35">
      <c r="C4" s="3" t="s">
        <v>1186</v>
      </c>
      <c r="F4" s="20" t="s">
        <v>29</v>
      </c>
      <c r="G4" s="20" t="s">
        <v>166</v>
      </c>
      <c r="H4" s="20" t="s">
        <v>167</v>
      </c>
      <c r="I4" s="20" t="s">
        <v>169</v>
      </c>
      <c r="J4" s="20" t="s">
        <v>168</v>
      </c>
    </row>
    <row r="5" spans="1:14" x14ac:dyDescent="0.35">
      <c r="A5" s="15">
        <v>1</v>
      </c>
      <c r="B5" s="48" t="s">
        <v>111</v>
      </c>
      <c r="C5" s="49" t="s">
        <v>112</v>
      </c>
      <c r="D5" s="50">
        <v>0</v>
      </c>
      <c r="F5" s="19">
        <f>SUM(D5:D13,D15:D16,D19,D31)</f>
        <v>0</v>
      </c>
      <c r="G5" s="16">
        <f>SUM(D14,D20)</f>
        <v>0</v>
      </c>
      <c r="H5" s="16">
        <f>SUM(F5:G5)</f>
        <v>0</v>
      </c>
      <c r="I5" s="18">
        <f>H5/J5*100</f>
        <v>0</v>
      </c>
      <c r="J5" s="21">
        <v>3466309.99</v>
      </c>
      <c r="K5" s="61" t="str">
        <f>C4</f>
        <v>Abruzzo Club</v>
      </c>
      <c r="L5" s="59">
        <f>F5</f>
        <v>0</v>
      </c>
      <c r="M5" s="59">
        <f>G5</f>
        <v>0</v>
      </c>
      <c r="N5" s="59">
        <f>I5</f>
        <v>0</v>
      </c>
    </row>
    <row r="6" spans="1:14" x14ac:dyDescent="0.35">
      <c r="A6" s="15">
        <v>1</v>
      </c>
      <c r="B6" s="48" t="s">
        <v>113</v>
      </c>
      <c r="C6" s="49" t="s">
        <v>114</v>
      </c>
      <c r="D6" s="50">
        <v>0</v>
      </c>
    </row>
    <row r="7" spans="1:14" x14ac:dyDescent="0.35">
      <c r="A7" s="15">
        <v>1</v>
      </c>
      <c r="B7" s="48" t="s">
        <v>115</v>
      </c>
      <c r="C7" s="49" t="s">
        <v>116</v>
      </c>
      <c r="D7" s="50">
        <v>0</v>
      </c>
    </row>
    <row r="8" spans="1:14" x14ac:dyDescent="0.35">
      <c r="A8" s="15">
        <v>1</v>
      </c>
      <c r="B8" s="48" t="s">
        <v>117</v>
      </c>
      <c r="C8" s="49" t="s">
        <v>118</v>
      </c>
      <c r="D8" s="50">
        <v>0</v>
      </c>
      <c r="F8" s="17"/>
    </row>
    <row r="9" spans="1:14" x14ac:dyDescent="0.35">
      <c r="A9" s="15">
        <v>1</v>
      </c>
      <c r="B9" s="48" t="s">
        <v>119</v>
      </c>
      <c r="C9" s="49" t="s">
        <v>120</v>
      </c>
      <c r="D9" s="50">
        <v>0</v>
      </c>
    </row>
    <row r="10" spans="1:14" x14ac:dyDescent="0.35">
      <c r="A10" s="15">
        <v>1</v>
      </c>
      <c r="B10" s="48" t="s">
        <v>121</v>
      </c>
      <c r="C10" s="49" t="s">
        <v>122</v>
      </c>
      <c r="D10" s="50">
        <v>0</v>
      </c>
    </row>
    <row r="11" spans="1:14" x14ac:dyDescent="0.35">
      <c r="A11" s="15">
        <v>1</v>
      </c>
      <c r="B11" s="48" t="s">
        <v>123</v>
      </c>
      <c r="C11" s="49" t="s">
        <v>124</v>
      </c>
      <c r="D11" s="50">
        <v>0</v>
      </c>
    </row>
    <row r="12" spans="1:14" x14ac:dyDescent="0.35">
      <c r="A12" s="15">
        <v>1</v>
      </c>
      <c r="B12" s="48" t="s">
        <v>125</v>
      </c>
      <c r="C12" s="49" t="s">
        <v>126</v>
      </c>
      <c r="D12" s="50">
        <v>0</v>
      </c>
    </row>
    <row r="13" spans="1:14" x14ac:dyDescent="0.35">
      <c r="A13" s="15">
        <v>1</v>
      </c>
      <c r="B13" s="48" t="s">
        <v>127</v>
      </c>
      <c r="C13" s="49" t="s">
        <v>128</v>
      </c>
      <c r="D13" s="50">
        <v>0</v>
      </c>
    </row>
    <row r="14" spans="1:14" x14ac:dyDescent="0.35">
      <c r="A14" s="15">
        <v>1</v>
      </c>
      <c r="B14" s="48" t="s">
        <v>129</v>
      </c>
      <c r="C14" s="49" t="s">
        <v>130</v>
      </c>
      <c r="D14" s="50">
        <v>0</v>
      </c>
    </row>
    <row r="15" spans="1:14" x14ac:dyDescent="0.35">
      <c r="A15" s="15">
        <v>1</v>
      </c>
      <c r="B15" s="48" t="s">
        <v>131</v>
      </c>
      <c r="C15" s="49" t="s">
        <v>132</v>
      </c>
      <c r="D15" s="50">
        <v>0</v>
      </c>
    </row>
    <row r="16" spans="1:14" x14ac:dyDescent="0.35">
      <c r="A16" s="15">
        <v>1</v>
      </c>
      <c r="B16" s="48" t="s">
        <v>133</v>
      </c>
      <c r="C16" s="49" t="s">
        <v>134</v>
      </c>
      <c r="D16" s="50">
        <v>0</v>
      </c>
    </row>
    <row r="17" spans="1:6" x14ac:dyDescent="0.35">
      <c r="B17" s="48" t="s">
        <v>135</v>
      </c>
      <c r="C17" s="49" t="s">
        <v>136</v>
      </c>
      <c r="D17" s="50">
        <v>0</v>
      </c>
      <c r="F17"/>
    </row>
    <row r="18" spans="1:6" x14ac:dyDescent="0.35">
      <c r="B18" s="48" t="s">
        <v>137</v>
      </c>
      <c r="C18" s="49" t="s">
        <v>138</v>
      </c>
      <c r="D18" s="50">
        <v>0</v>
      </c>
      <c r="F18"/>
    </row>
    <row r="19" spans="1:6" ht="23" x14ac:dyDescent="0.35">
      <c r="A19" s="15">
        <v>1</v>
      </c>
      <c r="B19" s="48" t="s">
        <v>139</v>
      </c>
      <c r="C19" s="49" t="s">
        <v>140</v>
      </c>
      <c r="D19" s="50">
        <v>0</v>
      </c>
      <c r="F19"/>
    </row>
    <row r="20" spans="1:6" x14ac:dyDescent="0.35">
      <c r="A20" s="15">
        <v>1</v>
      </c>
      <c r="B20" s="48" t="s">
        <v>141</v>
      </c>
      <c r="C20" s="49" t="s">
        <v>142</v>
      </c>
      <c r="D20" s="50">
        <v>0</v>
      </c>
      <c r="F20"/>
    </row>
    <row r="21" spans="1:6" ht="14.25" customHeight="1" x14ac:dyDescent="0.35">
      <c r="B21" s="102" t="s">
        <v>143</v>
      </c>
      <c r="C21" s="103"/>
      <c r="D21" s="10">
        <v>0</v>
      </c>
      <c r="F21"/>
    </row>
    <row r="22" spans="1:6" ht="14.25" customHeight="1" x14ac:dyDescent="0.35">
      <c r="B22" s="104" t="s">
        <v>144</v>
      </c>
      <c r="C22" s="105"/>
      <c r="D22" s="106"/>
      <c r="F22"/>
    </row>
    <row r="23" spans="1:6" x14ac:dyDescent="0.35">
      <c r="B23" s="48" t="s">
        <v>145</v>
      </c>
      <c r="C23" s="49" t="s">
        <v>146</v>
      </c>
      <c r="D23" s="50">
        <v>0</v>
      </c>
      <c r="F23"/>
    </row>
    <row r="24" spans="1:6" x14ac:dyDescent="0.35">
      <c r="B24" s="48" t="s">
        <v>147</v>
      </c>
      <c r="C24" s="49" t="s">
        <v>148</v>
      </c>
      <c r="D24" s="50">
        <v>0</v>
      </c>
      <c r="F24"/>
    </row>
    <row r="25" spans="1:6" x14ac:dyDescent="0.35">
      <c r="B25" s="48" t="s">
        <v>149</v>
      </c>
      <c r="C25" s="49" t="s">
        <v>150</v>
      </c>
      <c r="D25" s="50">
        <v>0</v>
      </c>
      <c r="F25"/>
    </row>
    <row r="26" spans="1:6" ht="23" x14ac:dyDescent="0.35">
      <c r="B26" s="48" t="s">
        <v>151</v>
      </c>
      <c r="C26" s="49" t="s">
        <v>152</v>
      </c>
      <c r="D26" s="50">
        <v>0</v>
      </c>
      <c r="F26"/>
    </row>
    <row r="27" spans="1:6" x14ac:dyDescent="0.35">
      <c r="B27" s="48" t="s">
        <v>153</v>
      </c>
      <c r="C27" s="49" t="s">
        <v>154</v>
      </c>
      <c r="D27" s="50">
        <v>622774</v>
      </c>
      <c r="F27"/>
    </row>
    <row r="28" spans="1:6" ht="14.25" customHeight="1" x14ac:dyDescent="0.35">
      <c r="B28" s="102" t="s">
        <v>155</v>
      </c>
      <c r="C28" s="103"/>
      <c r="D28" s="10">
        <v>622774</v>
      </c>
      <c r="F28"/>
    </row>
    <row r="29" spans="1:6" ht="14.25" customHeight="1" x14ac:dyDescent="0.35">
      <c r="B29" s="104" t="s">
        <v>156</v>
      </c>
      <c r="C29" s="105"/>
      <c r="D29" s="106"/>
      <c r="F29"/>
    </row>
    <row r="30" spans="1:6" x14ac:dyDescent="0.35">
      <c r="B30" s="48" t="s">
        <v>157</v>
      </c>
      <c r="C30" s="49" t="s">
        <v>158</v>
      </c>
      <c r="D30" s="50">
        <v>0</v>
      </c>
      <c r="F30"/>
    </row>
    <row r="31" spans="1:6" x14ac:dyDescent="0.35">
      <c r="B31" s="48" t="s">
        <v>159</v>
      </c>
      <c r="C31" s="49" t="s">
        <v>160</v>
      </c>
      <c r="D31" s="50">
        <v>0</v>
      </c>
      <c r="F31"/>
    </row>
    <row r="32" spans="1:6" x14ac:dyDescent="0.35">
      <c r="B32" s="48" t="s">
        <v>161</v>
      </c>
      <c r="C32" s="49" t="s">
        <v>162</v>
      </c>
      <c r="D32" s="50">
        <v>0</v>
      </c>
      <c r="F32"/>
    </row>
    <row r="33" spans="2:14" customFormat="1" ht="14.25" customHeight="1" x14ac:dyDescent="0.35">
      <c r="B33" s="102" t="s">
        <v>163</v>
      </c>
      <c r="C33" s="103"/>
      <c r="D33" s="10">
        <v>0</v>
      </c>
      <c r="F33" s="11"/>
      <c r="K33" s="60"/>
    </row>
    <row r="34" spans="2:14" customFormat="1" ht="14.25" customHeight="1" x14ac:dyDescent="0.35">
      <c r="B34" s="102" t="s">
        <v>164</v>
      </c>
      <c r="C34" s="103"/>
      <c r="D34" s="10">
        <v>622774</v>
      </c>
      <c r="F34" s="11"/>
      <c r="K34" s="60"/>
    </row>
    <row r="36" spans="2:14" customFormat="1" x14ac:dyDescent="0.35">
      <c r="B36" s="52"/>
      <c r="C36" s="3" t="s">
        <v>1005</v>
      </c>
      <c r="D36" s="3"/>
      <c r="F36" s="11"/>
      <c r="K36" s="60"/>
    </row>
    <row r="37" spans="2:14" customFormat="1" x14ac:dyDescent="0.35">
      <c r="B37" s="48" t="s">
        <v>111</v>
      </c>
      <c r="C37" s="49" t="s">
        <v>112</v>
      </c>
      <c r="D37" s="50">
        <v>0</v>
      </c>
      <c r="F37" s="19">
        <f>SUM(D37:D45,D47:D48,D51,D63)</f>
        <v>360000</v>
      </c>
      <c r="G37" s="16">
        <f>SUM(D46,D52)</f>
        <v>0</v>
      </c>
      <c r="H37" s="16">
        <f>SUM(F37:G37)</f>
        <v>360000</v>
      </c>
      <c r="I37" s="18">
        <f>H37/J37*100</f>
        <v>9.6893833469731145</v>
      </c>
      <c r="J37" s="21">
        <v>3715406.7199999997</v>
      </c>
      <c r="K37" s="61" t="str">
        <f>C36</f>
        <v>Aces Sporting Club</v>
      </c>
      <c r="L37" s="59">
        <f>F37</f>
        <v>360000</v>
      </c>
      <c r="M37" s="59">
        <f>G37</f>
        <v>0</v>
      </c>
      <c r="N37" s="59">
        <f>I37</f>
        <v>9.6893833469731145</v>
      </c>
    </row>
    <row r="38" spans="2:14" customFormat="1" x14ac:dyDescent="0.35">
      <c r="B38" s="48" t="s">
        <v>113</v>
      </c>
      <c r="C38" s="49" t="s">
        <v>114</v>
      </c>
      <c r="D38" s="50">
        <v>0</v>
      </c>
      <c r="F38" s="12"/>
      <c r="K38" s="60"/>
    </row>
    <row r="39" spans="2:14" customFormat="1" x14ac:dyDescent="0.35">
      <c r="B39" s="48" t="s">
        <v>115</v>
      </c>
      <c r="C39" s="49" t="s">
        <v>116</v>
      </c>
      <c r="D39" s="50">
        <v>0</v>
      </c>
      <c r="F39" s="12"/>
      <c r="K39" s="60"/>
    </row>
    <row r="40" spans="2:14" customFormat="1" x14ac:dyDescent="0.35">
      <c r="B40" s="48" t="s">
        <v>117</v>
      </c>
      <c r="C40" s="49" t="s">
        <v>118</v>
      </c>
      <c r="D40" s="50">
        <v>0</v>
      </c>
      <c r="F40" s="11"/>
      <c r="K40" s="60"/>
    </row>
    <row r="41" spans="2:14" customFormat="1" x14ac:dyDescent="0.35">
      <c r="B41" s="48" t="s">
        <v>119</v>
      </c>
      <c r="C41" s="49" t="s">
        <v>120</v>
      </c>
      <c r="D41" s="50">
        <v>0</v>
      </c>
      <c r="F41" s="13"/>
      <c r="K41" s="60"/>
    </row>
    <row r="42" spans="2:14" customFormat="1" x14ac:dyDescent="0.35">
      <c r="B42" s="48" t="s">
        <v>121</v>
      </c>
      <c r="C42" s="49" t="s">
        <v>122</v>
      </c>
      <c r="D42" s="50">
        <v>0</v>
      </c>
      <c r="F42" s="11"/>
      <c r="K42" s="60"/>
    </row>
    <row r="43" spans="2:14" customFormat="1" x14ac:dyDescent="0.35">
      <c r="B43" s="48" t="s">
        <v>123</v>
      </c>
      <c r="C43" s="49" t="s">
        <v>124</v>
      </c>
      <c r="D43" s="50">
        <v>0</v>
      </c>
      <c r="F43" s="11"/>
      <c r="K43" s="60"/>
    </row>
    <row r="44" spans="2:14" customFormat="1" x14ac:dyDescent="0.35">
      <c r="B44" s="48" t="s">
        <v>125</v>
      </c>
      <c r="C44" s="49" t="s">
        <v>126</v>
      </c>
      <c r="D44" s="50">
        <v>0</v>
      </c>
      <c r="F44" s="11"/>
      <c r="K44" s="60"/>
    </row>
    <row r="45" spans="2:14" customFormat="1" x14ac:dyDescent="0.35">
      <c r="B45" s="48" t="s">
        <v>127</v>
      </c>
      <c r="C45" s="49" t="s">
        <v>128</v>
      </c>
      <c r="D45" s="50">
        <v>0</v>
      </c>
      <c r="F45" s="11"/>
      <c r="K45" s="60"/>
    </row>
    <row r="46" spans="2:14" customFormat="1" x14ac:dyDescent="0.35">
      <c r="B46" s="48" t="s">
        <v>129</v>
      </c>
      <c r="C46" s="49" t="s">
        <v>130</v>
      </c>
      <c r="D46" s="50">
        <v>0</v>
      </c>
      <c r="F46" s="11"/>
      <c r="K46" s="60"/>
    </row>
    <row r="47" spans="2:14" customFormat="1" x14ac:dyDescent="0.35">
      <c r="B47" s="48" t="s">
        <v>131</v>
      </c>
      <c r="C47" s="49" t="s">
        <v>132</v>
      </c>
      <c r="D47" s="50">
        <v>0</v>
      </c>
      <c r="F47" s="11"/>
      <c r="K47" s="60"/>
    </row>
    <row r="48" spans="2:14" customFormat="1" x14ac:dyDescent="0.35">
      <c r="B48" s="48" t="s">
        <v>133</v>
      </c>
      <c r="C48" s="49" t="s">
        <v>134</v>
      </c>
      <c r="D48" s="50">
        <v>360000</v>
      </c>
      <c r="F48" s="11"/>
      <c r="K48" s="60"/>
    </row>
    <row r="49" spans="2:11" customFormat="1" x14ac:dyDescent="0.35">
      <c r="B49" s="48" t="s">
        <v>135</v>
      </c>
      <c r="C49" s="49" t="s">
        <v>136</v>
      </c>
      <c r="D49" s="50">
        <v>0</v>
      </c>
      <c r="K49" s="60"/>
    </row>
    <row r="50" spans="2:11" customFormat="1" x14ac:dyDescent="0.35">
      <c r="B50" s="48" t="s">
        <v>137</v>
      </c>
      <c r="C50" s="49" t="s">
        <v>138</v>
      </c>
      <c r="D50" s="50">
        <v>0</v>
      </c>
      <c r="K50" s="60"/>
    </row>
    <row r="51" spans="2:11" customFormat="1" ht="23" x14ac:dyDescent="0.35">
      <c r="B51" s="48" t="s">
        <v>139</v>
      </c>
      <c r="C51" s="49" t="s">
        <v>140</v>
      </c>
      <c r="D51" s="50">
        <v>0</v>
      </c>
      <c r="K51" s="60"/>
    </row>
    <row r="52" spans="2:11" customFormat="1" x14ac:dyDescent="0.35">
      <c r="B52" s="48" t="s">
        <v>141</v>
      </c>
      <c r="C52" s="49" t="s">
        <v>142</v>
      </c>
      <c r="D52" s="50">
        <v>0</v>
      </c>
      <c r="K52" s="60"/>
    </row>
    <row r="53" spans="2:11" customFormat="1" ht="14.25" customHeight="1" x14ac:dyDescent="0.35">
      <c r="B53" s="102" t="s">
        <v>143</v>
      </c>
      <c r="C53" s="103"/>
      <c r="D53" s="10">
        <v>360000</v>
      </c>
      <c r="K53" s="60"/>
    </row>
    <row r="54" spans="2:11" customFormat="1" ht="14.25" customHeight="1" x14ac:dyDescent="0.35">
      <c r="B54" s="104" t="s">
        <v>144</v>
      </c>
      <c r="C54" s="105"/>
      <c r="D54" s="106"/>
      <c r="K54" s="60"/>
    </row>
    <row r="55" spans="2:11" customFormat="1" x14ac:dyDescent="0.35">
      <c r="B55" s="48" t="s">
        <v>145</v>
      </c>
      <c r="C55" s="49" t="s">
        <v>146</v>
      </c>
      <c r="D55" s="50">
        <v>3862</v>
      </c>
      <c r="K55" s="60"/>
    </row>
    <row r="56" spans="2:11" customFormat="1" x14ac:dyDescent="0.35">
      <c r="B56" s="48" t="s">
        <v>147</v>
      </c>
      <c r="C56" s="49" t="s">
        <v>148</v>
      </c>
      <c r="D56" s="50">
        <v>0</v>
      </c>
      <c r="K56" s="60"/>
    </row>
    <row r="57" spans="2:11" customFormat="1" x14ac:dyDescent="0.35">
      <c r="B57" s="48" t="s">
        <v>149</v>
      </c>
      <c r="C57" s="49" t="s">
        <v>150</v>
      </c>
      <c r="D57" s="50">
        <v>0</v>
      </c>
      <c r="K57" s="60"/>
    </row>
    <row r="58" spans="2:11" customFormat="1" ht="23" x14ac:dyDescent="0.35">
      <c r="B58" s="48" t="s">
        <v>151</v>
      </c>
      <c r="C58" s="49" t="s">
        <v>152</v>
      </c>
      <c r="D58" s="50">
        <v>0</v>
      </c>
      <c r="K58" s="60"/>
    </row>
    <row r="59" spans="2:11" customFormat="1" x14ac:dyDescent="0.35">
      <c r="B59" s="48" t="s">
        <v>153</v>
      </c>
      <c r="C59" s="49" t="s">
        <v>154</v>
      </c>
      <c r="D59" s="50">
        <v>151139</v>
      </c>
      <c r="K59" s="60"/>
    </row>
    <row r="60" spans="2:11" customFormat="1" ht="14.25" customHeight="1" x14ac:dyDescent="0.35">
      <c r="B60" s="102" t="s">
        <v>155</v>
      </c>
      <c r="C60" s="103"/>
      <c r="D60" s="10">
        <v>155001</v>
      </c>
      <c r="K60" s="60"/>
    </row>
    <row r="61" spans="2:11" customFormat="1" ht="14.25" customHeight="1" x14ac:dyDescent="0.35">
      <c r="B61" s="104" t="s">
        <v>156</v>
      </c>
      <c r="C61" s="105"/>
      <c r="D61" s="106"/>
      <c r="K61" s="60"/>
    </row>
    <row r="62" spans="2:11" customFormat="1" x14ac:dyDescent="0.35">
      <c r="B62" s="48" t="s">
        <v>157</v>
      </c>
      <c r="C62" s="49" t="s">
        <v>158</v>
      </c>
      <c r="D62" s="50">
        <v>0</v>
      </c>
      <c r="K62" s="60"/>
    </row>
    <row r="63" spans="2:11" customFormat="1" x14ac:dyDescent="0.35">
      <c r="B63" s="48" t="s">
        <v>159</v>
      </c>
      <c r="C63" s="49" t="s">
        <v>160</v>
      </c>
      <c r="D63" s="50">
        <v>0</v>
      </c>
      <c r="K63" s="60"/>
    </row>
    <row r="64" spans="2:11" customFormat="1" x14ac:dyDescent="0.35">
      <c r="B64" s="48" t="s">
        <v>161</v>
      </c>
      <c r="C64" s="49" t="s">
        <v>162</v>
      </c>
      <c r="D64" s="50">
        <v>3000</v>
      </c>
      <c r="K64" s="60"/>
    </row>
    <row r="65" spans="2:14" customFormat="1" ht="14.25" customHeight="1" x14ac:dyDescent="0.35">
      <c r="B65" s="102" t="s">
        <v>163</v>
      </c>
      <c r="C65" s="103"/>
      <c r="D65" s="10">
        <v>3000</v>
      </c>
      <c r="F65" s="11"/>
      <c r="K65" s="60"/>
    </row>
    <row r="66" spans="2:14" customFormat="1" ht="14.25" customHeight="1" x14ac:dyDescent="0.35">
      <c r="B66" s="102" t="s">
        <v>164</v>
      </c>
      <c r="C66" s="103"/>
      <c r="D66" s="10">
        <v>518001</v>
      </c>
      <c r="F66" s="11"/>
      <c r="K66" s="60"/>
    </row>
    <row r="68" spans="2:14" customFormat="1" x14ac:dyDescent="0.35">
      <c r="B68" s="52"/>
      <c r="C68" s="3" t="s">
        <v>1187</v>
      </c>
      <c r="D68" s="3"/>
      <c r="F68" s="11"/>
      <c r="K68" s="60"/>
    </row>
    <row r="69" spans="2:14" customFormat="1" x14ac:dyDescent="0.35">
      <c r="B69" s="48" t="s">
        <v>111</v>
      </c>
      <c r="C69" s="49" t="s">
        <v>112</v>
      </c>
      <c r="D69" s="50">
        <v>600</v>
      </c>
      <c r="F69" s="19">
        <f>SUM(D69:D77,D79:D80,D83,D95)</f>
        <v>3220</v>
      </c>
      <c r="G69" s="16">
        <f>SUM(D78,D84)</f>
        <v>0</v>
      </c>
      <c r="H69" s="16">
        <f>SUM(F69:G69)</f>
        <v>3220</v>
      </c>
      <c r="I69" s="18">
        <f>H69/J69*100</f>
        <v>6.4936667268413115E-2</v>
      </c>
      <c r="J69" s="22">
        <v>4958677.6400000006</v>
      </c>
      <c r="K69" s="61" t="str">
        <f>C68</f>
        <v>Alexandra House Sports Club</v>
      </c>
      <c r="L69" s="59">
        <f>F69</f>
        <v>3220</v>
      </c>
      <c r="M69" s="59">
        <f>G69</f>
        <v>0</v>
      </c>
      <c r="N69" s="59">
        <f>I69</f>
        <v>6.4936667268413115E-2</v>
      </c>
    </row>
    <row r="70" spans="2:14" customFormat="1" x14ac:dyDescent="0.35">
      <c r="B70" s="48" t="s">
        <v>113</v>
      </c>
      <c r="C70" s="49" t="s">
        <v>114</v>
      </c>
      <c r="D70" s="50">
        <v>0</v>
      </c>
      <c r="F70" s="12"/>
      <c r="K70" s="60"/>
    </row>
    <row r="71" spans="2:14" customFormat="1" x14ac:dyDescent="0.35">
      <c r="B71" s="48" t="s">
        <v>115</v>
      </c>
      <c r="C71" s="49" t="s">
        <v>116</v>
      </c>
      <c r="D71" s="50">
        <v>0</v>
      </c>
      <c r="F71" s="12"/>
      <c r="K71" s="60"/>
    </row>
    <row r="72" spans="2:14" customFormat="1" x14ac:dyDescent="0.35">
      <c r="B72" s="48" t="s">
        <v>117</v>
      </c>
      <c r="C72" s="49" t="s">
        <v>118</v>
      </c>
      <c r="D72" s="50">
        <v>0</v>
      </c>
      <c r="F72" s="11"/>
      <c r="K72" s="60"/>
    </row>
    <row r="73" spans="2:14" customFormat="1" x14ac:dyDescent="0.35">
      <c r="B73" s="48" t="s">
        <v>119</v>
      </c>
      <c r="C73" s="49" t="s">
        <v>120</v>
      </c>
      <c r="D73" s="50">
        <v>0</v>
      </c>
      <c r="F73" s="13"/>
      <c r="K73" s="60"/>
    </row>
    <row r="74" spans="2:14" customFormat="1" x14ac:dyDescent="0.35">
      <c r="B74" s="48" t="s">
        <v>121</v>
      </c>
      <c r="C74" s="49" t="s">
        <v>122</v>
      </c>
      <c r="D74" s="50">
        <v>0</v>
      </c>
      <c r="F74" s="11"/>
      <c r="K74" s="60"/>
    </row>
    <row r="75" spans="2:14" customFormat="1" x14ac:dyDescent="0.35">
      <c r="B75" s="48" t="s">
        <v>123</v>
      </c>
      <c r="C75" s="49" t="s">
        <v>124</v>
      </c>
      <c r="D75" s="50">
        <v>0</v>
      </c>
      <c r="F75" s="11"/>
      <c r="K75" s="60"/>
    </row>
    <row r="76" spans="2:14" customFormat="1" x14ac:dyDescent="0.35">
      <c r="B76" s="48" t="s">
        <v>125</v>
      </c>
      <c r="C76" s="49" t="s">
        <v>126</v>
      </c>
      <c r="D76" s="50">
        <v>0</v>
      </c>
      <c r="F76" s="11"/>
      <c r="K76" s="60"/>
    </row>
    <row r="77" spans="2:14" customFormat="1" x14ac:dyDescent="0.35">
      <c r="B77" s="48" t="s">
        <v>127</v>
      </c>
      <c r="C77" s="49" t="s">
        <v>128</v>
      </c>
      <c r="D77" s="50">
        <v>0</v>
      </c>
      <c r="F77" s="11"/>
      <c r="K77" s="60"/>
    </row>
    <row r="78" spans="2:14" customFormat="1" x14ac:dyDescent="0.35">
      <c r="B78" s="48" t="s">
        <v>129</v>
      </c>
      <c r="C78" s="49" t="s">
        <v>130</v>
      </c>
      <c r="D78" s="50">
        <v>0</v>
      </c>
      <c r="F78" s="11"/>
      <c r="K78" s="60"/>
    </row>
    <row r="79" spans="2:14" customFormat="1" x14ac:dyDescent="0.35">
      <c r="B79" s="48" t="s">
        <v>131</v>
      </c>
      <c r="C79" s="49" t="s">
        <v>132</v>
      </c>
      <c r="D79" s="50">
        <v>1800</v>
      </c>
      <c r="F79" s="11"/>
      <c r="K79" s="60"/>
    </row>
    <row r="80" spans="2:14" customFormat="1" x14ac:dyDescent="0.35">
      <c r="B80" s="48" t="s">
        <v>133</v>
      </c>
      <c r="C80" s="49" t="s">
        <v>134</v>
      </c>
      <c r="D80" s="50">
        <v>820</v>
      </c>
      <c r="F80" s="11"/>
      <c r="K80" s="60"/>
    </row>
    <row r="81" spans="2:11" customFormat="1" x14ac:dyDescent="0.35">
      <c r="B81" s="48" t="s">
        <v>135</v>
      </c>
      <c r="C81" s="49" t="s">
        <v>136</v>
      </c>
      <c r="D81" s="50">
        <v>0</v>
      </c>
      <c r="K81" s="60"/>
    </row>
    <row r="82" spans="2:11" customFormat="1" x14ac:dyDescent="0.35">
      <c r="B82" s="48" t="s">
        <v>137</v>
      </c>
      <c r="C82" s="49" t="s">
        <v>138</v>
      </c>
      <c r="D82" s="50">
        <v>7567</v>
      </c>
      <c r="K82" s="60"/>
    </row>
    <row r="83" spans="2:11" customFormat="1" ht="23" x14ac:dyDescent="0.35">
      <c r="B83" s="48" t="s">
        <v>139</v>
      </c>
      <c r="C83" s="49" t="s">
        <v>140</v>
      </c>
      <c r="D83" s="50">
        <v>0</v>
      </c>
      <c r="K83" s="60"/>
    </row>
    <row r="84" spans="2:11" customFormat="1" x14ac:dyDescent="0.35">
      <c r="B84" s="48" t="s">
        <v>141</v>
      </c>
      <c r="C84" s="49" t="s">
        <v>142</v>
      </c>
      <c r="D84" s="50">
        <v>0</v>
      </c>
      <c r="K84" s="60"/>
    </row>
    <row r="85" spans="2:11" customFormat="1" x14ac:dyDescent="0.35">
      <c r="B85" s="102" t="s">
        <v>143</v>
      </c>
      <c r="C85" s="103"/>
      <c r="D85" s="10">
        <v>10787</v>
      </c>
      <c r="K85" s="60"/>
    </row>
    <row r="86" spans="2:11" customFormat="1" x14ac:dyDescent="0.35">
      <c r="B86" s="104" t="s">
        <v>144</v>
      </c>
      <c r="C86" s="105"/>
      <c r="D86" s="106"/>
      <c r="K86" s="60"/>
    </row>
    <row r="87" spans="2:11" customFormat="1" x14ac:dyDescent="0.35">
      <c r="B87" s="48" t="s">
        <v>145</v>
      </c>
      <c r="C87" s="49" t="s">
        <v>146</v>
      </c>
      <c r="D87" s="50">
        <v>0</v>
      </c>
      <c r="K87" s="60"/>
    </row>
    <row r="88" spans="2:11" customFormat="1" x14ac:dyDescent="0.35">
      <c r="B88" s="48" t="s">
        <v>147</v>
      </c>
      <c r="C88" s="49" t="s">
        <v>148</v>
      </c>
      <c r="D88" s="50">
        <v>0</v>
      </c>
      <c r="K88" s="60"/>
    </row>
    <row r="89" spans="2:11" customFormat="1" x14ac:dyDescent="0.35">
      <c r="B89" s="48" t="s">
        <v>149</v>
      </c>
      <c r="C89" s="49" t="s">
        <v>150</v>
      </c>
      <c r="D89" s="50">
        <v>0</v>
      </c>
      <c r="K89" s="60"/>
    </row>
    <row r="90" spans="2:11" customFormat="1" ht="23" x14ac:dyDescent="0.35">
      <c r="B90" s="48" t="s">
        <v>151</v>
      </c>
      <c r="C90" s="49" t="s">
        <v>152</v>
      </c>
      <c r="D90" s="50">
        <v>0</v>
      </c>
      <c r="K90" s="60"/>
    </row>
    <row r="91" spans="2:11" customFormat="1" x14ac:dyDescent="0.35">
      <c r="B91" s="48" t="s">
        <v>153</v>
      </c>
      <c r="C91" s="49" t="s">
        <v>154</v>
      </c>
      <c r="D91" s="50">
        <v>625390</v>
      </c>
      <c r="K91" s="60"/>
    </row>
    <row r="92" spans="2:11" customFormat="1" x14ac:dyDescent="0.35">
      <c r="B92" s="102" t="s">
        <v>155</v>
      </c>
      <c r="C92" s="103"/>
      <c r="D92" s="10">
        <v>625390</v>
      </c>
      <c r="K92" s="60"/>
    </row>
    <row r="93" spans="2:11" customFormat="1" x14ac:dyDescent="0.35">
      <c r="B93" s="104" t="s">
        <v>156</v>
      </c>
      <c r="C93" s="105"/>
      <c r="D93" s="106"/>
      <c r="K93" s="60"/>
    </row>
    <row r="94" spans="2:11" customFormat="1" x14ac:dyDescent="0.35">
      <c r="B94" s="48" t="s">
        <v>157</v>
      </c>
      <c r="C94" s="49" t="s">
        <v>158</v>
      </c>
      <c r="D94" s="50">
        <v>0</v>
      </c>
      <c r="K94" s="60"/>
    </row>
    <row r="95" spans="2:11" customFormat="1" x14ac:dyDescent="0.35">
      <c r="B95" s="48" t="s">
        <v>159</v>
      </c>
      <c r="C95" s="49" t="s">
        <v>160</v>
      </c>
      <c r="D95" s="50">
        <v>0</v>
      </c>
      <c r="K95" s="60"/>
    </row>
    <row r="96" spans="2:11" customFormat="1" x14ac:dyDescent="0.35">
      <c r="B96" s="48" t="s">
        <v>161</v>
      </c>
      <c r="C96" s="49" t="s">
        <v>162</v>
      </c>
      <c r="D96" s="50">
        <v>700</v>
      </c>
      <c r="K96" s="60"/>
    </row>
    <row r="97" spans="2:14" customFormat="1" x14ac:dyDescent="0.35">
      <c r="B97" s="102" t="s">
        <v>163</v>
      </c>
      <c r="C97" s="103"/>
      <c r="D97" s="10">
        <v>700</v>
      </c>
      <c r="F97" s="11"/>
      <c r="K97" s="60"/>
    </row>
    <row r="98" spans="2:14" customFormat="1" x14ac:dyDescent="0.35">
      <c r="B98" s="102" t="s">
        <v>164</v>
      </c>
      <c r="C98" s="103"/>
      <c r="D98" s="10">
        <v>636877</v>
      </c>
      <c r="F98" s="11"/>
      <c r="K98" s="60"/>
    </row>
    <row r="100" spans="2:14" customFormat="1" x14ac:dyDescent="0.35">
      <c r="B100" s="52"/>
      <c r="C100" s="3" t="s">
        <v>1006</v>
      </c>
      <c r="D100" s="3"/>
      <c r="F100" s="11"/>
      <c r="K100" s="60"/>
    </row>
    <row r="101" spans="2:14" customFormat="1" x14ac:dyDescent="0.35">
      <c r="B101" s="48" t="s">
        <v>111</v>
      </c>
      <c r="C101" s="49" t="s">
        <v>112</v>
      </c>
      <c r="D101" s="50">
        <v>0</v>
      </c>
      <c r="F101" s="19">
        <f>SUM(D101:D109,D111:D112,D115,D127)</f>
        <v>10150</v>
      </c>
      <c r="G101" s="16">
        <f>SUM(D110,D116)</f>
        <v>0</v>
      </c>
      <c r="H101" s="16">
        <f>SUM(F101:G101)</f>
        <v>10150</v>
      </c>
      <c r="I101" s="18">
        <f>H101/J101*100</f>
        <v>0.12176779519447679</v>
      </c>
      <c r="J101" s="23">
        <v>8335537.3100000005</v>
      </c>
      <c r="K101" s="61" t="str">
        <f>C100</f>
        <v>Altona Bowling Club</v>
      </c>
      <c r="L101" s="59">
        <f>F101</f>
        <v>10150</v>
      </c>
      <c r="M101" s="59">
        <f>G101</f>
        <v>0</v>
      </c>
      <c r="N101" s="59">
        <f>I101</f>
        <v>0.12176779519447679</v>
      </c>
    </row>
    <row r="102" spans="2:14" customFormat="1" x14ac:dyDescent="0.35">
      <c r="B102" s="48" t="s">
        <v>113</v>
      </c>
      <c r="C102" s="49" t="s">
        <v>114</v>
      </c>
      <c r="D102" s="50">
        <v>0</v>
      </c>
      <c r="F102" s="12"/>
      <c r="K102" s="60"/>
    </row>
    <row r="103" spans="2:14" customFormat="1" x14ac:dyDescent="0.35">
      <c r="B103" s="48" t="s">
        <v>115</v>
      </c>
      <c r="C103" s="49" t="s">
        <v>116</v>
      </c>
      <c r="D103" s="50">
        <v>0</v>
      </c>
      <c r="F103" s="12"/>
      <c r="K103" s="60"/>
    </row>
    <row r="104" spans="2:14" customFormat="1" x14ac:dyDescent="0.35">
      <c r="B104" s="48" t="s">
        <v>117</v>
      </c>
      <c r="C104" s="49" t="s">
        <v>118</v>
      </c>
      <c r="D104" s="50">
        <v>0</v>
      </c>
      <c r="F104" s="11"/>
      <c r="K104" s="60"/>
    </row>
    <row r="105" spans="2:14" customFormat="1" x14ac:dyDescent="0.35">
      <c r="B105" s="48" t="s">
        <v>119</v>
      </c>
      <c r="C105" s="49" t="s">
        <v>120</v>
      </c>
      <c r="D105" s="50">
        <v>0</v>
      </c>
      <c r="F105" s="13"/>
      <c r="K105" s="60"/>
    </row>
    <row r="106" spans="2:14" customFormat="1" x14ac:dyDescent="0.35">
      <c r="B106" s="48" t="s">
        <v>121</v>
      </c>
      <c r="C106" s="49" t="s">
        <v>122</v>
      </c>
      <c r="D106" s="50">
        <v>0</v>
      </c>
      <c r="F106" s="11"/>
      <c r="K106" s="60"/>
    </row>
    <row r="107" spans="2:14" customFormat="1" x14ac:dyDescent="0.35">
      <c r="B107" s="48" t="s">
        <v>123</v>
      </c>
      <c r="C107" s="49" t="s">
        <v>124</v>
      </c>
      <c r="D107" s="50">
        <v>0</v>
      </c>
      <c r="F107" s="11"/>
      <c r="K107" s="60"/>
    </row>
    <row r="108" spans="2:14" customFormat="1" x14ac:dyDescent="0.35">
      <c r="B108" s="48" t="s">
        <v>125</v>
      </c>
      <c r="C108" s="49" t="s">
        <v>126</v>
      </c>
      <c r="D108" s="50">
        <v>0</v>
      </c>
      <c r="F108" s="11"/>
      <c r="K108" s="60"/>
    </row>
    <row r="109" spans="2:14" customFormat="1" x14ac:dyDescent="0.35">
      <c r="B109" s="48" t="s">
        <v>127</v>
      </c>
      <c r="C109" s="49" t="s">
        <v>128</v>
      </c>
      <c r="D109" s="50">
        <v>0</v>
      </c>
      <c r="F109" s="11"/>
      <c r="K109" s="60"/>
    </row>
    <row r="110" spans="2:14" customFormat="1" x14ac:dyDescent="0.35">
      <c r="B110" s="48" t="s">
        <v>129</v>
      </c>
      <c r="C110" s="49" t="s">
        <v>130</v>
      </c>
      <c r="D110" s="50">
        <v>0</v>
      </c>
      <c r="F110" s="11"/>
      <c r="K110" s="60"/>
    </row>
    <row r="111" spans="2:14" customFormat="1" x14ac:dyDescent="0.35">
      <c r="B111" s="48" t="s">
        <v>131</v>
      </c>
      <c r="C111" s="49" t="s">
        <v>132</v>
      </c>
      <c r="D111" s="50">
        <v>1800</v>
      </c>
      <c r="F111" s="11"/>
      <c r="K111" s="60"/>
    </row>
    <row r="112" spans="2:14" customFormat="1" x14ac:dyDescent="0.35">
      <c r="B112" s="48" t="s">
        <v>133</v>
      </c>
      <c r="C112" s="49" t="s">
        <v>134</v>
      </c>
      <c r="D112" s="50">
        <v>8350</v>
      </c>
      <c r="F112" s="11"/>
      <c r="K112" s="60"/>
    </row>
    <row r="113" spans="2:11" customFormat="1" x14ac:dyDescent="0.35">
      <c r="B113" s="48" t="s">
        <v>135</v>
      </c>
      <c r="C113" s="49" t="s">
        <v>136</v>
      </c>
      <c r="D113" s="50">
        <v>76562</v>
      </c>
      <c r="K113" s="60"/>
    </row>
    <row r="114" spans="2:11" customFormat="1" x14ac:dyDescent="0.35">
      <c r="B114" s="48" t="s">
        <v>137</v>
      </c>
      <c r="C114" s="49" t="s">
        <v>138</v>
      </c>
      <c r="D114" s="50">
        <v>12735</v>
      </c>
      <c r="K114" s="60"/>
    </row>
    <row r="115" spans="2:11" customFormat="1" ht="23" x14ac:dyDescent="0.35">
      <c r="B115" s="48" t="s">
        <v>139</v>
      </c>
      <c r="C115" s="49" t="s">
        <v>140</v>
      </c>
      <c r="D115" s="50">
        <v>0</v>
      </c>
      <c r="K115" s="60"/>
    </row>
    <row r="116" spans="2:11" customFormat="1" x14ac:dyDescent="0.35">
      <c r="B116" s="48" t="s">
        <v>141</v>
      </c>
      <c r="C116" s="49" t="s">
        <v>142</v>
      </c>
      <c r="D116" s="50">
        <v>0</v>
      </c>
      <c r="K116" s="60"/>
    </row>
    <row r="117" spans="2:11" customFormat="1" x14ac:dyDescent="0.35">
      <c r="B117" s="102" t="s">
        <v>143</v>
      </c>
      <c r="C117" s="103"/>
      <c r="D117" s="10">
        <v>99447</v>
      </c>
      <c r="K117" s="60"/>
    </row>
    <row r="118" spans="2:11" customFormat="1" x14ac:dyDescent="0.35">
      <c r="B118" s="104" t="s">
        <v>144</v>
      </c>
      <c r="C118" s="105"/>
      <c r="D118" s="106"/>
      <c r="K118" s="60"/>
    </row>
    <row r="119" spans="2:11" customFormat="1" x14ac:dyDescent="0.35">
      <c r="B119" s="48" t="s">
        <v>145</v>
      </c>
      <c r="C119" s="49" t="s">
        <v>146</v>
      </c>
      <c r="D119" s="50">
        <v>0</v>
      </c>
      <c r="K119" s="60"/>
    </row>
    <row r="120" spans="2:11" customFormat="1" x14ac:dyDescent="0.35">
      <c r="B120" s="48" t="s">
        <v>147</v>
      </c>
      <c r="C120" s="49" t="s">
        <v>148</v>
      </c>
      <c r="D120" s="50">
        <v>0</v>
      </c>
      <c r="K120" s="60"/>
    </row>
    <row r="121" spans="2:11" customFormat="1" x14ac:dyDescent="0.35">
      <c r="B121" s="48" t="s">
        <v>149</v>
      </c>
      <c r="C121" s="49" t="s">
        <v>150</v>
      </c>
      <c r="D121" s="50">
        <v>0</v>
      </c>
      <c r="K121" s="60"/>
    </row>
    <row r="122" spans="2:11" customFormat="1" ht="23" x14ac:dyDescent="0.35">
      <c r="B122" s="48" t="s">
        <v>151</v>
      </c>
      <c r="C122" s="49" t="s">
        <v>152</v>
      </c>
      <c r="D122" s="50">
        <v>0</v>
      </c>
      <c r="K122" s="60"/>
    </row>
    <row r="123" spans="2:11" customFormat="1" x14ac:dyDescent="0.35">
      <c r="B123" s="48" t="s">
        <v>153</v>
      </c>
      <c r="C123" s="49" t="s">
        <v>154</v>
      </c>
      <c r="D123" s="50">
        <v>260731</v>
      </c>
      <c r="K123" s="60"/>
    </row>
    <row r="124" spans="2:11" customFormat="1" x14ac:dyDescent="0.35">
      <c r="B124" s="102" t="s">
        <v>155</v>
      </c>
      <c r="C124" s="103"/>
      <c r="D124" s="10">
        <v>260731</v>
      </c>
      <c r="K124" s="60"/>
    </row>
    <row r="125" spans="2:11" customFormat="1" x14ac:dyDescent="0.35">
      <c r="B125" s="104" t="s">
        <v>156</v>
      </c>
      <c r="C125" s="105"/>
      <c r="D125" s="106"/>
      <c r="K125" s="60"/>
    </row>
    <row r="126" spans="2:11" customFormat="1" x14ac:dyDescent="0.35">
      <c r="B126" s="48" t="s">
        <v>157</v>
      </c>
      <c r="C126" s="49" t="s">
        <v>158</v>
      </c>
      <c r="D126" s="50">
        <v>0</v>
      </c>
      <c r="K126" s="60"/>
    </row>
    <row r="127" spans="2:11" customFormat="1" x14ac:dyDescent="0.35">
      <c r="B127" s="48" t="s">
        <v>159</v>
      </c>
      <c r="C127" s="49" t="s">
        <v>160</v>
      </c>
      <c r="D127" s="50">
        <v>0</v>
      </c>
      <c r="K127" s="60"/>
    </row>
    <row r="128" spans="2:11" customFormat="1" x14ac:dyDescent="0.35">
      <c r="B128" s="48" t="s">
        <v>161</v>
      </c>
      <c r="C128" s="49" t="s">
        <v>162</v>
      </c>
      <c r="D128" s="50">
        <v>1100</v>
      </c>
      <c r="K128" s="60"/>
    </row>
    <row r="129" spans="2:14" customFormat="1" x14ac:dyDescent="0.35">
      <c r="B129" s="102" t="s">
        <v>163</v>
      </c>
      <c r="C129" s="103"/>
      <c r="D129" s="10">
        <v>1100</v>
      </c>
      <c r="F129" s="11"/>
      <c r="K129" s="60"/>
    </row>
    <row r="130" spans="2:14" customFormat="1" x14ac:dyDescent="0.35">
      <c r="B130" s="102" t="s">
        <v>164</v>
      </c>
      <c r="C130" s="103"/>
      <c r="D130" s="10">
        <v>361278</v>
      </c>
      <c r="F130" s="11"/>
      <c r="K130" s="60"/>
    </row>
    <row r="132" spans="2:14" customFormat="1" x14ac:dyDescent="0.35">
      <c r="B132" s="52"/>
      <c r="C132" s="3" t="s">
        <v>165</v>
      </c>
      <c r="D132" s="3"/>
      <c r="F132" s="11"/>
      <c r="K132" s="60"/>
    </row>
    <row r="133" spans="2:14" customFormat="1" x14ac:dyDescent="0.35">
      <c r="B133" s="48" t="s">
        <v>111</v>
      </c>
      <c r="C133" s="49" t="s">
        <v>112</v>
      </c>
      <c r="D133" s="50">
        <v>500</v>
      </c>
      <c r="F133" s="19">
        <f>SUM(D133:D141,D143:D144,D147,D159)</f>
        <v>25890</v>
      </c>
      <c r="G133" s="16">
        <f>SUM(D142,D148)</f>
        <v>9593</v>
      </c>
      <c r="H133" s="16">
        <f>SUM(F133:G133)</f>
        <v>35483</v>
      </c>
      <c r="I133" s="18">
        <f>H133/J133*100</f>
        <v>1.367088671190505</v>
      </c>
      <c r="J133" s="21">
        <v>2595515.62</v>
      </c>
      <c r="K133" s="61" t="str">
        <f>C132</f>
        <v>Altona RSL</v>
      </c>
      <c r="L133" s="59">
        <f>F133</f>
        <v>25890</v>
      </c>
      <c r="M133" s="59">
        <f>G133</f>
        <v>9593</v>
      </c>
      <c r="N133" s="59">
        <f>I133</f>
        <v>1.367088671190505</v>
      </c>
    </row>
    <row r="134" spans="2:14" customFormat="1" x14ac:dyDescent="0.35">
      <c r="B134" s="48" t="s">
        <v>113</v>
      </c>
      <c r="C134" s="49" t="s">
        <v>114</v>
      </c>
      <c r="D134" s="50">
        <v>1880</v>
      </c>
      <c r="F134" s="11"/>
      <c r="K134" s="60"/>
    </row>
    <row r="135" spans="2:14" customFormat="1" x14ac:dyDescent="0.35">
      <c r="B135" s="48" t="s">
        <v>115</v>
      </c>
      <c r="C135" s="49" t="s">
        <v>116</v>
      </c>
      <c r="D135" s="50">
        <v>0</v>
      </c>
      <c r="F135" s="11"/>
      <c r="K135" s="60"/>
    </row>
    <row r="136" spans="2:14" customFormat="1" x14ac:dyDescent="0.35">
      <c r="B136" s="48" t="s">
        <v>117</v>
      </c>
      <c r="C136" s="49" t="s">
        <v>118</v>
      </c>
      <c r="D136" s="50">
        <v>0</v>
      </c>
      <c r="F136" s="11"/>
      <c r="K136" s="60"/>
    </row>
    <row r="137" spans="2:14" customFormat="1" x14ac:dyDescent="0.35">
      <c r="B137" s="48" t="s">
        <v>119</v>
      </c>
      <c r="C137" s="49" t="s">
        <v>120</v>
      </c>
      <c r="D137" s="50">
        <v>0</v>
      </c>
      <c r="F137" s="11"/>
      <c r="K137" s="60"/>
    </row>
    <row r="138" spans="2:14" customFormat="1" x14ac:dyDescent="0.35">
      <c r="B138" s="48" t="s">
        <v>121</v>
      </c>
      <c r="C138" s="49" t="s">
        <v>122</v>
      </c>
      <c r="D138" s="50">
        <v>0</v>
      </c>
      <c r="F138" s="11"/>
      <c r="K138" s="60"/>
    </row>
    <row r="139" spans="2:14" customFormat="1" x14ac:dyDescent="0.35">
      <c r="B139" s="48" t="s">
        <v>123</v>
      </c>
      <c r="C139" s="49" t="s">
        <v>124</v>
      </c>
      <c r="D139" s="50">
        <v>0</v>
      </c>
      <c r="F139" s="11"/>
      <c r="K139" s="60"/>
    </row>
    <row r="140" spans="2:14" customFormat="1" x14ac:dyDescent="0.35">
      <c r="B140" s="48" t="s">
        <v>125</v>
      </c>
      <c r="C140" s="49" t="s">
        <v>126</v>
      </c>
      <c r="D140" s="50">
        <v>0</v>
      </c>
      <c r="F140" s="11"/>
      <c r="K140" s="60"/>
    </row>
    <row r="141" spans="2:14" customFormat="1" x14ac:dyDescent="0.35">
      <c r="B141" s="48" t="s">
        <v>127</v>
      </c>
      <c r="C141" s="49" t="s">
        <v>128</v>
      </c>
      <c r="D141" s="50">
        <v>0</v>
      </c>
      <c r="F141" s="11"/>
      <c r="K141" s="60"/>
    </row>
    <row r="142" spans="2:14" customFormat="1" x14ac:dyDescent="0.35">
      <c r="B142" s="48" t="s">
        <v>129</v>
      </c>
      <c r="C142" s="49" t="s">
        <v>130</v>
      </c>
      <c r="D142" s="50">
        <v>0</v>
      </c>
      <c r="F142" s="11"/>
      <c r="K142" s="60"/>
    </row>
    <row r="143" spans="2:14" customFormat="1" x14ac:dyDescent="0.35">
      <c r="B143" s="48" t="s">
        <v>131</v>
      </c>
      <c r="C143" s="49" t="s">
        <v>132</v>
      </c>
      <c r="D143" s="50">
        <v>0</v>
      </c>
      <c r="F143" s="11"/>
      <c r="K143" s="60"/>
    </row>
    <row r="144" spans="2:14" customFormat="1" x14ac:dyDescent="0.35">
      <c r="B144" s="48" t="s">
        <v>133</v>
      </c>
      <c r="C144" s="49" t="s">
        <v>134</v>
      </c>
      <c r="D144" s="50">
        <v>900</v>
      </c>
      <c r="F144" s="11"/>
      <c r="K144" s="60"/>
    </row>
    <row r="145" spans="2:11" customFormat="1" x14ac:dyDescent="0.35">
      <c r="B145" s="48" t="s">
        <v>135</v>
      </c>
      <c r="C145" s="49" t="s">
        <v>136</v>
      </c>
      <c r="D145" s="50">
        <v>0</v>
      </c>
      <c r="K145" s="60"/>
    </row>
    <row r="146" spans="2:11" customFormat="1" x14ac:dyDescent="0.35">
      <c r="B146" s="48" t="s">
        <v>137</v>
      </c>
      <c r="C146" s="49" t="s">
        <v>138</v>
      </c>
      <c r="D146" s="50">
        <v>34838</v>
      </c>
      <c r="K146" s="60"/>
    </row>
    <row r="147" spans="2:11" customFormat="1" ht="23" x14ac:dyDescent="0.35">
      <c r="B147" s="48" t="s">
        <v>139</v>
      </c>
      <c r="C147" s="49" t="s">
        <v>140</v>
      </c>
      <c r="D147" s="50">
        <v>22610</v>
      </c>
      <c r="K147" s="60"/>
    </row>
    <row r="148" spans="2:11" customFormat="1" x14ac:dyDescent="0.35">
      <c r="B148" s="48" t="s">
        <v>141</v>
      </c>
      <c r="C148" s="49" t="s">
        <v>142</v>
      </c>
      <c r="D148" s="50">
        <v>9593</v>
      </c>
      <c r="K148" s="60"/>
    </row>
    <row r="149" spans="2:11" customFormat="1" x14ac:dyDescent="0.35">
      <c r="B149" s="102" t="s">
        <v>143</v>
      </c>
      <c r="C149" s="103"/>
      <c r="D149" s="10">
        <v>70321</v>
      </c>
      <c r="K149" s="60"/>
    </row>
    <row r="150" spans="2:11" customFormat="1" x14ac:dyDescent="0.35">
      <c r="B150" s="104" t="s">
        <v>144</v>
      </c>
      <c r="C150" s="105"/>
      <c r="D150" s="106"/>
      <c r="K150" s="60"/>
    </row>
    <row r="151" spans="2:11" customFormat="1" x14ac:dyDescent="0.35">
      <c r="B151" s="48" t="s">
        <v>145</v>
      </c>
      <c r="C151" s="49" t="s">
        <v>146</v>
      </c>
      <c r="D151" s="50">
        <v>0</v>
      </c>
      <c r="K151" s="60"/>
    </row>
    <row r="152" spans="2:11" customFormat="1" x14ac:dyDescent="0.35">
      <c r="B152" s="48" t="s">
        <v>147</v>
      </c>
      <c r="C152" s="49" t="s">
        <v>148</v>
      </c>
      <c r="D152" s="50">
        <v>0</v>
      </c>
      <c r="K152" s="60"/>
    </row>
    <row r="153" spans="2:11" customFormat="1" x14ac:dyDescent="0.35">
      <c r="B153" s="48" t="s">
        <v>149</v>
      </c>
      <c r="C153" s="49" t="s">
        <v>150</v>
      </c>
      <c r="D153" s="50">
        <v>0</v>
      </c>
      <c r="K153" s="60"/>
    </row>
    <row r="154" spans="2:11" customFormat="1" ht="23" x14ac:dyDescent="0.35">
      <c r="B154" s="48" t="s">
        <v>151</v>
      </c>
      <c r="C154" s="49" t="s">
        <v>152</v>
      </c>
      <c r="D154" s="50">
        <v>0</v>
      </c>
      <c r="K154" s="60"/>
    </row>
    <row r="155" spans="2:11" customFormat="1" x14ac:dyDescent="0.35">
      <c r="B155" s="48" t="s">
        <v>153</v>
      </c>
      <c r="C155" s="49" t="s">
        <v>154</v>
      </c>
      <c r="D155" s="50">
        <v>194262</v>
      </c>
      <c r="K155" s="60"/>
    </row>
    <row r="156" spans="2:11" customFormat="1" x14ac:dyDescent="0.35">
      <c r="B156" s="102" t="s">
        <v>155</v>
      </c>
      <c r="C156" s="103"/>
      <c r="D156" s="10">
        <v>194262</v>
      </c>
      <c r="K156" s="60"/>
    </row>
    <row r="157" spans="2:11" customFormat="1" x14ac:dyDescent="0.35">
      <c r="B157" s="104" t="s">
        <v>156</v>
      </c>
      <c r="C157" s="105"/>
      <c r="D157" s="106"/>
      <c r="K157" s="60"/>
    </row>
    <row r="158" spans="2:11" customFormat="1" x14ac:dyDescent="0.35">
      <c r="B158" s="48" t="s">
        <v>157</v>
      </c>
      <c r="C158" s="49" t="s">
        <v>158</v>
      </c>
      <c r="D158" s="50">
        <v>0</v>
      </c>
      <c r="K158" s="60"/>
    </row>
    <row r="159" spans="2:11" customFormat="1" x14ac:dyDescent="0.35">
      <c r="B159" s="48" t="s">
        <v>159</v>
      </c>
      <c r="C159" s="49" t="s">
        <v>160</v>
      </c>
      <c r="D159" s="50">
        <v>0</v>
      </c>
      <c r="K159" s="60"/>
    </row>
    <row r="160" spans="2:11" customFormat="1" x14ac:dyDescent="0.35">
      <c r="B160" s="48" t="s">
        <v>161</v>
      </c>
      <c r="C160" s="49" t="s">
        <v>162</v>
      </c>
      <c r="D160" s="50">
        <v>2162</v>
      </c>
      <c r="K160" s="60"/>
    </row>
    <row r="161" spans="2:14" customFormat="1" x14ac:dyDescent="0.35">
      <c r="B161" s="102" t="s">
        <v>163</v>
      </c>
      <c r="C161" s="103"/>
      <c r="D161" s="10">
        <v>2162</v>
      </c>
      <c r="F161" s="11"/>
      <c r="K161" s="60"/>
    </row>
    <row r="162" spans="2:14" customFormat="1" x14ac:dyDescent="0.35">
      <c r="B162" s="102" t="s">
        <v>164</v>
      </c>
      <c r="C162" s="103"/>
      <c r="D162" s="10">
        <v>266745</v>
      </c>
      <c r="F162" s="11"/>
      <c r="K162" s="60"/>
    </row>
    <row r="164" spans="2:14" customFormat="1" x14ac:dyDescent="0.35">
      <c r="B164" s="52"/>
      <c r="C164" s="3" t="s">
        <v>1007</v>
      </c>
      <c r="D164" s="3"/>
      <c r="F164" s="11"/>
      <c r="K164" s="60"/>
    </row>
    <row r="165" spans="2:14" customFormat="1" x14ac:dyDescent="0.35">
      <c r="B165" s="48" t="s">
        <v>111</v>
      </c>
      <c r="C165" s="49" t="s">
        <v>112</v>
      </c>
      <c r="D165" s="50">
        <v>0</v>
      </c>
      <c r="F165" s="19">
        <f>SUM(D165:D173,D175:D176,D179,D191)</f>
        <v>34966</v>
      </c>
      <c r="G165" s="16">
        <f>SUM(D174,D180)</f>
        <v>0</v>
      </c>
      <c r="H165" s="16">
        <f>SUM(F165:G165)</f>
        <v>34966</v>
      </c>
      <c r="I165" s="18">
        <f>H165/J165*100</f>
        <v>0.92528554966743415</v>
      </c>
      <c r="J165" s="22">
        <v>3778941.54</v>
      </c>
      <c r="K165" s="61" t="str">
        <f>C164</f>
        <v>Altona Sports Club</v>
      </c>
      <c r="L165" s="59">
        <f>F165</f>
        <v>34966</v>
      </c>
      <c r="M165" s="59">
        <f>G165</f>
        <v>0</v>
      </c>
      <c r="N165" s="59">
        <f>I165</f>
        <v>0.92528554966743415</v>
      </c>
    </row>
    <row r="166" spans="2:14" customFormat="1" x14ac:dyDescent="0.35">
      <c r="B166" s="48" t="s">
        <v>113</v>
      </c>
      <c r="C166" s="49" t="s">
        <v>114</v>
      </c>
      <c r="D166" s="50">
        <v>0</v>
      </c>
      <c r="F166" s="11"/>
      <c r="K166" s="60"/>
    </row>
    <row r="167" spans="2:14" customFormat="1" x14ac:dyDescent="0.35">
      <c r="B167" s="48" t="s">
        <v>115</v>
      </c>
      <c r="C167" s="49" t="s">
        <v>116</v>
      </c>
      <c r="D167" s="50">
        <v>0</v>
      </c>
      <c r="F167" s="11"/>
      <c r="K167" s="60"/>
    </row>
    <row r="168" spans="2:14" customFormat="1" x14ac:dyDescent="0.35">
      <c r="B168" s="48" t="s">
        <v>117</v>
      </c>
      <c r="C168" s="49" t="s">
        <v>118</v>
      </c>
      <c r="D168" s="50">
        <v>0</v>
      </c>
      <c r="F168" s="11"/>
      <c r="K168" s="60"/>
    </row>
    <row r="169" spans="2:14" customFormat="1" x14ac:dyDescent="0.35">
      <c r="B169" s="48" t="s">
        <v>119</v>
      </c>
      <c r="C169" s="49" t="s">
        <v>120</v>
      </c>
      <c r="D169" s="50">
        <v>0</v>
      </c>
      <c r="F169" s="11"/>
      <c r="K169" s="60"/>
    </row>
    <row r="170" spans="2:14" customFormat="1" x14ac:dyDescent="0.35">
      <c r="B170" s="48" t="s">
        <v>121</v>
      </c>
      <c r="C170" s="49" t="s">
        <v>122</v>
      </c>
      <c r="D170" s="50">
        <v>0</v>
      </c>
      <c r="F170" s="11"/>
      <c r="K170" s="60"/>
    </row>
    <row r="171" spans="2:14" customFormat="1" x14ac:dyDescent="0.35">
      <c r="B171" s="48" t="s">
        <v>123</v>
      </c>
      <c r="C171" s="49" t="s">
        <v>124</v>
      </c>
      <c r="D171" s="50">
        <v>0</v>
      </c>
      <c r="F171" s="11"/>
      <c r="K171" s="60"/>
    </row>
    <row r="172" spans="2:14" customFormat="1" x14ac:dyDescent="0.35">
      <c r="B172" s="48" t="s">
        <v>125</v>
      </c>
      <c r="C172" s="49" t="s">
        <v>126</v>
      </c>
      <c r="D172" s="50">
        <v>0</v>
      </c>
      <c r="F172" s="11"/>
      <c r="K172" s="60"/>
    </row>
    <row r="173" spans="2:14" customFormat="1" x14ac:dyDescent="0.35">
      <c r="B173" s="48" t="s">
        <v>127</v>
      </c>
      <c r="C173" s="49" t="s">
        <v>128</v>
      </c>
      <c r="D173" s="50">
        <v>0</v>
      </c>
      <c r="F173" s="11"/>
      <c r="K173" s="60"/>
    </row>
    <row r="174" spans="2:14" customFormat="1" x14ac:dyDescent="0.35">
      <c r="B174" s="48" t="s">
        <v>129</v>
      </c>
      <c r="C174" s="49" t="s">
        <v>130</v>
      </c>
      <c r="D174" s="50">
        <v>0</v>
      </c>
      <c r="F174" s="11"/>
      <c r="K174" s="60"/>
    </row>
    <row r="175" spans="2:14" customFormat="1" x14ac:dyDescent="0.35">
      <c r="B175" s="48" t="s">
        <v>131</v>
      </c>
      <c r="C175" s="49" t="s">
        <v>132</v>
      </c>
      <c r="D175" s="50">
        <v>24966</v>
      </c>
      <c r="F175" s="11"/>
      <c r="K175" s="60"/>
    </row>
    <row r="176" spans="2:14" customFormat="1" x14ac:dyDescent="0.35">
      <c r="B176" s="48" t="s">
        <v>133</v>
      </c>
      <c r="C176" s="49" t="s">
        <v>134</v>
      </c>
      <c r="D176" s="50">
        <v>0</v>
      </c>
      <c r="F176" s="11"/>
      <c r="K176" s="60"/>
    </row>
    <row r="177" spans="2:11" customFormat="1" x14ac:dyDescent="0.35">
      <c r="B177" s="48" t="s">
        <v>135</v>
      </c>
      <c r="C177" s="49" t="s">
        <v>136</v>
      </c>
      <c r="D177" s="50">
        <v>67001</v>
      </c>
      <c r="K177" s="60"/>
    </row>
    <row r="178" spans="2:11" customFormat="1" x14ac:dyDescent="0.35">
      <c r="B178" s="48" t="s">
        <v>137</v>
      </c>
      <c r="C178" s="49" t="s">
        <v>138</v>
      </c>
      <c r="D178" s="50">
        <v>121442</v>
      </c>
      <c r="K178" s="60"/>
    </row>
    <row r="179" spans="2:11" customFormat="1" ht="23" x14ac:dyDescent="0.35">
      <c r="B179" s="48" t="s">
        <v>139</v>
      </c>
      <c r="C179" s="49" t="s">
        <v>140</v>
      </c>
      <c r="D179" s="50">
        <v>10000</v>
      </c>
      <c r="K179" s="60"/>
    </row>
    <row r="180" spans="2:11" customFormat="1" x14ac:dyDescent="0.35">
      <c r="B180" s="48" t="s">
        <v>141</v>
      </c>
      <c r="C180" s="49" t="s">
        <v>142</v>
      </c>
      <c r="D180" s="50">
        <v>0</v>
      </c>
      <c r="K180" s="60"/>
    </row>
    <row r="181" spans="2:11" customFormat="1" x14ac:dyDescent="0.35">
      <c r="B181" s="102" t="s">
        <v>143</v>
      </c>
      <c r="C181" s="103"/>
      <c r="D181" s="10">
        <v>223409</v>
      </c>
      <c r="K181" s="60"/>
    </row>
    <row r="182" spans="2:11" customFormat="1" x14ac:dyDescent="0.35">
      <c r="B182" s="104" t="s">
        <v>144</v>
      </c>
      <c r="C182" s="105"/>
      <c r="D182" s="106"/>
      <c r="K182" s="60"/>
    </row>
    <row r="183" spans="2:11" customFormat="1" x14ac:dyDescent="0.35">
      <c r="B183" s="48" t="s">
        <v>145</v>
      </c>
      <c r="C183" s="49" t="s">
        <v>146</v>
      </c>
      <c r="D183" s="50">
        <v>0</v>
      </c>
      <c r="K183" s="60"/>
    </row>
    <row r="184" spans="2:11" customFormat="1" x14ac:dyDescent="0.35">
      <c r="B184" s="48" t="s">
        <v>147</v>
      </c>
      <c r="C184" s="49" t="s">
        <v>148</v>
      </c>
      <c r="D184" s="50">
        <v>0</v>
      </c>
      <c r="K184" s="60"/>
    </row>
    <row r="185" spans="2:11" customFormat="1" x14ac:dyDescent="0.35">
      <c r="B185" s="48" t="s">
        <v>149</v>
      </c>
      <c r="C185" s="49" t="s">
        <v>150</v>
      </c>
      <c r="D185" s="50">
        <v>0</v>
      </c>
      <c r="K185" s="60"/>
    </row>
    <row r="186" spans="2:11" customFormat="1" ht="23" x14ac:dyDescent="0.35">
      <c r="B186" s="48" t="s">
        <v>151</v>
      </c>
      <c r="C186" s="49" t="s">
        <v>152</v>
      </c>
      <c r="D186" s="50">
        <v>22028</v>
      </c>
      <c r="K186" s="60"/>
    </row>
    <row r="187" spans="2:11" customFormat="1" x14ac:dyDescent="0.35">
      <c r="B187" s="48" t="s">
        <v>153</v>
      </c>
      <c r="C187" s="49" t="s">
        <v>154</v>
      </c>
      <c r="D187" s="50">
        <v>959151</v>
      </c>
      <c r="K187" s="60"/>
    </row>
    <row r="188" spans="2:11" customFormat="1" x14ac:dyDescent="0.35">
      <c r="B188" s="102" t="s">
        <v>155</v>
      </c>
      <c r="C188" s="103"/>
      <c r="D188" s="10">
        <v>981179</v>
      </c>
      <c r="K188" s="60"/>
    </row>
    <row r="189" spans="2:11" customFormat="1" x14ac:dyDescent="0.35">
      <c r="B189" s="104" t="s">
        <v>156</v>
      </c>
      <c r="C189" s="105"/>
      <c r="D189" s="106"/>
      <c r="K189" s="60"/>
    </row>
    <row r="190" spans="2:11" customFormat="1" x14ac:dyDescent="0.35">
      <c r="B190" s="48" t="s">
        <v>157</v>
      </c>
      <c r="C190" s="49" t="s">
        <v>158</v>
      </c>
      <c r="D190" s="50">
        <v>0</v>
      </c>
      <c r="K190" s="60"/>
    </row>
    <row r="191" spans="2:11" customFormat="1" x14ac:dyDescent="0.35">
      <c r="B191" s="48" t="s">
        <v>159</v>
      </c>
      <c r="C191" s="49" t="s">
        <v>160</v>
      </c>
      <c r="D191" s="50">
        <v>0</v>
      </c>
      <c r="K191" s="60"/>
    </row>
    <row r="192" spans="2:11" customFormat="1" x14ac:dyDescent="0.35">
      <c r="B192" s="48" t="s">
        <v>161</v>
      </c>
      <c r="C192" s="49" t="s">
        <v>162</v>
      </c>
      <c r="D192" s="50">
        <v>1230</v>
      </c>
      <c r="K192" s="60"/>
    </row>
    <row r="193" spans="2:14" customFormat="1" x14ac:dyDescent="0.35">
      <c r="B193" s="102" t="s">
        <v>163</v>
      </c>
      <c r="C193" s="103"/>
      <c r="D193" s="10">
        <v>1230</v>
      </c>
      <c r="F193" s="11"/>
      <c r="K193" s="60"/>
    </row>
    <row r="194" spans="2:14" customFormat="1" x14ac:dyDescent="0.35">
      <c r="B194" s="102" t="s">
        <v>164</v>
      </c>
      <c r="C194" s="103"/>
      <c r="D194" s="10">
        <v>1205818</v>
      </c>
      <c r="F194" s="11"/>
      <c r="K194" s="60"/>
    </row>
    <row r="196" spans="2:14" customFormat="1" x14ac:dyDescent="0.35">
      <c r="B196" s="52"/>
      <c r="C196" s="3" t="s">
        <v>1008</v>
      </c>
      <c r="D196" s="3"/>
      <c r="F196" s="11"/>
      <c r="K196" s="60"/>
    </row>
    <row r="197" spans="2:14" customFormat="1" x14ac:dyDescent="0.35">
      <c r="B197" s="48" t="s">
        <v>111</v>
      </c>
      <c r="C197" s="49" t="s">
        <v>112</v>
      </c>
      <c r="D197" s="50">
        <v>0</v>
      </c>
      <c r="F197" s="19">
        <f>SUM(D197:D205,D207:D208,D211,D223)</f>
        <v>1340</v>
      </c>
      <c r="G197" s="16">
        <f>SUM(D206,D212)</f>
        <v>0</v>
      </c>
      <c r="H197" s="16">
        <f>SUM(F197:G197)</f>
        <v>1340</v>
      </c>
      <c r="I197" s="18">
        <f>H197/J197*100</f>
        <v>0.15858401234806127</v>
      </c>
      <c r="J197" s="21">
        <v>844977.99</v>
      </c>
      <c r="K197" s="61" t="str">
        <f>C196</f>
        <v>Amstel Golf Club</v>
      </c>
      <c r="L197" s="59">
        <f>F197</f>
        <v>1340</v>
      </c>
      <c r="M197" s="59">
        <f>G197</f>
        <v>0</v>
      </c>
      <c r="N197" s="59">
        <f>I197</f>
        <v>0.15858401234806127</v>
      </c>
    </row>
    <row r="198" spans="2:14" customFormat="1" x14ac:dyDescent="0.35">
      <c r="B198" s="48" t="s">
        <v>113</v>
      </c>
      <c r="C198" s="49" t="s">
        <v>114</v>
      </c>
      <c r="D198" s="50">
        <v>990</v>
      </c>
      <c r="F198" s="11"/>
      <c r="K198" s="60"/>
    </row>
    <row r="199" spans="2:14" customFormat="1" x14ac:dyDescent="0.35">
      <c r="B199" s="48" t="s">
        <v>115</v>
      </c>
      <c r="C199" s="49" t="s">
        <v>116</v>
      </c>
      <c r="D199" s="50">
        <v>0</v>
      </c>
      <c r="F199" s="11"/>
      <c r="K199" s="60"/>
    </row>
    <row r="200" spans="2:14" customFormat="1" x14ac:dyDescent="0.35">
      <c r="B200" s="48" t="s">
        <v>117</v>
      </c>
      <c r="C200" s="49" t="s">
        <v>118</v>
      </c>
      <c r="D200" s="50">
        <v>0</v>
      </c>
      <c r="F200" s="11"/>
      <c r="K200" s="60"/>
    </row>
    <row r="201" spans="2:14" customFormat="1" x14ac:dyDescent="0.35">
      <c r="B201" s="48" t="s">
        <v>119</v>
      </c>
      <c r="C201" s="49" t="s">
        <v>120</v>
      </c>
      <c r="D201" s="50">
        <v>0</v>
      </c>
      <c r="F201" s="11"/>
      <c r="K201" s="60"/>
    </row>
    <row r="202" spans="2:14" customFormat="1" x14ac:dyDescent="0.35">
      <c r="B202" s="48" t="s">
        <v>121</v>
      </c>
      <c r="C202" s="49" t="s">
        <v>122</v>
      </c>
      <c r="D202" s="50">
        <v>0</v>
      </c>
      <c r="F202" s="11"/>
      <c r="K202" s="60"/>
    </row>
    <row r="203" spans="2:14" customFormat="1" x14ac:dyDescent="0.35">
      <c r="B203" s="48" t="s">
        <v>123</v>
      </c>
      <c r="C203" s="49" t="s">
        <v>124</v>
      </c>
      <c r="D203" s="50">
        <v>0</v>
      </c>
      <c r="F203" s="11"/>
      <c r="K203" s="60"/>
    </row>
    <row r="204" spans="2:14" customFormat="1" x14ac:dyDescent="0.35">
      <c r="B204" s="48" t="s">
        <v>125</v>
      </c>
      <c r="C204" s="49" t="s">
        <v>126</v>
      </c>
      <c r="D204" s="50">
        <v>0</v>
      </c>
      <c r="F204" s="11"/>
      <c r="K204" s="60"/>
    </row>
    <row r="205" spans="2:14" customFormat="1" x14ac:dyDescent="0.35">
      <c r="B205" s="48" t="s">
        <v>127</v>
      </c>
      <c r="C205" s="49" t="s">
        <v>128</v>
      </c>
      <c r="D205" s="50">
        <v>0</v>
      </c>
      <c r="F205" s="11"/>
      <c r="K205" s="60"/>
    </row>
    <row r="206" spans="2:14" customFormat="1" x14ac:dyDescent="0.35">
      <c r="B206" s="48" t="s">
        <v>129</v>
      </c>
      <c r="C206" s="49" t="s">
        <v>130</v>
      </c>
      <c r="D206" s="50">
        <v>0</v>
      </c>
      <c r="F206" s="11"/>
      <c r="K206" s="60"/>
    </row>
    <row r="207" spans="2:14" customFormat="1" x14ac:dyDescent="0.35">
      <c r="B207" s="48" t="s">
        <v>131</v>
      </c>
      <c r="C207" s="49" t="s">
        <v>132</v>
      </c>
      <c r="D207" s="50">
        <v>0</v>
      </c>
      <c r="F207" s="11"/>
      <c r="K207" s="60"/>
    </row>
    <row r="208" spans="2:14" customFormat="1" x14ac:dyDescent="0.35">
      <c r="B208" s="48" t="s">
        <v>133</v>
      </c>
      <c r="C208" s="49" t="s">
        <v>134</v>
      </c>
      <c r="D208" s="50">
        <v>350</v>
      </c>
      <c r="F208" s="11"/>
      <c r="K208" s="60"/>
    </row>
    <row r="209" spans="2:11" customFormat="1" x14ac:dyDescent="0.35">
      <c r="B209" s="48" t="s">
        <v>135</v>
      </c>
      <c r="C209" s="49" t="s">
        <v>136</v>
      </c>
      <c r="D209" s="50">
        <v>872888</v>
      </c>
      <c r="K209" s="60"/>
    </row>
    <row r="210" spans="2:11" customFormat="1" x14ac:dyDescent="0.35">
      <c r="B210" s="48" t="s">
        <v>137</v>
      </c>
      <c r="C210" s="49" t="s">
        <v>138</v>
      </c>
      <c r="D210" s="50">
        <v>818</v>
      </c>
      <c r="K210" s="60"/>
    </row>
    <row r="211" spans="2:11" customFormat="1" ht="23" x14ac:dyDescent="0.35">
      <c r="B211" s="48" t="s">
        <v>139</v>
      </c>
      <c r="C211" s="49" t="s">
        <v>140</v>
      </c>
      <c r="D211" s="50">
        <v>0</v>
      </c>
      <c r="K211" s="60"/>
    </row>
    <row r="212" spans="2:11" customFormat="1" x14ac:dyDescent="0.35">
      <c r="B212" s="48" t="s">
        <v>141</v>
      </c>
      <c r="C212" s="49" t="s">
        <v>142</v>
      </c>
      <c r="D212" s="50">
        <v>0</v>
      </c>
      <c r="K212" s="60"/>
    </row>
    <row r="213" spans="2:11" customFormat="1" x14ac:dyDescent="0.35">
      <c r="B213" s="102" t="s">
        <v>143</v>
      </c>
      <c r="C213" s="103"/>
      <c r="D213" s="10">
        <v>875047</v>
      </c>
      <c r="K213" s="60"/>
    </row>
    <row r="214" spans="2:11" customFormat="1" x14ac:dyDescent="0.35">
      <c r="B214" s="104" t="s">
        <v>144</v>
      </c>
      <c r="C214" s="105"/>
      <c r="D214" s="106"/>
      <c r="K214" s="60"/>
    </row>
    <row r="215" spans="2:11" customFormat="1" x14ac:dyDescent="0.35">
      <c r="B215" s="48" t="s">
        <v>145</v>
      </c>
      <c r="C215" s="49" t="s">
        <v>146</v>
      </c>
      <c r="D215" s="50">
        <v>811487</v>
      </c>
      <c r="K215" s="60"/>
    </row>
    <row r="216" spans="2:11" customFormat="1" x14ac:dyDescent="0.35">
      <c r="B216" s="48" t="s">
        <v>147</v>
      </c>
      <c r="C216" s="49" t="s">
        <v>148</v>
      </c>
      <c r="D216" s="50">
        <v>171966</v>
      </c>
      <c r="K216" s="60"/>
    </row>
    <row r="217" spans="2:11" customFormat="1" x14ac:dyDescent="0.35">
      <c r="B217" s="48" t="s">
        <v>149</v>
      </c>
      <c r="C217" s="49" t="s">
        <v>150</v>
      </c>
      <c r="D217" s="50">
        <v>0</v>
      </c>
      <c r="K217" s="60"/>
    </row>
    <row r="218" spans="2:11" customFormat="1" ht="23" x14ac:dyDescent="0.35">
      <c r="B218" s="48" t="s">
        <v>151</v>
      </c>
      <c r="C218" s="49" t="s">
        <v>152</v>
      </c>
      <c r="D218" s="50">
        <v>0</v>
      </c>
      <c r="K218" s="60"/>
    </row>
    <row r="219" spans="2:11" customFormat="1" x14ac:dyDescent="0.35">
      <c r="B219" s="48" t="s">
        <v>153</v>
      </c>
      <c r="C219" s="49" t="s">
        <v>154</v>
      </c>
      <c r="D219" s="50">
        <v>1245589</v>
      </c>
      <c r="K219" s="60"/>
    </row>
    <row r="220" spans="2:11" customFormat="1" x14ac:dyDescent="0.35">
      <c r="B220" s="102" t="s">
        <v>155</v>
      </c>
      <c r="C220" s="103"/>
      <c r="D220" s="10">
        <v>2229042</v>
      </c>
      <c r="K220" s="60"/>
    </row>
    <row r="221" spans="2:11" customFormat="1" x14ac:dyDescent="0.35">
      <c r="B221" s="104" t="s">
        <v>156</v>
      </c>
      <c r="C221" s="105"/>
      <c r="D221" s="106"/>
      <c r="K221" s="60"/>
    </row>
    <row r="222" spans="2:11" customFormat="1" x14ac:dyDescent="0.35">
      <c r="B222" s="48" t="s">
        <v>157</v>
      </c>
      <c r="C222" s="49" t="s">
        <v>158</v>
      </c>
      <c r="D222" s="50">
        <v>0</v>
      </c>
      <c r="K222" s="60"/>
    </row>
    <row r="223" spans="2:11" customFormat="1" x14ac:dyDescent="0.35">
      <c r="B223" s="48" t="s">
        <v>159</v>
      </c>
      <c r="C223" s="49" t="s">
        <v>160</v>
      </c>
      <c r="D223" s="50">
        <v>0</v>
      </c>
      <c r="K223" s="60"/>
    </row>
    <row r="224" spans="2:11" customFormat="1" x14ac:dyDescent="0.35">
      <c r="B224" s="48" t="s">
        <v>161</v>
      </c>
      <c r="C224" s="49" t="s">
        <v>162</v>
      </c>
      <c r="D224" s="50">
        <v>2000</v>
      </c>
      <c r="K224" s="60"/>
    </row>
    <row r="225" spans="2:14" customFormat="1" x14ac:dyDescent="0.35">
      <c r="B225" s="102" t="s">
        <v>163</v>
      </c>
      <c r="C225" s="103"/>
      <c r="D225" s="10">
        <v>2000</v>
      </c>
      <c r="F225" s="11"/>
      <c r="K225" s="60"/>
    </row>
    <row r="226" spans="2:14" customFormat="1" x14ac:dyDescent="0.35">
      <c r="B226" s="102" t="s">
        <v>164</v>
      </c>
      <c r="C226" s="103"/>
      <c r="D226" s="10">
        <v>3106089</v>
      </c>
      <c r="F226" s="11"/>
      <c r="K226" s="60"/>
    </row>
    <row r="228" spans="2:14" customFormat="1" x14ac:dyDescent="0.35">
      <c r="B228" s="52"/>
      <c r="C228" s="3" t="s">
        <v>1009</v>
      </c>
      <c r="D228" s="3"/>
      <c r="F228" s="11"/>
      <c r="K228" s="60"/>
    </row>
    <row r="229" spans="2:14" customFormat="1" x14ac:dyDescent="0.35">
      <c r="B229" s="48" t="s">
        <v>111</v>
      </c>
      <c r="C229" s="49" t="s">
        <v>112</v>
      </c>
      <c r="D229" s="50">
        <v>500</v>
      </c>
      <c r="F229" s="19">
        <f>SUM(D229:D237,D239:D240,D243,D255)</f>
        <v>5350</v>
      </c>
      <c r="G229" s="16">
        <f>SUM(D238,D244)</f>
        <v>0</v>
      </c>
      <c r="H229" s="16">
        <f>SUM(F229:G229)</f>
        <v>5350</v>
      </c>
      <c r="I229" s="18">
        <f>H229/J229*100</f>
        <v>0.19349967324777143</v>
      </c>
      <c r="J229" s="21">
        <v>2764862.55</v>
      </c>
      <c r="K229" s="61" t="str">
        <f>C228</f>
        <v>Anglesea Golf Club</v>
      </c>
      <c r="L229" s="59">
        <f>F229</f>
        <v>5350</v>
      </c>
      <c r="M229" s="59">
        <f>G229</f>
        <v>0</v>
      </c>
      <c r="N229" s="59">
        <f>I229</f>
        <v>0.19349967324777143</v>
      </c>
    </row>
    <row r="230" spans="2:14" customFormat="1" x14ac:dyDescent="0.35">
      <c r="B230" s="48" t="s">
        <v>113</v>
      </c>
      <c r="C230" s="49" t="s">
        <v>114</v>
      </c>
      <c r="D230" s="50">
        <v>2560</v>
      </c>
      <c r="F230" s="11"/>
      <c r="K230" s="60"/>
    </row>
    <row r="231" spans="2:14" customFormat="1" x14ac:dyDescent="0.35">
      <c r="B231" s="48" t="s">
        <v>115</v>
      </c>
      <c r="C231" s="49" t="s">
        <v>116</v>
      </c>
      <c r="D231" s="50">
        <v>0</v>
      </c>
      <c r="F231" s="11"/>
      <c r="K231" s="60"/>
    </row>
    <row r="232" spans="2:14" customFormat="1" x14ac:dyDescent="0.35">
      <c r="B232" s="48" t="s">
        <v>117</v>
      </c>
      <c r="C232" s="49" t="s">
        <v>118</v>
      </c>
      <c r="D232" s="50">
        <v>0</v>
      </c>
      <c r="F232" s="11"/>
      <c r="K232" s="60"/>
    </row>
    <row r="233" spans="2:14" customFormat="1" x14ac:dyDescent="0.35">
      <c r="B233" s="48" t="s">
        <v>119</v>
      </c>
      <c r="C233" s="49" t="s">
        <v>120</v>
      </c>
      <c r="D233" s="50">
        <v>0</v>
      </c>
      <c r="F233" s="11"/>
      <c r="K233" s="60"/>
    </row>
    <row r="234" spans="2:14" customFormat="1" x14ac:dyDescent="0.35">
      <c r="B234" s="48" t="s">
        <v>121</v>
      </c>
      <c r="C234" s="49" t="s">
        <v>122</v>
      </c>
      <c r="D234" s="50">
        <v>1000</v>
      </c>
      <c r="F234" s="11"/>
      <c r="K234" s="60"/>
    </row>
    <row r="235" spans="2:14" customFormat="1" x14ac:dyDescent="0.35">
      <c r="B235" s="48" t="s">
        <v>123</v>
      </c>
      <c r="C235" s="49" t="s">
        <v>124</v>
      </c>
      <c r="D235" s="50">
        <v>220</v>
      </c>
      <c r="F235" s="11"/>
      <c r="K235" s="60"/>
    </row>
    <row r="236" spans="2:14" customFormat="1" x14ac:dyDescent="0.35">
      <c r="B236" s="48" t="s">
        <v>125</v>
      </c>
      <c r="C236" s="49" t="s">
        <v>126</v>
      </c>
      <c r="D236" s="50">
        <v>0</v>
      </c>
      <c r="F236" s="11"/>
      <c r="K236" s="60"/>
    </row>
    <row r="237" spans="2:14" customFormat="1" x14ac:dyDescent="0.35">
      <c r="B237" s="48" t="s">
        <v>127</v>
      </c>
      <c r="C237" s="49" t="s">
        <v>128</v>
      </c>
      <c r="D237" s="50">
        <v>0</v>
      </c>
      <c r="F237" s="11"/>
      <c r="K237" s="60"/>
    </row>
    <row r="238" spans="2:14" customFormat="1" x14ac:dyDescent="0.35">
      <c r="B238" s="48" t="s">
        <v>129</v>
      </c>
      <c r="C238" s="49" t="s">
        <v>130</v>
      </c>
      <c r="D238" s="50">
        <v>0</v>
      </c>
      <c r="F238" s="11"/>
      <c r="K238" s="60"/>
    </row>
    <row r="239" spans="2:14" customFormat="1" x14ac:dyDescent="0.35">
      <c r="B239" s="48" t="s">
        <v>131</v>
      </c>
      <c r="C239" s="49" t="s">
        <v>132</v>
      </c>
      <c r="D239" s="50">
        <v>740</v>
      </c>
      <c r="F239" s="11"/>
      <c r="K239" s="60"/>
    </row>
    <row r="240" spans="2:14" customFormat="1" x14ac:dyDescent="0.35">
      <c r="B240" s="48" t="s">
        <v>133</v>
      </c>
      <c r="C240" s="49" t="s">
        <v>134</v>
      </c>
      <c r="D240" s="50">
        <v>330</v>
      </c>
      <c r="F240" s="11"/>
      <c r="K240" s="60"/>
    </row>
    <row r="241" spans="2:11" customFormat="1" x14ac:dyDescent="0.35">
      <c r="B241" s="48" t="s">
        <v>135</v>
      </c>
      <c r="C241" s="49" t="s">
        <v>136</v>
      </c>
      <c r="D241" s="50">
        <v>506506</v>
      </c>
      <c r="K241" s="60"/>
    </row>
    <row r="242" spans="2:11" customFormat="1" x14ac:dyDescent="0.35">
      <c r="B242" s="48" t="s">
        <v>137</v>
      </c>
      <c r="C242" s="49" t="s">
        <v>138</v>
      </c>
      <c r="D242" s="50">
        <v>0</v>
      </c>
      <c r="K242" s="60"/>
    </row>
    <row r="243" spans="2:11" customFormat="1" ht="23" x14ac:dyDescent="0.35">
      <c r="B243" s="48" t="s">
        <v>139</v>
      </c>
      <c r="C243" s="49" t="s">
        <v>140</v>
      </c>
      <c r="D243" s="50">
        <v>0</v>
      </c>
      <c r="K243" s="60"/>
    </row>
    <row r="244" spans="2:11" customFormat="1" x14ac:dyDescent="0.35">
      <c r="B244" s="48" t="s">
        <v>141</v>
      </c>
      <c r="C244" s="49" t="s">
        <v>142</v>
      </c>
      <c r="D244" s="50">
        <v>0</v>
      </c>
      <c r="K244" s="60"/>
    </row>
    <row r="245" spans="2:11" customFormat="1" x14ac:dyDescent="0.35">
      <c r="B245" s="102" t="s">
        <v>143</v>
      </c>
      <c r="C245" s="103"/>
      <c r="D245" s="10">
        <v>511856</v>
      </c>
      <c r="K245" s="60"/>
    </row>
    <row r="246" spans="2:11" customFormat="1" x14ac:dyDescent="0.35">
      <c r="B246" s="104" t="s">
        <v>144</v>
      </c>
      <c r="C246" s="105"/>
      <c r="D246" s="106"/>
      <c r="K246" s="60"/>
    </row>
    <row r="247" spans="2:11" customFormat="1" x14ac:dyDescent="0.35">
      <c r="B247" s="48" t="s">
        <v>145</v>
      </c>
      <c r="C247" s="49" t="s">
        <v>146</v>
      </c>
      <c r="D247" s="50">
        <v>272799</v>
      </c>
      <c r="K247" s="60"/>
    </row>
    <row r="248" spans="2:11" customFormat="1" x14ac:dyDescent="0.35">
      <c r="B248" s="48" t="s">
        <v>147</v>
      </c>
      <c r="C248" s="49" t="s">
        <v>148</v>
      </c>
      <c r="D248" s="50">
        <v>0</v>
      </c>
      <c r="K248" s="60"/>
    </row>
    <row r="249" spans="2:11" customFormat="1" x14ac:dyDescent="0.35">
      <c r="B249" s="48" t="s">
        <v>149</v>
      </c>
      <c r="C249" s="49" t="s">
        <v>150</v>
      </c>
      <c r="D249" s="50">
        <v>176089</v>
      </c>
      <c r="K249" s="60"/>
    </row>
    <row r="250" spans="2:11" customFormat="1" ht="23" x14ac:dyDescent="0.35">
      <c r="B250" s="48" t="s">
        <v>151</v>
      </c>
      <c r="C250" s="49" t="s">
        <v>152</v>
      </c>
      <c r="D250" s="50">
        <v>0</v>
      </c>
      <c r="K250" s="60"/>
    </row>
    <row r="251" spans="2:11" customFormat="1" x14ac:dyDescent="0.35">
      <c r="B251" s="48" t="s">
        <v>153</v>
      </c>
      <c r="C251" s="49" t="s">
        <v>154</v>
      </c>
      <c r="D251" s="50">
        <v>1153617</v>
      </c>
      <c r="K251" s="60"/>
    </row>
    <row r="252" spans="2:11" customFormat="1" x14ac:dyDescent="0.35">
      <c r="B252" s="102" t="s">
        <v>155</v>
      </c>
      <c r="C252" s="103"/>
      <c r="D252" s="10">
        <v>1602506</v>
      </c>
      <c r="K252" s="60"/>
    </row>
    <row r="253" spans="2:11" customFormat="1" x14ac:dyDescent="0.35">
      <c r="B253" s="104" t="s">
        <v>156</v>
      </c>
      <c r="C253" s="105"/>
      <c r="D253" s="106"/>
      <c r="K253" s="60"/>
    </row>
    <row r="254" spans="2:11" customFormat="1" x14ac:dyDescent="0.35">
      <c r="B254" s="48" t="s">
        <v>157</v>
      </c>
      <c r="C254" s="49" t="s">
        <v>158</v>
      </c>
      <c r="D254" s="50">
        <v>0</v>
      </c>
      <c r="K254" s="60"/>
    </row>
    <row r="255" spans="2:11" customFormat="1" x14ac:dyDescent="0.35">
      <c r="B255" s="48" t="s">
        <v>159</v>
      </c>
      <c r="C255" s="49" t="s">
        <v>160</v>
      </c>
      <c r="D255" s="50">
        <v>0</v>
      </c>
      <c r="K255" s="60"/>
    </row>
    <row r="256" spans="2:11" customFormat="1" x14ac:dyDescent="0.35">
      <c r="B256" s="48" t="s">
        <v>161</v>
      </c>
      <c r="C256" s="49" t="s">
        <v>162</v>
      </c>
      <c r="D256" s="50">
        <v>3000</v>
      </c>
      <c r="K256" s="60"/>
    </row>
    <row r="257" spans="2:14" customFormat="1" x14ac:dyDescent="0.35">
      <c r="B257" s="102" t="s">
        <v>163</v>
      </c>
      <c r="C257" s="103"/>
      <c r="D257" s="10">
        <v>3000</v>
      </c>
      <c r="F257" s="11"/>
      <c r="K257" s="60"/>
    </row>
    <row r="258" spans="2:14" customFormat="1" x14ac:dyDescent="0.35">
      <c r="B258" s="102" t="s">
        <v>164</v>
      </c>
      <c r="C258" s="103"/>
      <c r="D258" s="10">
        <v>2117362</v>
      </c>
      <c r="F258" s="11"/>
      <c r="K258" s="60"/>
    </row>
    <row r="260" spans="2:14" customFormat="1" x14ac:dyDescent="0.35">
      <c r="B260" s="52"/>
      <c r="C260" s="3" t="s">
        <v>171</v>
      </c>
      <c r="D260" s="3"/>
      <c r="F260" s="11"/>
      <c r="K260" s="60"/>
    </row>
    <row r="261" spans="2:14" customFormat="1" x14ac:dyDescent="0.35">
      <c r="B261" s="48" t="s">
        <v>111</v>
      </c>
      <c r="C261" s="49" t="s">
        <v>112</v>
      </c>
      <c r="D261" s="50">
        <v>0</v>
      </c>
      <c r="F261" s="19">
        <f>SUM(D261:D269,D271:D272,D275,D287)</f>
        <v>24120</v>
      </c>
      <c r="G261" s="16">
        <f>SUM(D270,D276)</f>
        <v>16955</v>
      </c>
      <c r="H261" s="16">
        <f>SUM(F261:G261)</f>
        <v>41075</v>
      </c>
      <c r="I261" s="18">
        <f>H261/J261*100</f>
        <v>0.62614024120373302</v>
      </c>
      <c r="J261" s="24">
        <v>6560031.9699999997</v>
      </c>
      <c r="K261" s="61" t="str">
        <f>C260</f>
        <v>Ararat RSL</v>
      </c>
      <c r="L261" s="59">
        <f>F261</f>
        <v>24120</v>
      </c>
      <c r="M261" s="59">
        <f>G261</f>
        <v>16955</v>
      </c>
      <c r="N261" s="59">
        <f>I261</f>
        <v>0.62614024120373302</v>
      </c>
    </row>
    <row r="262" spans="2:14" customFormat="1" x14ac:dyDescent="0.35">
      <c r="B262" s="48" t="s">
        <v>113</v>
      </c>
      <c r="C262" s="49" t="s">
        <v>114</v>
      </c>
      <c r="D262" s="50">
        <v>0</v>
      </c>
      <c r="F262" s="11"/>
      <c r="K262" s="60"/>
    </row>
    <row r="263" spans="2:14" customFormat="1" x14ac:dyDescent="0.35">
      <c r="B263" s="48" t="s">
        <v>115</v>
      </c>
      <c r="C263" s="49" t="s">
        <v>116</v>
      </c>
      <c r="D263" s="50">
        <v>0</v>
      </c>
      <c r="F263" s="11"/>
      <c r="K263" s="60"/>
    </row>
    <row r="264" spans="2:14" customFormat="1" x14ac:dyDescent="0.35">
      <c r="B264" s="48" t="s">
        <v>117</v>
      </c>
      <c r="C264" s="49" t="s">
        <v>118</v>
      </c>
      <c r="D264" s="50">
        <v>0</v>
      </c>
      <c r="F264" s="17"/>
      <c r="K264" s="60"/>
    </row>
    <row r="265" spans="2:14" customFormat="1" x14ac:dyDescent="0.35">
      <c r="B265" s="48" t="s">
        <v>119</v>
      </c>
      <c r="C265" s="49" t="s">
        <v>120</v>
      </c>
      <c r="D265" s="50">
        <v>0</v>
      </c>
      <c r="F265" s="11"/>
      <c r="K265" s="60"/>
    </row>
    <row r="266" spans="2:14" customFormat="1" x14ac:dyDescent="0.35">
      <c r="B266" s="48" t="s">
        <v>121</v>
      </c>
      <c r="C266" s="49" t="s">
        <v>122</v>
      </c>
      <c r="D266" s="50">
        <v>0</v>
      </c>
      <c r="F266" s="11"/>
      <c r="K266" s="60"/>
    </row>
    <row r="267" spans="2:14" customFormat="1" x14ac:dyDescent="0.35">
      <c r="B267" s="48" t="s">
        <v>123</v>
      </c>
      <c r="C267" s="49" t="s">
        <v>124</v>
      </c>
      <c r="D267" s="50">
        <v>0</v>
      </c>
      <c r="F267" s="11"/>
      <c r="K267" s="60"/>
    </row>
    <row r="268" spans="2:14" customFormat="1" x14ac:dyDescent="0.35">
      <c r="B268" s="48" t="s">
        <v>125</v>
      </c>
      <c r="C268" s="49" t="s">
        <v>126</v>
      </c>
      <c r="D268" s="50">
        <v>0</v>
      </c>
      <c r="F268" s="11"/>
      <c r="K268" s="60"/>
    </row>
    <row r="269" spans="2:14" customFormat="1" x14ac:dyDescent="0.35">
      <c r="B269" s="48" t="s">
        <v>127</v>
      </c>
      <c r="C269" s="49" t="s">
        <v>128</v>
      </c>
      <c r="D269" s="50">
        <v>0</v>
      </c>
      <c r="F269" s="11"/>
      <c r="K269" s="60"/>
    </row>
    <row r="270" spans="2:14" customFormat="1" x14ac:dyDescent="0.35">
      <c r="B270" s="48" t="s">
        <v>129</v>
      </c>
      <c r="C270" s="49" t="s">
        <v>130</v>
      </c>
      <c r="D270" s="50">
        <v>16955</v>
      </c>
      <c r="F270" s="11"/>
      <c r="K270" s="60"/>
    </row>
    <row r="271" spans="2:14" customFormat="1" x14ac:dyDescent="0.35">
      <c r="B271" s="48" t="s">
        <v>131</v>
      </c>
      <c r="C271" s="49" t="s">
        <v>132</v>
      </c>
      <c r="D271" s="50">
        <v>2780</v>
      </c>
      <c r="F271" s="11"/>
      <c r="K271" s="60"/>
    </row>
    <row r="272" spans="2:14" customFormat="1" x14ac:dyDescent="0.35">
      <c r="B272" s="48" t="s">
        <v>133</v>
      </c>
      <c r="C272" s="49" t="s">
        <v>134</v>
      </c>
      <c r="D272" s="50">
        <v>6720</v>
      </c>
      <c r="F272" s="11"/>
      <c r="K272" s="60"/>
    </row>
    <row r="273" spans="2:11" customFormat="1" x14ac:dyDescent="0.35">
      <c r="B273" s="48" t="s">
        <v>135</v>
      </c>
      <c r="C273" s="49" t="s">
        <v>136</v>
      </c>
      <c r="D273" s="50">
        <v>0</v>
      </c>
      <c r="K273" s="60"/>
    </row>
    <row r="274" spans="2:11" customFormat="1" x14ac:dyDescent="0.35">
      <c r="B274" s="48" t="s">
        <v>137</v>
      </c>
      <c r="C274" s="49" t="s">
        <v>138</v>
      </c>
      <c r="D274" s="50">
        <v>10717</v>
      </c>
      <c r="K274" s="60"/>
    </row>
    <row r="275" spans="2:11" customFormat="1" ht="23" x14ac:dyDescent="0.35">
      <c r="B275" s="48" t="s">
        <v>139</v>
      </c>
      <c r="C275" s="49" t="s">
        <v>140</v>
      </c>
      <c r="D275" s="50">
        <v>14620</v>
      </c>
      <c r="K275" s="60"/>
    </row>
    <row r="276" spans="2:11" customFormat="1" x14ac:dyDescent="0.35">
      <c r="B276" s="48" t="s">
        <v>141</v>
      </c>
      <c r="C276" s="49" t="s">
        <v>142</v>
      </c>
      <c r="D276" s="50">
        <v>0</v>
      </c>
      <c r="K276" s="60"/>
    </row>
    <row r="277" spans="2:11" customFormat="1" x14ac:dyDescent="0.35">
      <c r="B277" s="102" t="s">
        <v>143</v>
      </c>
      <c r="C277" s="103"/>
      <c r="D277" s="10">
        <v>51792</v>
      </c>
      <c r="K277" s="60"/>
    </row>
    <row r="278" spans="2:11" customFormat="1" x14ac:dyDescent="0.35">
      <c r="B278" s="104" t="s">
        <v>144</v>
      </c>
      <c r="C278" s="105"/>
      <c r="D278" s="106"/>
      <c r="K278" s="60"/>
    </row>
    <row r="279" spans="2:11" customFormat="1" x14ac:dyDescent="0.35">
      <c r="B279" s="48" t="s">
        <v>145</v>
      </c>
      <c r="C279" s="49" t="s">
        <v>146</v>
      </c>
      <c r="D279" s="50">
        <v>0</v>
      </c>
      <c r="K279" s="60"/>
    </row>
    <row r="280" spans="2:11" customFormat="1" x14ac:dyDescent="0.35">
      <c r="B280" s="48" t="s">
        <v>147</v>
      </c>
      <c r="C280" s="49" t="s">
        <v>148</v>
      </c>
      <c r="D280" s="50">
        <v>0</v>
      </c>
      <c r="K280" s="60"/>
    </row>
    <row r="281" spans="2:11" customFormat="1" x14ac:dyDescent="0.35">
      <c r="B281" s="48" t="s">
        <v>149</v>
      </c>
      <c r="C281" s="49" t="s">
        <v>150</v>
      </c>
      <c r="D281" s="50">
        <v>0</v>
      </c>
      <c r="K281" s="60"/>
    </row>
    <row r="282" spans="2:11" customFormat="1" ht="23" x14ac:dyDescent="0.35">
      <c r="B282" s="48" t="s">
        <v>151</v>
      </c>
      <c r="C282" s="49" t="s">
        <v>152</v>
      </c>
      <c r="D282" s="50">
        <v>0</v>
      </c>
      <c r="K282" s="60"/>
    </row>
    <row r="283" spans="2:11" customFormat="1" x14ac:dyDescent="0.35">
      <c r="B283" s="48" t="s">
        <v>153</v>
      </c>
      <c r="C283" s="49" t="s">
        <v>154</v>
      </c>
      <c r="D283" s="50">
        <v>944852</v>
      </c>
      <c r="K283" s="60"/>
    </row>
    <row r="284" spans="2:11" customFormat="1" x14ac:dyDescent="0.35">
      <c r="B284" s="102" t="s">
        <v>155</v>
      </c>
      <c r="C284" s="103"/>
      <c r="D284" s="10">
        <v>944852</v>
      </c>
      <c r="K284" s="60"/>
    </row>
    <row r="285" spans="2:11" customFormat="1" x14ac:dyDescent="0.35">
      <c r="B285" s="104" t="s">
        <v>156</v>
      </c>
      <c r="C285" s="105"/>
      <c r="D285" s="106"/>
      <c r="K285" s="60"/>
    </row>
    <row r="286" spans="2:11" customFormat="1" x14ac:dyDescent="0.35">
      <c r="B286" s="48" t="s">
        <v>157</v>
      </c>
      <c r="C286" s="49" t="s">
        <v>158</v>
      </c>
      <c r="D286" s="50">
        <v>0</v>
      </c>
      <c r="K286" s="60"/>
    </row>
    <row r="287" spans="2:11" customFormat="1" x14ac:dyDescent="0.35">
      <c r="B287" s="48" t="s">
        <v>159</v>
      </c>
      <c r="C287" s="49" t="s">
        <v>160</v>
      </c>
      <c r="D287" s="50">
        <v>0</v>
      </c>
      <c r="K287" s="60"/>
    </row>
    <row r="288" spans="2:11" customFormat="1" x14ac:dyDescent="0.35">
      <c r="B288" s="48" t="s">
        <v>161</v>
      </c>
      <c r="C288" s="49" t="s">
        <v>162</v>
      </c>
      <c r="D288" s="50">
        <v>3000</v>
      </c>
      <c r="K288" s="60"/>
    </row>
    <row r="289" spans="2:14" customFormat="1" x14ac:dyDescent="0.35">
      <c r="B289" s="102" t="s">
        <v>163</v>
      </c>
      <c r="C289" s="103"/>
      <c r="D289" s="10">
        <v>3000</v>
      </c>
      <c r="F289" s="11"/>
      <c r="K289" s="60"/>
    </row>
    <row r="290" spans="2:14" customFormat="1" x14ac:dyDescent="0.35">
      <c r="B290" s="102" t="s">
        <v>164</v>
      </c>
      <c r="C290" s="103"/>
      <c r="D290" s="10">
        <v>999644</v>
      </c>
      <c r="F290" s="11"/>
      <c r="K290" s="60"/>
    </row>
    <row r="292" spans="2:14" customFormat="1" x14ac:dyDescent="0.35">
      <c r="B292" s="52"/>
      <c r="C292" s="3" t="s">
        <v>1010</v>
      </c>
      <c r="D292" s="3"/>
      <c r="F292" s="11"/>
      <c r="K292" s="60"/>
    </row>
    <row r="293" spans="2:14" customFormat="1" x14ac:dyDescent="0.35">
      <c r="B293" s="48" t="s">
        <v>111</v>
      </c>
      <c r="C293" s="49" t="s">
        <v>112</v>
      </c>
      <c r="D293" s="50">
        <v>1905</v>
      </c>
      <c r="F293" s="19">
        <f>SUM(D293:D301,D303:D304,D307,D319)</f>
        <v>28232</v>
      </c>
      <c r="G293" s="16">
        <f>SUM(D302,D308)</f>
        <v>0</v>
      </c>
      <c r="H293" s="16">
        <f>SUM(F293:G293)</f>
        <v>28232</v>
      </c>
      <c r="I293" s="18">
        <f>H293/J293*100</f>
        <v>0.71637268295165424</v>
      </c>
      <c r="J293" s="22">
        <v>3940965.46</v>
      </c>
      <c r="K293" s="61" t="str">
        <f>C292</f>
        <v>Australian Croatian National Hall</v>
      </c>
      <c r="L293" s="59">
        <f>F293</f>
        <v>28232</v>
      </c>
      <c r="M293" s="59">
        <f>G293</f>
        <v>0</v>
      </c>
      <c r="N293" s="59">
        <f>I293</f>
        <v>0.71637268295165424</v>
      </c>
    </row>
    <row r="294" spans="2:14" customFormat="1" x14ac:dyDescent="0.35">
      <c r="B294" s="48" t="s">
        <v>113</v>
      </c>
      <c r="C294" s="49" t="s">
        <v>114</v>
      </c>
      <c r="D294" s="50">
        <v>0</v>
      </c>
      <c r="F294" s="12"/>
      <c r="K294" s="60"/>
    </row>
    <row r="295" spans="2:14" customFormat="1" x14ac:dyDescent="0.35">
      <c r="B295" s="48" t="s">
        <v>115</v>
      </c>
      <c r="C295" s="49" t="s">
        <v>116</v>
      </c>
      <c r="D295" s="50">
        <v>0</v>
      </c>
      <c r="F295" s="12"/>
      <c r="K295" s="60"/>
    </row>
    <row r="296" spans="2:14" customFormat="1" x14ac:dyDescent="0.35">
      <c r="B296" s="48" t="s">
        <v>117</v>
      </c>
      <c r="C296" s="49" t="s">
        <v>118</v>
      </c>
      <c r="D296" s="50">
        <v>0</v>
      </c>
      <c r="F296" s="11"/>
      <c r="K296" s="60"/>
    </row>
    <row r="297" spans="2:14" customFormat="1" x14ac:dyDescent="0.35">
      <c r="B297" s="48" t="s">
        <v>119</v>
      </c>
      <c r="C297" s="49" t="s">
        <v>120</v>
      </c>
      <c r="D297" s="50">
        <v>0</v>
      </c>
      <c r="F297" s="13"/>
      <c r="K297" s="60"/>
    </row>
    <row r="298" spans="2:14" customFormat="1" x14ac:dyDescent="0.35">
      <c r="B298" s="48" t="s">
        <v>121</v>
      </c>
      <c r="C298" s="49" t="s">
        <v>122</v>
      </c>
      <c r="D298" s="50">
        <v>2815</v>
      </c>
      <c r="F298" s="11"/>
      <c r="K298" s="60"/>
    </row>
    <row r="299" spans="2:14" customFormat="1" x14ac:dyDescent="0.35">
      <c r="B299" s="48" t="s">
        <v>123</v>
      </c>
      <c r="C299" s="49" t="s">
        <v>124</v>
      </c>
      <c r="D299" s="50">
        <v>0</v>
      </c>
      <c r="F299" s="11"/>
      <c r="K299" s="60"/>
    </row>
    <row r="300" spans="2:14" customFormat="1" x14ac:dyDescent="0.35">
      <c r="B300" s="48" t="s">
        <v>125</v>
      </c>
      <c r="C300" s="49" t="s">
        <v>126</v>
      </c>
      <c r="D300" s="50">
        <v>0</v>
      </c>
      <c r="F300" s="11"/>
      <c r="K300" s="60"/>
    </row>
    <row r="301" spans="2:14" customFormat="1" x14ac:dyDescent="0.35">
      <c r="B301" s="48" t="s">
        <v>127</v>
      </c>
      <c r="C301" s="49" t="s">
        <v>128</v>
      </c>
      <c r="D301" s="50">
        <v>0</v>
      </c>
      <c r="F301" s="11"/>
      <c r="K301" s="60"/>
    </row>
    <row r="302" spans="2:14" customFormat="1" x14ac:dyDescent="0.35">
      <c r="B302" s="48" t="s">
        <v>129</v>
      </c>
      <c r="C302" s="49" t="s">
        <v>130</v>
      </c>
      <c r="D302" s="50">
        <v>0</v>
      </c>
      <c r="F302" s="11"/>
      <c r="K302" s="60"/>
    </row>
    <row r="303" spans="2:14" customFormat="1" x14ac:dyDescent="0.35">
      <c r="B303" s="48" t="s">
        <v>131</v>
      </c>
      <c r="C303" s="49" t="s">
        <v>132</v>
      </c>
      <c r="D303" s="50">
        <v>665</v>
      </c>
      <c r="F303" s="11"/>
      <c r="K303" s="60"/>
    </row>
    <row r="304" spans="2:14" customFormat="1" x14ac:dyDescent="0.35">
      <c r="B304" s="48" t="s">
        <v>133</v>
      </c>
      <c r="C304" s="49" t="s">
        <v>134</v>
      </c>
      <c r="D304" s="50">
        <v>18409</v>
      </c>
      <c r="F304" s="11"/>
      <c r="K304" s="60"/>
    </row>
    <row r="305" spans="2:11" customFormat="1" x14ac:dyDescent="0.35">
      <c r="B305" s="48" t="s">
        <v>135</v>
      </c>
      <c r="C305" s="49" t="s">
        <v>136</v>
      </c>
      <c r="D305" s="50">
        <v>0</v>
      </c>
      <c r="K305" s="60"/>
    </row>
    <row r="306" spans="2:11" customFormat="1" x14ac:dyDescent="0.35">
      <c r="B306" s="48" t="s">
        <v>137</v>
      </c>
      <c r="C306" s="49" t="s">
        <v>138</v>
      </c>
      <c r="D306" s="50">
        <v>33678</v>
      </c>
      <c r="K306" s="60"/>
    </row>
    <row r="307" spans="2:11" customFormat="1" ht="23" x14ac:dyDescent="0.35">
      <c r="B307" s="48" t="s">
        <v>139</v>
      </c>
      <c r="C307" s="49" t="s">
        <v>140</v>
      </c>
      <c r="D307" s="50">
        <v>2842</v>
      </c>
      <c r="K307" s="60"/>
    </row>
    <row r="308" spans="2:11" customFormat="1" x14ac:dyDescent="0.35">
      <c r="B308" s="48" t="s">
        <v>141</v>
      </c>
      <c r="C308" s="49" t="s">
        <v>142</v>
      </c>
      <c r="D308" s="50">
        <v>0</v>
      </c>
      <c r="K308" s="60"/>
    </row>
    <row r="309" spans="2:11" customFormat="1" x14ac:dyDescent="0.35">
      <c r="B309" s="102" t="s">
        <v>143</v>
      </c>
      <c r="C309" s="103"/>
      <c r="D309" s="10">
        <v>60314</v>
      </c>
      <c r="K309" s="60"/>
    </row>
    <row r="310" spans="2:11" customFormat="1" x14ac:dyDescent="0.35">
      <c r="B310" s="104" t="s">
        <v>144</v>
      </c>
      <c r="C310" s="105"/>
      <c r="D310" s="106"/>
      <c r="K310" s="60"/>
    </row>
    <row r="311" spans="2:11" customFormat="1" x14ac:dyDescent="0.35">
      <c r="B311" s="48" t="s">
        <v>145</v>
      </c>
      <c r="C311" s="49" t="s">
        <v>146</v>
      </c>
      <c r="D311" s="50">
        <v>0</v>
      </c>
      <c r="K311" s="60"/>
    </row>
    <row r="312" spans="2:11" customFormat="1" x14ac:dyDescent="0.35">
      <c r="B312" s="48" t="s">
        <v>147</v>
      </c>
      <c r="C312" s="49" t="s">
        <v>148</v>
      </c>
      <c r="D312" s="50">
        <v>0</v>
      </c>
      <c r="K312" s="60"/>
    </row>
    <row r="313" spans="2:11" customFormat="1" x14ac:dyDescent="0.35">
      <c r="B313" s="48" t="s">
        <v>149</v>
      </c>
      <c r="C313" s="49" t="s">
        <v>150</v>
      </c>
      <c r="D313" s="50">
        <v>0</v>
      </c>
      <c r="K313" s="60"/>
    </row>
    <row r="314" spans="2:11" customFormat="1" ht="23" x14ac:dyDescent="0.35">
      <c r="B314" s="48" t="s">
        <v>151</v>
      </c>
      <c r="C314" s="49" t="s">
        <v>152</v>
      </c>
      <c r="D314" s="50">
        <v>0</v>
      </c>
      <c r="K314" s="60"/>
    </row>
    <row r="315" spans="2:11" customFormat="1" x14ac:dyDescent="0.35">
      <c r="B315" s="48" t="s">
        <v>153</v>
      </c>
      <c r="C315" s="49" t="s">
        <v>154</v>
      </c>
      <c r="D315" s="50">
        <v>357933</v>
      </c>
      <c r="K315" s="60"/>
    </row>
    <row r="316" spans="2:11" customFormat="1" x14ac:dyDescent="0.35">
      <c r="B316" s="102" t="s">
        <v>155</v>
      </c>
      <c r="C316" s="103"/>
      <c r="D316" s="10">
        <v>357933</v>
      </c>
      <c r="K316" s="60"/>
    </row>
    <row r="317" spans="2:11" customFormat="1" x14ac:dyDescent="0.35">
      <c r="B317" s="104" t="s">
        <v>156</v>
      </c>
      <c r="C317" s="105"/>
      <c r="D317" s="106"/>
      <c r="K317" s="60"/>
    </row>
    <row r="318" spans="2:11" customFormat="1" x14ac:dyDescent="0.35">
      <c r="B318" s="48" t="s">
        <v>157</v>
      </c>
      <c r="C318" s="49" t="s">
        <v>158</v>
      </c>
      <c r="D318" s="50">
        <v>0</v>
      </c>
      <c r="K318" s="60"/>
    </row>
    <row r="319" spans="2:11" customFormat="1" x14ac:dyDescent="0.35">
      <c r="B319" s="48" t="s">
        <v>159</v>
      </c>
      <c r="C319" s="49" t="s">
        <v>160</v>
      </c>
      <c r="D319" s="50">
        <v>1596</v>
      </c>
      <c r="K319" s="60"/>
    </row>
    <row r="320" spans="2:11" customFormat="1" x14ac:dyDescent="0.35">
      <c r="B320" s="48" t="s">
        <v>161</v>
      </c>
      <c r="C320" s="49" t="s">
        <v>162</v>
      </c>
      <c r="D320" s="50">
        <v>660</v>
      </c>
      <c r="K320" s="60"/>
    </row>
    <row r="321" spans="2:14" customFormat="1" x14ac:dyDescent="0.35">
      <c r="B321" s="102" t="s">
        <v>163</v>
      </c>
      <c r="C321" s="103"/>
      <c r="D321" s="10">
        <v>2256</v>
      </c>
      <c r="F321" s="11"/>
      <c r="K321" s="60"/>
    </row>
    <row r="322" spans="2:14" customFormat="1" x14ac:dyDescent="0.35">
      <c r="B322" s="102" t="s">
        <v>164</v>
      </c>
      <c r="C322" s="103"/>
      <c r="D322" s="10">
        <v>420503</v>
      </c>
      <c r="F322" s="11"/>
      <c r="K322" s="60"/>
    </row>
    <row r="324" spans="2:14" customFormat="1" x14ac:dyDescent="0.35">
      <c r="B324" s="52"/>
      <c r="C324" s="3" t="s">
        <v>1011</v>
      </c>
      <c r="D324" s="3"/>
      <c r="F324" s="11"/>
      <c r="K324" s="60"/>
    </row>
    <row r="325" spans="2:14" customFormat="1" x14ac:dyDescent="0.35">
      <c r="B325" s="48" t="s">
        <v>111</v>
      </c>
      <c r="C325" s="49" t="s">
        <v>112</v>
      </c>
      <c r="D325" s="50">
        <v>0</v>
      </c>
      <c r="F325" s="19">
        <f>SUM(D325:D333,D335:D336,D339,D351)</f>
        <v>5627</v>
      </c>
      <c r="G325" s="16">
        <f>SUM(D334,D340)</f>
        <v>0</v>
      </c>
      <c r="H325" s="16">
        <f>SUM(F325:G325)</f>
        <v>5627</v>
      </c>
      <c r="I325" s="18">
        <f>H325/J325*100</f>
        <v>0.13921595587544464</v>
      </c>
      <c r="J325" s="22">
        <v>4041921.75</v>
      </c>
      <c r="K325" s="61" t="str">
        <f>C324</f>
        <v>Bacchus Marsh Golf Club</v>
      </c>
      <c r="L325" s="59">
        <f>F325</f>
        <v>5627</v>
      </c>
      <c r="M325" s="59">
        <f>G325</f>
        <v>0</v>
      </c>
      <c r="N325" s="59">
        <f>I325</f>
        <v>0.13921595587544464</v>
      </c>
    </row>
    <row r="326" spans="2:14" customFormat="1" x14ac:dyDescent="0.35">
      <c r="B326" s="48" t="s">
        <v>113</v>
      </c>
      <c r="C326" s="49" t="s">
        <v>114</v>
      </c>
      <c r="D326" s="50">
        <v>0</v>
      </c>
      <c r="F326" s="12"/>
      <c r="K326" s="60"/>
    </row>
    <row r="327" spans="2:14" customFormat="1" x14ac:dyDescent="0.35">
      <c r="B327" s="48" t="s">
        <v>115</v>
      </c>
      <c r="C327" s="49" t="s">
        <v>116</v>
      </c>
      <c r="D327" s="50">
        <v>0</v>
      </c>
      <c r="F327" s="12"/>
      <c r="K327" s="60"/>
    </row>
    <row r="328" spans="2:14" customFormat="1" x14ac:dyDescent="0.35">
      <c r="B328" s="48" t="s">
        <v>117</v>
      </c>
      <c r="C328" s="49" t="s">
        <v>118</v>
      </c>
      <c r="D328" s="50">
        <v>0</v>
      </c>
      <c r="F328" s="11"/>
      <c r="K328" s="60"/>
    </row>
    <row r="329" spans="2:14" customFormat="1" x14ac:dyDescent="0.35">
      <c r="B329" s="48" t="s">
        <v>119</v>
      </c>
      <c r="C329" s="49" t="s">
        <v>120</v>
      </c>
      <c r="D329" s="50">
        <v>0</v>
      </c>
      <c r="F329" s="13"/>
      <c r="K329" s="60"/>
    </row>
    <row r="330" spans="2:14" customFormat="1" x14ac:dyDescent="0.35">
      <c r="B330" s="48" t="s">
        <v>121</v>
      </c>
      <c r="C330" s="49" t="s">
        <v>122</v>
      </c>
      <c r="D330" s="50">
        <v>0</v>
      </c>
      <c r="F330" s="11"/>
      <c r="K330" s="60"/>
    </row>
    <row r="331" spans="2:14" customFormat="1" x14ac:dyDescent="0.35">
      <c r="B331" s="48" t="s">
        <v>123</v>
      </c>
      <c r="C331" s="49" t="s">
        <v>124</v>
      </c>
      <c r="D331" s="50">
        <v>0</v>
      </c>
      <c r="F331" s="11"/>
      <c r="K331" s="60"/>
    </row>
    <row r="332" spans="2:14" customFormat="1" x14ac:dyDescent="0.35">
      <c r="B332" s="48" t="s">
        <v>125</v>
      </c>
      <c r="C332" s="49" t="s">
        <v>126</v>
      </c>
      <c r="D332" s="50">
        <v>0</v>
      </c>
      <c r="F332" s="11"/>
      <c r="K332" s="60"/>
    </row>
    <row r="333" spans="2:14" customFormat="1" x14ac:dyDescent="0.35">
      <c r="B333" s="48" t="s">
        <v>127</v>
      </c>
      <c r="C333" s="49" t="s">
        <v>128</v>
      </c>
      <c r="D333" s="50">
        <v>0</v>
      </c>
      <c r="F333" s="11"/>
      <c r="K333" s="60"/>
    </row>
    <row r="334" spans="2:14" customFormat="1" x14ac:dyDescent="0.35">
      <c r="B334" s="48" t="s">
        <v>129</v>
      </c>
      <c r="C334" s="49" t="s">
        <v>130</v>
      </c>
      <c r="D334" s="50">
        <v>0</v>
      </c>
      <c r="F334" s="11"/>
      <c r="K334" s="60"/>
    </row>
    <row r="335" spans="2:14" customFormat="1" x14ac:dyDescent="0.35">
      <c r="B335" s="48" t="s">
        <v>131</v>
      </c>
      <c r="C335" s="49" t="s">
        <v>132</v>
      </c>
      <c r="D335" s="50">
        <v>0</v>
      </c>
      <c r="F335" s="11"/>
      <c r="K335" s="60"/>
    </row>
    <row r="336" spans="2:14" customFormat="1" x14ac:dyDescent="0.35">
      <c r="B336" s="48" t="s">
        <v>133</v>
      </c>
      <c r="C336" s="49" t="s">
        <v>134</v>
      </c>
      <c r="D336" s="50">
        <v>5627</v>
      </c>
      <c r="F336" s="11"/>
      <c r="K336" s="60"/>
    </row>
    <row r="337" spans="2:11" customFormat="1" x14ac:dyDescent="0.35">
      <c r="B337" s="48" t="s">
        <v>135</v>
      </c>
      <c r="C337" s="49" t="s">
        <v>136</v>
      </c>
      <c r="D337" s="50">
        <v>0</v>
      </c>
      <c r="K337" s="60"/>
    </row>
    <row r="338" spans="2:11" customFormat="1" x14ac:dyDescent="0.35">
      <c r="B338" s="48" t="s">
        <v>137</v>
      </c>
      <c r="C338" s="49" t="s">
        <v>138</v>
      </c>
      <c r="D338" s="50">
        <v>521</v>
      </c>
      <c r="K338" s="60"/>
    </row>
    <row r="339" spans="2:11" customFormat="1" ht="23" x14ac:dyDescent="0.35">
      <c r="B339" s="48" t="s">
        <v>139</v>
      </c>
      <c r="C339" s="49" t="s">
        <v>140</v>
      </c>
      <c r="D339" s="50">
        <v>0</v>
      </c>
      <c r="K339" s="60"/>
    </row>
    <row r="340" spans="2:11" customFormat="1" x14ac:dyDescent="0.35">
      <c r="B340" s="48" t="s">
        <v>141</v>
      </c>
      <c r="C340" s="49" t="s">
        <v>142</v>
      </c>
      <c r="D340" s="50">
        <v>0</v>
      </c>
      <c r="K340" s="60"/>
    </row>
    <row r="341" spans="2:11" customFormat="1" ht="15" customHeight="1" x14ac:dyDescent="0.35">
      <c r="B341" s="102" t="s">
        <v>143</v>
      </c>
      <c r="C341" s="103"/>
      <c r="D341" s="10">
        <v>6148</v>
      </c>
      <c r="K341" s="60"/>
    </row>
    <row r="342" spans="2:11" customFormat="1" ht="15" customHeight="1" x14ac:dyDescent="0.35">
      <c r="B342" s="104" t="s">
        <v>144</v>
      </c>
      <c r="C342" s="105"/>
      <c r="D342" s="106"/>
      <c r="K342" s="60"/>
    </row>
    <row r="343" spans="2:11" customFormat="1" x14ac:dyDescent="0.35">
      <c r="B343" s="48" t="s">
        <v>145</v>
      </c>
      <c r="C343" s="49" t="s">
        <v>146</v>
      </c>
      <c r="D343" s="50">
        <v>13065</v>
      </c>
      <c r="K343" s="60"/>
    </row>
    <row r="344" spans="2:11" customFormat="1" x14ac:dyDescent="0.35">
      <c r="B344" s="48" t="s">
        <v>147</v>
      </c>
      <c r="C344" s="49" t="s">
        <v>148</v>
      </c>
      <c r="D344" s="50">
        <v>461</v>
      </c>
      <c r="K344" s="60"/>
    </row>
    <row r="345" spans="2:11" customFormat="1" x14ac:dyDescent="0.35">
      <c r="B345" s="48" t="s">
        <v>149</v>
      </c>
      <c r="C345" s="49" t="s">
        <v>150</v>
      </c>
      <c r="D345" s="50">
        <v>154662</v>
      </c>
      <c r="K345" s="60"/>
    </row>
    <row r="346" spans="2:11" customFormat="1" ht="23" x14ac:dyDescent="0.35">
      <c r="B346" s="48" t="s">
        <v>151</v>
      </c>
      <c r="C346" s="49" t="s">
        <v>152</v>
      </c>
      <c r="D346" s="50">
        <v>0</v>
      </c>
      <c r="K346" s="60"/>
    </row>
    <row r="347" spans="2:11" customFormat="1" x14ac:dyDescent="0.35">
      <c r="B347" s="48" t="s">
        <v>153</v>
      </c>
      <c r="C347" s="49" t="s">
        <v>154</v>
      </c>
      <c r="D347" s="50">
        <v>485261</v>
      </c>
      <c r="K347" s="60"/>
    </row>
    <row r="348" spans="2:11" customFormat="1" ht="15" customHeight="1" x14ac:dyDescent="0.35">
      <c r="B348" s="102" t="s">
        <v>155</v>
      </c>
      <c r="C348" s="103"/>
      <c r="D348" s="10">
        <v>653448</v>
      </c>
      <c r="K348" s="60"/>
    </row>
    <row r="349" spans="2:11" customFormat="1" ht="15" customHeight="1" x14ac:dyDescent="0.35">
      <c r="B349" s="104" t="s">
        <v>156</v>
      </c>
      <c r="C349" s="105"/>
      <c r="D349" s="106"/>
      <c r="K349" s="60"/>
    </row>
    <row r="350" spans="2:11" customFormat="1" x14ac:dyDescent="0.35">
      <c r="B350" s="48" t="s">
        <v>157</v>
      </c>
      <c r="C350" s="49" t="s">
        <v>158</v>
      </c>
      <c r="D350" s="50">
        <v>0</v>
      </c>
      <c r="K350" s="60"/>
    </row>
    <row r="351" spans="2:11" customFormat="1" x14ac:dyDescent="0.35">
      <c r="B351" s="48" t="s">
        <v>159</v>
      </c>
      <c r="C351" s="49" t="s">
        <v>160</v>
      </c>
      <c r="D351" s="50">
        <v>0</v>
      </c>
      <c r="K351" s="60"/>
    </row>
    <row r="352" spans="2:11" customFormat="1" x14ac:dyDescent="0.35">
      <c r="B352" s="48" t="s">
        <v>161</v>
      </c>
      <c r="C352" s="49" t="s">
        <v>162</v>
      </c>
      <c r="D352" s="50">
        <v>0</v>
      </c>
      <c r="K352" s="60"/>
    </row>
    <row r="353" spans="2:14" customFormat="1" ht="15" customHeight="1" x14ac:dyDescent="0.35">
      <c r="B353" s="102" t="s">
        <v>163</v>
      </c>
      <c r="C353" s="103"/>
      <c r="D353" s="10">
        <v>0</v>
      </c>
      <c r="F353" s="11"/>
      <c r="K353" s="60"/>
    </row>
    <row r="354" spans="2:14" customFormat="1" ht="15" customHeight="1" x14ac:dyDescent="0.35">
      <c r="B354" s="102" t="s">
        <v>164</v>
      </c>
      <c r="C354" s="103"/>
      <c r="D354" s="10">
        <v>659596</v>
      </c>
      <c r="F354" s="11"/>
      <c r="K354" s="60"/>
    </row>
    <row r="356" spans="2:14" customFormat="1" x14ac:dyDescent="0.35">
      <c r="B356" s="52"/>
      <c r="C356" s="3" t="s">
        <v>1012</v>
      </c>
      <c r="D356" s="3"/>
      <c r="F356" s="11"/>
      <c r="K356" s="60"/>
    </row>
    <row r="357" spans="2:14" customFormat="1" x14ac:dyDescent="0.35">
      <c r="B357" s="48" t="s">
        <v>111</v>
      </c>
      <c r="C357" s="49" t="s">
        <v>112</v>
      </c>
      <c r="D357" s="50">
        <v>0</v>
      </c>
      <c r="F357" s="19">
        <f>SUM(D357:D365,D367:D368,D371,D383)</f>
        <v>11668</v>
      </c>
      <c r="G357" s="16">
        <f>SUM(D366,D372)</f>
        <v>0</v>
      </c>
      <c r="H357" s="16">
        <f>SUM(F357:G357)</f>
        <v>11668</v>
      </c>
      <c r="I357" s="18">
        <f>H357/J357*100</f>
        <v>0.28074440712531812</v>
      </c>
      <c r="J357" s="22">
        <v>4156093.48</v>
      </c>
      <c r="K357" s="61" t="str">
        <f>C356</f>
        <v>Bairnsdale Bowls Club</v>
      </c>
      <c r="L357" s="59">
        <f>F357</f>
        <v>11668</v>
      </c>
      <c r="M357" s="59">
        <f>G357</f>
        <v>0</v>
      </c>
      <c r="N357" s="59">
        <f>I357</f>
        <v>0.28074440712531812</v>
      </c>
    </row>
    <row r="358" spans="2:14" customFormat="1" x14ac:dyDescent="0.35">
      <c r="B358" s="48" t="s">
        <v>113</v>
      </c>
      <c r="C358" s="49" t="s">
        <v>114</v>
      </c>
      <c r="D358" s="50">
        <v>0</v>
      </c>
      <c r="F358" s="12"/>
      <c r="K358" s="60"/>
    </row>
    <row r="359" spans="2:14" customFormat="1" x14ac:dyDescent="0.35">
      <c r="B359" s="48" t="s">
        <v>115</v>
      </c>
      <c r="C359" s="49" t="s">
        <v>116</v>
      </c>
      <c r="D359" s="50">
        <v>0</v>
      </c>
      <c r="F359" s="12"/>
      <c r="K359" s="60"/>
    </row>
    <row r="360" spans="2:14" customFormat="1" x14ac:dyDescent="0.35">
      <c r="B360" s="48" t="s">
        <v>117</v>
      </c>
      <c r="C360" s="49" t="s">
        <v>118</v>
      </c>
      <c r="D360" s="50">
        <v>0</v>
      </c>
      <c r="F360" s="11"/>
      <c r="K360" s="60"/>
    </row>
    <row r="361" spans="2:14" customFormat="1" x14ac:dyDescent="0.35">
      <c r="B361" s="48" t="s">
        <v>119</v>
      </c>
      <c r="C361" s="49" t="s">
        <v>120</v>
      </c>
      <c r="D361" s="50">
        <v>0</v>
      </c>
      <c r="F361" s="13"/>
      <c r="K361" s="60"/>
    </row>
    <row r="362" spans="2:14" customFormat="1" x14ac:dyDescent="0.35">
      <c r="B362" s="48" t="s">
        <v>121</v>
      </c>
      <c r="C362" s="49" t="s">
        <v>122</v>
      </c>
      <c r="D362" s="50">
        <v>0</v>
      </c>
      <c r="F362" s="11"/>
      <c r="K362" s="60"/>
    </row>
    <row r="363" spans="2:14" customFormat="1" x14ac:dyDescent="0.35">
      <c r="B363" s="48" t="s">
        <v>123</v>
      </c>
      <c r="C363" s="49" t="s">
        <v>124</v>
      </c>
      <c r="D363" s="50">
        <v>0</v>
      </c>
      <c r="F363" s="11"/>
      <c r="K363" s="60"/>
    </row>
    <row r="364" spans="2:14" customFormat="1" x14ac:dyDescent="0.35">
      <c r="B364" s="48" t="s">
        <v>125</v>
      </c>
      <c r="C364" s="49" t="s">
        <v>126</v>
      </c>
      <c r="D364" s="50">
        <v>0</v>
      </c>
      <c r="F364" s="11"/>
      <c r="K364" s="60"/>
    </row>
    <row r="365" spans="2:14" customFormat="1" x14ac:dyDescent="0.35">
      <c r="B365" s="48" t="s">
        <v>127</v>
      </c>
      <c r="C365" s="49" t="s">
        <v>128</v>
      </c>
      <c r="D365" s="50">
        <v>0</v>
      </c>
      <c r="F365" s="11"/>
      <c r="K365" s="60"/>
    </row>
    <row r="366" spans="2:14" customFormat="1" x14ac:dyDescent="0.35">
      <c r="B366" s="48" t="s">
        <v>129</v>
      </c>
      <c r="C366" s="49" t="s">
        <v>130</v>
      </c>
      <c r="D366" s="50">
        <v>0</v>
      </c>
      <c r="F366" s="11"/>
      <c r="K366" s="60"/>
    </row>
    <row r="367" spans="2:14" customFormat="1" x14ac:dyDescent="0.35">
      <c r="B367" s="48" t="s">
        <v>131</v>
      </c>
      <c r="C367" s="49" t="s">
        <v>132</v>
      </c>
      <c r="D367" s="50">
        <v>0</v>
      </c>
      <c r="F367" s="11"/>
      <c r="K367" s="60"/>
    </row>
    <row r="368" spans="2:14" customFormat="1" x14ac:dyDescent="0.35">
      <c r="B368" s="48" t="s">
        <v>133</v>
      </c>
      <c r="C368" s="49" t="s">
        <v>134</v>
      </c>
      <c r="D368" s="50">
        <v>11668</v>
      </c>
      <c r="F368" s="11"/>
      <c r="K368" s="60"/>
    </row>
    <row r="369" spans="2:11" customFormat="1" x14ac:dyDescent="0.35">
      <c r="B369" s="48" t="s">
        <v>135</v>
      </c>
      <c r="C369" s="49" t="s">
        <v>136</v>
      </c>
      <c r="D369" s="50">
        <v>103511</v>
      </c>
      <c r="K369" s="60"/>
    </row>
    <row r="370" spans="2:11" customFormat="1" x14ac:dyDescent="0.35">
      <c r="B370" s="48" t="s">
        <v>137</v>
      </c>
      <c r="C370" s="49" t="s">
        <v>138</v>
      </c>
      <c r="D370" s="50">
        <v>0</v>
      </c>
      <c r="K370" s="60"/>
    </row>
    <row r="371" spans="2:11" customFormat="1" ht="23" x14ac:dyDescent="0.35">
      <c r="B371" s="48" t="s">
        <v>139</v>
      </c>
      <c r="C371" s="49" t="s">
        <v>140</v>
      </c>
      <c r="D371" s="50">
        <v>0</v>
      </c>
      <c r="K371" s="60"/>
    </row>
    <row r="372" spans="2:11" customFormat="1" x14ac:dyDescent="0.35">
      <c r="B372" s="48" t="s">
        <v>141</v>
      </c>
      <c r="C372" s="49" t="s">
        <v>142</v>
      </c>
      <c r="D372" s="50">
        <v>0</v>
      </c>
      <c r="K372" s="60"/>
    </row>
    <row r="373" spans="2:11" customFormat="1" x14ac:dyDescent="0.35">
      <c r="B373" s="102" t="s">
        <v>143</v>
      </c>
      <c r="C373" s="103"/>
      <c r="D373" s="10">
        <v>115179</v>
      </c>
      <c r="K373" s="60"/>
    </row>
    <row r="374" spans="2:11" customFormat="1" x14ac:dyDescent="0.35">
      <c r="B374" s="104" t="s">
        <v>144</v>
      </c>
      <c r="C374" s="105"/>
      <c r="D374" s="106"/>
      <c r="K374" s="60"/>
    </row>
    <row r="375" spans="2:11" customFormat="1" x14ac:dyDescent="0.35">
      <c r="B375" s="48" t="s">
        <v>145</v>
      </c>
      <c r="C375" s="49" t="s">
        <v>146</v>
      </c>
      <c r="D375" s="50">
        <v>33997</v>
      </c>
      <c r="K375" s="60"/>
    </row>
    <row r="376" spans="2:11" customFormat="1" x14ac:dyDescent="0.35">
      <c r="B376" s="48" t="s">
        <v>147</v>
      </c>
      <c r="C376" s="49" t="s">
        <v>148</v>
      </c>
      <c r="D376" s="50">
        <v>0</v>
      </c>
      <c r="K376" s="60"/>
    </row>
    <row r="377" spans="2:11" customFormat="1" x14ac:dyDescent="0.35">
      <c r="B377" s="48" t="s">
        <v>149</v>
      </c>
      <c r="C377" s="49" t="s">
        <v>150</v>
      </c>
      <c r="D377" s="50">
        <v>0</v>
      </c>
      <c r="K377" s="60"/>
    </row>
    <row r="378" spans="2:11" customFormat="1" ht="23" x14ac:dyDescent="0.35">
      <c r="B378" s="48" t="s">
        <v>151</v>
      </c>
      <c r="C378" s="49" t="s">
        <v>152</v>
      </c>
      <c r="D378" s="50">
        <v>0</v>
      </c>
      <c r="K378" s="60"/>
    </row>
    <row r="379" spans="2:11" customFormat="1" x14ac:dyDescent="0.35">
      <c r="B379" s="48" t="s">
        <v>153</v>
      </c>
      <c r="C379" s="49" t="s">
        <v>154</v>
      </c>
      <c r="D379" s="50">
        <v>251230</v>
      </c>
      <c r="K379" s="60"/>
    </row>
    <row r="380" spans="2:11" customFormat="1" x14ac:dyDescent="0.35">
      <c r="B380" s="102" t="s">
        <v>155</v>
      </c>
      <c r="C380" s="103"/>
      <c r="D380" s="10">
        <v>285227</v>
      </c>
      <c r="K380" s="60"/>
    </row>
    <row r="381" spans="2:11" customFormat="1" x14ac:dyDescent="0.35">
      <c r="B381" s="104" t="s">
        <v>156</v>
      </c>
      <c r="C381" s="105"/>
      <c r="D381" s="106"/>
      <c r="K381" s="60"/>
    </row>
    <row r="382" spans="2:11" customFormat="1" x14ac:dyDescent="0.35">
      <c r="B382" s="48" t="s">
        <v>157</v>
      </c>
      <c r="C382" s="49" t="s">
        <v>158</v>
      </c>
      <c r="D382" s="50">
        <v>0</v>
      </c>
      <c r="K382" s="60"/>
    </row>
    <row r="383" spans="2:11" customFormat="1" x14ac:dyDescent="0.35">
      <c r="B383" s="48" t="s">
        <v>159</v>
      </c>
      <c r="C383" s="49" t="s">
        <v>160</v>
      </c>
      <c r="D383" s="50">
        <v>0</v>
      </c>
      <c r="K383" s="60"/>
    </row>
    <row r="384" spans="2:11" customFormat="1" x14ac:dyDescent="0.35">
      <c r="B384" s="48" t="s">
        <v>161</v>
      </c>
      <c r="C384" s="49" t="s">
        <v>162</v>
      </c>
      <c r="D384" s="50">
        <v>500</v>
      </c>
      <c r="K384" s="60"/>
    </row>
    <row r="385" spans="2:14" customFormat="1" x14ac:dyDescent="0.35">
      <c r="B385" s="102" t="s">
        <v>163</v>
      </c>
      <c r="C385" s="103"/>
      <c r="D385" s="10">
        <v>500</v>
      </c>
      <c r="F385" s="11"/>
      <c r="K385" s="60"/>
    </row>
    <row r="386" spans="2:14" customFormat="1" x14ac:dyDescent="0.35">
      <c r="B386" s="102" t="s">
        <v>164</v>
      </c>
      <c r="C386" s="103"/>
      <c r="D386" s="10">
        <v>400906</v>
      </c>
      <c r="F386" s="11"/>
      <c r="K386" s="60"/>
    </row>
    <row r="388" spans="2:14" customFormat="1" x14ac:dyDescent="0.35">
      <c r="B388" s="52"/>
      <c r="C388" s="3" t="s">
        <v>1013</v>
      </c>
      <c r="D388" s="3"/>
      <c r="F388" s="11"/>
      <c r="K388" s="60"/>
    </row>
    <row r="389" spans="2:14" customFormat="1" x14ac:dyDescent="0.35">
      <c r="B389" s="48" t="s">
        <v>111</v>
      </c>
      <c r="C389" s="49" t="s">
        <v>112</v>
      </c>
      <c r="D389" s="50">
        <v>0</v>
      </c>
      <c r="F389" s="19">
        <f>SUM(D389:D397,D399:D400,D403,D415)</f>
        <v>8019</v>
      </c>
      <c r="G389" s="16">
        <f>SUM(D398,D404)</f>
        <v>0</v>
      </c>
      <c r="H389" s="16">
        <f>SUM(F389:G389)</f>
        <v>8019</v>
      </c>
      <c r="I389" s="18">
        <f>H389/J389*100</f>
        <v>0.63753508440478757</v>
      </c>
      <c r="J389" s="25">
        <v>1257813.1299999999</v>
      </c>
      <c r="K389" s="61" t="str">
        <f>C388</f>
        <v>Bairnsdale Club</v>
      </c>
      <c r="L389" s="59">
        <f>F389</f>
        <v>8019</v>
      </c>
      <c r="M389" s="59">
        <f>G389</f>
        <v>0</v>
      </c>
      <c r="N389" s="59">
        <f>I389</f>
        <v>0.63753508440478757</v>
      </c>
    </row>
    <row r="390" spans="2:14" customFormat="1" x14ac:dyDescent="0.35">
      <c r="B390" s="48" t="s">
        <v>113</v>
      </c>
      <c r="C390" s="49" t="s">
        <v>114</v>
      </c>
      <c r="D390" s="50">
        <v>0</v>
      </c>
      <c r="F390" s="11"/>
      <c r="K390" s="60"/>
    </row>
    <row r="391" spans="2:14" customFormat="1" x14ac:dyDescent="0.35">
      <c r="B391" s="48" t="s">
        <v>115</v>
      </c>
      <c r="C391" s="49" t="s">
        <v>116</v>
      </c>
      <c r="D391" s="50">
        <v>0</v>
      </c>
      <c r="F391" s="11"/>
      <c r="K391" s="60"/>
    </row>
    <row r="392" spans="2:14" customFormat="1" x14ac:dyDescent="0.35">
      <c r="B392" s="48" t="s">
        <v>117</v>
      </c>
      <c r="C392" s="49" t="s">
        <v>118</v>
      </c>
      <c r="D392" s="50">
        <v>0</v>
      </c>
      <c r="F392" s="11"/>
      <c r="K392" s="60"/>
    </row>
    <row r="393" spans="2:14" customFormat="1" x14ac:dyDescent="0.35">
      <c r="B393" s="48" t="s">
        <v>119</v>
      </c>
      <c r="C393" s="49" t="s">
        <v>120</v>
      </c>
      <c r="D393" s="50">
        <v>0</v>
      </c>
      <c r="F393" s="11"/>
      <c r="K393" s="60"/>
    </row>
    <row r="394" spans="2:14" customFormat="1" x14ac:dyDescent="0.35">
      <c r="B394" s="48" t="s">
        <v>121</v>
      </c>
      <c r="C394" s="49" t="s">
        <v>122</v>
      </c>
      <c r="D394" s="50">
        <v>0</v>
      </c>
      <c r="F394" s="11"/>
      <c r="K394" s="60"/>
    </row>
    <row r="395" spans="2:14" customFormat="1" x14ac:dyDescent="0.35">
      <c r="B395" s="48" t="s">
        <v>123</v>
      </c>
      <c r="C395" s="49" t="s">
        <v>124</v>
      </c>
      <c r="D395" s="50">
        <v>0</v>
      </c>
      <c r="F395" s="11"/>
      <c r="K395" s="60"/>
    </row>
    <row r="396" spans="2:14" customFormat="1" x14ac:dyDescent="0.35">
      <c r="B396" s="48" t="s">
        <v>125</v>
      </c>
      <c r="C396" s="49" t="s">
        <v>126</v>
      </c>
      <c r="D396" s="50">
        <v>0</v>
      </c>
      <c r="F396" s="11"/>
      <c r="K396" s="60"/>
    </row>
    <row r="397" spans="2:14" customFormat="1" x14ac:dyDescent="0.35">
      <c r="B397" s="48" t="s">
        <v>127</v>
      </c>
      <c r="C397" s="49" t="s">
        <v>128</v>
      </c>
      <c r="D397" s="50">
        <v>0</v>
      </c>
      <c r="F397" s="11"/>
      <c r="K397" s="60"/>
    </row>
    <row r="398" spans="2:14" customFormat="1" x14ac:dyDescent="0.35">
      <c r="B398" s="48" t="s">
        <v>129</v>
      </c>
      <c r="C398" s="49" t="s">
        <v>130</v>
      </c>
      <c r="D398" s="50">
        <v>0</v>
      </c>
      <c r="F398" s="11"/>
      <c r="K398" s="60"/>
    </row>
    <row r="399" spans="2:14" customFormat="1" x14ac:dyDescent="0.35">
      <c r="B399" s="48" t="s">
        <v>131</v>
      </c>
      <c r="C399" s="49" t="s">
        <v>132</v>
      </c>
      <c r="D399" s="50">
        <v>864</v>
      </c>
      <c r="F399" s="11"/>
      <c r="K399" s="60"/>
    </row>
    <row r="400" spans="2:14" customFormat="1" x14ac:dyDescent="0.35">
      <c r="B400" s="48" t="s">
        <v>133</v>
      </c>
      <c r="C400" s="49" t="s">
        <v>134</v>
      </c>
      <c r="D400" s="50">
        <v>7155</v>
      </c>
      <c r="F400" s="11"/>
      <c r="K400" s="60"/>
    </row>
    <row r="401" spans="2:11" customFormat="1" x14ac:dyDescent="0.35">
      <c r="B401" s="48" t="s">
        <v>135</v>
      </c>
      <c r="C401" s="49" t="s">
        <v>136</v>
      </c>
      <c r="D401" s="50">
        <v>0</v>
      </c>
      <c r="K401" s="60"/>
    </row>
    <row r="402" spans="2:11" customFormat="1" x14ac:dyDescent="0.35">
      <c r="B402" s="48" t="s">
        <v>137</v>
      </c>
      <c r="C402" s="49" t="s">
        <v>138</v>
      </c>
      <c r="D402" s="50">
        <v>0</v>
      </c>
      <c r="K402" s="60"/>
    </row>
    <row r="403" spans="2:11" customFormat="1" ht="23" x14ac:dyDescent="0.35">
      <c r="B403" s="48" t="s">
        <v>139</v>
      </c>
      <c r="C403" s="49" t="s">
        <v>140</v>
      </c>
      <c r="D403" s="50">
        <v>0</v>
      </c>
      <c r="K403" s="60"/>
    </row>
    <row r="404" spans="2:11" customFormat="1" x14ac:dyDescent="0.35">
      <c r="B404" s="48" t="s">
        <v>141</v>
      </c>
      <c r="C404" s="49" t="s">
        <v>142</v>
      </c>
      <c r="D404" s="50">
        <v>0</v>
      </c>
      <c r="K404" s="60"/>
    </row>
    <row r="405" spans="2:11" customFormat="1" x14ac:dyDescent="0.35">
      <c r="B405" s="102" t="s">
        <v>143</v>
      </c>
      <c r="C405" s="103"/>
      <c r="D405" s="10">
        <v>8019</v>
      </c>
      <c r="K405" s="60"/>
    </row>
    <row r="406" spans="2:11" customFormat="1" x14ac:dyDescent="0.35">
      <c r="B406" s="104" t="s">
        <v>144</v>
      </c>
      <c r="C406" s="105"/>
      <c r="D406" s="106"/>
      <c r="K406" s="60"/>
    </row>
    <row r="407" spans="2:11" customFormat="1" x14ac:dyDescent="0.35">
      <c r="B407" s="48" t="s">
        <v>145</v>
      </c>
      <c r="C407" s="49" t="s">
        <v>146</v>
      </c>
      <c r="D407" s="50">
        <v>0</v>
      </c>
      <c r="K407" s="60"/>
    </row>
    <row r="408" spans="2:11" customFormat="1" x14ac:dyDescent="0.35">
      <c r="B408" s="48" t="s">
        <v>147</v>
      </c>
      <c r="C408" s="49" t="s">
        <v>148</v>
      </c>
      <c r="D408" s="50">
        <v>0</v>
      </c>
      <c r="K408" s="60"/>
    </row>
    <row r="409" spans="2:11" customFormat="1" x14ac:dyDescent="0.35">
      <c r="B409" s="48" t="s">
        <v>149</v>
      </c>
      <c r="C409" s="49" t="s">
        <v>150</v>
      </c>
      <c r="D409" s="50">
        <v>0</v>
      </c>
      <c r="K409" s="60"/>
    </row>
    <row r="410" spans="2:11" customFormat="1" ht="23" x14ac:dyDescent="0.35">
      <c r="B410" s="48" t="s">
        <v>151</v>
      </c>
      <c r="C410" s="49" t="s">
        <v>152</v>
      </c>
      <c r="D410" s="50">
        <v>0</v>
      </c>
      <c r="K410" s="60"/>
    </row>
    <row r="411" spans="2:11" customFormat="1" x14ac:dyDescent="0.35">
      <c r="B411" s="48" t="s">
        <v>153</v>
      </c>
      <c r="C411" s="49" t="s">
        <v>154</v>
      </c>
      <c r="D411" s="50">
        <v>221011</v>
      </c>
      <c r="K411" s="60"/>
    </row>
    <row r="412" spans="2:11" customFormat="1" x14ac:dyDescent="0.35">
      <c r="B412" s="102" t="s">
        <v>155</v>
      </c>
      <c r="C412" s="103"/>
      <c r="D412" s="10">
        <v>221011</v>
      </c>
      <c r="K412" s="60"/>
    </row>
    <row r="413" spans="2:11" customFormat="1" x14ac:dyDescent="0.35">
      <c r="B413" s="104" t="s">
        <v>156</v>
      </c>
      <c r="C413" s="105"/>
      <c r="D413" s="106"/>
      <c r="K413" s="60"/>
    </row>
    <row r="414" spans="2:11" customFormat="1" x14ac:dyDescent="0.35">
      <c r="B414" s="48" t="s">
        <v>157</v>
      </c>
      <c r="C414" s="49" t="s">
        <v>158</v>
      </c>
      <c r="D414" s="50">
        <v>0</v>
      </c>
      <c r="K414" s="60"/>
    </row>
    <row r="415" spans="2:11" customFormat="1" x14ac:dyDescent="0.35">
      <c r="B415" s="48" t="s">
        <v>159</v>
      </c>
      <c r="C415" s="49" t="s">
        <v>160</v>
      </c>
      <c r="D415" s="50">
        <v>0</v>
      </c>
      <c r="K415" s="60"/>
    </row>
    <row r="416" spans="2:11" customFormat="1" x14ac:dyDescent="0.35">
      <c r="B416" s="48" t="s">
        <v>161</v>
      </c>
      <c r="C416" s="49" t="s">
        <v>162</v>
      </c>
      <c r="D416" s="50">
        <v>500</v>
      </c>
      <c r="K416" s="60"/>
    </row>
    <row r="417" spans="2:14" customFormat="1" x14ac:dyDescent="0.35">
      <c r="B417" s="102" t="s">
        <v>163</v>
      </c>
      <c r="C417" s="103"/>
      <c r="D417" s="10">
        <v>500</v>
      </c>
      <c r="F417" s="11"/>
      <c r="K417" s="60"/>
    </row>
    <row r="418" spans="2:14" customFormat="1" x14ac:dyDescent="0.35">
      <c r="B418" s="102" t="s">
        <v>164</v>
      </c>
      <c r="C418" s="103"/>
      <c r="D418" s="10">
        <v>229530</v>
      </c>
      <c r="F418" s="11"/>
      <c r="K418" s="60"/>
    </row>
    <row r="420" spans="2:14" customFormat="1" x14ac:dyDescent="0.35">
      <c r="B420" s="52"/>
      <c r="C420" s="3" t="s">
        <v>172</v>
      </c>
      <c r="D420" s="3"/>
      <c r="F420" s="11"/>
      <c r="K420" s="60"/>
    </row>
    <row r="421" spans="2:14" customFormat="1" x14ac:dyDescent="0.35">
      <c r="B421" s="48" t="s">
        <v>111</v>
      </c>
      <c r="C421" s="49" t="s">
        <v>112</v>
      </c>
      <c r="D421" s="50">
        <v>750</v>
      </c>
      <c r="F421" s="19">
        <f>SUM(D421:D429,D431:D432,D435,D447)</f>
        <v>37560</v>
      </c>
      <c r="G421" s="16">
        <f>SUM(D430,D436)</f>
        <v>20595</v>
      </c>
      <c r="H421" s="16">
        <f>SUM(F421:G421)</f>
        <v>58155</v>
      </c>
      <c r="I421" s="18">
        <f>H421/J421*100</f>
        <v>1.591012027115277</v>
      </c>
      <c r="J421" s="21">
        <v>3655220.6399999997</v>
      </c>
      <c r="K421" s="61" t="str">
        <f>C420</f>
        <v>Bairnsdale RSL</v>
      </c>
      <c r="L421" s="59">
        <f>F421</f>
        <v>37560</v>
      </c>
      <c r="M421" s="59">
        <f>G421</f>
        <v>20595</v>
      </c>
      <c r="N421" s="59">
        <f>I421</f>
        <v>1.591012027115277</v>
      </c>
    </row>
    <row r="422" spans="2:14" customFormat="1" x14ac:dyDescent="0.35">
      <c r="B422" s="48" t="s">
        <v>113</v>
      </c>
      <c r="C422" s="49" t="s">
        <v>114</v>
      </c>
      <c r="D422" s="50">
        <v>0</v>
      </c>
      <c r="F422" s="11"/>
      <c r="K422" s="60"/>
    </row>
    <row r="423" spans="2:14" customFormat="1" x14ac:dyDescent="0.35">
      <c r="B423" s="48" t="s">
        <v>115</v>
      </c>
      <c r="C423" s="49" t="s">
        <v>116</v>
      </c>
      <c r="D423" s="50">
        <v>0</v>
      </c>
      <c r="F423" s="11"/>
      <c r="K423" s="60"/>
    </row>
    <row r="424" spans="2:14" customFormat="1" x14ac:dyDescent="0.35">
      <c r="B424" s="48" t="s">
        <v>117</v>
      </c>
      <c r="C424" s="49" t="s">
        <v>118</v>
      </c>
      <c r="D424" s="50">
        <v>0</v>
      </c>
      <c r="F424" s="11"/>
      <c r="K424" s="60"/>
    </row>
    <row r="425" spans="2:14" customFormat="1" x14ac:dyDescent="0.35">
      <c r="B425" s="48" t="s">
        <v>119</v>
      </c>
      <c r="C425" s="49" t="s">
        <v>120</v>
      </c>
      <c r="D425" s="50">
        <v>0</v>
      </c>
      <c r="F425" s="11"/>
      <c r="K425" s="60"/>
    </row>
    <row r="426" spans="2:14" customFormat="1" x14ac:dyDescent="0.35">
      <c r="B426" s="48" t="s">
        <v>121</v>
      </c>
      <c r="C426" s="49" t="s">
        <v>122</v>
      </c>
      <c r="D426" s="50">
        <v>581</v>
      </c>
      <c r="F426" s="11"/>
      <c r="K426" s="60"/>
    </row>
    <row r="427" spans="2:14" customFormat="1" x14ac:dyDescent="0.35">
      <c r="B427" s="48" t="s">
        <v>123</v>
      </c>
      <c r="C427" s="49" t="s">
        <v>124</v>
      </c>
      <c r="D427" s="50">
        <v>0</v>
      </c>
      <c r="F427" s="11"/>
      <c r="K427" s="60"/>
    </row>
    <row r="428" spans="2:14" customFormat="1" x14ac:dyDescent="0.35">
      <c r="B428" s="48" t="s">
        <v>125</v>
      </c>
      <c r="C428" s="49" t="s">
        <v>126</v>
      </c>
      <c r="D428" s="50">
        <v>0</v>
      </c>
      <c r="F428" s="11"/>
      <c r="K428" s="60"/>
    </row>
    <row r="429" spans="2:14" customFormat="1" x14ac:dyDescent="0.35">
      <c r="B429" s="48" t="s">
        <v>127</v>
      </c>
      <c r="C429" s="49" t="s">
        <v>128</v>
      </c>
      <c r="D429" s="50">
        <v>0</v>
      </c>
      <c r="F429" s="11"/>
      <c r="K429" s="60"/>
    </row>
    <row r="430" spans="2:14" customFormat="1" x14ac:dyDescent="0.35">
      <c r="B430" s="48" t="s">
        <v>129</v>
      </c>
      <c r="C430" s="49" t="s">
        <v>130</v>
      </c>
      <c r="D430" s="50">
        <v>20595</v>
      </c>
      <c r="F430" s="11"/>
      <c r="K430" s="60"/>
    </row>
    <row r="431" spans="2:14" customFormat="1" x14ac:dyDescent="0.35">
      <c r="B431" s="48" t="s">
        <v>131</v>
      </c>
      <c r="C431" s="49" t="s">
        <v>132</v>
      </c>
      <c r="D431" s="50">
        <v>0</v>
      </c>
      <c r="F431" s="11"/>
      <c r="K431" s="60"/>
    </row>
    <row r="432" spans="2:14" customFormat="1" x14ac:dyDescent="0.35">
      <c r="B432" s="48" t="s">
        <v>133</v>
      </c>
      <c r="C432" s="49" t="s">
        <v>134</v>
      </c>
      <c r="D432" s="50">
        <v>13388</v>
      </c>
      <c r="F432" s="11"/>
      <c r="K432" s="60"/>
    </row>
    <row r="433" spans="2:11" customFormat="1" x14ac:dyDescent="0.35">
      <c r="B433" s="48" t="s">
        <v>135</v>
      </c>
      <c r="C433" s="49" t="s">
        <v>136</v>
      </c>
      <c r="D433" s="50">
        <v>0</v>
      </c>
      <c r="K433" s="60"/>
    </row>
    <row r="434" spans="2:11" customFormat="1" x14ac:dyDescent="0.35">
      <c r="B434" s="48" t="s">
        <v>137</v>
      </c>
      <c r="C434" s="49" t="s">
        <v>138</v>
      </c>
      <c r="D434" s="50">
        <v>36475</v>
      </c>
      <c r="K434" s="60"/>
    </row>
    <row r="435" spans="2:11" customFormat="1" ht="23" x14ac:dyDescent="0.35">
      <c r="B435" s="48" t="s">
        <v>139</v>
      </c>
      <c r="C435" s="49" t="s">
        <v>140</v>
      </c>
      <c r="D435" s="50">
        <v>22841</v>
      </c>
      <c r="K435" s="60"/>
    </row>
    <row r="436" spans="2:11" customFormat="1" x14ac:dyDescent="0.35">
      <c r="B436" s="48" t="s">
        <v>141</v>
      </c>
      <c r="C436" s="49" t="s">
        <v>142</v>
      </c>
      <c r="D436" s="50">
        <v>0</v>
      </c>
      <c r="K436" s="60"/>
    </row>
    <row r="437" spans="2:11" customFormat="1" x14ac:dyDescent="0.35">
      <c r="B437" s="102" t="s">
        <v>143</v>
      </c>
      <c r="C437" s="103"/>
      <c r="D437" s="10">
        <v>94630</v>
      </c>
      <c r="K437" s="60"/>
    </row>
    <row r="438" spans="2:11" customFormat="1" x14ac:dyDescent="0.35">
      <c r="B438" s="104" t="s">
        <v>144</v>
      </c>
      <c r="C438" s="105"/>
      <c r="D438" s="106"/>
      <c r="K438" s="60"/>
    </row>
    <row r="439" spans="2:11" customFormat="1" x14ac:dyDescent="0.35">
      <c r="B439" s="48" t="s">
        <v>145</v>
      </c>
      <c r="C439" s="49" t="s">
        <v>146</v>
      </c>
      <c r="D439" s="50">
        <v>0</v>
      </c>
      <c r="K439" s="60"/>
    </row>
    <row r="440" spans="2:11" customFormat="1" x14ac:dyDescent="0.35">
      <c r="B440" s="48" t="s">
        <v>147</v>
      </c>
      <c r="C440" s="49" t="s">
        <v>148</v>
      </c>
      <c r="D440" s="50">
        <v>451959</v>
      </c>
      <c r="K440" s="60"/>
    </row>
    <row r="441" spans="2:11" customFormat="1" x14ac:dyDescent="0.35">
      <c r="B441" s="48" t="s">
        <v>149</v>
      </c>
      <c r="C441" s="49" t="s">
        <v>150</v>
      </c>
      <c r="D441" s="50">
        <v>0</v>
      </c>
      <c r="K441" s="60"/>
    </row>
    <row r="442" spans="2:11" customFormat="1" ht="23" x14ac:dyDescent="0.35">
      <c r="B442" s="48" t="s">
        <v>151</v>
      </c>
      <c r="C442" s="49" t="s">
        <v>152</v>
      </c>
      <c r="D442" s="50">
        <v>0</v>
      </c>
      <c r="K442" s="60"/>
    </row>
    <row r="443" spans="2:11" customFormat="1" x14ac:dyDescent="0.35">
      <c r="B443" s="48" t="s">
        <v>153</v>
      </c>
      <c r="C443" s="49" t="s">
        <v>154</v>
      </c>
      <c r="D443" s="50">
        <v>0</v>
      </c>
      <c r="K443" s="60"/>
    </row>
    <row r="444" spans="2:11" customFormat="1" x14ac:dyDescent="0.35">
      <c r="B444" s="102" t="s">
        <v>155</v>
      </c>
      <c r="C444" s="103"/>
      <c r="D444" s="10">
        <v>451959</v>
      </c>
      <c r="K444" s="60"/>
    </row>
    <row r="445" spans="2:11" customFormat="1" x14ac:dyDescent="0.35">
      <c r="B445" s="104" t="s">
        <v>156</v>
      </c>
      <c r="C445" s="105"/>
      <c r="D445" s="106"/>
      <c r="K445" s="60"/>
    </row>
    <row r="446" spans="2:11" customFormat="1" x14ac:dyDescent="0.35">
      <c r="B446" s="48" t="s">
        <v>157</v>
      </c>
      <c r="C446" s="49" t="s">
        <v>158</v>
      </c>
      <c r="D446" s="50">
        <v>0</v>
      </c>
      <c r="K446" s="60"/>
    </row>
    <row r="447" spans="2:11" customFormat="1" x14ac:dyDescent="0.35">
      <c r="B447" s="48" t="s">
        <v>159</v>
      </c>
      <c r="C447" s="49" t="s">
        <v>160</v>
      </c>
      <c r="D447" s="50">
        <v>0</v>
      </c>
      <c r="K447" s="60"/>
    </row>
    <row r="448" spans="2:11" customFormat="1" x14ac:dyDescent="0.35">
      <c r="B448" s="48" t="s">
        <v>161</v>
      </c>
      <c r="C448" s="49" t="s">
        <v>162</v>
      </c>
      <c r="D448" s="50">
        <v>1224</v>
      </c>
      <c r="K448" s="60"/>
    </row>
    <row r="449" spans="2:14" customFormat="1" x14ac:dyDescent="0.35">
      <c r="B449" s="102" t="s">
        <v>163</v>
      </c>
      <c r="C449" s="103"/>
      <c r="D449" s="10">
        <v>1224</v>
      </c>
      <c r="F449" s="11"/>
      <c r="K449" s="60"/>
    </row>
    <row r="450" spans="2:14" customFormat="1" x14ac:dyDescent="0.35">
      <c r="B450" s="102" t="s">
        <v>164</v>
      </c>
      <c r="C450" s="103"/>
      <c r="D450" s="10">
        <v>547812</v>
      </c>
      <c r="F450" s="11"/>
      <c r="K450" s="60"/>
    </row>
    <row r="452" spans="2:14" customFormat="1" x14ac:dyDescent="0.35">
      <c r="B452" s="52"/>
      <c r="C452" s="55" t="s">
        <v>1014</v>
      </c>
      <c r="D452" s="3"/>
      <c r="F452" s="11"/>
      <c r="K452" s="60"/>
    </row>
    <row r="453" spans="2:14" customFormat="1" x14ac:dyDescent="0.35">
      <c r="B453" s="48" t="s">
        <v>111</v>
      </c>
      <c r="C453" s="49" t="s">
        <v>112</v>
      </c>
      <c r="D453" s="50">
        <v>0</v>
      </c>
      <c r="F453" s="19">
        <f>SUM(D453:D461,D463:D464,D467,D479)</f>
        <v>16900</v>
      </c>
      <c r="G453" s="16">
        <f>SUM(D462,D468)</f>
        <v>909</v>
      </c>
      <c r="H453" s="16">
        <f>SUM(F453:G453)</f>
        <v>17809</v>
      </c>
      <c r="I453" s="18">
        <f>H453/J453*100</f>
        <v>0.43394678066837733</v>
      </c>
      <c r="J453" s="21">
        <v>4103959.47</v>
      </c>
      <c r="K453" s="61" t="str">
        <f>C452</f>
        <v>BAIRNSDALE SPORTING AND CONVENTION CENTRE</v>
      </c>
      <c r="L453" s="59">
        <f>F453</f>
        <v>16900</v>
      </c>
      <c r="M453" s="59">
        <f>G453</f>
        <v>909</v>
      </c>
      <c r="N453" s="59">
        <f>I453</f>
        <v>0.43394678066837733</v>
      </c>
    </row>
    <row r="454" spans="2:14" customFormat="1" x14ac:dyDescent="0.35">
      <c r="B454" s="48" t="s">
        <v>113</v>
      </c>
      <c r="C454" s="49" t="s">
        <v>114</v>
      </c>
      <c r="D454" s="50">
        <v>0</v>
      </c>
      <c r="F454" s="11"/>
      <c r="K454" s="60"/>
    </row>
    <row r="455" spans="2:14" customFormat="1" x14ac:dyDescent="0.35">
      <c r="B455" s="48" t="s">
        <v>115</v>
      </c>
      <c r="C455" s="49" t="s">
        <v>116</v>
      </c>
      <c r="D455" s="50">
        <v>0</v>
      </c>
      <c r="F455" s="11"/>
      <c r="K455" s="60"/>
    </row>
    <row r="456" spans="2:14" customFormat="1" x14ac:dyDescent="0.35">
      <c r="B456" s="48" t="s">
        <v>117</v>
      </c>
      <c r="C456" s="49" t="s">
        <v>118</v>
      </c>
      <c r="D456" s="50">
        <v>0</v>
      </c>
      <c r="F456" s="11"/>
      <c r="K456" s="60"/>
    </row>
    <row r="457" spans="2:14" customFormat="1" x14ac:dyDescent="0.35">
      <c r="B457" s="48" t="s">
        <v>119</v>
      </c>
      <c r="C457" s="49" t="s">
        <v>120</v>
      </c>
      <c r="D457" s="50">
        <v>0</v>
      </c>
      <c r="F457" s="11"/>
      <c r="K457" s="60"/>
    </row>
    <row r="458" spans="2:14" customFormat="1" x14ac:dyDescent="0.35">
      <c r="B458" s="48" t="s">
        <v>121</v>
      </c>
      <c r="C458" s="49" t="s">
        <v>122</v>
      </c>
      <c r="D458" s="50">
        <v>0</v>
      </c>
      <c r="F458" s="11"/>
      <c r="K458" s="60"/>
    </row>
    <row r="459" spans="2:14" customFormat="1" x14ac:dyDescent="0.35">
      <c r="B459" s="48" t="s">
        <v>123</v>
      </c>
      <c r="C459" s="49" t="s">
        <v>124</v>
      </c>
      <c r="D459" s="50">
        <v>0</v>
      </c>
      <c r="F459" s="11"/>
      <c r="K459" s="60"/>
    </row>
    <row r="460" spans="2:14" customFormat="1" x14ac:dyDescent="0.35">
      <c r="B460" s="48" t="s">
        <v>125</v>
      </c>
      <c r="C460" s="49" t="s">
        <v>126</v>
      </c>
      <c r="D460" s="50">
        <v>0</v>
      </c>
      <c r="F460" s="11"/>
      <c r="K460" s="60"/>
    </row>
    <row r="461" spans="2:14" customFormat="1" x14ac:dyDescent="0.35">
      <c r="B461" s="48" t="s">
        <v>127</v>
      </c>
      <c r="C461" s="49" t="s">
        <v>128</v>
      </c>
      <c r="D461" s="50">
        <v>0</v>
      </c>
      <c r="F461" s="11"/>
      <c r="K461" s="60"/>
    </row>
    <row r="462" spans="2:14" customFormat="1" x14ac:dyDescent="0.35">
      <c r="B462" s="48" t="s">
        <v>129</v>
      </c>
      <c r="C462" s="49" t="s">
        <v>130</v>
      </c>
      <c r="D462" s="50">
        <v>909</v>
      </c>
      <c r="F462" s="11"/>
      <c r="K462" s="60"/>
    </row>
    <row r="463" spans="2:14" customFormat="1" x14ac:dyDescent="0.35">
      <c r="B463" s="48" t="s">
        <v>131</v>
      </c>
      <c r="C463" s="49" t="s">
        <v>132</v>
      </c>
      <c r="D463" s="50">
        <v>0</v>
      </c>
      <c r="F463" s="11"/>
      <c r="K463" s="60"/>
    </row>
    <row r="464" spans="2:14" customFormat="1" x14ac:dyDescent="0.35">
      <c r="B464" s="48" t="s">
        <v>133</v>
      </c>
      <c r="C464" s="49" t="s">
        <v>134</v>
      </c>
      <c r="D464" s="50">
        <v>16900</v>
      </c>
      <c r="F464" s="11"/>
      <c r="K464" s="60"/>
    </row>
    <row r="465" spans="2:11" customFormat="1" x14ac:dyDescent="0.35">
      <c r="B465" s="48" t="s">
        <v>135</v>
      </c>
      <c r="C465" s="49" t="s">
        <v>136</v>
      </c>
      <c r="D465" s="50">
        <v>194922</v>
      </c>
      <c r="K465" s="60"/>
    </row>
    <row r="466" spans="2:11" customFormat="1" x14ac:dyDescent="0.35">
      <c r="B466" s="48" t="s">
        <v>137</v>
      </c>
      <c r="C466" s="49" t="s">
        <v>138</v>
      </c>
      <c r="D466" s="50">
        <v>120028</v>
      </c>
      <c r="K466" s="60"/>
    </row>
    <row r="467" spans="2:11" customFormat="1" ht="23" x14ac:dyDescent="0.35">
      <c r="B467" s="48" t="s">
        <v>139</v>
      </c>
      <c r="C467" s="49" t="s">
        <v>140</v>
      </c>
      <c r="D467" s="50">
        <v>0</v>
      </c>
      <c r="K467" s="60"/>
    </row>
    <row r="468" spans="2:11" customFormat="1" x14ac:dyDescent="0.35">
      <c r="B468" s="48" t="s">
        <v>141</v>
      </c>
      <c r="C468" s="49" t="s">
        <v>142</v>
      </c>
      <c r="D468" s="50">
        <v>0</v>
      </c>
      <c r="K468" s="60"/>
    </row>
    <row r="469" spans="2:11" customFormat="1" x14ac:dyDescent="0.35">
      <c r="B469" s="102" t="s">
        <v>143</v>
      </c>
      <c r="C469" s="103"/>
      <c r="D469" s="10">
        <v>332759</v>
      </c>
      <c r="K469" s="60"/>
    </row>
    <row r="470" spans="2:11" customFormat="1" x14ac:dyDescent="0.35">
      <c r="B470" s="104" t="s">
        <v>144</v>
      </c>
      <c r="C470" s="105"/>
      <c r="D470" s="106"/>
      <c r="K470" s="60"/>
    </row>
    <row r="471" spans="2:11" customFormat="1" x14ac:dyDescent="0.35">
      <c r="B471" s="48" t="s">
        <v>145</v>
      </c>
      <c r="C471" s="49" t="s">
        <v>146</v>
      </c>
      <c r="D471" s="50">
        <v>0</v>
      </c>
      <c r="K471" s="60"/>
    </row>
    <row r="472" spans="2:11" customFormat="1" x14ac:dyDescent="0.35">
      <c r="B472" s="48" t="s">
        <v>147</v>
      </c>
      <c r="C472" s="49" t="s">
        <v>148</v>
      </c>
      <c r="D472" s="50">
        <v>56461</v>
      </c>
      <c r="K472" s="60"/>
    </row>
    <row r="473" spans="2:11" customFormat="1" x14ac:dyDescent="0.35">
      <c r="B473" s="48" t="s">
        <v>149</v>
      </c>
      <c r="C473" s="49" t="s">
        <v>150</v>
      </c>
      <c r="D473" s="50">
        <v>0</v>
      </c>
      <c r="K473" s="60"/>
    </row>
    <row r="474" spans="2:11" customFormat="1" ht="23" x14ac:dyDescent="0.35">
      <c r="B474" s="48" t="s">
        <v>151</v>
      </c>
      <c r="C474" s="49" t="s">
        <v>152</v>
      </c>
      <c r="D474" s="50">
        <v>24147</v>
      </c>
      <c r="K474" s="60"/>
    </row>
    <row r="475" spans="2:11" customFormat="1" x14ac:dyDescent="0.35">
      <c r="B475" s="48" t="s">
        <v>153</v>
      </c>
      <c r="C475" s="49" t="s">
        <v>154</v>
      </c>
      <c r="D475" s="50">
        <v>536795</v>
      </c>
      <c r="K475" s="60"/>
    </row>
    <row r="476" spans="2:11" customFormat="1" x14ac:dyDescent="0.35">
      <c r="B476" s="102" t="s">
        <v>155</v>
      </c>
      <c r="C476" s="103"/>
      <c r="D476" s="10">
        <v>617403</v>
      </c>
      <c r="K476" s="60"/>
    </row>
    <row r="477" spans="2:11" customFormat="1" x14ac:dyDescent="0.35">
      <c r="B477" s="104" t="s">
        <v>156</v>
      </c>
      <c r="C477" s="105"/>
      <c r="D477" s="106"/>
      <c r="K477" s="60"/>
    </row>
    <row r="478" spans="2:11" customFormat="1" x14ac:dyDescent="0.35">
      <c r="B478" s="48" t="s">
        <v>157</v>
      </c>
      <c r="C478" s="49" t="s">
        <v>158</v>
      </c>
      <c r="D478" s="50">
        <v>0</v>
      </c>
      <c r="K478" s="60"/>
    </row>
    <row r="479" spans="2:11" customFormat="1" x14ac:dyDescent="0.35">
      <c r="B479" s="48" t="s">
        <v>159</v>
      </c>
      <c r="C479" s="49" t="s">
        <v>160</v>
      </c>
      <c r="D479" s="50">
        <v>0</v>
      </c>
      <c r="K479" s="60"/>
    </row>
    <row r="480" spans="2:11" customFormat="1" x14ac:dyDescent="0.35">
      <c r="B480" s="48" t="s">
        <v>161</v>
      </c>
      <c r="C480" s="49" t="s">
        <v>162</v>
      </c>
      <c r="D480" s="50">
        <v>1200</v>
      </c>
      <c r="K480" s="60"/>
    </row>
    <row r="481" spans="2:14" customFormat="1" x14ac:dyDescent="0.35">
      <c r="B481" s="102" t="s">
        <v>163</v>
      </c>
      <c r="C481" s="103"/>
      <c r="D481" s="10">
        <v>1200</v>
      </c>
      <c r="F481" s="11"/>
      <c r="K481" s="60"/>
    </row>
    <row r="482" spans="2:14" customFormat="1" x14ac:dyDescent="0.35">
      <c r="B482" s="102" t="s">
        <v>164</v>
      </c>
      <c r="C482" s="103"/>
      <c r="D482" s="10">
        <v>951362</v>
      </c>
      <c r="F482" s="11"/>
      <c r="K482" s="60"/>
    </row>
    <row r="484" spans="2:14" customFormat="1" x14ac:dyDescent="0.35">
      <c r="B484" s="52"/>
      <c r="C484" s="3" t="s">
        <v>1015</v>
      </c>
      <c r="D484" s="3"/>
      <c r="F484" s="11"/>
      <c r="K484" s="60"/>
    </row>
    <row r="485" spans="2:14" customFormat="1" x14ac:dyDescent="0.35">
      <c r="B485" s="48" t="s">
        <v>111</v>
      </c>
      <c r="C485" s="49" t="s">
        <v>112</v>
      </c>
      <c r="D485" s="50">
        <v>0</v>
      </c>
      <c r="F485" s="19">
        <f>SUM(D485:D493,D495:D496,D499,D511)</f>
        <v>17064</v>
      </c>
      <c r="G485" s="16">
        <f>SUM(D494,D500)</f>
        <v>0</v>
      </c>
      <c r="H485" s="16">
        <f>SUM(F485:G485)</f>
        <v>17064</v>
      </c>
      <c r="I485" s="18">
        <f>H485/J485*100</f>
        <v>0.77913755636573256</v>
      </c>
      <c r="J485" s="21">
        <v>2190113.91</v>
      </c>
      <c r="K485" s="61" t="str">
        <f>C484</f>
        <v>Ballarat Golf Club</v>
      </c>
      <c r="L485" s="59">
        <f>F485</f>
        <v>17064</v>
      </c>
      <c r="M485" s="59">
        <f>G485</f>
        <v>0</v>
      </c>
      <c r="N485" s="59">
        <f>I485</f>
        <v>0.77913755636573256</v>
      </c>
    </row>
    <row r="486" spans="2:14" customFormat="1" x14ac:dyDescent="0.35">
      <c r="B486" s="48" t="s">
        <v>113</v>
      </c>
      <c r="C486" s="49" t="s">
        <v>114</v>
      </c>
      <c r="D486" s="50">
        <v>1122</v>
      </c>
      <c r="F486" s="11"/>
      <c r="K486" s="60"/>
    </row>
    <row r="487" spans="2:14" customFormat="1" x14ac:dyDescent="0.35">
      <c r="B487" s="48" t="s">
        <v>115</v>
      </c>
      <c r="C487" s="49" t="s">
        <v>116</v>
      </c>
      <c r="D487" s="50">
        <v>0</v>
      </c>
      <c r="F487" s="11"/>
      <c r="K487" s="60"/>
    </row>
    <row r="488" spans="2:14" customFormat="1" x14ac:dyDescent="0.35">
      <c r="B488" s="48" t="s">
        <v>117</v>
      </c>
      <c r="C488" s="49" t="s">
        <v>118</v>
      </c>
      <c r="D488" s="50">
        <v>0</v>
      </c>
      <c r="F488" s="11"/>
      <c r="K488" s="60"/>
    </row>
    <row r="489" spans="2:14" customFormat="1" x14ac:dyDescent="0.35">
      <c r="B489" s="48" t="s">
        <v>119</v>
      </c>
      <c r="C489" s="49" t="s">
        <v>120</v>
      </c>
      <c r="D489" s="50">
        <v>0</v>
      </c>
      <c r="F489" s="11"/>
      <c r="K489" s="60"/>
    </row>
    <row r="490" spans="2:14" customFormat="1" x14ac:dyDescent="0.35">
      <c r="B490" s="48" t="s">
        <v>121</v>
      </c>
      <c r="C490" s="49" t="s">
        <v>122</v>
      </c>
      <c r="D490" s="50">
        <v>0</v>
      </c>
      <c r="F490" s="11"/>
      <c r="K490" s="60"/>
    </row>
    <row r="491" spans="2:14" customFormat="1" x14ac:dyDescent="0.35">
      <c r="B491" s="48" t="s">
        <v>123</v>
      </c>
      <c r="C491" s="49" t="s">
        <v>124</v>
      </c>
      <c r="D491" s="50">
        <v>0</v>
      </c>
      <c r="F491" s="11"/>
      <c r="K491" s="60"/>
    </row>
    <row r="492" spans="2:14" customFormat="1" x14ac:dyDescent="0.35">
      <c r="B492" s="48" t="s">
        <v>125</v>
      </c>
      <c r="C492" s="49" t="s">
        <v>126</v>
      </c>
      <c r="D492" s="50">
        <v>0</v>
      </c>
      <c r="F492" s="11"/>
      <c r="K492" s="60"/>
    </row>
    <row r="493" spans="2:14" customFormat="1" x14ac:dyDescent="0.35">
      <c r="B493" s="48" t="s">
        <v>127</v>
      </c>
      <c r="C493" s="49" t="s">
        <v>128</v>
      </c>
      <c r="D493" s="50">
        <v>0</v>
      </c>
      <c r="F493" s="11"/>
      <c r="K493" s="60"/>
    </row>
    <row r="494" spans="2:14" customFormat="1" x14ac:dyDescent="0.35">
      <c r="B494" s="48" t="s">
        <v>129</v>
      </c>
      <c r="C494" s="49" t="s">
        <v>130</v>
      </c>
      <c r="D494" s="50">
        <v>0</v>
      </c>
      <c r="F494" s="11"/>
      <c r="K494" s="60"/>
    </row>
    <row r="495" spans="2:14" customFormat="1" x14ac:dyDescent="0.35">
      <c r="B495" s="48" t="s">
        <v>131</v>
      </c>
      <c r="C495" s="49" t="s">
        <v>132</v>
      </c>
      <c r="D495" s="50">
        <v>10820</v>
      </c>
      <c r="F495" s="11"/>
      <c r="K495" s="60"/>
    </row>
    <row r="496" spans="2:14" customFormat="1" x14ac:dyDescent="0.35">
      <c r="B496" s="48" t="s">
        <v>133</v>
      </c>
      <c r="C496" s="49" t="s">
        <v>134</v>
      </c>
      <c r="D496" s="50">
        <v>5122</v>
      </c>
      <c r="F496" s="11"/>
      <c r="K496" s="60"/>
    </row>
    <row r="497" spans="2:11" customFormat="1" x14ac:dyDescent="0.35">
      <c r="B497" s="48" t="s">
        <v>135</v>
      </c>
      <c r="C497" s="49" t="s">
        <v>136</v>
      </c>
      <c r="D497" s="50">
        <v>389568</v>
      </c>
      <c r="K497" s="60"/>
    </row>
    <row r="498" spans="2:11" customFormat="1" x14ac:dyDescent="0.35">
      <c r="B498" s="48" t="s">
        <v>137</v>
      </c>
      <c r="C498" s="49" t="s">
        <v>138</v>
      </c>
      <c r="D498" s="50">
        <v>16439</v>
      </c>
      <c r="K498" s="60"/>
    </row>
    <row r="499" spans="2:11" customFormat="1" ht="23" x14ac:dyDescent="0.35">
      <c r="B499" s="48" t="s">
        <v>139</v>
      </c>
      <c r="C499" s="49" t="s">
        <v>140</v>
      </c>
      <c r="D499" s="50">
        <v>0</v>
      </c>
      <c r="K499" s="60"/>
    </row>
    <row r="500" spans="2:11" customFormat="1" x14ac:dyDescent="0.35">
      <c r="B500" s="48" t="s">
        <v>141</v>
      </c>
      <c r="C500" s="49" t="s">
        <v>142</v>
      </c>
      <c r="D500" s="50">
        <v>0</v>
      </c>
      <c r="K500" s="60"/>
    </row>
    <row r="501" spans="2:11" customFormat="1" x14ac:dyDescent="0.35">
      <c r="B501" s="102" t="s">
        <v>143</v>
      </c>
      <c r="C501" s="103"/>
      <c r="D501" s="10">
        <v>423071</v>
      </c>
      <c r="K501" s="60"/>
    </row>
    <row r="502" spans="2:11" customFormat="1" x14ac:dyDescent="0.35">
      <c r="B502" s="104" t="s">
        <v>144</v>
      </c>
      <c r="C502" s="105"/>
      <c r="D502" s="106"/>
      <c r="K502" s="60"/>
    </row>
    <row r="503" spans="2:11" customFormat="1" x14ac:dyDescent="0.35">
      <c r="B503" s="48" t="s">
        <v>145</v>
      </c>
      <c r="C503" s="49" t="s">
        <v>146</v>
      </c>
      <c r="D503" s="50">
        <v>216361</v>
      </c>
      <c r="K503" s="60"/>
    </row>
    <row r="504" spans="2:11" customFormat="1" x14ac:dyDescent="0.35">
      <c r="B504" s="48" t="s">
        <v>147</v>
      </c>
      <c r="C504" s="49" t="s">
        <v>148</v>
      </c>
      <c r="D504" s="50">
        <v>75829</v>
      </c>
      <c r="K504" s="60"/>
    </row>
    <row r="505" spans="2:11" customFormat="1" x14ac:dyDescent="0.35">
      <c r="B505" s="48" t="s">
        <v>149</v>
      </c>
      <c r="C505" s="49" t="s">
        <v>150</v>
      </c>
      <c r="D505" s="50">
        <v>0</v>
      </c>
      <c r="K505" s="60"/>
    </row>
    <row r="506" spans="2:11" customFormat="1" ht="23" x14ac:dyDescent="0.35">
      <c r="B506" s="48" t="s">
        <v>151</v>
      </c>
      <c r="C506" s="49" t="s">
        <v>152</v>
      </c>
      <c r="D506" s="50">
        <v>0</v>
      </c>
      <c r="K506" s="60"/>
    </row>
    <row r="507" spans="2:11" customFormat="1" x14ac:dyDescent="0.35">
      <c r="B507" s="48" t="s">
        <v>153</v>
      </c>
      <c r="C507" s="49" t="s">
        <v>154</v>
      </c>
      <c r="D507" s="50">
        <v>777537</v>
      </c>
      <c r="K507" s="60"/>
    </row>
    <row r="508" spans="2:11" customFormat="1" x14ac:dyDescent="0.35">
      <c r="B508" s="102" t="s">
        <v>155</v>
      </c>
      <c r="C508" s="103"/>
      <c r="D508" s="10">
        <v>1069727</v>
      </c>
      <c r="K508" s="60"/>
    </row>
    <row r="509" spans="2:11" customFormat="1" x14ac:dyDescent="0.35">
      <c r="B509" s="104" t="s">
        <v>156</v>
      </c>
      <c r="C509" s="105"/>
      <c r="D509" s="106"/>
      <c r="K509" s="60"/>
    </row>
    <row r="510" spans="2:11" customFormat="1" x14ac:dyDescent="0.35">
      <c r="B510" s="48" t="s">
        <v>157</v>
      </c>
      <c r="C510" s="49" t="s">
        <v>158</v>
      </c>
      <c r="D510" s="50">
        <v>0</v>
      </c>
      <c r="K510" s="60"/>
    </row>
    <row r="511" spans="2:11" customFormat="1" x14ac:dyDescent="0.35">
      <c r="B511" s="48" t="s">
        <v>159</v>
      </c>
      <c r="C511" s="49" t="s">
        <v>160</v>
      </c>
      <c r="D511" s="50">
        <v>0</v>
      </c>
      <c r="K511" s="60"/>
    </row>
    <row r="512" spans="2:11" customFormat="1" x14ac:dyDescent="0.35">
      <c r="B512" s="48" t="s">
        <v>161</v>
      </c>
      <c r="C512" s="49" t="s">
        <v>162</v>
      </c>
      <c r="D512" s="50">
        <v>495</v>
      </c>
      <c r="K512" s="60"/>
    </row>
    <row r="513" spans="2:14" customFormat="1" x14ac:dyDescent="0.35">
      <c r="B513" s="102" t="s">
        <v>163</v>
      </c>
      <c r="C513" s="103"/>
      <c r="D513" s="10">
        <v>495</v>
      </c>
      <c r="F513" s="11"/>
      <c r="K513" s="60"/>
    </row>
    <row r="514" spans="2:14" customFormat="1" x14ac:dyDescent="0.35">
      <c r="B514" s="102" t="s">
        <v>164</v>
      </c>
      <c r="C514" s="103"/>
      <c r="D514" s="10">
        <v>1493293</v>
      </c>
      <c r="F514" s="11"/>
      <c r="K514" s="60"/>
    </row>
    <row r="516" spans="2:14" customFormat="1" x14ac:dyDescent="0.35">
      <c r="B516" s="52"/>
      <c r="C516" s="3" t="s">
        <v>1016</v>
      </c>
      <c r="D516" s="3"/>
      <c r="F516" s="11"/>
      <c r="K516" s="60"/>
    </row>
    <row r="517" spans="2:14" customFormat="1" x14ac:dyDescent="0.35">
      <c r="B517" s="48" t="s">
        <v>111</v>
      </c>
      <c r="C517" s="49" t="s">
        <v>112</v>
      </c>
      <c r="D517" s="50">
        <v>100</v>
      </c>
      <c r="F517" s="19">
        <f>SUM(D517:D525,D527:D528,D531,D543)</f>
        <v>2667</v>
      </c>
      <c r="G517" s="16">
        <f>SUM(D526,D532)</f>
        <v>0</v>
      </c>
      <c r="H517" s="16">
        <f>SUM(F517:G517)</f>
        <v>2667</v>
      </c>
      <c r="I517" s="18">
        <f>H517/J517*100</f>
        <v>0.13602032864867658</v>
      </c>
      <c r="J517" s="23">
        <v>1960736.33</v>
      </c>
      <c r="K517" s="61" t="str">
        <f>C516</f>
        <v>Ballarat Leagues Club</v>
      </c>
      <c r="L517" s="59">
        <f>F517</f>
        <v>2667</v>
      </c>
      <c r="M517" s="59">
        <f>G517</f>
        <v>0</v>
      </c>
      <c r="N517" s="59">
        <f>I517</f>
        <v>0.13602032864867658</v>
      </c>
    </row>
    <row r="518" spans="2:14" customFormat="1" x14ac:dyDescent="0.35">
      <c r="B518" s="48" t="s">
        <v>113</v>
      </c>
      <c r="C518" s="49" t="s">
        <v>114</v>
      </c>
      <c r="D518" s="50">
        <v>0</v>
      </c>
      <c r="F518" s="11"/>
      <c r="K518" s="60"/>
    </row>
    <row r="519" spans="2:14" customFormat="1" x14ac:dyDescent="0.35">
      <c r="B519" s="48" t="s">
        <v>115</v>
      </c>
      <c r="C519" s="49" t="s">
        <v>116</v>
      </c>
      <c r="D519" s="50">
        <v>0</v>
      </c>
      <c r="F519" s="11"/>
      <c r="K519" s="60"/>
    </row>
    <row r="520" spans="2:14" customFormat="1" x14ac:dyDescent="0.35">
      <c r="B520" s="48" t="s">
        <v>117</v>
      </c>
      <c r="C520" s="49" t="s">
        <v>118</v>
      </c>
      <c r="D520" s="50">
        <v>0</v>
      </c>
      <c r="F520" s="17"/>
      <c r="K520" s="60"/>
    </row>
    <row r="521" spans="2:14" customFormat="1" x14ac:dyDescent="0.35">
      <c r="B521" s="48" t="s">
        <v>119</v>
      </c>
      <c r="C521" s="49" t="s">
        <v>120</v>
      </c>
      <c r="D521" s="50">
        <v>0</v>
      </c>
      <c r="F521" s="11"/>
      <c r="K521" s="60"/>
    </row>
    <row r="522" spans="2:14" customFormat="1" x14ac:dyDescent="0.35">
      <c r="B522" s="48" t="s">
        <v>121</v>
      </c>
      <c r="C522" s="49" t="s">
        <v>122</v>
      </c>
      <c r="D522" s="50">
        <v>0</v>
      </c>
      <c r="F522" s="11"/>
      <c r="K522" s="60"/>
    </row>
    <row r="523" spans="2:14" customFormat="1" x14ac:dyDescent="0.35">
      <c r="B523" s="48" t="s">
        <v>123</v>
      </c>
      <c r="C523" s="49" t="s">
        <v>124</v>
      </c>
      <c r="D523" s="50">
        <v>0</v>
      </c>
      <c r="F523" s="11"/>
      <c r="K523" s="60"/>
    </row>
    <row r="524" spans="2:14" customFormat="1" x14ac:dyDescent="0.35">
      <c r="B524" s="48" t="s">
        <v>125</v>
      </c>
      <c r="C524" s="49" t="s">
        <v>126</v>
      </c>
      <c r="D524" s="50">
        <v>0</v>
      </c>
      <c r="F524" s="11"/>
      <c r="K524" s="60"/>
    </row>
    <row r="525" spans="2:14" customFormat="1" x14ac:dyDescent="0.35">
      <c r="B525" s="48" t="s">
        <v>127</v>
      </c>
      <c r="C525" s="49" t="s">
        <v>128</v>
      </c>
      <c r="D525" s="50">
        <v>145</v>
      </c>
      <c r="F525" s="11"/>
      <c r="K525" s="60"/>
    </row>
    <row r="526" spans="2:14" customFormat="1" x14ac:dyDescent="0.35">
      <c r="B526" s="48" t="s">
        <v>129</v>
      </c>
      <c r="C526" s="49" t="s">
        <v>130</v>
      </c>
      <c r="D526" s="50">
        <v>0</v>
      </c>
      <c r="F526" s="11"/>
      <c r="K526" s="60"/>
    </row>
    <row r="527" spans="2:14" customFormat="1" x14ac:dyDescent="0.35">
      <c r="B527" s="48" t="s">
        <v>131</v>
      </c>
      <c r="C527" s="49" t="s">
        <v>132</v>
      </c>
      <c r="D527" s="50">
        <v>0</v>
      </c>
      <c r="F527" s="11"/>
      <c r="K527" s="60"/>
    </row>
    <row r="528" spans="2:14" customFormat="1" x14ac:dyDescent="0.35">
      <c r="B528" s="48" t="s">
        <v>133</v>
      </c>
      <c r="C528" s="49" t="s">
        <v>134</v>
      </c>
      <c r="D528" s="50">
        <v>2422</v>
      </c>
      <c r="F528" s="11"/>
      <c r="K528" s="60"/>
    </row>
    <row r="529" spans="2:11" customFormat="1" x14ac:dyDescent="0.35">
      <c r="B529" s="48" t="s">
        <v>135</v>
      </c>
      <c r="C529" s="49" t="s">
        <v>136</v>
      </c>
      <c r="D529" s="50">
        <v>0</v>
      </c>
      <c r="K529" s="60"/>
    </row>
    <row r="530" spans="2:11" customFormat="1" x14ac:dyDescent="0.35">
      <c r="B530" s="48" t="s">
        <v>137</v>
      </c>
      <c r="C530" s="49" t="s">
        <v>138</v>
      </c>
      <c r="D530" s="50">
        <v>40696</v>
      </c>
      <c r="K530" s="60"/>
    </row>
    <row r="531" spans="2:11" customFormat="1" ht="23" x14ac:dyDescent="0.35">
      <c r="B531" s="48" t="s">
        <v>139</v>
      </c>
      <c r="C531" s="49" t="s">
        <v>140</v>
      </c>
      <c r="D531" s="50">
        <v>0</v>
      </c>
      <c r="K531" s="60"/>
    </row>
    <row r="532" spans="2:11" customFormat="1" x14ac:dyDescent="0.35">
      <c r="B532" s="48" t="s">
        <v>141</v>
      </c>
      <c r="C532" s="49" t="s">
        <v>142</v>
      </c>
      <c r="D532" s="50">
        <v>0</v>
      </c>
      <c r="K532" s="60"/>
    </row>
    <row r="533" spans="2:11" customFormat="1" x14ac:dyDescent="0.35">
      <c r="B533" s="102" t="s">
        <v>143</v>
      </c>
      <c r="C533" s="103"/>
      <c r="D533" s="10">
        <v>43363</v>
      </c>
      <c r="K533" s="60"/>
    </row>
    <row r="534" spans="2:11" customFormat="1" x14ac:dyDescent="0.35">
      <c r="B534" s="104" t="s">
        <v>144</v>
      </c>
      <c r="C534" s="105"/>
      <c r="D534" s="106"/>
      <c r="K534" s="60"/>
    </row>
    <row r="535" spans="2:11" customFormat="1" x14ac:dyDescent="0.35">
      <c r="B535" s="48" t="s">
        <v>145</v>
      </c>
      <c r="C535" s="49" t="s">
        <v>146</v>
      </c>
      <c r="D535" s="50">
        <v>0</v>
      </c>
      <c r="K535" s="60"/>
    </row>
    <row r="536" spans="2:11" customFormat="1" x14ac:dyDescent="0.35">
      <c r="B536" s="48" t="s">
        <v>147</v>
      </c>
      <c r="C536" s="49" t="s">
        <v>148</v>
      </c>
      <c r="D536" s="50">
        <v>113160</v>
      </c>
      <c r="K536" s="60"/>
    </row>
    <row r="537" spans="2:11" customFormat="1" x14ac:dyDescent="0.35">
      <c r="B537" s="48" t="s">
        <v>149</v>
      </c>
      <c r="C537" s="49" t="s">
        <v>150</v>
      </c>
      <c r="D537" s="50">
        <v>0</v>
      </c>
      <c r="K537" s="60"/>
    </row>
    <row r="538" spans="2:11" customFormat="1" ht="23" x14ac:dyDescent="0.35">
      <c r="B538" s="48" t="s">
        <v>151</v>
      </c>
      <c r="C538" s="49" t="s">
        <v>152</v>
      </c>
      <c r="D538" s="50">
        <v>0</v>
      </c>
      <c r="K538" s="60"/>
    </row>
    <row r="539" spans="2:11" customFormat="1" x14ac:dyDescent="0.35">
      <c r="B539" s="48" t="s">
        <v>153</v>
      </c>
      <c r="C539" s="49" t="s">
        <v>154</v>
      </c>
      <c r="D539" s="50">
        <v>509580</v>
      </c>
      <c r="K539" s="60"/>
    </row>
    <row r="540" spans="2:11" customFormat="1" x14ac:dyDescent="0.35">
      <c r="B540" s="102" t="s">
        <v>155</v>
      </c>
      <c r="C540" s="103"/>
      <c r="D540" s="10">
        <v>622739</v>
      </c>
      <c r="K540" s="60"/>
    </row>
    <row r="541" spans="2:11" customFormat="1" x14ac:dyDescent="0.35">
      <c r="B541" s="104" t="s">
        <v>156</v>
      </c>
      <c r="C541" s="105"/>
      <c r="D541" s="106"/>
      <c r="K541" s="60"/>
    </row>
    <row r="542" spans="2:11" customFormat="1" x14ac:dyDescent="0.35">
      <c r="B542" s="48" t="s">
        <v>157</v>
      </c>
      <c r="C542" s="49" t="s">
        <v>158</v>
      </c>
      <c r="D542" s="50">
        <v>0</v>
      </c>
      <c r="K542" s="60"/>
    </row>
    <row r="543" spans="2:11" customFormat="1" x14ac:dyDescent="0.35">
      <c r="B543" s="48" t="s">
        <v>159</v>
      </c>
      <c r="C543" s="49" t="s">
        <v>160</v>
      </c>
      <c r="D543" s="50">
        <v>0</v>
      </c>
      <c r="K543" s="60"/>
    </row>
    <row r="544" spans="2:11" customFormat="1" x14ac:dyDescent="0.35">
      <c r="B544" s="48" t="s">
        <v>161</v>
      </c>
      <c r="C544" s="49" t="s">
        <v>162</v>
      </c>
      <c r="D544" s="50">
        <v>620</v>
      </c>
      <c r="K544" s="60"/>
    </row>
    <row r="545" spans="2:14" customFormat="1" x14ac:dyDescent="0.35">
      <c r="B545" s="102" t="s">
        <v>163</v>
      </c>
      <c r="C545" s="103"/>
      <c r="D545" s="10">
        <v>620</v>
      </c>
      <c r="F545" s="11"/>
      <c r="K545" s="60"/>
    </row>
    <row r="546" spans="2:14" customFormat="1" x14ac:dyDescent="0.35">
      <c r="B546" s="102" t="s">
        <v>164</v>
      </c>
      <c r="C546" s="103"/>
      <c r="D546" s="10">
        <v>666722</v>
      </c>
      <c r="F546" s="11"/>
      <c r="K546" s="60"/>
    </row>
    <row r="548" spans="2:14" customFormat="1" x14ac:dyDescent="0.35">
      <c r="B548" s="52"/>
      <c r="C548" s="3" t="s">
        <v>1017</v>
      </c>
      <c r="D548" s="3"/>
      <c r="F548" s="11"/>
      <c r="K548" s="60"/>
    </row>
    <row r="549" spans="2:14" customFormat="1" x14ac:dyDescent="0.35">
      <c r="B549" s="48" t="s">
        <v>111</v>
      </c>
      <c r="C549" s="49" t="s">
        <v>112</v>
      </c>
      <c r="D549" s="50">
        <v>140</v>
      </c>
      <c r="F549" s="19">
        <f>SUM(D549:D557,D559:D560,D563,D575)</f>
        <v>4845</v>
      </c>
      <c r="G549" s="16">
        <f>SUM(D558,D564)</f>
        <v>0</v>
      </c>
      <c r="H549" s="16">
        <f>SUM(F549:G549)</f>
        <v>4845</v>
      </c>
      <c r="I549" s="18">
        <f>H549/J549*100</f>
        <v>0.22761641546098482</v>
      </c>
      <c r="J549" s="21">
        <v>2128581.0999999996</v>
      </c>
      <c r="K549" s="61" t="str">
        <f>C548</f>
        <v>Ballarat and District Trotting Club</v>
      </c>
      <c r="L549" s="59">
        <f>F549</f>
        <v>4845</v>
      </c>
      <c r="M549" s="59">
        <f>G549</f>
        <v>0</v>
      </c>
      <c r="N549" s="59">
        <f>I549</f>
        <v>0.22761641546098482</v>
      </c>
    </row>
    <row r="550" spans="2:14" customFormat="1" x14ac:dyDescent="0.35">
      <c r="B550" s="48" t="s">
        <v>113</v>
      </c>
      <c r="C550" s="49" t="s">
        <v>114</v>
      </c>
      <c r="D550" s="50">
        <v>140</v>
      </c>
      <c r="F550" s="12"/>
      <c r="K550" s="60"/>
    </row>
    <row r="551" spans="2:14" customFormat="1" x14ac:dyDescent="0.35">
      <c r="B551" s="48" t="s">
        <v>115</v>
      </c>
      <c r="C551" s="49" t="s">
        <v>116</v>
      </c>
      <c r="D551" s="50">
        <v>0</v>
      </c>
      <c r="F551" s="12"/>
      <c r="K551" s="60"/>
    </row>
    <row r="552" spans="2:14" customFormat="1" x14ac:dyDescent="0.35">
      <c r="B552" s="48" t="s">
        <v>117</v>
      </c>
      <c r="C552" s="49" t="s">
        <v>118</v>
      </c>
      <c r="D552" s="50">
        <v>0</v>
      </c>
      <c r="F552" s="11"/>
      <c r="K552" s="60"/>
    </row>
    <row r="553" spans="2:14" customFormat="1" x14ac:dyDescent="0.35">
      <c r="B553" s="48" t="s">
        <v>119</v>
      </c>
      <c r="C553" s="49" t="s">
        <v>120</v>
      </c>
      <c r="D553" s="50">
        <v>434</v>
      </c>
      <c r="F553" s="13"/>
      <c r="K553" s="60"/>
    </row>
    <row r="554" spans="2:14" customFormat="1" x14ac:dyDescent="0.35">
      <c r="B554" s="48" t="s">
        <v>121</v>
      </c>
      <c r="C554" s="49" t="s">
        <v>122</v>
      </c>
      <c r="D554" s="50">
        <v>0</v>
      </c>
      <c r="F554" s="11"/>
      <c r="K554" s="60"/>
    </row>
    <row r="555" spans="2:14" customFormat="1" x14ac:dyDescent="0.35">
      <c r="B555" s="48" t="s">
        <v>123</v>
      </c>
      <c r="C555" s="49" t="s">
        <v>124</v>
      </c>
      <c r="D555" s="50">
        <v>0</v>
      </c>
      <c r="F555" s="11"/>
      <c r="K555" s="60"/>
    </row>
    <row r="556" spans="2:14" customFormat="1" x14ac:dyDescent="0.35">
      <c r="B556" s="48" t="s">
        <v>125</v>
      </c>
      <c r="C556" s="49" t="s">
        <v>126</v>
      </c>
      <c r="D556" s="50">
        <v>0</v>
      </c>
      <c r="F556" s="11"/>
      <c r="K556" s="60"/>
    </row>
    <row r="557" spans="2:14" customFormat="1" x14ac:dyDescent="0.35">
      <c r="B557" s="48" t="s">
        <v>127</v>
      </c>
      <c r="C557" s="49" t="s">
        <v>128</v>
      </c>
      <c r="D557" s="50">
        <v>501</v>
      </c>
      <c r="F557" s="11"/>
      <c r="K557" s="60"/>
    </row>
    <row r="558" spans="2:14" customFormat="1" x14ac:dyDescent="0.35">
      <c r="B558" s="48" t="s">
        <v>129</v>
      </c>
      <c r="C558" s="49" t="s">
        <v>130</v>
      </c>
      <c r="D558" s="50">
        <v>0</v>
      </c>
      <c r="F558" s="11"/>
      <c r="K558" s="60"/>
    </row>
    <row r="559" spans="2:14" customFormat="1" x14ac:dyDescent="0.35">
      <c r="B559" s="48" t="s">
        <v>131</v>
      </c>
      <c r="C559" s="49" t="s">
        <v>132</v>
      </c>
      <c r="D559" s="50">
        <v>0</v>
      </c>
      <c r="F559" s="11"/>
      <c r="K559" s="60"/>
    </row>
    <row r="560" spans="2:14" customFormat="1" x14ac:dyDescent="0.35">
      <c r="B560" s="48" t="s">
        <v>133</v>
      </c>
      <c r="C560" s="49" t="s">
        <v>134</v>
      </c>
      <c r="D560" s="50">
        <v>3630</v>
      </c>
      <c r="F560" s="11"/>
      <c r="K560" s="60"/>
    </row>
    <row r="561" spans="2:11" customFormat="1" x14ac:dyDescent="0.35">
      <c r="B561" s="48" t="s">
        <v>135</v>
      </c>
      <c r="C561" s="49" t="s">
        <v>136</v>
      </c>
      <c r="D561" s="50">
        <v>69739</v>
      </c>
      <c r="K561" s="60"/>
    </row>
    <row r="562" spans="2:11" customFormat="1" x14ac:dyDescent="0.35">
      <c r="B562" s="48" t="s">
        <v>137</v>
      </c>
      <c r="C562" s="49" t="s">
        <v>138</v>
      </c>
      <c r="D562" s="50">
        <v>38622</v>
      </c>
      <c r="K562" s="60"/>
    </row>
    <row r="563" spans="2:11" customFormat="1" ht="23" x14ac:dyDescent="0.35">
      <c r="B563" s="48" t="s">
        <v>139</v>
      </c>
      <c r="C563" s="49" t="s">
        <v>140</v>
      </c>
      <c r="D563" s="50">
        <v>0</v>
      </c>
      <c r="K563" s="60"/>
    </row>
    <row r="564" spans="2:11" customFormat="1" x14ac:dyDescent="0.35">
      <c r="B564" s="48" t="s">
        <v>141</v>
      </c>
      <c r="C564" s="49" t="s">
        <v>142</v>
      </c>
      <c r="D564" s="50">
        <v>0</v>
      </c>
      <c r="K564" s="60"/>
    </row>
    <row r="565" spans="2:11" customFormat="1" x14ac:dyDescent="0.35">
      <c r="B565" s="102" t="s">
        <v>143</v>
      </c>
      <c r="C565" s="103"/>
      <c r="D565" s="10">
        <v>113206</v>
      </c>
      <c r="K565" s="60"/>
    </row>
    <row r="566" spans="2:11" customFormat="1" x14ac:dyDescent="0.35">
      <c r="B566" s="104" t="s">
        <v>144</v>
      </c>
      <c r="C566" s="105"/>
      <c r="D566" s="106"/>
      <c r="K566" s="60"/>
    </row>
    <row r="567" spans="2:11" customFormat="1" x14ac:dyDescent="0.35">
      <c r="B567" s="48" t="s">
        <v>145</v>
      </c>
      <c r="C567" s="49" t="s">
        <v>146</v>
      </c>
      <c r="D567" s="50">
        <v>0</v>
      </c>
      <c r="K567" s="60"/>
    </row>
    <row r="568" spans="2:11" customFormat="1" x14ac:dyDescent="0.35">
      <c r="B568" s="48" t="s">
        <v>147</v>
      </c>
      <c r="C568" s="49" t="s">
        <v>148</v>
      </c>
      <c r="D568" s="50">
        <v>0</v>
      </c>
      <c r="K568" s="60"/>
    </row>
    <row r="569" spans="2:11" customFormat="1" x14ac:dyDescent="0.35">
      <c r="B569" s="48" t="s">
        <v>149</v>
      </c>
      <c r="C569" s="49" t="s">
        <v>150</v>
      </c>
      <c r="D569" s="50">
        <v>0</v>
      </c>
      <c r="K569" s="60"/>
    </row>
    <row r="570" spans="2:11" customFormat="1" ht="23" x14ac:dyDescent="0.35">
      <c r="B570" s="48" t="s">
        <v>151</v>
      </c>
      <c r="C570" s="49" t="s">
        <v>152</v>
      </c>
      <c r="D570" s="50">
        <v>15783</v>
      </c>
      <c r="K570" s="60"/>
    </row>
    <row r="571" spans="2:11" customFormat="1" x14ac:dyDescent="0.35">
      <c r="B571" s="48" t="s">
        <v>153</v>
      </c>
      <c r="C571" s="49" t="s">
        <v>154</v>
      </c>
      <c r="D571" s="50">
        <v>1263826</v>
      </c>
      <c r="K571" s="60"/>
    </row>
    <row r="572" spans="2:11" customFormat="1" x14ac:dyDescent="0.35">
      <c r="B572" s="102" t="s">
        <v>155</v>
      </c>
      <c r="C572" s="103"/>
      <c r="D572" s="10">
        <v>1279609</v>
      </c>
      <c r="K572" s="60"/>
    </row>
    <row r="573" spans="2:11" customFormat="1" x14ac:dyDescent="0.35">
      <c r="B573" s="104" t="s">
        <v>156</v>
      </c>
      <c r="C573" s="105"/>
      <c r="D573" s="106"/>
      <c r="K573" s="60"/>
    </row>
    <row r="574" spans="2:11" customFormat="1" x14ac:dyDescent="0.35">
      <c r="B574" s="48" t="s">
        <v>157</v>
      </c>
      <c r="C574" s="49" t="s">
        <v>158</v>
      </c>
      <c r="D574" s="50">
        <v>0</v>
      </c>
      <c r="K574" s="60"/>
    </row>
    <row r="575" spans="2:11" customFormat="1" x14ac:dyDescent="0.35">
      <c r="B575" s="48" t="s">
        <v>159</v>
      </c>
      <c r="C575" s="49" t="s">
        <v>160</v>
      </c>
      <c r="D575" s="50">
        <v>0</v>
      </c>
      <c r="K575" s="60"/>
    </row>
    <row r="576" spans="2:11" customFormat="1" x14ac:dyDescent="0.35">
      <c r="B576" s="48" t="s">
        <v>161</v>
      </c>
      <c r="C576" s="49" t="s">
        <v>162</v>
      </c>
      <c r="D576" s="50">
        <v>0</v>
      </c>
      <c r="K576" s="60"/>
    </row>
    <row r="577" spans="2:14" customFormat="1" x14ac:dyDescent="0.35">
      <c r="B577" s="102" t="s">
        <v>163</v>
      </c>
      <c r="C577" s="103"/>
      <c r="D577" s="10">
        <v>0</v>
      </c>
      <c r="F577" s="11"/>
      <c r="K577" s="60"/>
    </row>
    <row r="578" spans="2:14" customFormat="1" x14ac:dyDescent="0.35">
      <c r="B578" s="102" t="s">
        <v>164</v>
      </c>
      <c r="C578" s="103"/>
      <c r="D578" s="10">
        <v>1392815</v>
      </c>
      <c r="F578" s="11"/>
      <c r="K578" s="60"/>
    </row>
    <row r="580" spans="2:14" customFormat="1" x14ac:dyDescent="0.35">
      <c r="B580" s="52"/>
      <c r="C580" s="3" t="s">
        <v>1018</v>
      </c>
      <c r="D580" s="3"/>
      <c r="F580" s="11"/>
      <c r="K580" s="60"/>
    </row>
    <row r="581" spans="2:14" customFormat="1" x14ac:dyDescent="0.35">
      <c r="B581" s="48" t="s">
        <v>111</v>
      </c>
      <c r="C581" s="49" t="s">
        <v>112</v>
      </c>
      <c r="D581" s="50">
        <v>0</v>
      </c>
      <c r="F581" s="19">
        <f>SUM(D581:D589,D591:D592,D595,D607)</f>
        <v>600</v>
      </c>
      <c r="G581" s="16">
        <f>SUM(D590,D596)</f>
        <v>0</v>
      </c>
      <c r="H581" s="16">
        <f>SUM(F581:G581)</f>
        <v>600</v>
      </c>
      <c r="I581" s="18">
        <f>H581/J581*100</f>
        <v>2.932064849103775E-2</v>
      </c>
      <c r="J581" s="22">
        <v>2046339.46</v>
      </c>
      <c r="K581" s="61" t="str">
        <f>C580</f>
        <v>Bell Park Sport and Recreation Club</v>
      </c>
      <c r="L581" s="59">
        <f>F581</f>
        <v>600</v>
      </c>
      <c r="M581" s="59">
        <f>G581</f>
        <v>0</v>
      </c>
      <c r="N581" s="59">
        <f>I581</f>
        <v>2.932064849103775E-2</v>
      </c>
    </row>
    <row r="582" spans="2:14" customFormat="1" x14ac:dyDescent="0.35">
      <c r="B582" s="48" t="s">
        <v>113</v>
      </c>
      <c r="C582" s="49" t="s">
        <v>114</v>
      </c>
      <c r="D582" s="50">
        <v>0</v>
      </c>
      <c r="F582" s="12"/>
      <c r="K582" s="60"/>
    </row>
    <row r="583" spans="2:14" customFormat="1" x14ac:dyDescent="0.35">
      <c r="B583" s="48" t="s">
        <v>115</v>
      </c>
      <c r="C583" s="49" t="s">
        <v>116</v>
      </c>
      <c r="D583" s="50">
        <v>0</v>
      </c>
      <c r="F583" s="12"/>
      <c r="K583" s="60"/>
    </row>
    <row r="584" spans="2:14" customFormat="1" x14ac:dyDescent="0.35">
      <c r="B584" s="48" t="s">
        <v>117</v>
      </c>
      <c r="C584" s="49" t="s">
        <v>118</v>
      </c>
      <c r="D584" s="50">
        <v>0</v>
      </c>
      <c r="F584" s="11"/>
      <c r="K584" s="60"/>
    </row>
    <row r="585" spans="2:14" customFormat="1" x14ac:dyDescent="0.35">
      <c r="B585" s="48" t="s">
        <v>119</v>
      </c>
      <c r="C585" s="49" t="s">
        <v>120</v>
      </c>
      <c r="D585" s="50">
        <v>0</v>
      </c>
      <c r="F585" s="13"/>
      <c r="K585" s="60"/>
    </row>
    <row r="586" spans="2:14" customFormat="1" x14ac:dyDescent="0.35">
      <c r="B586" s="48" t="s">
        <v>121</v>
      </c>
      <c r="C586" s="49" t="s">
        <v>122</v>
      </c>
      <c r="D586" s="50">
        <v>0</v>
      </c>
      <c r="F586" s="11"/>
      <c r="K586" s="60"/>
    </row>
    <row r="587" spans="2:14" customFormat="1" x14ac:dyDescent="0.35">
      <c r="B587" s="48" t="s">
        <v>123</v>
      </c>
      <c r="C587" s="49" t="s">
        <v>124</v>
      </c>
      <c r="D587" s="50">
        <v>0</v>
      </c>
      <c r="F587" s="11"/>
      <c r="K587" s="60"/>
    </row>
    <row r="588" spans="2:14" customFormat="1" x14ac:dyDescent="0.35">
      <c r="B588" s="48" t="s">
        <v>125</v>
      </c>
      <c r="C588" s="49" t="s">
        <v>126</v>
      </c>
      <c r="D588" s="50">
        <v>0</v>
      </c>
      <c r="F588" s="11"/>
      <c r="K588" s="60"/>
    </row>
    <row r="589" spans="2:14" customFormat="1" x14ac:dyDescent="0.35">
      <c r="B589" s="48" t="s">
        <v>127</v>
      </c>
      <c r="C589" s="49" t="s">
        <v>128</v>
      </c>
      <c r="D589" s="50">
        <v>0</v>
      </c>
      <c r="F589" s="11"/>
      <c r="K589" s="60"/>
    </row>
    <row r="590" spans="2:14" customFormat="1" x14ac:dyDescent="0.35">
      <c r="B590" s="48" t="s">
        <v>129</v>
      </c>
      <c r="C590" s="49" t="s">
        <v>130</v>
      </c>
      <c r="D590" s="50">
        <v>0</v>
      </c>
      <c r="F590" s="11"/>
      <c r="K590" s="60"/>
    </row>
    <row r="591" spans="2:14" customFormat="1" x14ac:dyDescent="0.35">
      <c r="B591" s="48" t="s">
        <v>131</v>
      </c>
      <c r="C591" s="49" t="s">
        <v>132</v>
      </c>
      <c r="D591" s="50">
        <v>600</v>
      </c>
      <c r="F591" s="11"/>
      <c r="K591" s="60"/>
    </row>
    <row r="592" spans="2:14" customFormat="1" x14ac:dyDescent="0.35">
      <c r="B592" s="48" t="s">
        <v>133</v>
      </c>
      <c r="C592" s="49" t="s">
        <v>134</v>
      </c>
      <c r="D592" s="50">
        <v>0</v>
      </c>
      <c r="F592" s="11"/>
      <c r="K592" s="60"/>
    </row>
    <row r="593" spans="2:11" customFormat="1" x14ac:dyDescent="0.35">
      <c r="B593" s="48" t="s">
        <v>135</v>
      </c>
      <c r="C593" s="49" t="s">
        <v>136</v>
      </c>
      <c r="D593" s="50">
        <v>14034</v>
      </c>
      <c r="K593" s="60"/>
    </row>
    <row r="594" spans="2:11" customFormat="1" x14ac:dyDescent="0.35">
      <c r="B594" s="48" t="s">
        <v>137</v>
      </c>
      <c r="C594" s="49" t="s">
        <v>138</v>
      </c>
      <c r="D594" s="50">
        <v>4400</v>
      </c>
      <c r="K594" s="60"/>
    </row>
    <row r="595" spans="2:11" customFormat="1" ht="23" x14ac:dyDescent="0.35">
      <c r="B595" s="48" t="s">
        <v>139</v>
      </c>
      <c r="C595" s="49" t="s">
        <v>140</v>
      </c>
      <c r="D595" s="50">
        <v>0</v>
      </c>
      <c r="K595" s="60"/>
    </row>
    <row r="596" spans="2:11" customFormat="1" x14ac:dyDescent="0.35">
      <c r="B596" s="48" t="s">
        <v>141</v>
      </c>
      <c r="C596" s="49" t="s">
        <v>142</v>
      </c>
      <c r="D596" s="50">
        <v>0</v>
      </c>
      <c r="K596" s="60"/>
    </row>
    <row r="597" spans="2:11" customFormat="1" x14ac:dyDescent="0.35">
      <c r="B597" s="102" t="s">
        <v>143</v>
      </c>
      <c r="C597" s="103"/>
      <c r="D597" s="10">
        <v>19034</v>
      </c>
      <c r="K597" s="60"/>
    </row>
    <row r="598" spans="2:11" customFormat="1" x14ac:dyDescent="0.35">
      <c r="B598" s="104" t="s">
        <v>144</v>
      </c>
      <c r="C598" s="105"/>
      <c r="D598" s="106"/>
      <c r="K598" s="60"/>
    </row>
    <row r="599" spans="2:11" customFormat="1" x14ac:dyDescent="0.35">
      <c r="B599" s="48" t="s">
        <v>145</v>
      </c>
      <c r="C599" s="49" t="s">
        <v>146</v>
      </c>
      <c r="D599" s="50">
        <v>104427</v>
      </c>
      <c r="K599" s="60"/>
    </row>
    <row r="600" spans="2:11" customFormat="1" x14ac:dyDescent="0.35">
      <c r="B600" s="48" t="s">
        <v>147</v>
      </c>
      <c r="C600" s="49" t="s">
        <v>148</v>
      </c>
      <c r="D600" s="50">
        <v>0</v>
      </c>
      <c r="K600" s="60"/>
    </row>
    <row r="601" spans="2:11" customFormat="1" x14ac:dyDescent="0.35">
      <c r="B601" s="48" t="s">
        <v>149</v>
      </c>
      <c r="C601" s="49" t="s">
        <v>150</v>
      </c>
      <c r="D601" s="50">
        <v>0</v>
      </c>
      <c r="K601" s="60"/>
    </row>
    <row r="602" spans="2:11" customFormat="1" ht="23" x14ac:dyDescent="0.35">
      <c r="B602" s="48" t="s">
        <v>151</v>
      </c>
      <c r="C602" s="49" t="s">
        <v>152</v>
      </c>
      <c r="D602" s="50">
        <v>0</v>
      </c>
      <c r="K602" s="60"/>
    </row>
    <row r="603" spans="2:11" customFormat="1" x14ac:dyDescent="0.35">
      <c r="B603" s="48" t="s">
        <v>153</v>
      </c>
      <c r="C603" s="49" t="s">
        <v>154</v>
      </c>
      <c r="D603" s="50">
        <v>214234</v>
      </c>
      <c r="K603" s="60"/>
    </row>
    <row r="604" spans="2:11" customFormat="1" x14ac:dyDescent="0.35">
      <c r="B604" s="102" t="s">
        <v>155</v>
      </c>
      <c r="C604" s="103"/>
      <c r="D604" s="10">
        <v>318661</v>
      </c>
      <c r="K604" s="60"/>
    </row>
    <row r="605" spans="2:11" customFormat="1" x14ac:dyDescent="0.35">
      <c r="B605" s="104" t="s">
        <v>156</v>
      </c>
      <c r="C605" s="105"/>
      <c r="D605" s="106"/>
      <c r="K605" s="60"/>
    </row>
    <row r="606" spans="2:11" customFormat="1" x14ac:dyDescent="0.35">
      <c r="B606" s="48" t="s">
        <v>157</v>
      </c>
      <c r="C606" s="49" t="s">
        <v>158</v>
      </c>
      <c r="D606" s="50">
        <v>0</v>
      </c>
      <c r="K606" s="60"/>
    </row>
    <row r="607" spans="2:11" customFormat="1" x14ac:dyDescent="0.35">
      <c r="B607" s="48" t="s">
        <v>159</v>
      </c>
      <c r="C607" s="49" t="s">
        <v>160</v>
      </c>
      <c r="D607" s="50">
        <v>0</v>
      </c>
      <c r="K607" s="60"/>
    </row>
    <row r="608" spans="2:11" customFormat="1" x14ac:dyDescent="0.35">
      <c r="B608" s="48" t="s">
        <v>161</v>
      </c>
      <c r="C608" s="49" t="s">
        <v>162</v>
      </c>
      <c r="D608" s="50">
        <v>1520</v>
      </c>
      <c r="K608" s="60"/>
    </row>
    <row r="609" spans="2:14" customFormat="1" x14ac:dyDescent="0.35">
      <c r="B609" s="102" t="s">
        <v>163</v>
      </c>
      <c r="C609" s="103"/>
      <c r="D609" s="10">
        <v>1520</v>
      </c>
      <c r="F609" s="11"/>
      <c r="K609" s="60"/>
    </row>
    <row r="610" spans="2:14" customFormat="1" x14ac:dyDescent="0.35">
      <c r="B610" s="102" t="s">
        <v>164</v>
      </c>
      <c r="C610" s="103"/>
      <c r="D610" s="10">
        <v>339215</v>
      </c>
      <c r="F610" s="11"/>
      <c r="K610" s="60"/>
    </row>
    <row r="612" spans="2:14" customFormat="1" x14ac:dyDescent="0.35">
      <c r="B612" s="52"/>
      <c r="C612" s="3" t="s">
        <v>1019</v>
      </c>
      <c r="D612" s="3"/>
      <c r="F612" s="11"/>
      <c r="K612" s="60"/>
    </row>
    <row r="613" spans="2:14" customFormat="1" x14ac:dyDescent="0.35">
      <c r="B613" s="48" t="s">
        <v>111</v>
      </c>
      <c r="C613" s="49" t="s">
        <v>112</v>
      </c>
      <c r="D613" s="50">
        <v>0</v>
      </c>
      <c r="F613" s="19">
        <f>SUM(D613:D621,D623:D624,D627,D639)</f>
        <v>0</v>
      </c>
      <c r="G613" s="16">
        <f>SUM(D622,D628)</f>
        <v>0</v>
      </c>
      <c r="H613" s="16">
        <f>SUM(F613:G613)</f>
        <v>0</v>
      </c>
      <c r="I613" s="18">
        <f>H613/J613*100</f>
        <v>0</v>
      </c>
      <c r="J613" s="21">
        <v>1922254.17</v>
      </c>
      <c r="K613" s="61" t="str">
        <f>C612</f>
        <v>Benalla Bowls Club</v>
      </c>
      <c r="L613" s="59">
        <f>F613</f>
        <v>0</v>
      </c>
      <c r="M613" s="59">
        <f>G613</f>
        <v>0</v>
      </c>
      <c r="N613" s="59">
        <f>I613</f>
        <v>0</v>
      </c>
    </row>
    <row r="614" spans="2:14" customFormat="1" x14ac:dyDescent="0.35">
      <c r="B614" s="48" t="s">
        <v>113</v>
      </c>
      <c r="C614" s="49" t="s">
        <v>114</v>
      </c>
      <c r="D614" s="50">
        <v>0</v>
      </c>
      <c r="F614" s="12"/>
      <c r="K614" s="60"/>
    </row>
    <row r="615" spans="2:14" customFormat="1" x14ac:dyDescent="0.35">
      <c r="B615" s="48" t="s">
        <v>115</v>
      </c>
      <c r="C615" s="49" t="s">
        <v>116</v>
      </c>
      <c r="D615" s="50">
        <v>0</v>
      </c>
      <c r="F615" s="12"/>
      <c r="K615" s="60"/>
    </row>
    <row r="616" spans="2:14" customFormat="1" x14ac:dyDescent="0.35">
      <c r="B616" s="48" t="s">
        <v>117</v>
      </c>
      <c r="C616" s="49" t="s">
        <v>118</v>
      </c>
      <c r="D616" s="50">
        <v>0</v>
      </c>
      <c r="F616" s="11"/>
      <c r="K616" s="60"/>
    </row>
    <row r="617" spans="2:14" customFormat="1" x14ac:dyDescent="0.35">
      <c r="B617" s="48" t="s">
        <v>119</v>
      </c>
      <c r="C617" s="49" t="s">
        <v>120</v>
      </c>
      <c r="D617" s="50">
        <v>0</v>
      </c>
      <c r="F617" s="13"/>
      <c r="K617" s="60"/>
    </row>
    <row r="618" spans="2:14" customFormat="1" x14ac:dyDescent="0.35">
      <c r="B618" s="48" t="s">
        <v>121</v>
      </c>
      <c r="C618" s="49" t="s">
        <v>122</v>
      </c>
      <c r="D618" s="50">
        <v>0</v>
      </c>
      <c r="F618" s="11"/>
      <c r="K618" s="60"/>
    </row>
    <row r="619" spans="2:14" customFormat="1" x14ac:dyDescent="0.35">
      <c r="B619" s="48" t="s">
        <v>123</v>
      </c>
      <c r="C619" s="49" t="s">
        <v>124</v>
      </c>
      <c r="D619" s="50">
        <v>0</v>
      </c>
      <c r="F619" s="11"/>
      <c r="K619" s="60"/>
    </row>
    <row r="620" spans="2:14" customFormat="1" x14ac:dyDescent="0.35">
      <c r="B620" s="48" t="s">
        <v>125</v>
      </c>
      <c r="C620" s="49" t="s">
        <v>126</v>
      </c>
      <c r="D620" s="50">
        <v>0</v>
      </c>
      <c r="F620" s="11"/>
      <c r="K620" s="60"/>
    </row>
    <row r="621" spans="2:14" customFormat="1" x14ac:dyDescent="0.35">
      <c r="B621" s="48" t="s">
        <v>127</v>
      </c>
      <c r="C621" s="49" t="s">
        <v>128</v>
      </c>
      <c r="D621" s="50">
        <v>0</v>
      </c>
      <c r="F621" s="11"/>
      <c r="K621" s="60"/>
    </row>
    <row r="622" spans="2:14" customFormat="1" x14ac:dyDescent="0.35">
      <c r="B622" s="48" t="s">
        <v>129</v>
      </c>
      <c r="C622" s="49" t="s">
        <v>130</v>
      </c>
      <c r="D622" s="50">
        <v>0</v>
      </c>
      <c r="F622" s="11"/>
      <c r="K622" s="60"/>
    </row>
    <row r="623" spans="2:14" customFormat="1" x14ac:dyDescent="0.35">
      <c r="B623" s="48" t="s">
        <v>131</v>
      </c>
      <c r="C623" s="49" t="s">
        <v>132</v>
      </c>
      <c r="D623" s="50">
        <v>0</v>
      </c>
      <c r="F623" s="11"/>
      <c r="K623" s="60"/>
    </row>
    <row r="624" spans="2:14" customFormat="1" x14ac:dyDescent="0.35">
      <c r="B624" s="48" t="s">
        <v>133</v>
      </c>
      <c r="C624" s="49" t="s">
        <v>134</v>
      </c>
      <c r="D624" s="50">
        <v>0</v>
      </c>
      <c r="F624" s="11"/>
      <c r="K624" s="60"/>
    </row>
    <row r="625" spans="2:11" customFormat="1" x14ac:dyDescent="0.35">
      <c r="B625" s="48" t="s">
        <v>135</v>
      </c>
      <c r="C625" s="49" t="s">
        <v>136</v>
      </c>
      <c r="D625" s="50">
        <v>60216</v>
      </c>
      <c r="K625" s="60"/>
    </row>
    <row r="626" spans="2:11" customFormat="1" x14ac:dyDescent="0.35">
      <c r="B626" s="48" t="s">
        <v>137</v>
      </c>
      <c r="C626" s="49" t="s">
        <v>138</v>
      </c>
      <c r="D626" s="50">
        <v>4047</v>
      </c>
      <c r="K626" s="60"/>
    </row>
    <row r="627" spans="2:11" customFormat="1" ht="23" x14ac:dyDescent="0.35">
      <c r="B627" s="48" t="s">
        <v>139</v>
      </c>
      <c r="C627" s="49" t="s">
        <v>140</v>
      </c>
      <c r="D627" s="50">
        <v>0</v>
      </c>
      <c r="K627" s="60"/>
    </row>
    <row r="628" spans="2:11" customFormat="1" x14ac:dyDescent="0.35">
      <c r="B628" s="48" t="s">
        <v>141</v>
      </c>
      <c r="C628" s="49" t="s">
        <v>142</v>
      </c>
      <c r="D628" s="50">
        <v>0</v>
      </c>
      <c r="K628" s="60"/>
    </row>
    <row r="629" spans="2:11" customFormat="1" x14ac:dyDescent="0.35">
      <c r="B629" s="102" t="s">
        <v>143</v>
      </c>
      <c r="C629" s="103"/>
      <c r="D629" s="10">
        <v>64263</v>
      </c>
      <c r="K629" s="60"/>
    </row>
    <row r="630" spans="2:11" customFormat="1" x14ac:dyDescent="0.35">
      <c r="B630" s="104" t="s">
        <v>144</v>
      </c>
      <c r="C630" s="105"/>
      <c r="D630" s="106"/>
      <c r="K630" s="60"/>
    </row>
    <row r="631" spans="2:11" customFormat="1" x14ac:dyDescent="0.35">
      <c r="B631" s="48" t="s">
        <v>145</v>
      </c>
      <c r="C631" s="49" t="s">
        <v>146</v>
      </c>
      <c r="D631" s="50">
        <v>0</v>
      </c>
      <c r="K631" s="60"/>
    </row>
    <row r="632" spans="2:11" customFormat="1" x14ac:dyDescent="0.35">
      <c r="B632" s="48" t="s">
        <v>147</v>
      </c>
      <c r="C632" s="49" t="s">
        <v>148</v>
      </c>
      <c r="D632" s="50">
        <v>7881</v>
      </c>
      <c r="K632" s="60"/>
    </row>
    <row r="633" spans="2:11" customFormat="1" x14ac:dyDescent="0.35">
      <c r="B633" s="48" t="s">
        <v>149</v>
      </c>
      <c r="C633" s="49" t="s">
        <v>150</v>
      </c>
      <c r="D633" s="50">
        <v>0</v>
      </c>
      <c r="K633" s="60"/>
    </row>
    <row r="634" spans="2:11" customFormat="1" ht="23" x14ac:dyDescent="0.35">
      <c r="B634" s="48" t="s">
        <v>151</v>
      </c>
      <c r="C634" s="49" t="s">
        <v>152</v>
      </c>
      <c r="D634" s="50">
        <v>29204</v>
      </c>
      <c r="K634" s="60"/>
    </row>
    <row r="635" spans="2:11" customFormat="1" x14ac:dyDescent="0.35">
      <c r="B635" s="48" t="s">
        <v>153</v>
      </c>
      <c r="C635" s="49" t="s">
        <v>154</v>
      </c>
      <c r="D635" s="50">
        <v>973284</v>
      </c>
      <c r="K635" s="60"/>
    </row>
    <row r="636" spans="2:11" customFormat="1" x14ac:dyDescent="0.35">
      <c r="B636" s="102" t="s">
        <v>155</v>
      </c>
      <c r="C636" s="103"/>
      <c r="D636" s="10">
        <v>1010369</v>
      </c>
      <c r="K636" s="60"/>
    </row>
    <row r="637" spans="2:11" customFormat="1" x14ac:dyDescent="0.35">
      <c r="B637" s="104" t="s">
        <v>156</v>
      </c>
      <c r="C637" s="105"/>
      <c r="D637" s="106"/>
      <c r="K637" s="60"/>
    </row>
    <row r="638" spans="2:11" customFormat="1" x14ac:dyDescent="0.35">
      <c r="B638" s="48" t="s">
        <v>157</v>
      </c>
      <c r="C638" s="49" t="s">
        <v>158</v>
      </c>
      <c r="D638" s="50">
        <v>0</v>
      </c>
      <c r="K638" s="60"/>
    </row>
    <row r="639" spans="2:11" customFormat="1" x14ac:dyDescent="0.35">
      <c r="B639" s="48" t="s">
        <v>159</v>
      </c>
      <c r="C639" s="49" t="s">
        <v>160</v>
      </c>
      <c r="D639" s="50">
        <v>0</v>
      </c>
      <c r="K639" s="60"/>
    </row>
    <row r="640" spans="2:11" customFormat="1" x14ac:dyDescent="0.35">
      <c r="B640" s="48" t="s">
        <v>161</v>
      </c>
      <c r="C640" s="49" t="s">
        <v>162</v>
      </c>
      <c r="D640" s="50">
        <v>3000</v>
      </c>
      <c r="K640" s="60"/>
    </row>
    <row r="641" spans="2:14" customFormat="1" x14ac:dyDescent="0.35">
      <c r="B641" s="102" t="s">
        <v>163</v>
      </c>
      <c r="C641" s="103"/>
      <c r="D641" s="10">
        <v>3000</v>
      </c>
      <c r="F641" s="11"/>
      <c r="K641" s="60"/>
    </row>
    <row r="642" spans="2:14" customFormat="1" x14ac:dyDescent="0.35">
      <c r="B642" s="102" t="s">
        <v>164</v>
      </c>
      <c r="C642" s="103"/>
      <c r="D642" s="10">
        <v>1077632</v>
      </c>
      <c r="F642" s="11"/>
      <c r="K642" s="60"/>
    </row>
    <row r="644" spans="2:14" customFormat="1" x14ac:dyDescent="0.35">
      <c r="B644" s="52"/>
      <c r="C644" s="3" t="s">
        <v>1020</v>
      </c>
      <c r="D644" s="3"/>
      <c r="F644" s="11"/>
      <c r="K644" s="60"/>
    </row>
    <row r="645" spans="2:14" customFormat="1" x14ac:dyDescent="0.35">
      <c r="B645" s="48" t="s">
        <v>111</v>
      </c>
      <c r="C645" s="49" t="s">
        <v>112</v>
      </c>
      <c r="D645" s="50">
        <v>0</v>
      </c>
      <c r="F645" s="19">
        <f>SUM(D645:D653,D655:D656,D659,D671)</f>
        <v>700</v>
      </c>
      <c r="G645" s="16">
        <f>SUM(D654,D660)</f>
        <v>0</v>
      </c>
      <c r="H645" s="16">
        <f>SUM(F645:G645)</f>
        <v>700</v>
      </c>
      <c r="I645" s="51">
        <f>H645/J645*100</f>
        <v>8.3357538774830903E-2</v>
      </c>
      <c r="J645" s="22">
        <v>839756.08000000007</v>
      </c>
      <c r="K645" s="61" t="str">
        <f>C644</f>
        <v>Benalla Golf Club</v>
      </c>
      <c r="L645" s="59">
        <f>F645</f>
        <v>700</v>
      </c>
      <c r="M645" s="59">
        <f>G645</f>
        <v>0</v>
      </c>
      <c r="N645" s="59">
        <f>I645</f>
        <v>8.3357538774830903E-2</v>
      </c>
    </row>
    <row r="646" spans="2:14" customFormat="1" x14ac:dyDescent="0.35">
      <c r="B646" s="48" t="s">
        <v>113</v>
      </c>
      <c r="C646" s="49" t="s">
        <v>114</v>
      </c>
      <c r="D646" s="50">
        <v>700</v>
      </c>
      <c r="F646" s="11"/>
      <c r="K646" s="60"/>
    </row>
    <row r="647" spans="2:14" customFormat="1" x14ac:dyDescent="0.35">
      <c r="B647" s="48" t="s">
        <v>115</v>
      </c>
      <c r="C647" s="49" t="s">
        <v>116</v>
      </c>
      <c r="D647" s="50">
        <v>0</v>
      </c>
      <c r="F647" s="11"/>
      <c r="K647" s="60"/>
    </row>
    <row r="648" spans="2:14" customFormat="1" x14ac:dyDescent="0.35">
      <c r="B648" s="48" t="s">
        <v>117</v>
      </c>
      <c r="C648" s="49" t="s">
        <v>118</v>
      </c>
      <c r="D648" s="50">
        <v>0</v>
      </c>
      <c r="F648" s="11"/>
      <c r="K648" s="60"/>
    </row>
    <row r="649" spans="2:14" customFormat="1" x14ac:dyDescent="0.35">
      <c r="B649" s="48" t="s">
        <v>119</v>
      </c>
      <c r="C649" s="49" t="s">
        <v>120</v>
      </c>
      <c r="D649" s="50">
        <v>0</v>
      </c>
      <c r="F649" s="11"/>
      <c r="K649" s="60"/>
    </row>
    <row r="650" spans="2:14" customFormat="1" x14ac:dyDescent="0.35">
      <c r="B650" s="48" t="s">
        <v>121</v>
      </c>
      <c r="C650" s="49" t="s">
        <v>122</v>
      </c>
      <c r="D650" s="50">
        <v>0</v>
      </c>
      <c r="F650" s="11"/>
      <c r="K650" s="60"/>
    </row>
    <row r="651" spans="2:14" customFormat="1" x14ac:dyDescent="0.35">
      <c r="B651" s="48" t="s">
        <v>123</v>
      </c>
      <c r="C651" s="49" t="s">
        <v>124</v>
      </c>
      <c r="D651" s="50">
        <v>0</v>
      </c>
      <c r="F651" s="11"/>
      <c r="K651" s="60"/>
    </row>
    <row r="652" spans="2:14" customFormat="1" x14ac:dyDescent="0.35">
      <c r="B652" s="48" t="s">
        <v>125</v>
      </c>
      <c r="C652" s="49" t="s">
        <v>126</v>
      </c>
      <c r="D652" s="50">
        <v>0</v>
      </c>
      <c r="F652" s="11"/>
      <c r="K652" s="60"/>
    </row>
    <row r="653" spans="2:14" customFormat="1" x14ac:dyDescent="0.35">
      <c r="B653" s="48" t="s">
        <v>127</v>
      </c>
      <c r="C653" s="49" t="s">
        <v>128</v>
      </c>
      <c r="D653" s="50">
        <v>0</v>
      </c>
      <c r="F653" s="11"/>
      <c r="K653" s="60"/>
    </row>
    <row r="654" spans="2:14" customFormat="1" x14ac:dyDescent="0.35">
      <c r="B654" s="48" t="s">
        <v>129</v>
      </c>
      <c r="C654" s="49" t="s">
        <v>130</v>
      </c>
      <c r="D654" s="50">
        <v>0</v>
      </c>
      <c r="F654" s="11"/>
      <c r="K654" s="60"/>
    </row>
    <row r="655" spans="2:14" customFormat="1" x14ac:dyDescent="0.35">
      <c r="B655" s="48" t="s">
        <v>131</v>
      </c>
      <c r="C655" s="49" t="s">
        <v>132</v>
      </c>
      <c r="D655" s="50">
        <v>0</v>
      </c>
      <c r="F655" s="11"/>
      <c r="K655" s="60"/>
    </row>
    <row r="656" spans="2:14" customFormat="1" x14ac:dyDescent="0.35">
      <c r="B656" s="48" t="s">
        <v>133</v>
      </c>
      <c r="C656" s="49" t="s">
        <v>134</v>
      </c>
      <c r="D656" s="50">
        <v>0</v>
      </c>
      <c r="F656" s="11"/>
      <c r="K656" s="60"/>
    </row>
    <row r="657" spans="2:11" customFormat="1" x14ac:dyDescent="0.35">
      <c r="B657" s="48" t="s">
        <v>135</v>
      </c>
      <c r="C657" s="49" t="s">
        <v>136</v>
      </c>
      <c r="D657" s="50">
        <v>265703</v>
      </c>
      <c r="K657" s="60"/>
    </row>
    <row r="658" spans="2:11" customFormat="1" x14ac:dyDescent="0.35">
      <c r="B658" s="48" t="s">
        <v>137</v>
      </c>
      <c r="C658" s="49" t="s">
        <v>138</v>
      </c>
      <c r="D658" s="50">
        <v>14710</v>
      </c>
      <c r="K658" s="60"/>
    </row>
    <row r="659" spans="2:11" customFormat="1" ht="23" x14ac:dyDescent="0.35">
      <c r="B659" s="48" t="s">
        <v>139</v>
      </c>
      <c r="C659" s="49" t="s">
        <v>140</v>
      </c>
      <c r="D659" s="50">
        <v>0</v>
      </c>
      <c r="K659" s="60"/>
    </row>
    <row r="660" spans="2:11" customFormat="1" x14ac:dyDescent="0.35">
      <c r="B660" s="48" t="s">
        <v>141</v>
      </c>
      <c r="C660" s="49" t="s">
        <v>142</v>
      </c>
      <c r="D660" s="50">
        <v>0</v>
      </c>
      <c r="K660" s="60"/>
    </row>
    <row r="661" spans="2:11" customFormat="1" x14ac:dyDescent="0.35">
      <c r="B661" s="102" t="s">
        <v>143</v>
      </c>
      <c r="C661" s="103"/>
      <c r="D661" s="10">
        <v>281113</v>
      </c>
      <c r="K661" s="60"/>
    </row>
    <row r="662" spans="2:11" customFormat="1" x14ac:dyDescent="0.35">
      <c r="B662" s="104" t="s">
        <v>144</v>
      </c>
      <c r="C662" s="105"/>
      <c r="D662" s="106"/>
      <c r="K662" s="60"/>
    </row>
    <row r="663" spans="2:11" customFormat="1" x14ac:dyDescent="0.35">
      <c r="B663" s="48" t="s">
        <v>145</v>
      </c>
      <c r="C663" s="49" t="s">
        <v>146</v>
      </c>
      <c r="D663" s="50">
        <v>0</v>
      </c>
      <c r="K663" s="60"/>
    </row>
    <row r="664" spans="2:11" customFormat="1" x14ac:dyDescent="0.35">
      <c r="B664" s="48" t="s">
        <v>147</v>
      </c>
      <c r="C664" s="49" t="s">
        <v>148</v>
      </c>
      <c r="D664" s="50">
        <v>159240</v>
      </c>
      <c r="K664" s="60"/>
    </row>
    <row r="665" spans="2:11" customFormat="1" x14ac:dyDescent="0.35">
      <c r="B665" s="48" t="s">
        <v>149</v>
      </c>
      <c r="C665" s="49" t="s">
        <v>150</v>
      </c>
      <c r="D665" s="50">
        <v>0</v>
      </c>
      <c r="K665" s="60"/>
    </row>
    <row r="666" spans="2:11" customFormat="1" ht="23" x14ac:dyDescent="0.35">
      <c r="B666" s="48" t="s">
        <v>151</v>
      </c>
      <c r="C666" s="49" t="s">
        <v>152</v>
      </c>
      <c r="D666" s="50">
        <v>8738</v>
      </c>
      <c r="K666" s="60"/>
    </row>
    <row r="667" spans="2:11" customFormat="1" x14ac:dyDescent="0.35">
      <c r="B667" s="48" t="s">
        <v>153</v>
      </c>
      <c r="C667" s="49" t="s">
        <v>154</v>
      </c>
      <c r="D667" s="50">
        <v>960385</v>
      </c>
      <c r="K667" s="60"/>
    </row>
    <row r="668" spans="2:11" customFormat="1" x14ac:dyDescent="0.35">
      <c r="B668" s="102" t="s">
        <v>155</v>
      </c>
      <c r="C668" s="103"/>
      <c r="D668" s="10">
        <v>1128362</v>
      </c>
      <c r="K668" s="60"/>
    </row>
    <row r="669" spans="2:11" customFormat="1" x14ac:dyDescent="0.35">
      <c r="B669" s="104" t="s">
        <v>156</v>
      </c>
      <c r="C669" s="105"/>
      <c r="D669" s="106"/>
      <c r="K669" s="60"/>
    </row>
    <row r="670" spans="2:11" customFormat="1" x14ac:dyDescent="0.35">
      <c r="B670" s="48" t="s">
        <v>157</v>
      </c>
      <c r="C670" s="49" t="s">
        <v>158</v>
      </c>
      <c r="D670" s="50">
        <v>0</v>
      </c>
      <c r="K670" s="60"/>
    </row>
    <row r="671" spans="2:11" customFormat="1" x14ac:dyDescent="0.35">
      <c r="B671" s="48" t="s">
        <v>159</v>
      </c>
      <c r="C671" s="49" t="s">
        <v>160</v>
      </c>
      <c r="D671" s="50">
        <v>0</v>
      </c>
      <c r="K671" s="60"/>
    </row>
    <row r="672" spans="2:11" customFormat="1" x14ac:dyDescent="0.35">
      <c r="B672" s="48" t="s">
        <v>161</v>
      </c>
      <c r="C672" s="49" t="s">
        <v>162</v>
      </c>
      <c r="D672" s="50">
        <v>1270</v>
      </c>
      <c r="K672" s="60"/>
    </row>
    <row r="673" spans="2:14" customFormat="1" x14ac:dyDescent="0.35">
      <c r="B673" s="102" t="s">
        <v>163</v>
      </c>
      <c r="C673" s="103"/>
      <c r="D673" s="10">
        <v>1270</v>
      </c>
      <c r="F673" s="11"/>
      <c r="K673" s="60"/>
    </row>
    <row r="674" spans="2:14" customFormat="1" x14ac:dyDescent="0.35">
      <c r="B674" s="102" t="s">
        <v>164</v>
      </c>
      <c r="C674" s="103"/>
      <c r="D674" s="10">
        <v>1410745</v>
      </c>
      <c r="F674" s="11"/>
      <c r="K674" s="60"/>
    </row>
    <row r="676" spans="2:14" customFormat="1" x14ac:dyDescent="0.35">
      <c r="B676" s="52"/>
      <c r="C676" s="3" t="s">
        <v>1021</v>
      </c>
      <c r="D676" s="3"/>
      <c r="F676" s="11"/>
      <c r="K676" s="60"/>
    </row>
    <row r="677" spans="2:14" customFormat="1" x14ac:dyDescent="0.35">
      <c r="B677" s="48" t="s">
        <v>111</v>
      </c>
      <c r="C677" s="49" t="s">
        <v>112</v>
      </c>
      <c r="D677" s="50">
        <v>0</v>
      </c>
      <c r="F677" s="19">
        <f>SUM(D677:D685,D687:D688,D691,D703)</f>
        <v>146460</v>
      </c>
      <c r="G677" s="16">
        <f>SUM(D686,D692)</f>
        <v>216135</v>
      </c>
      <c r="H677" s="16">
        <f>SUM(F677:G677)</f>
        <v>362595</v>
      </c>
      <c r="I677" s="18">
        <f>H677/J677*100</f>
        <v>9.3926516076795306</v>
      </c>
      <c r="J677" s="24">
        <v>3860411.4699999997</v>
      </c>
      <c r="K677" s="61" t="str">
        <f>C676</f>
        <v>Bendigo District RSL Club</v>
      </c>
      <c r="L677" s="59">
        <f>F677</f>
        <v>146460</v>
      </c>
      <c r="M677" s="59">
        <f>G677</f>
        <v>216135</v>
      </c>
      <c r="N677" s="59">
        <f>I677</f>
        <v>9.3926516076795306</v>
      </c>
    </row>
    <row r="678" spans="2:14" customFormat="1" x14ac:dyDescent="0.35">
      <c r="B678" s="48" t="s">
        <v>113</v>
      </c>
      <c r="C678" s="49" t="s">
        <v>114</v>
      </c>
      <c r="D678" s="50">
        <v>0</v>
      </c>
      <c r="F678" s="11"/>
      <c r="K678" s="60"/>
    </row>
    <row r="679" spans="2:14" customFormat="1" x14ac:dyDescent="0.35">
      <c r="B679" s="48" t="s">
        <v>115</v>
      </c>
      <c r="C679" s="49" t="s">
        <v>116</v>
      </c>
      <c r="D679" s="50">
        <v>0</v>
      </c>
      <c r="F679" s="11"/>
      <c r="K679" s="60"/>
    </row>
    <row r="680" spans="2:14" customFormat="1" x14ac:dyDescent="0.35">
      <c r="B680" s="48" t="s">
        <v>117</v>
      </c>
      <c r="C680" s="49" t="s">
        <v>118</v>
      </c>
      <c r="D680" s="50">
        <v>0</v>
      </c>
      <c r="F680" s="11"/>
      <c r="K680" s="60"/>
    </row>
    <row r="681" spans="2:14" customFormat="1" x14ac:dyDescent="0.35">
      <c r="B681" s="48" t="s">
        <v>119</v>
      </c>
      <c r="C681" s="49" t="s">
        <v>120</v>
      </c>
      <c r="D681" s="50">
        <v>0</v>
      </c>
      <c r="F681" s="11"/>
      <c r="K681" s="60"/>
    </row>
    <row r="682" spans="2:14" customFormat="1" x14ac:dyDescent="0.35">
      <c r="B682" s="48" t="s">
        <v>121</v>
      </c>
      <c r="C682" s="49" t="s">
        <v>122</v>
      </c>
      <c r="D682" s="50">
        <v>0</v>
      </c>
      <c r="F682" s="11"/>
      <c r="K682" s="60"/>
    </row>
    <row r="683" spans="2:14" customFormat="1" x14ac:dyDescent="0.35">
      <c r="B683" s="48" t="s">
        <v>123</v>
      </c>
      <c r="C683" s="49" t="s">
        <v>124</v>
      </c>
      <c r="D683" s="50">
        <v>0</v>
      </c>
      <c r="F683" s="11"/>
      <c r="K683" s="60"/>
    </row>
    <row r="684" spans="2:14" customFormat="1" x14ac:dyDescent="0.35">
      <c r="B684" s="48" t="s">
        <v>125</v>
      </c>
      <c r="C684" s="49" t="s">
        <v>126</v>
      </c>
      <c r="D684" s="50">
        <v>0</v>
      </c>
      <c r="F684" s="11"/>
      <c r="K684" s="60"/>
    </row>
    <row r="685" spans="2:14" customFormat="1" x14ac:dyDescent="0.35">
      <c r="B685" s="48" t="s">
        <v>127</v>
      </c>
      <c r="C685" s="49" t="s">
        <v>128</v>
      </c>
      <c r="D685" s="50">
        <v>0</v>
      </c>
      <c r="F685" s="11"/>
      <c r="K685" s="60"/>
    </row>
    <row r="686" spans="2:14" customFormat="1" x14ac:dyDescent="0.35">
      <c r="B686" s="48" t="s">
        <v>129</v>
      </c>
      <c r="C686" s="49" t="s">
        <v>130</v>
      </c>
      <c r="D686" s="50">
        <v>182268</v>
      </c>
      <c r="F686" s="11"/>
      <c r="K686" s="60"/>
    </row>
    <row r="687" spans="2:14" customFormat="1" x14ac:dyDescent="0.35">
      <c r="B687" s="48" t="s">
        <v>131</v>
      </c>
      <c r="C687" s="49" t="s">
        <v>132</v>
      </c>
      <c r="D687" s="50">
        <v>0</v>
      </c>
      <c r="F687" s="11"/>
      <c r="K687" s="60"/>
    </row>
    <row r="688" spans="2:14" customFormat="1" x14ac:dyDescent="0.35">
      <c r="B688" s="48" t="s">
        <v>133</v>
      </c>
      <c r="C688" s="49" t="s">
        <v>134</v>
      </c>
      <c r="D688" s="50">
        <v>116735</v>
      </c>
      <c r="F688" s="11"/>
      <c r="K688" s="60"/>
    </row>
    <row r="689" spans="2:11" customFormat="1" x14ac:dyDescent="0.35">
      <c r="B689" s="48" t="s">
        <v>135</v>
      </c>
      <c r="C689" s="49" t="s">
        <v>136</v>
      </c>
      <c r="D689" s="50">
        <v>249</v>
      </c>
      <c r="K689" s="60"/>
    </row>
    <row r="690" spans="2:11" customFormat="1" x14ac:dyDescent="0.35">
      <c r="B690" s="48" t="s">
        <v>137</v>
      </c>
      <c r="C690" s="49" t="s">
        <v>138</v>
      </c>
      <c r="D690" s="50">
        <v>99877</v>
      </c>
      <c r="K690" s="60"/>
    </row>
    <row r="691" spans="2:11" customFormat="1" ht="23" x14ac:dyDescent="0.35">
      <c r="B691" s="48" t="s">
        <v>139</v>
      </c>
      <c r="C691" s="49" t="s">
        <v>140</v>
      </c>
      <c r="D691" s="50">
        <v>27740</v>
      </c>
      <c r="K691" s="60"/>
    </row>
    <row r="692" spans="2:11" customFormat="1" x14ac:dyDescent="0.35">
      <c r="B692" s="48" t="s">
        <v>141</v>
      </c>
      <c r="C692" s="49" t="s">
        <v>142</v>
      </c>
      <c r="D692" s="50">
        <v>33867</v>
      </c>
      <c r="K692" s="60"/>
    </row>
    <row r="693" spans="2:11" customFormat="1" x14ac:dyDescent="0.35">
      <c r="B693" s="102" t="s">
        <v>143</v>
      </c>
      <c r="C693" s="103"/>
      <c r="D693" s="10">
        <v>460736</v>
      </c>
      <c r="K693" s="60"/>
    </row>
    <row r="694" spans="2:11" customFormat="1" x14ac:dyDescent="0.35">
      <c r="B694" s="104" t="s">
        <v>144</v>
      </c>
      <c r="C694" s="105"/>
      <c r="D694" s="106"/>
      <c r="K694" s="60"/>
    </row>
    <row r="695" spans="2:11" customFormat="1" x14ac:dyDescent="0.35">
      <c r="B695" s="48" t="s">
        <v>145</v>
      </c>
      <c r="C695" s="49" t="s">
        <v>146</v>
      </c>
      <c r="D695" s="50">
        <v>0</v>
      </c>
      <c r="K695" s="60"/>
    </row>
    <row r="696" spans="2:11" customFormat="1" x14ac:dyDescent="0.35">
      <c r="B696" s="48" t="s">
        <v>147</v>
      </c>
      <c r="C696" s="49" t="s">
        <v>148</v>
      </c>
      <c r="D696" s="50">
        <v>0</v>
      </c>
      <c r="K696" s="60"/>
    </row>
    <row r="697" spans="2:11" customFormat="1" x14ac:dyDescent="0.35">
      <c r="B697" s="48" t="s">
        <v>149</v>
      </c>
      <c r="C697" s="49" t="s">
        <v>150</v>
      </c>
      <c r="D697" s="50">
        <v>0</v>
      </c>
      <c r="K697" s="60"/>
    </row>
    <row r="698" spans="2:11" customFormat="1" ht="23" x14ac:dyDescent="0.35">
      <c r="B698" s="48" t="s">
        <v>151</v>
      </c>
      <c r="C698" s="49" t="s">
        <v>152</v>
      </c>
      <c r="D698" s="50">
        <v>0</v>
      </c>
      <c r="K698" s="60"/>
    </row>
    <row r="699" spans="2:11" customFormat="1" x14ac:dyDescent="0.35">
      <c r="B699" s="48" t="s">
        <v>153</v>
      </c>
      <c r="C699" s="49" t="s">
        <v>154</v>
      </c>
      <c r="D699" s="50">
        <v>2248371</v>
      </c>
      <c r="K699" s="60"/>
    </row>
    <row r="700" spans="2:11" customFormat="1" x14ac:dyDescent="0.35">
      <c r="B700" s="102" t="s">
        <v>155</v>
      </c>
      <c r="C700" s="103"/>
      <c r="D700" s="10">
        <v>2248371</v>
      </c>
      <c r="K700" s="60"/>
    </row>
    <row r="701" spans="2:11" customFormat="1" x14ac:dyDescent="0.35">
      <c r="B701" s="104" t="s">
        <v>156</v>
      </c>
      <c r="C701" s="105"/>
      <c r="D701" s="106"/>
      <c r="K701" s="60"/>
    </row>
    <row r="702" spans="2:11" customFormat="1" x14ac:dyDescent="0.35">
      <c r="B702" s="48" t="s">
        <v>157</v>
      </c>
      <c r="C702" s="49" t="s">
        <v>158</v>
      </c>
      <c r="D702" s="50">
        <v>0</v>
      </c>
      <c r="K702" s="60"/>
    </row>
    <row r="703" spans="2:11" customFormat="1" x14ac:dyDescent="0.35">
      <c r="B703" s="48" t="s">
        <v>159</v>
      </c>
      <c r="C703" s="49" t="s">
        <v>160</v>
      </c>
      <c r="D703" s="50">
        <v>1985</v>
      </c>
      <c r="K703" s="60"/>
    </row>
    <row r="704" spans="2:11" customFormat="1" x14ac:dyDescent="0.35">
      <c r="B704" s="48" t="s">
        <v>161</v>
      </c>
      <c r="C704" s="49" t="s">
        <v>162</v>
      </c>
      <c r="D704" s="50">
        <v>2000</v>
      </c>
      <c r="K704" s="60"/>
    </row>
    <row r="705" spans="2:14" customFormat="1" x14ac:dyDescent="0.35">
      <c r="B705" s="102" t="s">
        <v>163</v>
      </c>
      <c r="C705" s="103"/>
      <c r="D705" s="10">
        <v>3985</v>
      </c>
      <c r="F705" s="11"/>
      <c r="K705" s="60"/>
    </row>
    <row r="706" spans="2:14" customFormat="1" x14ac:dyDescent="0.35">
      <c r="B706" s="102" t="s">
        <v>164</v>
      </c>
      <c r="C706" s="103"/>
      <c r="D706" s="10">
        <v>2713092</v>
      </c>
      <c r="F706" s="11"/>
      <c r="K706" s="60"/>
    </row>
    <row r="708" spans="2:14" customFormat="1" x14ac:dyDescent="0.35">
      <c r="B708" s="52"/>
      <c r="C708" s="3" t="s">
        <v>1022</v>
      </c>
      <c r="D708" s="3"/>
      <c r="F708" s="11"/>
      <c r="K708" s="60"/>
    </row>
    <row r="709" spans="2:14" customFormat="1" x14ac:dyDescent="0.35">
      <c r="B709" s="48" t="s">
        <v>111</v>
      </c>
      <c r="C709" s="49" t="s">
        <v>112</v>
      </c>
      <c r="D709" s="50">
        <v>0</v>
      </c>
      <c r="F709" s="19">
        <f>SUM(D709:D717,D719:D720,D723,D735)</f>
        <v>46069</v>
      </c>
      <c r="G709" s="16">
        <f>SUM(D718,D724)</f>
        <v>0</v>
      </c>
      <c r="H709" s="16">
        <f>SUM(F709:G709)</f>
        <v>46069</v>
      </c>
      <c r="I709" s="18" t="e">
        <f>H709/J709*100</f>
        <v>#DIV/0!</v>
      </c>
      <c r="K709" s="61" t="str">
        <f>C708</f>
        <v>Bendigo Stadium</v>
      </c>
      <c r="L709" s="59">
        <f>F709</f>
        <v>46069</v>
      </c>
      <c r="M709" s="59">
        <f>G709</f>
        <v>0</v>
      </c>
      <c r="N709" s="59" t="e">
        <f>I709</f>
        <v>#DIV/0!</v>
      </c>
    </row>
    <row r="710" spans="2:14" customFormat="1" x14ac:dyDescent="0.35">
      <c r="B710" s="48" t="s">
        <v>113</v>
      </c>
      <c r="C710" s="49" t="s">
        <v>114</v>
      </c>
      <c r="D710" s="50">
        <v>0</v>
      </c>
      <c r="F710" s="11"/>
      <c r="K710" s="60"/>
    </row>
    <row r="711" spans="2:14" customFormat="1" x14ac:dyDescent="0.35">
      <c r="B711" s="48" t="s">
        <v>115</v>
      </c>
      <c r="C711" s="49" t="s">
        <v>116</v>
      </c>
      <c r="D711" s="50">
        <v>0</v>
      </c>
      <c r="F711" s="11"/>
      <c r="K711" s="60"/>
    </row>
    <row r="712" spans="2:14" customFormat="1" x14ac:dyDescent="0.35">
      <c r="B712" s="48" t="s">
        <v>117</v>
      </c>
      <c r="C712" s="49" t="s">
        <v>118</v>
      </c>
      <c r="D712" s="50">
        <v>0</v>
      </c>
      <c r="F712" s="11"/>
      <c r="K712" s="60"/>
    </row>
    <row r="713" spans="2:14" customFormat="1" x14ac:dyDescent="0.35">
      <c r="B713" s="48" t="s">
        <v>119</v>
      </c>
      <c r="C713" s="49" t="s">
        <v>120</v>
      </c>
      <c r="D713" s="50">
        <v>0</v>
      </c>
      <c r="F713" s="11"/>
      <c r="K713" s="60"/>
    </row>
    <row r="714" spans="2:14" customFormat="1" x14ac:dyDescent="0.35">
      <c r="B714" s="48" t="s">
        <v>121</v>
      </c>
      <c r="C714" s="49" t="s">
        <v>122</v>
      </c>
      <c r="D714" s="50">
        <v>0</v>
      </c>
      <c r="F714" s="11"/>
      <c r="K714" s="60"/>
    </row>
    <row r="715" spans="2:14" customFormat="1" x14ac:dyDescent="0.35">
      <c r="B715" s="48" t="s">
        <v>123</v>
      </c>
      <c r="C715" s="49" t="s">
        <v>124</v>
      </c>
      <c r="D715" s="50">
        <v>0</v>
      </c>
      <c r="F715" s="11"/>
      <c r="K715" s="60"/>
    </row>
    <row r="716" spans="2:14" customFormat="1" x14ac:dyDescent="0.35">
      <c r="B716" s="48" t="s">
        <v>125</v>
      </c>
      <c r="C716" s="49" t="s">
        <v>126</v>
      </c>
      <c r="D716" s="50">
        <v>0</v>
      </c>
      <c r="F716" s="11"/>
      <c r="K716" s="60"/>
    </row>
    <row r="717" spans="2:14" customFormat="1" x14ac:dyDescent="0.35">
      <c r="B717" s="48" t="s">
        <v>127</v>
      </c>
      <c r="C717" s="49" t="s">
        <v>128</v>
      </c>
      <c r="D717" s="50">
        <v>0</v>
      </c>
      <c r="F717" s="11"/>
      <c r="K717" s="60"/>
    </row>
    <row r="718" spans="2:14" customFormat="1" x14ac:dyDescent="0.35">
      <c r="B718" s="48" t="s">
        <v>129</v>
      </c>
      <c r="C718" s="49" t="s">
        <v>130</v>
      </c>
      <c r="D718" s="50">
        <v>0</v>
      </c>
      <c r="F718" s="11"/>
      <c r="K718" s="60"/>
    </row>
    <row r="719" spans="2:14" customFormat="1" x14ac:dyDescent="0.35">
      <c r="B719" s="48" t="s">
        <v>131</v>
      </c>
      <c r="C719" s="49" t="s">
        <v>132</v>
      </c>
      <c r="D719" s="50">
        <v>0</v>
      </c>
      <c r="F719" s="11"/>
      <c r="K719" s="60"/>
    </row>
    <row r="720" spans="2:14" customFormat="1" x14ac:dyDescent="0.35">
      <c r="B720" s="48" t="s">
        <v>133</v>
      </c>
      <c r="C720" s="49" t="s">
        <v>134</v>
      </c>
      <c r="D720" s="50">
        <v>46069</v>
      </c>
      <c r="F720" s="11"/>
      <c r="K720" s="60"/>
    </row>
    <row r="721" spans="2:11" customFormat="1" x14ac:dyDescent="0.35">
      <c r="B721" s="48" t="s">
        <v>135</v>
      </c>
      <c r="C721" s="49" t="s">
        <v>136</v>
      </c>
      <c r="D721" s="50">
        <v>24529</v>
      </c>
      <c r="K721" s="60"/>
    </row>
    <row r="722" spans="2:11" customFormat="1" x14ac:dyDescent="0.35">
      <c r="B722" s="48" t="s">
        <v>137</v>
      </c>
      <c r="C722" s="49" t="s">
        <v>138</v>
      </c>
      <c r="D722" s="50">
        <v>47766</v>
      </c>
      <c r="K722" s="60"/>
    </row>
    <row r="723" spans="2:11" customFormat="1" ht="23" x14ac:dyDescent="0.35">
      <c r="B723" s="48" t="s">
        <v>139</v>
      </c>
      <c r="C723" s="49" t="s">
        <v>140</v>
      </c>
      <c r="D723" s="50">
        <v>0</v>
      </c>
      <c r="K723" s="60"/>
    </row>
    <row r="724" spans="2:11" customFormat="1" x14ac:dyDescent="0.35">
      <c r="B724" s="48" t="s">
        <v>141</v>
      </c>
      <c r="C724" s="49" t="s">
        <v>142</v>
      </c>
      <c r="D724" s="50">
        <v>0</v>
      </c>
      <c r="K724" s="60"/>
    </row>
    <row r="725" spans="2:11" customFormat="1" x14ac:dyDescent="0.35">
      <c r="B725" s="102" t="s">
        <v>143</v>
      </c>
      <c r="C725" s="103"/>
      <c r="D725" s="10">
        <v>118364</v>
      </c>
      <c r="K725" s="60"/>
    </row>
    <row r="726" spans="2:11" customFormat="1" x14ac:dyDescent="0.35">
      <c r="B726" s="104" t="s">
        <v>144</v>
      </c>
      <c r="C726" s="105"/>
      <c r="D726" s="106"/>
      <c r="K726" s="60"/>
    </row>
    <row r="727" spans="2:11" customFormat="1" x14ac:dyDescent="0.35">
      <c r="B727" s="48" t="s">
        <v>145</v>
      </c>
      <c r="C727" s="49" t="s">
        <v>146</v>
      </c>
      <c r="D727" s="50">
        <v>0</v>
      </c>
      <c r="K727" s="60"/>
    </row>
    <row r="728" spans="2:11" customFormat="1" x14ac:dyDescent="0.35">
      <c r="B728" s="48" t="s">
        <v>147</v>
      </c>
      <c r="C728" s="49" t="s">
        <v>148</v>
      </c>
      <c r="D728" s="50">
        <v>0</v>
      </c>
      <c r="K728" s="60"/>
    </row>
    <row r="729" spans="2:11" customFormat="1" x14ac:dyDescent="0.35">
      <c r="B729" s="48" t="s">
        <v>149</v>
      </c>
      <c r="C729" s="49" t="s">
        <v>150</v>
      </c>
      <c r="D729" s="50">
        <v>0</v>
      </c>
      <c r="K729" s="60"/>
    </row>
    <row r="730" spans="2:11" customFormat="1" ht="23" x14ac:dyDescent="0.35">
      <c r="B730" s="48" t="s">
        <v>151</v>
      </c>
      <c r="C730" s="49" t="s">
        <v>152</v>
      </c>
      <c r="D730" s="50">
        <v>0</v>
      </c>
      <c r="K730" s="60"/>
    </row>
    <row r="731" spans="2:11" customFormat="1" x14ac:dyDescent="0.35">
      <c r="B731" s="48" t="s">
        <v>153</v>
      </c>
      <c r="C731" s="49" t="s">
        <v>154</v>
      </c>
      <c r="D731" s="50">
        <v>2828293</v>
      </c>
      <c r="K731" s="60"/>
    </row>
    <row r="732" spans="2:11" customFormat="1" x14ac:dyDescent="0.35">
      <c r="B732" s="102" t="s">
        <v>155</v>
      </c>
      <c r="C732" s="103"/>
      <c r="D732" s="10">
        <v>2828293</v>
      </c>
      <c r="K732" s="60"/>
    </row>
    <row r="733" spans="2:11" customFormat="1" x14ac:dyDescent="0.35">
      <c r="B733" s="104" t="s">
        <v>156</v>
      </c>
      <c r="C733" s="105"/>
      <c r="D733" s="106"/>
      <c r="K733" s="60"/>
    </row>
    <row r="734" spans="2:11" customFormat="1" x14ac:dyDescent="0.35">
      <c r="B734" s="48" t="s">
        <v>157</v>
      </c>
      <c r="C734" s="49" t="s">
        <v>158</v>
      </c>
      <c r="D734" s="50">
        <v>0</v>
      </c>
      <c r="K734" s="60"/>
    </row>
    <row r="735" spans="2:11" customFormat="1" x14ac:dyDescent="0.35">
      <c r="B735" s="48" t="s">
        <v>159</v>
      </c>
      <c r="C735" s="49" t="s">
        <v>160</v>
      </c>
      <c r="D735" s="50">
        <v>0</v>
      </c>
      <c r="K735" s="60"/>
    </row>
    <row r="736" spans="2:11" customFormat="1" x14ac:dyDescent="0.35">
      <c r="B736" s="48" t="s">
        <v>161</v>
      </c>
      <c r="C736" s="49" t="s">
        <v>162</v>
      </c>
      <c r="D736" s="50">
        <v>500</v>
      </c>
      <c r="K736" s="60"/>
    </row>
    <row r="737" spans="2:14" customFormat="1" x14ac:dyDescent="0.35">
      <c r="B737" s="102" t="s">
        <v>163</v>
      </c>
      <c r="C737" s="103"/>
      <c r="D737" s="10">
        <v>500</v>
      </c>
      <c r="F737" s="11"/>
      <c r="K737" s="60"/>
    </row>
    <row r="738" spans="2:14" customFormat="1" x14ac:dyDescent="0.35">
      <c r="B738" s="102" t="s">
        <v>164</v>
      </c>
      <c r="C738" s="103"/>
      <c r="D738" s="10">
        <v>2947157</v>
      </c>
      <c r="F738" s="11"/>
      <c r="K738" s="60"/>
    </row>
    <row r="740" spans="2:14" customFormat="1" x14ac:dyDescent="0.35">
      <c r="B740" s="52"/>
      <c r="C740" s="3" t="s">
        <v>1023</v>
      </c>
      <c r="D740" s="3"/>
      <c r="F740" s="11"/>
      <c r="K740" s="60"/>
    </row>
    <row r="741" spans="2:14" customFormat="1" x14ac:dyDescent="0.35">
      <c r="B741" s="48" t="s">
        <v>111</v>
      </c>
      <c r="C741" s="49" t="s">
        <v>112</v>
      </c>
      <c r="D741" s="50">
        <v>0</v>
      </c>
      <c r="F741" s="19">
        <f>SUM(D741:D749,D751:D752,D755,D767)</f>
        <v>0</v>
      </c>
      <c r="G741" s="16">
        <f>SUM(D750,D756)</f>
        <v>0</v>
      </c>
      <c r="H741" s="16">
        <f>SUM(F741:G741)</f>
        <v>0</v>
      </c>
      <c r="I741" s="18">
        <f>H741/J741*100</f>
        <v>0</v>
      </c>
      <c r="J741" s="21">
        <v>3167488.92</v>
      </c>
      <c r="K741" s="61" t="str">
        <f>C740</f>
        <v>Bentleigh Club</v>
      </c>
      <c r="L741" s="59">
        <f>F741</f>
        <v>0</v>
      </c>
      <c r="M741" s="59">
        <f>G741</f>
        <v>0</v>
      </c>
      <c r="N741" s="59">
        <f>I741</f>
        <v>0</v>
      </c>
    </row>
    <row r="742" spans="2:14" customFormat="1" x14ac:dyDescent="0.35">
      <c r="B742" s="48" t="s">
        <v>113</v>
      </c>
      <c r="C742" s="49" t="s">
        <v>114</v>
      </c>
      <c r="D742" s="50">
        <v>0</v>
      </c>
      <c r="F742" s="11"/>
      <c r="K742" s="60"/>
    </row>
    <row r="743" spans="2:14" customFormat="1" x14ac:dyDescent="0.35">
      <c r="B743" s="48" t="s">
        <v>115</v>
      </c>
      <c r="C743" s="49" t="s">
        <v>116</v>
      </c>
      <c r="D743" s="50">
        <v>0</v>
      </c>
      <c r="F743" s="11"/>
      <c r="K743" s="60"/>
    </row>
    <row r="744" spans="2:14" customFormat="1" x14ac:dyDescent="0.35">
      <c r="B744" s="48" t="s">
        <v>117</v>
      </c>
      <c r="C744" s="49" t="s">
        <v>118</v>
      </c>
      <c r="D744" s="50">
        <v>0</v>
      </c>
      <c r="F744" s="11"/>
      <c r="K744" s="60"/>
    </row>
    <row r="745" spans="2:14" customFormat="1" x14ac:dyDescent="0.35">
      <c r="B745" s="48" t="s">
        <v>119</v>
      </c>
      <c r="C745" s="49" t="s">
        <v>120</v>
      </c>
      <c r="D745" s="50">
        <v>0</v>
      </c>
      <c r="F745" s="11"/>
      <c r="K745" s="60"/>
    </row>
    <row r="746" spans="2:14" customFormat="1" x14ac:dyDescent="0.35">
      <c r="B746" s="48" t="s">
        <v>121</v>
      </c>
      <c r="C746" s="49" t="s">
        <v>122</v>
      </c>
      <c r="D746" s="50">
        <v>0</v>
      </c>
      <c r="F746" s="11"/>
      <c r="K746" s="60"/>
    </row>
    <row r="747" spans="2:14" customFormat="1" x14ac:dyDescent="0.35">
      <c r="B747" s="48" t="s">
        <v>123</v>
      </c>
      <c r="C747" s="49" t="s">
        <v>124</v>
      </c>
      <c r="D747" s="50">
        <v>0</v>
      </c>
      <c r="F747" s="11"/>
      <c r="K747" s="60"/>
    </row>
    <row r="748" spans="2:14" customFormat="1" x14ac:dyDescent="0.35">
      <c r="B748" s="48" t="s">
        <v>125</v>
      </c>
      <c r="C748" s="49" t="s">
        <v>126</v>
      </c>
      <c r="D748" s="50">
        <v>0</v>
      </c>
      <c r="F748" s="11"/>
      <c r="K748" s="60"/>
    </row>
    <row r="749" spans="2:14" customFormat="1" x14ac:dyDescent="0.35">
      <c r="B749" s="48" t="s">
        <v>127</v>
      </c>
      <c r="C749" s="49" t="s">
        <v>128</v>
      </c>
      <c r="D749" s="50">
        <v>0</v>
      </c>
      <c r="F749" s="11"/>
      <c r="K749" s="60"/>
    </row>
    <row r="750" spans="2:14" customFormat="1" x14ac:dyDescent="0.35">
      <c r="B750" s="48" t="s">
        <v>129</v>
      </c>
      <c r="C750" s="49" t="s">
        <v>130</v>
      </c>
      <c r="D750" s="50">
        <v>0</v>
      </c>
      <c r="F750" s="11"/>
      <c r="K750" s="60"/>
    </row>
    <row r="751" spans="2:14" customFormat="1" x14ac:dyDescent="0.35">
      <c r="B751" s="48" t="s">
        <v>131</v>
      </c>
      <c r="C751" s="49" t="s">
        <v>132</v>
      </c>
      <c r="D751" s="50">
        <v>0</v>
      </c>
      <c r="F751" s="11"/>
      <c r="K751" s="60"/>
    </row>
    <row r="752" spans="2:14" customFormat="1" x14ac:dyDescent="0.35">
      <c r="B752" s="48" t="s">
        <v>133</v>
      </c>
      <c r="C752" s="49" t="s">
        <v>134</v>
      </c>
      <c r="D752" s="50">
        <v>0</v>
      </c>
      <c r="F752" s="11"/>
      <c r="K752" s="60"/>
    </row>
    <row r="753" spans="2:11" customFormat="1" x14ac:dyDescent="0.35">
      <c r="B753" s="48" t="s">
        <v>135</v>
      </c>
      <c r="C753" s="49" t="s">
        <v>136</v>
      </c>
      <c r="D753" s="50">
        <v>0</v>
      </c>
      <c r="K753" s="60"/>
    </row>
    <row r="754" spans="2:11" customFormat="1" x14ac:dyDescent="0.35">
      <c r="B754" s="48" t="s">
        <v>137</v>
      </c>
      <c r="C754" s="49" t="s">
        <v>138</v>
      </c>
      <c r="D754" s="50">
        <v>0</v>
      </c>
      <c r="K754" s="60"/>
    </row>
    <row r="755" spans="2:11" customFormat="1" ht="23" x14ac:dyDescent="0.35">
      <c r="B755" s="48" t="s">
        <v>139</v>
      </c>
      <c r="C755" s="49" t="s">
        <v>140</v>
      </c>
      <c r="D755" s="50">
        <v>0</v>
      </c>
      <c r="K755" s="60"/>
    </row>
    <row r="756" spans="2:11" customFormat="1" x14ac:dyDescent="0.35">
      <c r="B756" s="48" t="s">
        <v>141</v>
      </c>
      <c r="C756" s="49" t="s">
        <v>142</v>
      </c>
      <c r="D756" s="50">
        <v>0</v>
      </c>
      <c r="K756" s="60"/>
    </row>
    <row r="757" spans="2:11" customFormat="1" x14ac:dyDescent="0.35">
      <c r="B757" s="102" t="s">
        <v>143</v>
      </c>
      <c r="C757" s="103"/>
      <c r="D757" s="10">
        <v>0</v>
      </c>
      <c r="K757" s="60"/>
    </row>
    <row r="758" spans="2:11" customFormat="1" x14ac:dyDescent="0.35">
      <c r="B758" s="104" t="s">
        <v>144</v>
      </c>
      <c r="C758" s="105"/>
      <c r="D758" s="106"/>
      <c r="K758" s="60"/>
    </row>
    <row r="759" spans="2:11" customFormat="1" x14ac:dyDescent="0.35">
      <c r="B759" s="48" t="s">
        <v>145</v>
      </c>
      <c r="C759" s="49" t="s">
        <v>146</v>
      </c>
      <c r="D759" s="50">
        <v>0</v>
      </c>
      <c r="K759" s="60"/>
    </row>
    <row r="760" spans="2:11" customFormat="1" x14ac:dyDescent="0.35">
      <c r="B760" s="48" t="s">
        <v>147</v>
      </c>
      <c r="C760" s="49" t="s">
        <v>148</v>
      </c>
      <c r="D760" s="50">
        <v>0</v>
      </c>
      <c r="K760" s="60"/>
    </row>
    <row r="761" spans="2:11" customFormat="1" x14ac:dyDescent="0.35">
      <c r="B761" s="48" t="s">
        <v>149</v>
      </c>
      <c r="C761" s="49" t="s">
        <v>150</v>
      </c>
      <c r="D761" s="50">
        <v>0</v>
      </c>
      <c r="K761" s="60"/>
    </row>
    <row r="762" spans="2:11" customFormat="1" ht="23" x14ac:dyDescent="0.35">
      <c r="B762" s="48" t="s">
        <v>151</v>
      </c>
      <c r="C762" s="49" t="s">
        <v>152</v>
      </c>
      <c r="D762" s="50">
        <v>0</v>
      </c>
      <c r="K762" s="60"/>
    </row>
    <row r="763" spans="2:11" customFormat="1" x14ac:dyDescent="0.35">
      <c r="B763" s="48" t="s">
        <v>153</v>
      </c>
      <c r="C763" s="49" t="s">
        <v>154</v>
      </c>
      <c r="D763" s="50">
        <v>337500</v>
      </c>
      <c r="K763" s="60"/>
    </row>
    <row r="764" spans="2:11" customFormat="1" x14ac:dyDescent="0.35">
      <c r="B764" s="102" t="s">
        <v>155</v>
      </c>
      <c r="C764" s="103"/>
      <c r="D764" s="10">
        <v>337500</v>
      </c>
      <c r="K764" s="60"/>
    </row>
    <row r="765" spans="2:11" customFormat="1" x14ac:dyDescent="0.35">
      <c r="B765" s="104" t="s">
        <v>156</v>
      </c>
      <c r="C765" s="105"/>
      <c r="D765" s="106"/>
      <c r="K765" s="60"/>
    </row>
    <row r="766" spans="2:11" customFormat="1" x14ac:dyDescent="0.35">
      <c r="B766" s="48" t="s">
        <v>157</v>
      </c>
      <c r="C766" s="49" t="s">
        <v>158</v>
      </c>
      <c r="D766" s="50">
        <v>0</v>
      </c>
      <c r="K766" s="60"/>
    </row>
    <row r="767" spans="2:11" customFormat="1" x14ac:dyDescent="0.35">
      <c r="B767" s="48" t="s">
        <v>159</v>
      </c>
      <c r="C767" s="49" t="s">
        <v>160</v>
      </c>
      <c r="D767" s="50">
        <v>0</v>
      </c>
      <c r="K767" s="60"/>
    </row>
    <row r="768" spans="2:11" customFormat="1" x14ac:dyDescent="0.35">
      <c r="B768" s="48" t="s">
        <v>161</v>
      </c>
      <c r="C768" s="49" t="s">
        <v>162</v>
      </c>
      <c r="D768" s="50">
        <v>3000</v>
      </c>
      <c r="K768" s="60"/>
    </row>
    <row r="769" spans="2:14" customFormat="1" x14ac:dyDescent="0.35">
      <c r="B769" s="102" t="s">
        <v>163</v>
      </c>
      <c r="C769" s="103"/>
      <c r="D769" s="10">
        <v>3000</v>
      </c>
      <c r="F769" s="11"/>
      <c r="K769" s="60"/>
    </row>
    <row r="770" spans="2:14" customFormat="1" x14ac:dyDescent="0.35">
      <c r="B770" s="102" t="s">
        <v>164</v>
      </c>
      <c r="C770" s="103"/>
      <c r="D770" s="10">
        <v>340500</v>
      </c>
      <c r="F770" s="11"/>
      <c r="K770" s="60"/>
    </row>
    <row r="772" spans="2:14" customFormat="1" x14ac:dyDescent="0.35">
      <c r="B772" s="52"/>
      <c r="C772" s="3" t="s">
        <v>1024</v>
      </c>
      <c r="D772" s="3"/>
      <c r="F772" s="11"/>
      <c r="K772" s="60"/>
    </row>
    <row r="773" spans="2:14" customFormat="1" x14ac:dyDescent="0.35">
      <c r="B773" s="48" t="s">
        <v>111</v>
      </c>
      <c r="C773" s="49" t="s">
        <v>112</v>
      </c>
      <c r="D773" s="50">
        <v>2000</v>
      </c>
      <c r="F773" s="19">
        <f>SUM(D773:D781,D783:D784,D787,D799)</f>
        <v>49733</v>
      </c>
      <c r="G773" s="16">
        <f>SUM(D782,D788)</f>
        <v>0</v>
      </c>
      <c r="H773" s="16">
        <f>SUM(F773:G773)</f>
        <v>49733</v>
      </c>
      <c r="I773" s="18">
        <f>H773/J773*100</f>
        <v>1.5930001600495427</v>
      </c>
      <c r="J773" s="21">
        <v>3121970.81</v>
      </c>
      <c r="K773" s="61" t="str">
        <f>C772</f>
        <v>Bentleigh RSL</v>
      </c>
      <c r="L773" s="59">
        <f>F773</f>
        <v>49733</v>
      </c>
      <c r="M773" s="59">
        <f>G773</f>
        <v>0</v>
      </c>
      <c r="N773" s="59">
        <f>I773</f>
        <v>1.5930001600495427</v>
      </c>
    </row>
    <row r="774" spans="2:14" customFormat="1" x14ac:dyDescent="0.35">
      <c r="B774" s="48" t="s">
        <v>113</v>
      </c>
      <c r="C774" s="49" t="s">
        <v>114</v>
      </c>
      <c r="D774" s="50">
        <v>0</v>
      </c>
      <c r="F774" s="11"/>
      <c r="K774" s="60"/>
    </row>
    <row r="775" spans="2:14" customFormat="1" x14ac:dyDescent="0.35">
      <c r="B775" s="48" t="s">
        <v>115</v>
      </c>
      <c r="C775" s="49" t="s">
        <v>116</v>
      </c>
      <c r="D775" s="50">
        <v>0</v>
      </c>
      <c r="F775" s="11"/>
      <c r="K775" s="60"/>
    </row>
    <row r="776" spans="2:14" customFormat="1" x14ac:dyDescent="0.35">
      <c r="B776" s="48" t="s">
        <v>117</v>
      </c>
      <c r="C776" s="49" t="s">
        <v>118</v>
      </c>
      <c r="D776" s="50">
        <v>0</v>
      </c>
      <c r="F776" s="17"/>
      <c r="K776" s="60"/>
    </row>
    <row r="777" spans="2:14" customFormat="1" x14ac:dyDescent="0.35">
      <c r="B777" s="48" t="s">
        <v>119</v>
      </c>
      <c r="C777" s="49" t="s">
        <v>120</v>
      </c>
      <c r="D777" s="50">
        <v>0</v>
      </c>
      <c r="F777" s="11"/>
      <c r="K777" s="60"/>
    </row>
    <row r="778" spans="2:14" customFormat="1" x14ac:dyDescent="0.35">
      <c r="B778" s="48" t="s">
        <v>121</v>
      </c>
      <c r="C778" s="49" t="s">
        <v>122</v>
      </c>
      <c r="D778" s="50">
        <v>0</v>
      </c>
      <c r="F778" s="11"/>
      <c r="K778" s="60"/>
    </row>
    <row r="779" spans="2:14" customFormat="1" x14ac:dyDescent="0.35">
      <c r="B779" s="48" t="s">
        <v>123</v>
      </c>
      <c r="C779" s="49" t="s">
        <v>124</v>
      </c>
      <c r="D779" s="50">
        <v>0</v>
      </c>
      <c r="F779" s="11"/>
      <c r="K779" s="60"/>
    </row>
    <row r="780" spans="2:14" customFormat="1" x14ac:dyDescent="0.35">
      <c r="B780" s="48" t="s">
        <v>125</v>
      </c>
      <c r="C780" s="49" t="s">
        <v>126</v>
      </c>
      <c r="D780" s="50">
        <v>0</v>
      </c>
      <c r="F780" s="11"/>
      <c r="K780" s="60"/>
    </row>
    <row r="781" spans="2:14" customFormat="1" x14ac:dyDescent="0.35">
      <c r="B781" s="48" t="s">
        <v>127</v>
      </c>
      <c r="C781" s="49" t="s">
        <v>128</v>
      </c>
      <c r="D781" s="50">
        <v>0</v>
      </c>
      <c r="F781" s="11"/>
      <c r="K781" s="60"/>
    </row>
    <row r="782" spans="2:14" customFormat="1" x14ac:dyDescent="0.35">
      <c r="B782" s="48" t="s">
        <v>129</v>
      </c>
      <c r="C782" s="49" t="s">
        <v>130</v>
      </c>
      <c r="D782" s="50">
        <v>0</v>
      </c>
      <c r="F782" s="11"/>
      <c r="K782" s="60"/>
    </row>
    <row r="783" spans="2:14" customFormat="1" x14ac:dyDescent="0.35">
      <c r="B783" s="48" t="s">
        <v>131</v>
      </c>
      <c r="C783" s="49" t="s">
        <v>132</v>
      </c>
      <c r="D783" s="50">
        <v>0</v>
      </c>
      <c r="F783" s="11"/>
      <c r="K783" s="60"/>
    </row>
    <row r="784" spans="2:14" customFormat="1" x14ac:dyDescent="0.35">
      <c r="B784" s="48" t="s">
        <v>133</v>
      </c>
      <c r="C784" s="49" t="s">
        <v>134</v>
      </c>
      <c r="D784" s="50">
        <v>17761</v>
      </c>
      <c r="F784" s="11"/>
      <c r="K784" s="60"/>
    </row>
    <row r="785" spans="2:11" customFormat="1" x14ac:dyDescent="0.35">
      <c r="B785" s="48" t="s">
        <v>135</v>
      </c>
      <c r="C785" s="49" t="s">
        <v>136</v>
      </c>
      <c r="D785" s="50">
        <v>0</v>
      </c>
      <c r="K785" s="60"/>
    </row>
    <row r="786" spans="2:11" customFormat="1" x14ac:dyDescent="0.35">
      <c r="B786" s="48" t="s">
        <v>137</v>
      </c>
      <c r="C786" s="49" t="s">
        <v>138</v>
      </c>
      <c r="D786" s="50">
        <v>201367</v>
      </c>
      <c r="K786" s="60"/>
    </row>
    <row r="787" spans="2:11" customFormat="1" ht="23" x14ac:dyDescent="0.35">
      <c r="B787" s="48" t="s">
        <v>139</v>
      </c>
      <c r="C787" s="49" t="s">
        <v>140</v>
      </c>
      <c r="D787" s="50">
        <v>28338</v>
      </c>
      <c r="K787" s="60"/>
    </row>
    <row r="788" spans="2:11" customFormat="1" x14ac:dyDescent="0.35">
      <c r="B788" s="48" t="s">
        <v>141</v>
      </c>
      <c r="C788" s="49" t="s">
        <v>142</v>
      </c>
      <c r="D788" s="50">
        <v>0</v>
      </c>
      <c r="K788" s="60"/>
    </row>
    <row r="789" spans="2:11" customFormat="1" x14ac:dyDescent="0.35">
      <c r="B789" s="102" t="s">
        <v>143</v>
      </c>
      <c r="C789" s="103"/>
      <c r="D789" s="10">
        <v>249466</v>
      </c>
      <c r="K789" s="60"/>
    </row>
    <row r="790" spans="2:11" customFormat="1" x14ac:dyDescent="0.35">
      <c r="B790" s="104" t="s">
        <v>144</v>
      </c>
      <c r="C790" s="105"/>
      <c r="D790" s="106"/>
      <c r="K790" s="60"/>
    </row>
    <row r="791" spans="2:11" customFormat="1" x14ac:dyDescent="0.35">
      <c r="B791" s="48" t="s">
        <v>145</v>
      </c>
      <c r="C791" s="49" t="s">
        <v>146</v>
      </c>
      <c r="D791" s="50">
        <v>0</v>
      </c>
      <c r="K791" s="60"/>
    </row>
    <row r="792" spans="2:11" customFormat="1" x14ac:dyDescent="0.35">
      <c r="B792" s="48" t="s">
        <v>147</v>
      </c>
      <c r="C792" s="49" t="s">
        <v>148</v>
      </c>
      <c r="D792" s="50">
        <v>0</v>
      </c>
      <c r="K792" s="60"/>
    </row>
    <row r="793" spans="2:11" customFormat="1" x14ac:dyDescent="0.35">
      <c r="B793" s="48" t="s">
        <v>149</v>
      </c>
      <c r="C793" s="49" t="s">
        <v>150</v>
      </c>
      <c r="D793" s="50">
        <v>0</v>
      </c>
      <c r="K793" s="60"/>
    </row>
    <row r="794" spans="2:11" customFormat="1" ht="23" x14ac:dyDescent="0.35">
      <c r="B794" s="48" t="s">
        <v>151</v>
      </c>
      <c r="C794" s="49" t="s">
        <v>152</v>
      </c>
      <c r="D794" s="50">
        <v>0</v>
      </c>
      <c r="K794" s="60"/>
    </row>
    <row r="795" spans="2:11" customFormat="1" x14ac:dyDescent="0.35">
      <c r="B795" s="48" t="s">
        <v>153</v>
      </c>
      <c r="C795" s="49" t="s">
        <v>154</v>
      </c>
      <c r="D795" s="50">
        <v>997925</v>
      </c>
      <c r="K795" s="60"/>
    </row>
    <row r="796" spans="2:11" customFormat="1" x14ac:dyDescent="0.35">
      <c r="B796" s="102" t="s">
        <v>155</v>
      </c>
      <c r="C796" s="103"/>
      <c r="D796" s="10">
        <v>997925</v>
      </c>
      <c r="K796" s="60"/>
    </row>
    <row r="797" spans="2:11" customFormat="1" x14ac:dyDescent="0.35">
      <c r="B797" s="104" t="s">
        <v>156</v>
      </c>
      <c r="C797" s="105"/>
      <c r="D797" s="106"/>
      <c r="K797" s="60"/>
    </row>
    <row r="798" spans="2:11" customFormat="1" x14ac:dyDescent="0.35">
      <c r="B798" s="48" t="s">
        <v>157</v>
      </c>
      <c r="C798" s="49" t="s">
        <v>158</v>
      </c>
      <c r="D798" s="50">
        <v>0</v>
      </c>
      <c r="K798" s="60"/>
    </row>
    <row r="799" spans="2:11" customFormat="1" x14ac:dyDescent="0.35">
      <c r="B799" s="48" t="s">
        <v>159</v>
      </c>
      <c r="C799" s="49" t="s">
        <v>160</v>
      </c>
      <c r="D799" s="50">
        <v>1634</v>
      </c>
      <c r="K799" s="60"/>
    </row>
    <row r="800" spans="2:11" customFormat="1" x14ac:dyDescent="0.35">
      <c r="B800" s="48" t="s">
        <v>161</v>
      </c>
      <c r="C800" s="49" t="s">
        <v>162</v>
      </c>
      <c r="D800" s="50">
        <v>800</v>
      </c>
      <c r="K800" s="60"/>
    </row>
    <row r="801" spans="2:14" customFormat="1" x14ac:dyDescent="0.35">
      <c r="B801" s="102" t="s">
        <v>163</v>
      </c>
      <c r="C801" s="103"/>
      <c r="D801" s="10">
        <v>2434</v>
      </c>
      <c r="F801" s="11"/>
      <c r="K801" s="60"/>
    </row>
    <row r="802" spans="2:14" customFormat="1" x14ac:dyDescent="0.35">
      <c r="B802" s="102" t="s">
        <v>164</v>
      </c>
      <c r="C802" s="103"/>
      <c r="D802" s="10">
        <v>1249825</v>
      </c>
      <c r="F802" s="11"/>
      <c r="K802" s="60"/>
    </row>
    <row r="804" spans="2:14" customFormat="1" x14ac:dyDescent="0.35">
      <c r="B804" s="52"/>
      <c r="C804" s="3" t="s">
        <v>1025</v>
      </c>
      <c r="D804" s="3"/>
      <c r="F804" s="11"/>
      <c r="K804" s="60"/>
    </row>
    <row r="805" spans="2:14" customFormat="1" x14ac:dyDescent="0.35">
      <c r="B805" s="48" t="s">
        <v>111</v>
      </c>
      <c r="C805" s="49" t="s">
        <v>112</v>
      </c>
      <c r="D805" s="50">
        <v>100</v>
      </c>
      <c r="F805" s="19">
        <f>SUM(D805:D813,D815:D816,D819,D831)</f>
        <v>1612</v>
      </c>
      <c r="G805" s="16">
        <f>SUM(D814,D820)</f>
        <v>0</v>
      </c>
      <c r="H805" s="16">
        <f>SUM(F805:G805)</f>
        <v>1612</v>
      </c>
      <c r="I805" s="18">
        <f>H805/J805*100</f>
        <v>5.4790578732795546E-2</v>
      </c>
      <c r="J805" s="21">
        <v>2942111.65</v>
      </c>
      <c r="K805" s="61" t="str">
        <f>C804</f>
        <v>Box Hill Golf Club</v>
      </c>
      <c r="L805" s="59">
        <f>F805</f>
        <v>1612</v>
      </c>
      <c r="M805" s="59">
        <f>G805</f>
        <v>0</v>
      </c>
      <c r="N805" s="59">
        <f>I805</f>
        <v>5.4790578732795546E-2</v>
      </c>
    </row>
    <row r="806" spans="2:14" customFormat="1" x14ac:dyDescent="0.35">
      <c r="B806" s="48" t="s">
        <v>113</v>
      </c>
      <c r="C806" s="49" t="s">
        <v>114</v>
      </c>
      <c r="D806" s="50">
        <v>0</v>
      </c>
      <c r="F806" s="12"/>
      <c r="K806" s="60"/>
    </row>
    <row r="807" spans="2:14" customFormat="1" x14ac:dyDescent="0.35">
      <c r="B807" s="48" t="s">
        <v>115</v>
      </c>
      <c r="C807" s="49" t="s">
        <v>116</v>
      </c>
      <c r="D807" s="50">
        <v>0</v>
      </c>
      <c r="F807" s="12"/>
      <c r="K807" s="60"/>
    </row>
    <row r="808" spans="2:14" customFormat="1" x14ac:dyDescent="0.35">
      <c r="B808" s="48" t="s">
        <v>117</v>
      </c>
      <c r="C808" s="49" t="s">
        <v>118</v>
      </c>
      <c r="D808" s="50">
        <v>0</v>
      </c>
      <c r="F808" s="11"/>
      <c r="K808" s="60"/>
    </row>
    <row r="809" spans="2:14" customFormat="1" x14ac:dyDescent="0.35">
      <c r="B809" s="48" t="s">
        <v>119</v>
      </c>
      <c r="C809" s="49" t="s">
        <v>120</v>
      </c>
      <c r="D809" s="50">
        <v>0</v>
      </c>
      <c r="F809" s="13"/>
      <c r="K809" s="60"/>
    </row>
    <row r="810" spans="2:14" customFormat="1" x14ac:dyDescent="0.35">
      <c r="B810" s="48" t="s">
        <v>121</v>
      </c>
      <c r="C810" s="49" t="s">
        <v>122</v>
      </c>
      <c r="D810" s="50">
        <v>0</v>
      </c>
      <c r="F810" s="11"/>
      <c r="K810" s="60"/>
    </row>
    <row r="811" spans="2:14" customFormat="1" x14ac:dyDescent="0.35">
      <c r="B811" s="48" t="s">
        <v>123</v>
      </c>
      <c r="C811" s="49" t="s">
        <v>124</v>
      </c>
      <c r="D811" s="50">
        <v>0</v>
      </c>
      <c r="F811" s="11"/>
      <c r="K811" s="60"/>
    </row>
    <row r="812" spans="2:14" customFormat="1" x14ac:dyDescent="0.35">
      <c r="B812" s="48" t="s">
        <v>125</v>
      </c>
      <c r="C812" s="49" t="s">
        <v>126</v>
      </c>
      <c r="D812" s="50">
        <v>0</v>
      </c>
      <c r="F812" s="11"/>
      <c r="K812" s="60"/>
    </row>
    <row r="813" spans="2:14" customFormat="1" x14ac:dyDescent="0.35">
      <c r="B813" s="48" t="s">
        <v>127</v>
      </c>
      <c r="C813" s="49" t="s">
        <v>128</v>
      </c>
      <c r="D813" s="50">
        <v>450</v>
      </c>
      <c r="F813" s="11"/>
      <c r="K813" s="60"/>
    </row>
    <row r="814" spans="2:14" customFormat="1" x14ac:dyDescent="0.35">
      <c r="B814" s="48" t="s">
        <v>129</v>
      </c>
      <c r="C814" s="49" t="s">
        <v>130</v>
      </c>
      <c r="D814" s="50">
        <v>0</v>
      </c>
      <c r="F814" s="11"/>
      <c r="K814" s="60"/>
    </row>
    <row r="815" spans="2:14" customFormat="1" x14ac:dyDescent="0.35">
      <c r="B815" s="48" t="s">
        <v>131</v>
      </c>
      <c r="C815" s="49" t="s">
        <v>132</v>
      </c>
      <c r="D815" s="50">
        <v>200</v>
      </c>
      <c r="F815" s="11"/>
      <c r="K815" s="60"/>
    </row>
    <row r="816" spans="2:14" customFormat="1" x14ac:dyDescent="0.35">
      <c r="B816" s="48" t="s">
        <v>133</v>
      </c>
      <c r="C816" s="49" t="s">
        <v>134</v>
      </c>
      <c r="D816" s="50">
        <v>862</v>
      </c>
      <c r="F816" s="11"/>
      <c r="K816" s="60"/>
    </row>
    <row r="817" spans="2:11" customFormat="1" x14ac:dyDescent="0.35">
      <c r="B817" s="48" t="s">
        <v>135</v>
      </c>
      <c r="C817" s="49" t="s">
        <v>136</v>
      </c>
      <c r="D817" s="50">
        <v>359342</v>
      </c>
      <c r="K817" s="60"/>
    </row>
    <row r="818" spans="2:11" customFormat="1" x14ac:dyDescent="0.35">
      <c r="B818" s="48" t="s">
        <v>137</v>
      </c>
      <c r="C818" s="49" t="s">
        <v>138</v>
      </c>
      <c r="D818" s="50">
        <v>16843</v>
      </c>
      <c r="K818" s="60"/>
    </row>
    <row r="819" spans="2:11" customFormat="1" ht="23" x14ac:dyDescent="0.35">
      <c r="B819" s="48" t="s">
        <v>139</v>
      </c>
      <c r="C819" s="49" t="s">
        <v>140</v>
      </c>
      <c r="D819" s="50">
        <v>0</v>
      </c>
      <c r="K819" s="60"/>
    </row>
    <row r="820" spans="2:11" customFormat="1" x14ac:dyDescent="0.35">
      <c r="B820" s="48" t="s">
        <v>141</v>
      </c>
      <c r="C820" s="49" t="s">
        <v>142</v>
      </c>
      <c r="D820" s="50">
        <v>0</v>
      </c>
      <c r="K820" s="60"/>
    </row>
    <row r="821" spans="2:11" customFormat="1" x14ac:dyDescent="0.35">
      <c r="B821" s="102" t="s">
        <v>143</v>
      </c>
      <c r="C821" s="103"/>
      <c r="D821" s="10">
        <v>377797</v>
      </c>
      <c r="K821" s="60"/>
    </row>
    <row r="822" spans="2:11" customFormat="1" x14ac:dyDescent="0.35">
      <c r="B822" s="104" t="s">
        <v>144</v>
      </c>
      <c r="C822" s="105"/>
      <c r="D822" s="106"/>
      <c r="K822" s="60"/>
    </row>
    <row r="823" spans="2:11" customFormat="1" x14ac:dyDescent="0.35">
      <c r="B823" s="48" t="s">
        <v>145</v>
      </c>
      <c r="C823" s="49" t="s">
        <v>146</v>
      </c>
      <c r="D823" s="50">
        <v>74511</v>
      </c>
      <c r="K823" s="60"/>
    </row>
    <row r="824" spans="2:11" customFormat="1" x14ac:dyDescent="0.35">
      <c r="B824" s="48" t="s">
        <v>147</v>
      </c>
      <c r="C824" s="49" t="s">
        <v>148</v>
      </c>
      <c r="D824" s="50">
        <v>0</v>
      </c>
      <c r="K824" s="60"/>
    </row>
    <row r="825" spans="2:11" customFormat="1" x14ac:dyDescent="0.35">
      <c r="B825" s="48" t="s">
        <v>149</v>
      </c>
      <c r="C825" s="49" t="s">
        <v>150</v>
      </c>
      <c r="D825" s="50">
        <v>0</v>
      </c>
      <c r="K825" s="60"/>
    </row>
    <row r="826" spans="2:11" customFormat="1" ht="23" x14ac:dyDescent="0.35">
      <c r="B826" s="48" t="s">
        <v>151</v>
      </c>
      <c r="C826" s="49" t="s">
        <v>152</v>
      </c>
      <c r="D826" s="50">
        <v>0</v>
      </c>
      <c r="K826" s="60"/>
    </row>
    <row r="827" spans="2:11" customFormat="1" x14ac:dyDescent="0.35">
      <c r="B827" s="48" t="s">
        <v>153</v>
      </c>
      <c r="C827" s="49" t="s">
        <v>154</v>
      </c>
      <c r="D827" s="50">
        <v>1933306</v>
      </c>
      <c r="K827" s="60"/>
    </row>
    <row r="828" spans="2:11" customFormat="1" x14ac:dyDescent="0.35">
      <c r="B828" s="102" t="s">
        <v>155</v>
      </c>
      <c r="C828" s="103"/>
      <c r="D828" s="10">
        <v>2007817</v>
      </c>
      <c r="K828" s="60"/>
    </row>
    <row r="829" spans="2:11" customFormat="1" x14ac:dyDescent="0.35">
      <c r="B829" s="104" t="s">
        <v>156</v>
      </c>
      <c r="C829" s="105"/>
      <c r="D829" s="106"/>
      <c r="K829" s="60"/>
    </row>
    <row r="830" spans="2:11" customFormat="1" x14ac:dyDescent="0.35">
      <c r="B830" s="48" t="s">
        <v>157</v>
      </c>
      <c r="C830" s="49" t="s">
        <v>158</v>
      </c>
      <c r="D830" s="50">
        <v>0</v>
      </c>
      <c r="K830" s="60"/>
    </row>
    <row r="831" spans="2:11" customFormat="1" x14ac:dyDescent="0.35">
      <c r="B831" s="48" t="s">
        <v>159</v>
      </c>
      <c r="C831" s="49" t="s">
        <v>160</v>
      </c>
      <c r="D831" s="50">
        <v>0</v>
      </c>
      <c r="K831" s="60"/>
    </row>
    <row r="832" spans="2:11" customFormat="1" x14ac:dyDescent="0.35">
      <c r="B832" s="48" t="s">
        <v>161</v>
      </c>
      <c r="C832" s="49" t="s">
        <v>162</v>
      </c>
      <c r="D832" s="50">
        <v>1150</v>
      </c>
      <c r="K832" s="60"/>
    </row>
    <row r="833" spans="2:14" customFormat="1" x14ac:dyDescent="0.35">
      <c r="B833" s="102" t="s">
        <v>163</v>
      </c>
      <c r="C833" s="103"/>
      <c r="D833" s="10">
        <v>1150</v>
      </c>
      <c r="F833" s="11"/>
      <c r="K833" s="60"/>
    </row>
    <row r="834" spans="2:14" customFormat="1" x14ac:dyDescent="0.35">
      <c r="B834" s="102" t="s">
        <v>164</v>
      </c>
      <c r="C834" s="103"/>
      <c r="D834" s="10">
        <v>2386764</v>
      </c>
      <c r="F834" s="11"/>
      <c r="K834" s="60"/>
    </row>
    <row r="836" spans="2:14" customFormat="1" x14ac:dyDescent="0.35">
      <c r="B836" s="52"/>
      <c r="C836" s="3" t="s">
        <v>173</v>
      </c>
      <c r="D836" s="3"/>
      <c r="F836" s="11"/>
      <c r="K836" s="60"/>
    </row>
    <row r="837" spans="2:14" customFormat="1" x14ac:dyDescent="0.35">
      <c r="B837" s="48" t="s">
        <v>111</v>
      </c>
      <c r="C837" s="49" t="s">
        <v>112</v>
      </c>
      <c r="D837" s="50">
        <v>0</v>
      </c>
      <c r="F837" s="19">
        <f>SUM(D837:D845,D847:D848,D851,D863)</f>
        <v>164487</v>
      </c>
      <c r="G837" s="16">
        <f>SUM(D846,D852)</f>
        <v>0</v>
      </c>
      <c r="H837" s="16">
        <f>SUM(F837:G837)</f>
        <v>164487</v>
      </c>
      <c r="I837" s="18">
        <f>H837/J837*100</f>
        <v>2.7496711087472732</v>
      </c>
      <c r="J837" s="22">
        <v>5982060.8900000006</v>
      </c>
      <c r="K837" s="61" t="str">
        <f>C836</f>
        <v>Box Hill RSL</v>
      </c>
      <c r="L837" s="59">
        <f>F837</f>
        <v>164487</v>
      </c>
      <c r="M837" s="59">
        <f>G837</f>
        <v>0</v>
      </c>
      <c r="N837" s="59">
        <f>I837</f>
        <v>2.7496711087472732</v>
      </c>
    </row>
    <row r="838" spans="2:14" customFormat="1" x14ac:dyDescent="0.35">
      <c r="B838" s="48" t="s">
        <v>113</v>
      </c>
      <c r="C838" s="49" t="s">
        <v>114</v>
      </c>
      <c r="D838" s="50">
        <v>0</v>
      </c>
      <c r="F838" s="12"/>
      <c r="K838" s="60"/>
    </row>
    <row r="839" spans="2:14" customFormat="1" x14ac:dyDescent="0.35">
      <c r="B839" s="48" t="s">
        <v>115</v>
      </c>
      <c r="C839" s="49" t="s">
        <v>116</v>
      </c>
      <c r="D839" s="50">
        <v>0</v>
      </c>
      <c r="F839" s="12"/>
      <c r="K839" s="60"/>
    </row>
    <row r="840" spans="2:14" customFormat="1" x14ac:dyDescent="0.35">
      <c r="B840" s="48" t="s">
        <v>117</v>
      </c>
      <c r="C840" s="49" t="s">
        <v>118</v>
      </c>
      <c r="D840" s="50">
        <v>0</v>
      </c>
      <c r="F840" s="11"/>
      <c r="K840" s="60"/>
    </row>
    <row r="841" spans="2:14" customFormat="1" x14ac:dyDescent="0.35">
      <c r="B841" s="48" t="s">
        <v>119</v>
      </c>
      <c r="C841" s="49" t="s">
        <v>120</v>
      </c>
      <c r="D841" s="50">
        <v>0</v>
      </c>
      <c r="F841" s="13"/>
      <c r="K841" s="60"/>
    </row>
    <row r="842" spans="2:14" customFormat="1" x14ac:dyDescent="0.35">
      <c r="B842" s="48" t="s">
        <v>121</v>
      </c>
      <c r="C842" s="49" t="s">
        <v>122</v>
      </c>
      <c r="D842" s="50">
        <v>8823</v>
      </c>
      <c r="F842" s="11"/>
      <c r="K842" s="60"/>
    </row>
    <row r="843" spans="2:14" customFormat="1" x14ac:dyDescent="0.35">
      <c r="B843" s="48" t="s">
        <v>123</v>
      </c>
      <c r="C843" s="49" t="s">
        <v>124</v>
      </c>
      <c r="D843" s="50">
        <v>0</v>
      </c>
      <c r="F843" s="11"/>
      <c r="K843" s="60"/>
    </row>
    <row r="844" spans="2:14" customFormat="1" x14ac:dyDescent="0.35">
      <c r="B844" s="48" t="s">
        <v>125</v>
      </c>
      <c r="C844" s="49" t="s">
        <v>126</v>
      </c>
      <c r="D844" s="50">
        <v>0</v>
      </c>
      <c r="F844" s="11"/>
      <c r="K844" s="60"/>
    </row>
    <row r="845" spans="2:14" customFormat="1" x14ac:dyDescent="0.35">
      <c r="B845" s="48" t="s">
        <v>127</v>
      </c>
      <c r="C845" s="49" t="s">
        <v>128</v>
      </c>
      <c r="D845" s="50">
        <v>0</v>
      </c>
      <c r="F845" s="11"/>
      <c r="K845" s="60"/>
    </row>
    <row r="846" spans="2:14" customFormat="1" x14ac:dyDescent="0.35">
      <c r="B846" s="48" t="s">
        <v>129</v>
      </c>
      <c r="C846" s="49" t="s">
        <v>130</v>
      </c>
      <c r="D846" s="50">
        <v>0</v>
      </c>
      <c r="F846" s="11"/>
      <c r="K846" s="60"/>
    </row>
    <row r="847" spans="2:14" customFormat="1" x14ac:dyDescent="0.35">
      <c r="B847" s="48" t="s">
        <v>131</v>
      </c>
      <c r="C847" s="49" t="s">
        <v>132</v>
      </c>
      <c r="D847" s="50">
        <v>33844</v>
      </c>
      <c r="F847" s="11"/>
      <c r="K847" s="60"/>
    </row>
    <row r="848" spans="2:14" customFormat="1" x14ac:dyDescent="0.35">
      <c r="B848" s="48" t="s">
        <v>133</v>
      </c>
      <c r="C848" s="49" t="s">
        <v>134</v>
      </c>
      <c r="D848" s="50">
        <v>26988</v>
      </c>
      <c r="F848" s="11"/>
      <c r="K848" s="60"/>
    </row>
    <row r="849" spans="2:11" customFormat="1" x14ac:dyDescent="0.35">
      <c r="B849" s="48" t="s">
        <v>135</v>
      </c>
      <c r="C849" s="49" t="s">
        <v>136</v>
      </c>
      <c r="D849" s="50">
        <v>0</v>
      </c>
      <c r="K849" s="60"/>
    </row>
    <row r="850" spans="2:11" customFormat="1" x14ac:dyDescent="0.35">
      <c r="B850" s="48" t="s">
        <v>137</v>
      </c>
      <c r="C850" s="49" t="s">
        <v>138</v>
      </c>
      <c r="D850" s="50">
        <v>134983</v>
      </c>
      <c r="K850" s="60"/>
    </row>
    <row r="851" spans="2:11" customFormat="1" ht="23" x14ac:dyDescent="0.35">
      <c r="B851" s="48" t="s">
        <v>139</v>
      </c>
      <c r="C851" s="49" t="s">
        <v>140</v>
      </c>
      <c r="D851" s="50">
        <v>94010</v>
      </c>
      <c r="K851" s="60"/>
    </row>
    <row r="852" spans="2:11" customFormat="1" x14ac:dyDescent="0.35">
      <c r="B852" s="48" t="s">
        <v>141</v>
      </c>
      <c r="C852" s="49" t="s">
        <v>142</v>
      </c>
      <c r="D852" s="50">
        <v>0</v>
      </c>
      <c r="K852" s="60"/>
    </row>
    <row r="853" spans="2:11" customFormat="1" x14ac:dyDescent="0.35">
      <c r="B853" s="102" t="s">
        <v>143</v>
      </c>
      <c r="C853" s="103"/>
      <c r="D853" s="10">
        <v>298648</v>
      </c>
      <c r="K853" s="60"/>
    </row>
    <row r="854" spans="2:11" customFormat="1" x14ac:dyDescent="0.35">
      <c r="B854" s="104" t="s">
        <v>144</v>
      </c>
      <c r="C854" s="105"/>
      <c r="D854" s="106"/>
      <c r="K854" s="60"/>
    </row>
    <row r="855" spans="2:11" customFormat="1" x14ac:dyDescent="0.35">
      <c r="B855" s="48" t="s">
        <v>145</v>
      </c>
      <c r="C855" s="49" t="s">
        <v>146</v>
      </c>
      <c r="D855" s="50">
        <v>0</v>
      </c>
      <c r="K855" s="60"/>
    </row>
    <row r="856" spans="2:11" customFormat="1" x14ac:dyDescent="0.35">
      <c r="B856" s="48" t="s">
        <v>147</v>
      </c>
      <c r="C856" s="49" t="s">
        <v>148</v>
      </c>
      <c r="D856" s="50">
        <v>0</v>
      </c>
      <c r="K856" s="60"/>
    </row>
    <row r="857" spans="2:11" customFormat="1" x14ac:dyDescent="0.35">
      <c r="B857" s="48" t="s">
        <v>149</v>
      </c>
      <c r="C857" s="49" t="s">
        <v>150</v>
      </c>
      <c r="D857" s="50">
        <v>0</v>
      </c>
      <c r="K857" s="60"/>
    </row>
    <row r="858" spans="2:11" customFormat="1" ht="23" x14ac:dyDescent="0.35">
      <c r="B858" s="48" t="s">
        <v>151</v>
      </c>
      <c r="C858" s="49" t="s">
        <v>152</v>
      </c>
      <c r="D858" s="50">
        <v>0</v>
      </c>
      <c r="K858" s="60"/>
    </row>
    <row r="859" spans="2:11" customFormat="1" x14ac:dyDescent="0.35">
      <c r="B859" s="48" t="s">
        <v>153</v>
      </c>
      <c r="C859" s="49" t="s">
        <v>154</v>
      </c>
      <c r="D859" s="50">
        <v>1035431</v>
      </c>
      <c r="K859" s="60"/>
    </row>
    <row r="860" spans="2:11" customFormat="1" x14ac:dyDescent="0.35">
      <c r="B860" s="102" t="s">
        <v>155</v>
      </c>
      <c r="C860" s="103"/>
      <c r="D860" s="10">
        <v>1035431</v>
      </c>
      <c r="K860" s="60"/>
    </row>
    <row r="861" spans="2:11" customFormat="1" x14ac:dyDescent="0.35">
      <c r="B861" s="104" t="s">
        <v>156</v>
      </c>
      <c r="C861" s="105"/>
      <c r="D861" s="106"/>
      <c r="K861" s="60"/>
    </row>
    <row r="862" spans="2:11" customFormat="1" x14ac:dyDescent="0.35">
      <c r="B862" s="48" t="s">
        <v>157</v>
      </c>
      <c r="C862" s="49" t="s">
        <v>158</v>
      </c>
      <c r="D862" s="50">
        <v>0</v>
      </c>
      <c r="K862" s="60"/>
    </row>
    <row r="863" spans="2:11" customFormat="1" x14ac:dyDescent="0.35">
      <c r="B863" s="48" t="s">
        <v>159</v>
      </c>
      <c r="C863" s="49" t="s">
        <v>160</v>
      </c>
      <c r="D863" s="50">
        <v>822</v>
      </c>
      <c r="K863" s="60"/>
    </row>
    <row r="864" spans="2:11" customFormat="1" x14ac:dyDescent="0.35">
      <c r="B864" s="48" t="s">
        <v>161</v>
      </c>
      <c r="C864" s="49" t="s">
        <v>162</v>
      </c>
      <c r="D864" s="50">
        <v>2000</v>
      </c>
      <c r="K864" s="60"/>
    </row>
    <row r="865" spans="2:14" customFormat="1" x14ac:dyDescent="0.35">
      <c r="B865" s="102" t="s">
        <v>163</v>
      </c>
      <c r="C865" s="103"/>
      <c r="D865" s="10">
        <v>2822</v>
      </c>
      <c r="F865" s="11"/>
      <c r="K865" s="60"/>
    </row>
    <row r="866" spans="2:14" customFormat="1" x14ac:dyDescent="0.35">
      <c r="B866" s="102" t="s">
        <v>164</v>
      </c>
      <c r="C866" s="103"/>
      <c r="D866" s="10">
        <v>1336901</v>
      </c>
      <c r="F866" s="11"/>
      <c r="K866" s="60"/>
    </row>
    <row r="868" spans="2:14" customFormat="1" x14ac:dyDescent="0.35">
      <c r="B868" s="52"/>
      <c r="C868" s="3" t="s">
        <v>1026</v>
      </c>
      <c r="D868" s="3"/>
      <c r="F868" s="11"/>
      <c r="K868" s="60"/>
    </row>
    <row r="869" spans="2:14" customFormat="1" x14ac:dyDescent="0.35">
      <c r="B869" s="48" t="s">
        <v>111</v>
      </c>
      <c r="C869" s="49" t="s">
        <v>112</v>
      </c>
      <c r="D869" s="50">
        <v>0</v>
      </c>
      <c r="F869" s="19">
        <f>SUM(D869:D877,D879:D880,D883,D895)</f>
        <v>1650</v>
      </c>
      <c r="G869" s="16">
        <f>SUM(D878,D884)</f>
        <v>0</v>
      </c>
      <c r="H869" s="16">
        <f>SUM(F869:G869)</f>
        <v>1650</v>
      </c>
      <c r="I869" s="18">
        <f>H869/J869*100</f>
        <v>3.5102691519933907E-2</v>
      </c>
      <c r="J869" s="25">
        <v>4700494.26</v>
      </c>
      <c r="K869" s="61" t="str">
        <f>C868</f>
        <v>Broadmeadows Sporting Club</v>
      </c>
      <c r="L869" s="59">
        <f>F869</f>
        <v>1650</v>
      </c>
      <c r="M869" s="59">
        <f>G869</f>
        <v>0</v>
      </c>
      <c r="N869" s="59">
        <f>I869</f>
        <v>3.5102691519933907E-2</v>
      </c>
    </row>
    <row r="870" spans="2:14" customFormat="1" x14ac:dyDescent="0.35">
      <c r="B870" s="48" t="s">
        <v>113</v>
      </c>
      <c r="C870" s="49" t="s">
        <v>114</v>
      </c>
      <c r="D870" s="50">
        <v>0</v>
      </c>
      <c r="F870" s="12"/>
      <c r="K870" s="60"/>
    </row>
    <row r="871" spans="2:14" customFormat="1" x14ac:dyDescent="0.35">
      <c r="B871" s="48" t="s">
        <v>115</v>
      </c>
      <c r="C871" s="49" t="s">
        <v>116</v>
      </c>
      <c r="D871" s="50">
        <v>0</v>
      </c>
      <c r="F871" s="12"/>
      <c r="K871" s="60"/>
    </row>
    <row r="872" spans="2:14" customFormat="1" x14ac:dyDescent="0.35">
      <c r="B872" s="48" t="s">
        <v>117</v>
      </c>
      <c r="C872" s="49" t="s">
        <v>118</v>
      </c>
      <c r="D872" s="50">
        <v>0</v>
      </c>
      <c r="F872" s="11"/>
      <c r="K872" s="60"/>
    </row>
    <row r="873" spans="2:14" customFormat="1" x14ac:dyDescent="0.35">
      <c r="B873" s="48" t="s">
        <v>119</v>
      </c>
      <c r="C873" s="49" t="s">
        <v>120</v>
      </c>
      <c r="D873" s="50">
        <v>0</v>
      </c>
      <c r="F873" s="13"/>
      <c r="K873" s="60"/>
    </row>
    <row r="874" spans="2:14" customFormat="1" x14ac:dyDescent="0.35">
      <c r="B874" s="48" t="s">
        <v>121</v>
      </c>
      <c r="C874" s="49" t="s">
        <v>122</v>
      </c>
      <c r="D874" s="50">
        <v>0</v>
      </c>
      <c r="F874" s="11"/>
      <c r="K874" s="60"/>
    </row>
    <row r="875" spans="2:14" customFormat="1" x14ac:dyDescent="0.35">
      <c r="B875" s="48" t="s">
        <v>123</v>
      </c>
      <c r="C875" s="49" t="s">
        <v>124</v>
      </c>
      <c r="D875" s="50">
        <v>0</v>
      </c>
      <c r="F875" s="11"/>
      <c r="K875" s="60"/>
    </row>
    <row r="876" spans="2:14" customFormat="1" x14ac:dyDescent="0.35">
      <c r="B876" s="48" t="s">
        <v>125</v>
      </c>
      <c r="C876" s="49" t="s">
        <v>126</v>
      </c>
      <c r="D876" s="50">
        <v>0</v>
      </c>
      <c r="F876" s="11"/>
      <c r="K876" s="60"/>
    </row>
    <row r="877" spans="2:14" customFormat="1" x14ac:dyDescent="0.35">
      <c r="B877" s="48" t="s">
        <v>127</v>
      </c>
      <c r="C877" s="49" t="s">
        <v>128</v>
      </c>
      <c r="D877" s="50">
        <v>0</v>
      </c>
      <c r="F877" s="11"/>
      <c r="K877" s="60"/>
    </row>
    <row r="878" spans="2:14" customFormat="1" x14ac:dyDescent="0.35">
      <c r="B878" s="48" t="s">
        <v>129</v>
      </c>
      <c r="C878" s="49" t="s">
        <v>130</v>
      </c>
      <c r="D878" s="50">
        <v>0</v>
      </c>
      <c r="F878" s="11"/>
      <c r="K878" s="60"/>
    </row>
    <row r="879" spans="2:14" customFormat="1" x14ac:dyDescent="0.35">
      <c r="B879" s="48" t="s">
        <v>131</v>
      </c>
      <c r="C879" s="49" t="s">
        <v>132</v>
      </c>
      <c r="D879" s="50">
        <v>0</v>
      </c>
      <c r="F879" s="11"/>
      <c r="K879" s="60"/>
    </row>
    <row r="880" spans="2:14" customFormat="1" x14ac:dyDescent="0.35">
      <c r="B880" s="48" t="s">
        <v>133</v>
      </c>
      <c r="C880" s="49" t="s">
        <v>134</v>
      </c>
      <c r="D880" s="50">
        <v>1650</v>
      </c>
      <c r="F880" s="11"/>
      <c r="K880" s="60"/>
    </row>
    <row r="881" spans="2:11" customFormat="1" x14ac:dyDescent="0.35">
      <c r="B881" s="48" t="s">
        <v>135</v>
      </c>
      <c r="C881" s="49" t="s">
        <v>136</v>
      </c>
      <c r="D881" s="50">
        <v>33203</v>
      </c>
      <c r="K881" s="60"/>
    </row>
    <row r="882" spans="2:11" customFormat="1" x14ac:dyDescent="0.35">
      <c r="B882" s="48" t="s">
        <v>137</v>
      </c>
      <c r="C882" s="49" t="s">
        <v>138</v>
      </c>
      <c r="D882" s="50">
        <v>64836</v>
      </c>
      <c r="K882" s="60"/>
    </row>
    <row r="883" spans="2:11" customFormat="1" ht="23" x14ac:dyDescent="0.35">
      <c r="B883" s="48" t="s">
        <v>139</v>
      </c>
      <c r="C883" s="49" t="s">
        <v>140</v>
      </c>
      <c r="D883" s="50">
        <v>0</v>
      </c>
      <c r="K883" s="60"/>
    </row>
    <row r="884" spans="2:11" customFormat="1" x14ac:dyDescent="0.35">
      <c r="B884" s="48" t="s">
        <v>141</v>
      </c>
      <c r="C884" s="49" t="s">
        <v>142</v>
      </c>
      <c r="D884" s="50">
        <v>0</v>
      </c>
      <c r="K884" s="60"/>
    </row>
    <row r="885" spans="2:11" customFormat="1" x14ac:dyDescent="0.35">
      <c r="B885" s="102" t="s">
        <v>143</v>
      </c>
      <c r="C885" s="103"/>
      <c r="D885" s="10">
        <v>99689</v>
      </c>
      <c r="K885" s="60"/>
    </row>
    <row r="886" spans="2:11" customFormat="1" x14ac:dyDescent="0.35">
      <c r="B886" s="104" t="s">
        <v>144</v>
      </c>
      <c r="C886" s="105"/>
      <c r="D886" s="106"/>
      <c r="K886" s="60"/>
    </row>
    <row r="887" spans="2:11" customFormat="1" x14ac:dyDescent="0.35">
      <c r="B887" s="48" t="s">
        <v>145</v>
      </c>
      <c r="C887" s="49" t="s">
        <v>146</v>
      </c>
      <c r="D887" s="50">
        <v>0</v>
      </c>
      <c r="K887" s="60"/>
    </row>
    <row r="888" spans="2:11" customFormat="1" x14ac:dyDescent="0.35">
      <c r="B888" s="48" t="s">
        <v>147</v>
      </c>
      <c r="C888" s="49" t="s">
        <v>148</v>
      </c>
      <c r="D888" s="50">
        <v>0</v>
      </c>
      <c r="K888" s="60"/>
    </row>
    <row r="889" spans="2:11" customFormat="1" x14ac:dyDescent="0.35">
      <c r="B889" s="48" t="s">
        <v>149</v>
      </c>
      <c r="C889" s="49" t="s">
        <v>150</v>
      </c>
      <c r="D889" s="50">
        <v>0</v>
      </c>
      <c r="K889" s="60"/>
    </row>
    <row r="890" spans="2:11" customFormat="1" ht="23" x14ac:dyDescent="0.35">
      <c r="B890" s="48" t="s">
        <v>151</v>
      </c>
      <c r="C890" s="49" t="s">
        <v>152</v>
      </c>
      <c r="D890" s="50">
        <v>18906</v>
      </c>
      <c r="K890" s="60"/>
    </row>
    <row r="891" spans="2:11" customFormat="1" x14ac:dyDescent="0.35">
      <c r="B891" s="48" t="s">
        <v>153</v>
      </c>
      <c r="C891" s="49" t="s">
        <v>154</v>
      </c>
      <c r="D891" s="50">
        <v>332582</v>
      </c>
      <c r="K891" s="60"/>
    </row>
    <row r="892" spans="2:11" customFormat="1" x14ac:dyDescent="0.35">
      <c r="B892" s="102" t="s">
        <v>155</v>
      </c>
      <c r="C892" s="103"/>
      <c r="D892" s="10">
        <v>351488</v>
      </c>
      <c r="K892" s="60"/>
    </row>
    <row r="893" spans="2:11" customFormat="1" x14ac:dyDescent="0.35">
      <c r="B893" s="104" t="s">
        <v>156</v>
      </c>
      <c r="C893" s="105"/>
      <c r="D893" s="106"/>
      <c r="K893" s="60"/>
    </row>
    <row r="894" spans="2:11" customFormat="1" x14ac:dyDescent="0.35">
      <c r="B894" s="48" t="s">
        <v>157</v>
      </c>
      <c r="C894" s="49" t="s">
        <v>158</v>
      </c>
      <c r="D894" s="50">
        <v>0</v>
      </c>
      <c r="K894" s="60"/>
    </row>
    <row r="895" spans="2:11" customFormat="1" x14ac:dyDescent="0.35">
      <c r="B895" s="48" t="s">
        <v>159</v>
      </c>
      <c r="C895" s="49" t="s">
        <v>160</v>
      </c>
      <c r="D895" s="50">
        <v>0</v>
      </c>
      <c r="K895" s="60"/>
    </row>
    <row r="896" spans="2:11" customFormat="1" x14ac:dyDescent="0.35">
      <c r="B896" s="48" t="s">
        <v>161</v>
      </c>
      <c r="C896" s="49" t="s">
        <v>162</v>
      </c>
      <c r="D896" s="50">
        <v>0</v>
      </c>
      <c r="K896" s="60"/>
    </row>
    <row r="897" spans="2:14" customFormat="1" x14ac:dyDescent="0.35">
      <c r="B897" s="102" t="s">
        <v>163</v>
      </c>
      <c r="C897" s="103"/>
      <c r="D897" s="10">
        <v>0</v>
      </c>
      <c r="F897" s="11"/>
      <c r="K897" s="60"/>
    </row>
    <row r="898" spans="2:14" customFormat="1" x14ac:dyDescent="0.35">
      <c r="B898" s="102" t="s">
        <v>164</v>
      </c>
      <c r="C898" s="103"/>
      <c r="D898" s="10">
        <v>451177</v>
      </c>
      <c r="F898" s="11"/>
      <c r="K898" s="60"/>
    </row>
    <row r="900" spans="2:14" customFormat="1" x14ac:dyDescent="0.35">
      <c r="B900" s="52"/>
      <c r="C900" s="3" t="s">
        <v>1027</v>
      </c>
      <c r="D900" s="3"/>
      <c r="F900" s="11"/>
      <c r="K900" s="60"/>
    </row>
    <row r="901" spans="2:14" customFormat="1" x14ac:dyDescent="0.35">
      <c r="B901" s="48" t="s">
        <v>111</v>
      </c>
      <c r="C901" s="49" t="s">
        <v>112</v>
      </c>
      <c r="D901" s="50">
        <v>0</v>
      </c>
      <c r="F901" s="19">
        <f>SUM(D901:D909,D911:D912,D915,D927)</f>
        <v>101761</v>
      </c>
      <c r="G901" s="16">
        <f>SUM(D910,D916)</f>
        <v>0</v>
      </c>
      <c r="H901" s="16">
        <f>SUM(F901:G901)</f>
        <v>101761</v>
      </c>
      <c r="I901" s="18">
        <f>H901/J901*100</f>
        <v>2.4805230215247489</v>
      </c>
      <c r="J901" s="21">
        <v>4102400.95</v>
      </c>
      <c r="K901" s="61" t="str">
        <f>C900</f>
        <v>Cardinia Club</v>
      </c>
      <c r="L901" s="59">
        <f>F901</f>
        <v>101761</v>
      </c>
      <c r="M901" s="59">
        <f>G901</f>
        <v>0</v>
      </c>
      <c r="N901" s="59">
        <f>I901</f>
        <v>2.4805230215247489</v>
      </c>
    </row>
    <row r="902" spans="2:14" customFormat="1" x14ac:dyDescent="0.35">
      <c r="B902" s="48" t="s">
        <v>113</v>
      </c>
      <c r="C902" s="49" t="s">
        <v>114</v>
      </c>
      <c r="D902" s="50">
        <v>0</v>
      </c>
      <c r="F902" s="11"/>
      <c r="K902" s="60"/>
    </row>
    <row r="903" spans="2:14" customFormat="1" x14ac:dyDescent="0.35">
      <c r="B903" s="48" t="s">
        <v>115</v>
      </c>
      <c r="C903" s="49" t="s">
        <v>116</v>
      </c>
      <c r="D903" s="50">
        <v>0</v>
      </c>
      <c r="F903" s="11"/>
      <c r="K903" s="60"/>
    </row>
    <row r="904" spans="2:14" customFormat="1" x14ac:dyDescent="0.35">
      <c r="B904" s="48" t="s">
        <v>117</v>
      </c>
      <c r="C904" s="49" t="s">
        <v>118</v>
      </c>
      <c r="D904" s="50">
        <v>0</v>
      </c>
      <c r="F904" s="11"/>
      <c r="K904" s="60"/>
    </row>
    <row r="905" spans="2:14" customFormat="1" x14ac:dyDescent="0.35">
      <c r="B905" s="48" t="s">
        <v>119</v>
      </c>
      <c r="C905" s="49" t="s">
        <v>120</v>
      </c>
      <c r="D905" s="50">
        <v>0</v>
      </c>
      <c r="F905" s="11"/>
      <c r="K905" s="60"/>
    </row>
    <row r="906" spans="2:14" customFormat="1" x14ac:dyDescent="0.35">
      <c r="B906" s="48" t="s">
        <v>121</v>
      </c>
      <c r="C906" s="49" t="s">
        <v>122</v>
      </c>
      <c r="D906" s="50">
        <v>0</v>
      </c>
      <c r="F906" s="11"/>
      <c r="K906" s="60"/>
    </row>
    <row r="907" spans="2:14" customFormat="1" x14ac:dyDescent="0.35">
      <c r="B907" s="48" t="s">
        <v>123</v>
      </c>
      <c r="C907" s="49" t="s">
        <v>124</v>
      </c>
      <c r="D907" s="50">
        <v>0</v>
      </c>
      <c r="F907" s="11"/>
      <c r="K907" s="60"/>
    </row>
    <row r="908" spans="2:14" customFormat="1" x14ac:dyDescent="0.35">
      <c r="B908" s="48" t="s">
        <v>125</v>
      </c>
      <c r="C908" s="49" t="s">
        <v>126</v>
      </c>
      <c r="D908" s="50">
        <v>0</v>
      </c>
      <c r="F908" s="11"/>
      <c r="K908" s="60"/>
    </row>
    <row r="909" spans="2:14" customFormat="1" x14ac:dyDescent="0.35">
      <c r="B909" s="48" t="s">
        <v>127</v>
      </c>
      <c r="C909" s="49" t="s">
        <v>128</v>
      </c>
      <c r="D909" s="50">
        <v>0</v>
      </c>
      <c r="F909" s="11"/>
      <c r="K909" s="60"/>
    </row>
    <row r="910" spans="2:14" customFormat="1" x14ac:dyDescent="0.35">
      <c r="B910" s="48" t="s">
        <v>129</v>
      </c>
      <c r="C910" s="49" t="s">
        <v>130</v>
      </c>
      <c r="D910" s="50">
        <v>0</v>
      </c>
      <c r="F910" s="11"/>
      <c r="K910" s="60"/>
    </row>
    <row r="911" spans="2:14" customFormat="1" x14ac:dyDescent="0.35">
      <c r="B911" s="48" t="s">
        <v>131</v>
      </c>
      <c r="C911" s="49" t="s">
        <v>132</v>
      </c>
      <c r="D911" s="50">
        <v>0</v>
      </c>
      <c r="F911" s="11"/>
      <c r="K911" s="60"/>
    </row>
    <row r="912" spans="2:14" customFormat="1" x14ac:dyDescent="0.35">
      <c r="B912" s="48" t="s">
        <v>133</v>
      </c>
      <c r="C912" s="49" t="s">
        <v>134</v>
      </c>
      <c r="D912" s="50">
        <v>101761</v>
      </c>
      <c r="F912" s="11"/>
      <c r="K912" s="60"/>
    </row>
    <row r="913" spans="2:11" customFormat="1" x14ac:dyDescent="0.35">
      <c r="B913" s="48" t="s">
        <v>135</v>
      </c>
      <c r="C913" s="49" t="s">
        <v>136</v>
      </c>
      <c r="D913" s="50">
        <v>3000742</v>
      </c>
      <c r="K913" s="60"/>
    </row>
    <row r="914" spans="2:11" customFormat="1" x14ac:dyDescent="0.35">
      <c r="B914" s="48" t="s">
        <v>137</v>
      </c>
      <c r="C914" s="49" t="s">
        <v>138</v>
      </c>
      <c r="D914" s="50">
        <v>0</v>
      </c>
      <c r="K914" s="60"/>
    </row>
    <row r="915" spans="2:11" customFormat="1" ht="23" x14ac:dyDescent="0.35">
      <c r="B915" s="48" t="s">
        <v>139</v>
      </c>
      <c r="C915" s="49" t="s">
        <v>140</v>
      </c>
      <c r="D915" s="50">
        <v>0</v>
      </c>
      <c r="K915" s="60"/>
    </row>
    <row r="916" spans="2:11" customFormat="1" x14ac:dyDescent="0.35">
      <c r="B916" s="48" t="s">
        <v>141</v>
      </c>
      <c r="C916" s="49" t="s">
        <v>142</v>
      </c>
      <c r="D916" s="50">
        <v>0</v>
      </c>
      <c r="K916" s="60"/>
    </row>
    <row r="917" spans="2:11" customFormat="1" x14ac:dyDescent="0.35">
      <c r="B917" s="102" t="s">
        <v>143</v>
      </c>
      <c r="C917" s="103"/>
      <c r="D917" s="10">
        <v>3102503</v>
      </c>
      <c r="K917" s="60"/>
    </row>
    <row r="918" spans="2:11" customFormat="1" x14ac:dyDescent="0.35">
      <c r="B918" s="104" t="s">
        <v>144</v>
      </c>
      <c r="C918" s="105"/>
      <c r="D918" s="106"/>
      <c r="K918" s="60"/>
    </row>
    <row r="919" spans="2:11" customFormat="1" x14ac:dyDescent="0.35">
      <c r="B919" s="48" t="s">
        <v>145</v>
      </c>
      <c r="C919" s="49" t="s">
        <v>146</v>
      </c>
      <c r="D919" s="50">
        <v>127239</v>
      </c>
      <c r="K919" s="60"/>
    </row>
    <row r="920" spans="2:11" customFormat="1" x14ac:dyDescent="0.35">
      <c r="B920" s="48" t="s">
        <v>147</v>
      </c>
      <c r="C920" s="49" t="s">
        <v>148</v>
      </c>
      <c r="D920" s="50">
        <v>383982</v>
      </c>
      <c r="K920" s="60"/>
    </row>
    <row r="921" spans="2:11" customFormat="1" x14ac:dyDescent="0.35">
      <c r="B921" s="48" t="s">
        <v>149</v>
      </c>
      <c r="C921" s="49" t="s">
        <v>150</v>
      </c>
      <c r="D921" s="50">
        <v>0</v>
      </c>
      <c r="K921" s="60"/>
    </row>
    <row r="922" spans="2:11" customFormat="1" ht="23" x14ac:dyDescent="0.35">
      <c r="B922" s="48" t="s">
        <v>151</v>
      </c>
      <c r="C922" s="49" t="s">
        <v>152</v>
      </c>
      <c r="D922" s="50">
        <v>0</v>
      </c>
      <c r="K922" s="60"/>
    </row>
    <row r="923" spans="2:11" customFormat="1" x14ac:dyDescent="0.35">
      <c r="B923" s="48" t="s">
        <v>153</v>
      </c>
      <c r="C923" s="49" t="s">
        <v>154</v>
      </c>
      <c r="D923" s="50">
        <v>670793</v>
      </c>
      <c r="K923" s="60"/>
    </row>
    <row r="924" spans="2:11" customFormat="1" x14ac:dyDescent="0.35">
      <c r="B924" s="102" t="s">
        <v>155</v>
      </c>
      <c r="C924" s="103"/>
      <c r="D924" s="10">
        <v>1182014</v>
      </c>
      <c r="K924" s="60"/>
    </row>
    <row r="925" spans="2:11" customFormat="1" x14ac:dyDescent="0.35">
      <c r="B925" s="104" t="s">
        <v>156</v>
      </c>
      <c r="C925" s="105"/>
      <c r="D925" s="106"/>
      <c r="K925" s="60"/>
    </row>
    <row r="926" spans="2:11" customFormat="1" x14ac:dyDescent="0.35">
      <c r="B926" s="48" t="s">
        <v>157</v>
      </c>
      <c r="C926" s="49" t="s">
        <v>158</v>
      </c>
      <c r="D926" s="50">
        <v>0</v>
      </c>
      <c r="K926" s="60"/>
    </row>
    <row r="927" spans="2:11" customFormat="1" x14ac:dyDescent="0.35">
      <c r="B927" s="48" t="s">
        <v>159</v>
      </c>
      <c r="C927" s="49" t="s">
        <v>160</v>
      </c>
      <c r="D927" s="50">
        <v>0</v>
      </c>
      <c r="K927" s="60"/>
    </row>
    <row r="928" spans="2:11" customFormat="1" x14ac:dyDescent="0.35">
      <c r="B928" s="48" t="s">
        <v>161</v>
      </c>
      <c r="C928" s="49" t="s">
        <v>162</v>
      </c>
      <c r="D928" s="50">
        <v>0</v>
      </c>
      <c r="K928" s="60"/>
    </row>
    <row r="929" spans="2:14" customFormat="1" x14ac:dyDescent="0.35">
      <c r="B929" s="102" t="s">
        <v>163</v>
      </c>
      <c r="C929" s="103"/>
      <c r="D929" s="10">
        <v>0</v>
      </c>
      <c r="F929" s="11"/>
      <c r="K929" s="60"/>
    </row>
    <row r="930" spans="2:14" customFormat="1" x14ac:dyDescent="0.35">
      <c r="B930" s="102" t="s">
        <v>164</v>
      </c>
      <c r="C930" s="103"/>
      <c r="D930" s="10">
        <v>4284517</v>
      </c>
      <c r="F930" s="11"/>
      <c r="K930" s="60"/>
    </row>
    <row r="932" spans="2:14" customFormat="1" x14ac:dyDescent="0.35">
      <c r="B932" s="52"/>
      <c r="C932" s="3" t="s">
        <v>1188</v>
      </c>
      <c r="D932" s="3"/>
      <c r="F932" s="11"/>
      <c r="K932" s="60"/>
    </row>
    <row r="933" spans="2:14" customFormat="1" x14ac:dyDescent="0.35">
      <c r="B933" s="48" t="s">
        <v>111</v>
      </c>
      <c r="C933" s="49" t="s">
        <v>112</v>
      </c>
      <c r="D933" s="50">
        <v>0</v>
      </c>
      <c r="F933" s="19">
        <f>SUM(D933:D941,D943:D944,D947,D959)</f>
        <v>21338</v>
      </c>
      <c r="G933" s="16">
        <f>SUM(D942,D948)</f>
        <v>0</v>
      </c>
      <c r="H933" s="16">
        <f>SUM(F933:G933)</f>
        <v>21338</v>
      </c>
      <c r="I933" s="18">
        <f>H933/J933*100</f>
        <v>0.40449664846906924</v>
      </c>
      <c r="J933" s="22">
        <v>5275198.2200000007</v>
      </c>
      <c r="K933" s="61" t="str">
        <f>C932</f>
        <v>Casa D'abruzzo Club</v>
      </c>
      <c r="L933" s="59">
        <f>F933</f>
        <v>21338</v>
      </c>
      <c r="M933" s="59">
        <f>G933</f>
        <v>0</v>
      </c>
      <c r="N933" s="59">
        <f>I933</f>
        <v>0.40449664846906924</v>
      </c>
    </row>
    <row r="934" spans="2:14" customFormat="1" x14ac:dyDescent="0.35">
      <c r="B934" s="48" t="s">
        <v>113</v>
      </c>
      <c r="C934" s="49" t="s">
        <v>114</v>
      </c>
      <c r="D934" s="50">
        <v>0</v>
      </c>
      <c r="F934" s="11"/>
      <c r="K934" s="60"/>
    </row>
    <row r="935" spans="2:14" customFormat="1" x14ac:dyDescent="0.35">
      <c r="B935" s="48" t="s">
        <v>115</v>
      </c>
      <c r="C935" s="49" t="s">
        <v>116</v>
      </c>
      <c r="D935" s="50">
        <v>0</v>
      </c>
      <c r="F935" s="11"/>
      <c r="K935" s="60"/>
    </row>
    <row r="936" spans="2:14" customFormat="1" x14ac:dyDescent="0.35">
      <c r="B936" s="48" t="s">
        <v>117</v>
      </c>
      <c r="C936" s="49" t="s">
        <v>118</v>
      </c>
      <c r="D936" s="50">
        <v>0</v>
      </c>
      <c r="F936" s="11"/>
      <c r="K936" s="60"/>
    </row>
    <row r="937" spans="2:14" customFormat="1" x14ac:dyDescent="0.35">
      <c r="B937" s="48" t="s">
        <v>119</v>
      </c>
      <c r="C937" s="49" t="s">
        <v>120</v>
      </c>
      <c r="D937" s="50">
        <v>0</v>
      </c>
      <c r="F937" s="11"/>
      <c r="K937" s="60"/>
    </row>
    <row r="938" spans="2:14" customFormat="1" x14ac:dyDescent="0.35">
      <c r="B938" s="48" t="s">
        <v>121</v>
      </c>
      <c r="C938" s="49" t="s">
        <v>122</v>
      </c>
      <c r="D938" s="50">
        <v>0</v>
      </c>
      <c r="F938" s="11"/>
      <c r="K938" s="60"/>
    </row>
    <row r="939" spans="2:14" customFormat="1" x14ac:dyDescent="0.35">
      <c r="B939" s="48" t="s">
        <v>123</v>
      </c>
      <c r="C939" s="49" t="s">
        <v>124</v>
      </c>
      <c r="D939" s="50">
        <v>0</v>
      </c>
      <c r="F939" s="11"/>
      <c r="K939" s="60"/>
    </row>
    <row r="940" spans="2:14" customFormat="1" x14ac:dyDescent="0.35">
      <c r="B940" s="48" t="s">
        <v>125</v>
      </c>
      <c r="C940" s="49" t="s">
        <v>126</v>
      </c>
      <c r="D940" s="50">
        <v>0</v>
      </c>
      <c r="F940" s="11"/>
      <c r="K940" s="60"/>
    </row>
    <row r="941" spans="2:14" customFormat="1" x14ac:dyDescent="0.35">
      <c r="B941" s="48" t="s">
        <v>127</v>
      </c>
      <c r="C941" s="49" t="s">
        <v>128</v>
      </c>
      <c r="D941" s="50">
        <v>0</v>
      </c>
      <c r="F941" s="11"/>
      <c r="K941" s="60"/>
    </row>
    <row r="942" spans="2:14" customFormat="1" x14ac:dyDescent="0.35">
      <c r="B942" s="48" t="s">
        <v>129</v>
      </c>
      <c r="C942" s="49" t="s">
        <v>130</v>
      </c>
      <c r="D942" s="50">
        <v>0</v>
      </c>
      <c r="F942" s="11"/>
      <c r="K942" s="60"/>
    </row>
    <row r="943" spans="2:14" customFormat="1" x14ac:dyDescent="0.35">
      <c r="B943" s="48" t="s">
        <v>131</v>
      </c>
      <c r="C943" s="49" t="s">
        <v>132</v>
      </c>
      <c r="D943" s="50">
        <v>21338</v>
      </c>
      <c r="F943" s="11"/>
      <c r="K943" s="60"/>
    </row>
    <row r="944" spans="2:14" customFormat="1" x14ac:dyDescent="0.35">
      <c r="B944" s="48" t="s">
        <v>133</v>
      </c>
      <c r="C944" s="49" t="s">
        <v>134</v>
      </c>
      <c r="D944" s="50">
        <v>0</v>
      </c>
      <c r="F944" s="11"/>
      <c r="K944" s="60"/>
    </row>
    <row r="945" spans="2:11" customFormat="1" x14ac:dyDescent="0.35">
      <c r="B945" s="48" t="s">
        <v>135</v>
      </c>
      <c r="C945" s="49" t="s">
        <v>136</v>
      </c>
      <c r="D945" s="50">
        <v>32110</v>
      </c>
      <c r="K945" s="60"/>
    </row>
    <row r="946" spans="2:11" customFormat="1" x14ac:dyDescent="0.35">
      <c r="B946" s="48" t="s">
        <v>137</v>
      </c>
      <c r="C946" s="49" t="s">
        <v>138</v>
      </c>
      <c r="D946" s="50">
        <v>74367</v>
      </c>
      <c r="K946" s="60"/>
    </row>
    <row r="947" spans="2:11" customFormat="1" ht="23" x14ac:dyDescent="0.35">
      <c r="B947" s="48" t="s">
        <v>139</v>
      </c>
      <c r="C947" s="49" t="s">
        <v>140</v>
      </c>
      <c r="D947" s="50">
        <v>0</v>
      </c>
      <c r="K947" s="60"/>
    </row>
    <row r="948" spans="2:11" customFormat="1" x14ac:dyDescent="0.35">
      <c r="B948" s="48" t="s">
        <v>141</v>
      </c>
      <c r="C948" s="49" t="s">
        <v>142</v>
      </c>
      <c r="D948" s="50">
        <v>0</v>
      </c>
      <c r="K948" s="60"/>
    </row>
    <row r="949" spans="2:11" customFormat="1" x14ac:dyDescent="0.35">
      <c r="B949" s="102" t="s">
        <v>143</v>
      </c>
      <c r="C949" s="103"/>
      <c r="D949" s="10">
        <v>127815</v>
      </c>
      <c r="K949" s="60"/>
    </row>
    <row r="950" spans="2:11" customFormat="1" x14ac:dyDescent="0.35">
      <c r="B950" s="104" t="s">
        <v>144</v>
      </c>
      <c r="C950" s="105"/>
      <c r="D950" s="106"/>
      <c r="K950" s="60"/>
    </row>
    <row r="951" spans="2:11" customFormat="1" x14ac:dyDescent="0.35">
      <c r="B951" s="48" t="s">
        <v>145</v>
      </c>
      <c r="C951" s="49" t="s">
        <v>146</v>
      </c>
      <c r="D951" s="50">
        <v>1225767</v>
      </c>
      <c r="K951" s="60"/>
    </row>
    <row r="952" spans="2:11" customFormat="1" x14ac:dyDescent="0.35">
      <c r="B952" s="48" t="s">
        <v>147</v>
      </c>
      <c r="C952" s="49" t="s">
        <v>148</v>
      </c>
      <c r="D952" s="50">
        <v>0</v>
      </c>
      <c r="K952" s="60"/>
    </row>
    <row r="953" spans="2:11" customFormat="1" x14ac:dyDescent="0.35">
      <c r="B953" s="48" t="s">
        <v>149</v>
      </c>
      <c r="C953" s="49" t="s">
        <v>150</v>
      </c>
      <c r="D953" s="50">
        <v>0</v>
      </c>
      <c r="K953" s="60"/>
    </row>
    <row r="954" spans="2:11" customFormat="1" ht="23" x14ac:dyDescent="0.35">
      <c r="B954" s="48" t="s">
        <v>151</v>
      </c>
      <c r="C954" s="49" t="s">
        <v>152</v>
      </c>
      <c r="D954" s="50">
        <v>0</v>
      </c>
      <c r="K954" s="60"/>
    </row>
    <row r="955" spans="2:11" customFormat="1" x14ac:dyDescent="0.35">
      <c r="B955" s="48" t="s">
        <v>153</v>
      </c>
      <c r="C955" s="49" t="s">
        <v>154</v>
      </c>
      <c r="D955" s="50">
        <v>839168</v>
      </c>
      <c r="K955" s="60"/>
    </row>
    <row r="956" spans="2:11" customFormat="1" x14ac:dyDescent="0.35">
      <c r="B956" s="102" t="s">
        <v>155</v>
      </c>
      <c r="C956" s="103"/>
      <c r="D956" s="10">
        <v>2064934</v>
      </c>
      <c r="K956" s="60"/>
    </row>
    <row r="957" spans="2:11" customFormat="1" x14ac:dyDescent="0.35">
      <c r="B957" s="104" t="s">
        <v>156</v>
      </c>
      <c r="C957" s="105"/>
      <c r="D957" s="106"/>
      <c r="K957" s="60"/>
    </row>
    <row r="958" spans="2:11" customFormat="1" x14ac:dyDescent="0.35">
      <c r="B958" s="48" t="s">
        <v>157</v>
      </c>
      <c r="C958" s="49" t="s">
        <v>158</v>
      </c>
      <c r="D958" s="50">
        <v>0</v>
      </c>
      <c r="K958" s="60"/>
    </row>
    <row r="959" spans="2:11" customFormat="1" x14ac:dyDescent="0.35">
      <c r="B959" s="48" t="s">
        <v>159</v>
      </c>
      <c r="C959" s="49" t="s">
        <v>160</v>
      </c>
      <c r="D959" s="50">
        <v>0</v>
      </c>
      <c r="K959" s="60"/>
    </row>
    <row r="960" spans="2:11" customFormat="1" x14ac:dyDescent="0.35">
      <c r="B960" s="48" t="s">
        <v>161</v>
      </c>
      <c r="C960" s="49" t="s">
        <v>162</v>
      </c>
      <c r="D960" s="50">
        <v>1300</v>
      </c>
      <c r="K960" s="60"/>
    </row>
    <row r="961" spans="2:14" customFormat="1" x14ac:dyDescent="0.35">
      <c r="B961" s="102" t="s">
        <v>163</v>
      </c>
      <c r="C961" s="103"/>
      <c r="D961" s="10">
        <v>1300</v>
      </c>
      <c r="F961" s="11"/>
      <c r="K961" s="60"/>
    </row>
    <row r="962" spans="2:14" customFormat="1" x14ac:dyDescent="0.35">
      <c r="B962" s="102" t="s">
        <v>164</v>
      </c>
      <c r="C962" s="103"/>
      <c r="D962" s="10">
        <v>2194049</v>
      </c>
      <c r="F962" s="11"/>
      <c r="K962" s="60"/>
    </row>
    <row r="964" spans="2:14" customFormat="1" x14ac:dyDescent="0.35">
      <c r="B964" s="52"/>
      <c r="C964" s="3" t="s">
        <v>1028</v>
      </c>
      <c r="D964" s="3"/>
      <c r="F964" s="11"/>
      <c r="K964" s="60"/>
    </row>
    <row r="965" spans="2:14" customFormat="1" x14ac:dyDescent="0.35">
      <c r="B965" s="48" t="s">
        <v>111</v>
      </c>
      <c r="C965" s="49" t="s">
        <v>112</v>
      </c>
      <c r="D965" s="50">
        <v>0</v>
      </c>
      <c r="F965" s="19">
        <f>SUM(D965:D973,D975:D976,D979,D991)</f>
        <v>5000</v>
      </c>
      <c r="G965" s="16">
        <f>SUM(D974,D980)</f>
        <v>0</v>
      </c>
      <c r="H965" s="16">
        <f>SUM(F965:G965)</f>
        <v>5000</v>
      </c>
      <c r="I965" s="18" t="e">
        <f>H965/J965*100</f>
        <v>#DIV/0!</v>
      </c>
      <c r="K965" s="61" t="str">
        <f>C964</f>
        <v>Caulfield Glasshouse</v>
      </c>
      <c r="L965" s="59">
        <f>F965</f>
        <v>5000</v>
      </c>
      <c r="M965" s="59">
        <f>G965</f>
        <v>0</v>
      </c>
      <c r="N965" s="59" t="e">
        <f>I965</f>
        <v>#DIV/0!</v>
      </c>
    </row>
    <row r="966" spans="2:14" customFormat="1" x14ac:dyDescent="0.35">
      <c r="B966" s="48" t="s">
        <v>113</v>
      </c>
      <c r="C966" s="49" t="s">
        <v>114</v>
      </c>
      <c r="D966" s="50">
        <v>0</v>
      </c>
      <c r="F966" s="11"/>
      <c r="K966" s="60"/>
    </row>
    <row r="967" spans="2:14" customFormat="1" x14ac:dyDescent="0.35">
      <c r="B967" s="48" t="s">
        <v>115</v>
      </c>
      <c r="C967" s="49" t="s">
        <v>116</v>
      </c>
      <c r="D967" s="50">
        <v>0</v>
      </c>
      <c r="F967" s="11"/>
      <c r="K967" s="60"/>
    </row>
    <row r="968" spans="2:14" customFormat="1" x14ac:dyDescent="0.35">
      <c r="B968" s="48" t="s">
        <v>117</v>
      </c>
      <c r="C968" s="49" t="s">
        <v>118</v>
      </c>
      <c r="D968" s="50">
        <v>0</v>
      </c>
      <c r="F968" s="11"/>
      <c r="K968" s="60"/>
    </row>
    <row r="969" spans="2:14" customFormat="1" x14ac:dyDescent="0.35">
      <c r="B969" s="48" t="s">
        <v>119</v>
      </c>
      <c r="C969" s="49" t="s">
        <v>120</v>
      </c>
      <c r="D969" s="50">
        <v>0</v>
      </c>
      <c r="F969" s="11"/>
      <c r="K969" s="60"/>
    </row>
    <row r="970" spans="2:14" customFormat="1" x14ac:dyDescent="0.35">
      <c r="B970" s="48" t="s">
        <v>121</v>
      </c>
      <c r="C970" s="49" t="s">
        <v>122</v>
      </c>
      <c r="D970" s="50">
        <v>0</v>
      </c>
      <c r="F970" s="11"/>
      <c r="K970" s="60"/>
    </row>
    <row r="971" spans="2:14" customFormat="1" x14ac:dyDescent="0.35">
      <c r="B971" s="48" t="s">
        <v>123</v>
      </c>
      <c r="C971" s="49" t="s">
        <v>124</v>
      </c>
      <c r="D971" s="50">
        <v>0</v>
      </c>
      <c r="F971" s="11"/>
      <c r="K971" s="60"/>
    </row>
    <row r="972" spans="2:14" customFormat="1" x14ac:dyDescent="0.35">
      <c r="B972" s="48" t="s">
        <v>125</v>
      </c>
      <c r="C972" s="49" t="s">
        <v>126</v>
      </c>
      <c r="D972" s="50">
        <v>0</v>
      </c>
      <c r="F972" s="11"/>
      <c r="K972" s="60"/>
    </row>
    <row r="973" spans="2:14" customFormat="1" x14ac:dyDescent="0.35">
      <c r="B973" s="48" t="s">
        <v>127</v>
      </c>
      <c r="C973" s="49" t="s">
        <v>128</v>
      </c>
      <c r="D973" s="50">
        <v>0</v>
      </c>
      <c r="F973" s="11"/>
      <c r="K973" s="60"/>
    </row>
    <row r="974" spans="2:14" customFormat="1" x14ac:dyDescent="0.35">
      <c r="B974" s="48" t="s">
        <v>129</v>
      </c>
      <c r="C974" s="49" t="s">
        <v>130</v>
      </c>
      <c r="D974" s="50">
        <v>0</v>
      </c>
      <c r="F974" s="11"/>
      <c r="K974" s="60"/>
    </row>
    <row r="975" spans="2:14" customFormat="1" x14ac:dyDescent="0.35">
      <c r="B975" s="48" t="s">
        <v>131</v>
      </c>
      <c r="C975" s="49" t="s">
        <v>132</v>
      </c>
      <c r="D975" s="50">
        <v>0</v>
      </c>
      <c r="F975" s="11"/>
      <c r="K975" s="60"/>
    </row>
    <row r="976" spans="2:14" customFormat="1" x14ac:dyDescent="0.35">
      <c r="B976" s="48" t="s">
        <v>133</v>
      </c>
      <c r="C976" s="49" t="s">
        <v>134</v>
      </c>
      <c r="D976" s="50">
        <v>5000</v>
      </c>
      <c r="F976" s="11"/>
      <c r="K976" s="60"/>
    </row>
    <row r="977" spans="2:11" customFormat="1" x14ac:dyDescent="0.35">
      <c r="B977" s="48" t="s">
        <v>135</v>
      </c>
      <c r="C977" s="49" t="s">
        <v>136</v>
      </c>
      <c r="D977" s="50">
        <v>964585</v>
      </c>
      <c r="K977" s="60"/>
    </row>
    <row r="978" spans="2:11" customFormat="1" x14ac:dyDescent="0.35">
      <c r="B978" s="48" t="s">
        <v>137</v>
      </c>
      <c r="C978" s="49" t="s">
        <v>138</v>
      </c>
      <c r="D978" s="50">
        <v>0</v>
      </c>
      <c r="K978" s="60"/>
    </row>
    <row r="979" spans="2:11" customFormat="1" ht="23" x14ac:dyDescent="0.35">
      <c r="B979" s="48" t="s">
        <v>139</v>
      </c>
      <c r="C979" s="49" t="s">
        <v>140</v>
      </c>
      <c r="D979" s="50">
        <v>0</v>
      </c>
      <c r="K979" s="60"/>
    </row>
    <row r="980" spans="2:11" customFormat="1" x14ac:dyDescent="0.35">
      <c r="B980" s="48" t="s">
        <v>141</v>
      </c>
      <c r="C980" s="49" t="s">
        <v>142</v>
      </c>
      <c r="D980" s="50">
        <v>0</v>
      </c>
      <c r="K980" s="60"/>
    </row>
    <row r="981" spans="2:11" customFormat="1" x14ac:dyDescent="0.35">
      <c r="B981" s="102" t="s">
        <v>143</v>
      </c>
      <c r="C981" s="103"/>
      <c r="D981" s="10">
        <v>969585</v>
      </c>
      <c r="K981" s="60"/>
    </row>
    <row r="982" spans="2:11" customFormat="1" x14ac:dyDescent="0.35">
      <c r="B982" s="104" t="s">
        <v>144</v>
      </c>
      <c r="C982" s="105"/>
      <c r="D982" s="106"/>
      <c r="K982" s="60"/>
    </row>
    <row r="983" spans="2:11" customFormat="1" x14ac:dyDescent="0.35">
      <c r="B983" s="48" t="s">
        <v>145</v>
      </c>
      <c r="C983" s="49" t="s">
        <v>146</v>
      </c>
      <c r="D983" s="50">
        <v>0</v>
      </c>
      <c r="K983" s="60"/>
    </row>
    <row r="984" spans="2:11" customFormat="1" x14ac:dyDescent="0.35">
      <c r="B984" s="48" t="s">
        <v>147</v>
      </c>
      <c r="C984" s="49" t="s">
        <v>148</v>
      </c>
      <c r="D984" s="50">
        <v>0</v>
      </c>
      <c r="K984" s="60"/>
    </row>
    <row r="985" spans="2:11" customFormat="1" x14ac:dyDescent="0.35">
      <c r="B985" s="48" t="s">
        <v>149</v>
      </c>
      <c r="C985" s="49" t="s">
        <v>150</v>
      </c>
      <c r="D985" s="50">
        <v>0</v>
      </c>
      <c r="K985" s="60"/>
    </row>
    <row r="986" spans="2:11" customFormat="1" ht="23" x14ac:dyDescent="0.35">
      <c r="B986" s="48" t="s">
        <v>151</v>
      </c>
      <c r="C986" s="49" t="s">
        <v>152</v>
      </c>
      <c r="D986" s="50">
        <v>0</v>
      </c>
      <c r="K986" s="60"/>
    </row>
    <row r="987" spans="2:11" customFormat="1" x14ac:dyDescent="0.35">
      <c r="B987" s="48" t="s">
        <v>153</v>
      </c>
      <c r="C987" s="49" t="s">
        <v>154</v>
      </c>
      <c r="D987" s="50">
        <v>679194</v>
      </c>
      <c r="K987" s="60"/>
    </row>
    <row r="988" spans="2:11" customFormat="1" x14ac:dyDescent="0.35">
      <c r="B988" s="102" t="s">
        <v>155</v>
      </c>
      <c r="C988" s="103"/>
      <c r="D988" s="10">
        <v>679194</v>
      </c>
      <c r="K988" s="60"/>
    </row>
    <row r="989" spans="2:11" customFormat="1" x14ac:dyDescent="0.35">
      <c r="B989" s="104" t="s">
        <v>156</v>
      </c>
      <c r="C989" s="105"/>
      <c r="D989" s="106"/>
      <c r="K989" s="60"/>
    </row>
    <row r="990" spans="2:11" customFormat="1" x14ac:dyDescent="0.35">
      <c r="B990" s="48" t="s">
        <v>157</v>
      </c>
      <c r="C990" s="49" t="s">
        <v>158</v>
      </c>
      <c r="D990" s="50">
        <v>0</v>
      </c>
      <c r="K990" s="60"/>
    </row>
    <row r="991" spans="2:11" customFormat="1" x14ac:dyDescent="0.35">
      <c r="B991" s="48" t="s">
        <v>159</v>
      </c>
      <c r="C991" s="49" t="s">
        <v>160</v>
      </c>
      <c r="D991" s="50">
        <v>0</v>
      </c>
      <c r="K991" s="60"/>
    </row>
    <row r="992" spans="2:11" customFormat="1" x14ac:dyDescent="0.35">
      <c r="B992" s="48" t="s">
        <v>161</v>
      </c>
      <c r="C992" s="49" t="s">
        <v>162</v>
      </c>
      <c r="D992" s="50">
        <v>2800</v>
      </c>
      <c r="K992" s="60"/>
    </row>
    <row r="993" spans="2:14" customFormat="1" x14ac:dyDescent="0.35">
      <c r="B993" s="102" t="s">
        <v>163</v>
      </c>
      <c r="C993" s="103"/>
      <c r="D993" s="10">
        <v>2800</v>
      </c>
      <c r="F993" s="11"/>
      <c r="K993" s="60"/>
    </row>
    <row r="994" spans="2:14" customFormat="1" x14ac:dyDescent="0.35">
      <c r="B994" s="102" t="s">
        <v>164</v>
      </c>
      <c r="C994" s="103"/>
      <c r="D994" s="10">
        <v>1651579</v>
      </c>
      <c r="F994" s="11"/>
      <c r="K994" s="60"/>
    </row>
    <row r="996" spans="2:14" customFormat="1" x14ac:dyDescent="0.35">
      <c r="B996" s="52"/>
      <c r="C996" s="3" t="s">
        <v>174</v>
      </c>
      <c r="D996" s="3"/>
      <c r="F996" s="11"/>
      <c r="K996" s="60"/>
    </row>
    <row r="997" spans="2:14" customFormat="1" x14ac:dyDescent="0.35">
      <c r="B997" s="48" t="s">
        <v>111</v>
      </c>
      <c r="C997" s="49" t="s">
        <v>112</v>
      </c>
      <c r="D997" s="50">
        <v>0</v>
      </c>
      <c r="F997" s="19">
        <f>SUM(D997:D1005,D1007:D1008,D1011,D1023)</f>
        <v>69425</v>
      </c>
      <c r="G997" s="16">
        <f>SUM(D1006,D1012)</f>
        <v>0</v>
      </c>
      <c r="H997" s="16">
        <f>SUM(F997:G997)</f>
        <v>69425</v>
      </c>
      <c r="I997" s="18">
        <f>H997/J997*100</f>
        <v>4.1271135517704414</v>
      </c>
      <c r="J997" s="21">
        <v>1682168.4</v>
      </c>
      <c r="K997" s="61" t="str">
        <f>C996</f>
        <v>Caulfied RSL</v>
      </c>
      <c r="L997" s="59">
        <f>F997</f>
        <v>69425</v>
      </c>
      <c r="M997" s="59">
        <f>G997</f>
        <v>0</v>
      </c>
      <c r="N997" s="59">
        <f>I997</f>
        <v>4.1271135517704414</v>
      </c>
    </row>
    <row r="998" spans="2:14" customFormat="1" x14ac:dyDescent="0.35">
      <c r="B998" s="48" t="s">
        <v>113</v>
      </c>
      <c r="C998" s="49" t="s">
        <v>114</v>
      </c>
      <c r="D998" s="50">
        <v>0</v>
      </c>
      <c r="F998" s="11"/>
      <c r="K998" s="60"/>
    </row>
    <row r="999" spans="2:14" customFormat="1" x14ac:dyDescent="0.35">
      <c r="B999" s="48" t="s">
        <v>115</v>
      </c>
      <c r="C999" s="49" t="s">
        <v>116</v>
      </c>
      <c r="D999" s="50">
        <v>0</v>
      </c>
      <c r="F999" s="11"/>
      <c r="K999" s="60"/>
    </row>
    <row r="1000" spans="2:14" customFormat="1" x14ac:dyDescent="0.35">
      <c r="B1000" s="48" t="s">
        <v>117</v>
      </c>
      <c r="C1000" s="49" t="s">
        <v>118</v>
      </c>
      <c r="D1000" s="50">
        <v>0</v>
      </c>
      <c r="F1000" s="11"/>
      <c r="K1000" s="60"/>
    </row>
    <row r="1001" spans="2:14" customFormat="1" x14ac:dyDescent="0.35">
      <c r="B1001" s="48" t="s">
        <v>119</v>
      </c>
      <c r="C1001" s="49" t="s">
        <v>120</v>
      </c>
      <c r="D1001" s="50">
        <v>0</v>
      </c>
      <c r="F1001" s="11"/>
      <c r="K1001" s="60"/>
    </row>
    <row r="1002" spans="2:14" customFormat="1" x14ac:dyDescent="0.35">
      <c r="B1002" s="48" t="s">
        <v>121</v>
      </c>
      <c r="C1002" s="49" t="s">
        <v>122</v>
      </c>
      <c r="D1002" s="50">
        <v>0</v>
      </c>
      <c r="F1002" s="11"/>
      <c r="K1002" s="60"/>
    </row>
    <row r="1003" spans="2:14" customFormat="1" x14ac:dyDescent="0.35">
      <c r="B1003" s="48" t="s">
        <v>123</v>
      </c>
      <c r="C1003" s="49" t="s">
        <v>124</v>
      </c>
      <c r="D1003" s="50">
        <v>0</v>
      </c>
      <c r="F1003" s="11"/>
      <c r="K1003" s="60"/>
    </row>
    <row r="1004" spans="2:14" customFormat="1" x14ac:dyDescent="0.35">
      <c r="B1004" s="48" t="s">
        <v>125</v>
      </c>
      <c r="C1004" s="49" t="s">
        <v>126</v>
      </c>
      <c r="D1004" s="50">
        <v>0</v>
      </c>
      <c r="F1004" s="11"/>
      <c r="K1004" s="60"/>
    </row>
    <row r="1005" spans="2:14" customFormat="1" x14ac:dyDescent="0.35">
      <c r="B1005" s="48" t="s">
        <v>127</v>
      </c>
      <c r="C1005" s="49" t="s">
        <v>128</v>
      </c>
      <c r="D1005" s="50">
        <v>0</v>
      </c>
      <c r="F1005" s="11"/>
      <c r="K1005" s="60"/>
    </row>
    <row r="1006" spans="2:14" customFormat="1" x14ac:dyDescent="0.35">
      <c r="B1006" s="48" t="s">
        <v>129</v>
      </c>
      <c r="C1006" s="49" t="s">
        <v>130</v>
      </c>
      <c r="D1006" s="50">
        <v>0</v>
      </c>
      <c r="F1006" s="11"/>
      <c r="K1006" s="60"/>
    </row>
    <row r="1007" spans="2:14" customFormat="1" x14ac:dyDescent="0.35">
      <c r="B1007" s="48" t="s">
        <v>131</v>
      </c>
      <c r="C1007" s="49" t="s">
        <v>132</v>
      </c>
      <c r="D1007" s="50">
        <v>6097</v>
      </c>
      <c r="F1007" s="11"/>
      <c r="K1007" s="60"/>
    </row>
    <row r="1008" spans="2:14" customFormat="1" x14ac:dyDescent="0.35">
      <c r="B1008" s="48" t="s">
        <v>133</v>
      </c>
      <c r="C1008" s="49" t="s">
        <v>134</v>
      </c>
      <c r="D1008" s="50">
        <v>3000</v>
      </c>
      <c r="F1008" s="11"/>
      <c r="K1008" s="60"/>
    </row>
    <row r="1009" spans="2:11" customFormat="1" x14ac:dyDescent="0.35">
      <c r="B1009" s="48" t="s">
        <v>135</v>
      </c>
      <c r="C1009" s="49" t="s">
        <v>136</v>
      </c>
      <c r="D1009" s="50">
        <v>0</v>
      </c>
      <c r="K1009" s="60"/>
    </row>
    <row r="1010" spans="2:11" customFormat="1" x14ac:dyDescent="0.35">
      <c r="B1010" s="48" t="s">
        <v>137</v>
      </c>
      <c r="C1010" s="49" t="s">
        <v>138</v>
      </c>
      <c r="D1010" s="50">
        <v>23538</v>
      </c>
      <c r="K1010" s="60"/>
    </row>
    <row r="1011" spans="2:11" customFormat="1" ht="23" x14ac:dyDescent="0.35">
      <c r="B1011" s="48" t="s">
        <v>139</v>
      </c>
      <c r="C1011" s="49" t="s">
        <v>140</v>
      </c>
      <c r="D1011" s="50">
        <v>60165</v>
      </c>
      <c r="K1011" s="60"/>
    </row>
    <row r="1012" spans="2:11" customFormat="1" x14ac:dyDescent="0.35">
      <c r="B1012" s="48" t="s">
        <v>141</v>
      </c>
      <c r="C1012" s="49" t="s">
        <v>142</v>
      </c>
      <c r="D1012" s="50">
        <v>0</v>
      </c>
      <c r="K1012" s="60"/>
    </row>
    <row r="1013" spans="2:11" customFormat="1" x14ac:dyDescent="0.35">
      <c r="B1013" s="102" t="s">
        <v>143</v>
      </c>
      <c r="C1013" s="103"/>
      <c r="D1013" s="10">
        <v>92800</v>
      </c>
      <c r="K1013" s="60"/>
    </row>
    <row r="1014" spans="2:11" customFormat="1" x14ac:dyDescent="0.35">
      <c r="B1014" s="104" t="s">
        <v>144</v>
      </c>
      <c r="C1014" s="105"/>
      <c r="D1014" s="106"/>
      <c r="K1014" s="60"/>
    </row>
    <row r="1015" spans="2:11" customFormat="1" x14ac:dyDescent="0.35">
      <c r="B1015" s="48" t="s">
        <v>145</v>
      </c>
      <c r="C1015" s="49" t="s">
        <v>146</v>
      </c>
      <c r="D1015" s="50">
        <v>0</v>
      </c>
      <c r="K1015" s="60"/>
    </row>
    <row r="1016" spans="2:11" customFormat="1" x14ac:dyDescent="0.35">
      <c r="B1016" s="48" t="s">
        <v>147</v>
      </c>
      <c r="C1016" s="49" t="s">
        <v>148</v>
      </c>
      <c r="D1016" s="50">
        <v>0</v>
      </c>
      <c r="K1016" s="60"/>
    </row>
    <row r="1017" spans="2:11" customFormat="1" x14ac:dyDescent="0.35">
      <c r="B1017" s="48" t="s">
        <v>149</v>
      </c>
      <c r="C1017" s="49" t="s">
        <v>150</v>
      </c>
      <c r="D1017" s="50">
        <v>0</v>
      </c>
      <c r="K1017" s="60"/>
    </row>
    <row r="1018" spans="2:11" customFormat="1" ht="23" x14ac:dyDescent="0.35">
      <c r="B1018" s="48" t="s">
        <v>151</v>
      </c>
      <c r="C1018" s="49" t="s">
        <v>152</v>
      </c>
      <c r="D1018" s="50">
        <v>0</v>
      </c>
      <c r="K1018" s="60"/>
    </row>
    <row r="1019" spans="2:11" customFormat="1" x14ac:dyDescent="0.35">
      <c r="B1019" s="48" t="s">
        <v>153</v>
      </c>
      <c r="C1019" s="49" t="s">
        <v>154</v>
      </c>
      <c r="D1019" s="50">
        <v>298329</v>
      </c>
      <c r="K1019" s="60"/>
    </row>
    <row r="1020" spans="2:11" customFormat="1" x14ac:dyDescent="0.35">
      <c r="B1020" s="102" t="s">
        <v>155</v>
      </c>
      <c r="C1020" s="103"/>
      <c r="D1020" s="10">
        <v>298329</v>
      </c>
      <c r="K1020" s="60"/>
    </row>
    <row r="1021" spans="2:11" customFormat="1" x14ac:dyDescent="0.35">
      <c r="B1021" s="104" t="s">
        <v>156</v>
      </c>
      <c r="C1021" s="105"/>
      <c r="D1021" s="106"/>
      <c r="K1021" s="60"/>
    </row>
    <row r="1022" spans="2:11" customFormat="1" x14ac:dyDescent="0.35">
      <c r="B1022" s="48" t="s">
        <v>157</v>
      </c>
      <c r="C1022" s="49" t="s">
        <v>158</v>
      </c>
      <c r="D1022" s="50">
        <v>0</v>
      </c>
      <c r="K1022" s="60"/>
    </row>
    <row r="1023" spans="2:11" customFormat="1" x14ac:dyDescent="0.35">
      <c r="B1023" s="48" t="s">
        <v>159</v>
      </c>
      <c r="C1023" s="49" t="s">
        <v>160</v>
      </c>
      <c r="D1023" s="50">
        <v>163</v>
      </c>
      <c r="K1023" s="60"/>
    </row>
    <row r="1024" spans="2:11" customFormat="1" x14ac:dyDescent="0.35">
      <c r="B1024" s="48" t="s">
        <v>161</v>
      </c>
      <c r="C1024" s="49" t="s">
        <v>162</v>
      </c>
      <c r="D1024" s="50">
        <v>600</v>
      </c>
      <c r="K1024" s="60"/>
    </row>
    <row r="1025" spans="2:14" customFormat="1" x14ac:dyDescent="0.35">
      <c r="B1025" s="102" t="s">
        <v>163</v>
      </c>
      <c r="C1025" s="103"/>
      <c r="D1025" s="10">
        <v>763</v>
      </c>
      <c r="F1025" s="11"/>
      <c r="K1025" s="60"/>
    </row>
    <row r="1026" spans="2:14" customFormat="1" x14ac:dyDescent="0.35">
      <c r="B1026" s="102" t="s">
        <v>164</v>
      </c>
      <c r="C1026" s="103"/>
      <c r="D1026" s="10">
        <v>391891</v>
      </c>
      <c r="F1026" s="11"/>
      <c r="K1026" s="60"/>
    </row>
    <row r="1028" spans="2:14" customFormat="1" x14ac:dyDescent="0.35">
      <c r="B1028" s="52"/>
      <c r="C1028" s="3" t="s">
        <v>1029</v>
      </c>
      <c r="D1028" s="3"/>
      <c r="F1028" s="11"/>
      <c r="K1028" s="60"/>
    </row>
    <row r="1029" spans="2:14" customFormat="1" x14ac:dyDescent="0.35">
      <c r="B1029" s="48" t="s">
        <v>111</v>
      </c>
      <c r="C1029" s="49" t="s">
        <v>112</v>
      </c>
      <c r="D1029" s="50">
        <v>0</v>
      </c>
      <c r="F1029" s="19">
        <f>SUM(D1029:D1037,D1039:D1040,D1043,D1055)</f>
        <v>2355</v>
      </c>
      <c r="G1029" s="16">
        <f>SUM(D1038,D1044)</f>
        <v>0</v>
      </c>
      <c r="H1029" s="16">
        <f>SUM(F1029:G1029)</f>
        <v>2355</v>
      </c>
      <c r="I1029" s="18">
        <f>H1029/J1029*100</f>
        <v>4.2945686703089563E-2</v>
      </c>
      <c r="J1029" s="21">
        <v>5483670.6099999994</v>
      </c>
      <c r="K1029" s="61" t="str">
        <f>C1028</f>
        <v>Chalambar Golf Club</v>
      </c>
      <c r="L1029" s="59">
        <f>F1029</f>
        <v>2355</v>
      </c>
      <c r="M1029" s="59">
        <f>G1029</f>
        <v>0</v>
      </c>
      <c r="N1029" s="59">
        <f>I1029</f>
        <v>4.2945686703089563E-2</v>
      </c>
    </row>
    <row r="1030" spans="2:14" customFormat="1" x14ac:dyDescent="0.35">
      <c r="B1030" s="48" t="s">
        <v>113</v>
      </c>
      <c r="C1030" s="49" t="s">
        <v>114</v>
      </c>
      <c r="D1030" s="50">
        <v>0</v>
      </c>
      <c r="F1030" s="11"/>
      <c r="K1030" s="60"/>
    </row>
    <row r="1031" spans="2:14" customFormat="1" x14ac:dyDescent="0.35">
      <c r="B1031" s="48" t="s">
        <v>115</v>
      </c>
      <c r="C1031" s="49" t="s">
        <v>116</v>
      </c>
      <c r="D1031" s="50">
        <v>0</v>
      </c>
      <c r="F1031" s="11"/>
      <c r="K1031" s="60"/>
    </row>
    <row r="1032" spans="2:14" customFormat="1" x14ac:dyDescent="0.35">
      <c r="B1032" s="48" t="s">
        <v>117</v>
      </c>
      <c r="C1032" s="49" t="s">
        <v>118</v>
      </c>
      <c r="D1032" s="50">
        <v>0</v>
      </c>
      <c r="F1032" s="17"/>
      <c r="K1032" s="60"/>
    </row>
    <row r="1033" spans="2:14" customFormat="1" x14ac:dyDescent="0.35">
      <c r="B1033" s="48" t="s">
        <v>119</v>
      </c>
      <c r="C1033" s="49" t="s">
        <v>120</v>
      </c>
      <c r="D1033" s="50">
        <v>0</v>
      </c>
      <c r="F1033" s="11"/>
      <c r="K1033" s="60"/>
    </row>
    <row r="1034" spans="2:14" customFormat="1" x14ac:dyDescent="0.35">
      <c r="B1034" s="48" t="s">
        <v>121</v>
      </c>
      <c r="C1034" s="49" t="s">
        <v>122</v>
      </c>
      <c r="D1034" s="50">
        <v>0</v>
      </c>
      <c r="F1034" s="11"/>
      <c r="K1034" s="60"/>
    </row>
    <row r="1035" spans="2:14" customFormat="1" x14ac:dyDescent="0.35">
      <c r="B1035" s="48" t="s">
        <v>123</v>
      </c>
      <c r="C1035" s="49" t="s">
        <v>124</v>
      </c>
      <c r="D1035" s="50">
        <v>0</v>
      </c>
      <c r="F1035" s="11"/>
      <c r="K1035" s="60"/>
    </row>
    <row r="1036" spans="2:14" customFormat="1" x14ac:dyDescent="0.35">
      <c r="B1036" s="48" t="s">
        <v>125</v>
      </c>
      <c r="C1036" s="49" t="s">
        <v>126</v>
      </c>
      <c r="D1036" s="50">
        <v>0</v>
      </c>
      <c r="F1036" s="11"/>
      <c r="K1036" s="60"/>
    </row>
    <row r="1037" spans="2:14" customFormat="1" x14ac:dyDescent="0.35">
      <c r="B1037" s="48" t="s">
        <v>127</v>
      </c>
      <c r="C1037" s="49" t="s">
        <v>128</v>
      </c>
      <c r="D1037" s="50">
        <v>0</v>
      </c>
      <c r="F1037" s="11"/>
      <c r="K1037" s="60"/>
    </row>
    <row r="1038" spans="2:14" customFormat="1" x14ac:dyDescent="0.35">
      <c r="B1038" s="48" t="s">
        <v>129</v>
      </c>
      <c r="C1038" s="49" t="s">
        <v>130</v>
      </c>
      <c r="D1038" s="50">
        <v>0</v>
      </c>
      <c r="F1038" s="11"/>
      <c r="K1038" s="60"/>
    </row>
    <row r="1039" spans="2:14" customFormat="1" x14ac:dyDescent="0.35">
      <c r="B1039" s="48" t="s">
        <v>131</v>
      </c>
      <c r="C1039" s="49" t="s">
        <v>132</v>
      </c>
      <c r="D1039" s="50">
        <v>0</v>
      </c>
      <c r="F1039" s="11"/>
      <c r="K1039" s="60"/>
    </row>
    <row r="1040" spans="2:14" customFormat="1" x14ac:dyDescent="0.35">
      <c r="B1040" s="48" t="s">
        <v>133</v>
      </c>
      <c r="C1040" s="49" t="s">
        <v>134</v>
      </c>
      <c r="D1040" s="50">
        <v>2355</v>
      </c>
      <c r="F1040" s="11"/>
      <c r="K1040" s="60"/>
    </row>
    <row r="1041" spans="2:11" customFormat="1" x14ac:dyDescent="0.35">
      <c r="B1041" s="48" t="s">
        <v>135</v>
      </c>
      <c r="C1041" s="49" t="s">
        <v>136</v>
      </c>
      <c r="D1041" s="50">
        <v>76499</v>
      </c>
      <c r="K1041" s="60"/>
    </row>
    <row r="1042" spans="2:11" customFormat="1" x14ac:dyDescent="0.35">
      <c r="B1042" s="48" t="s">
        <v>137</v>
      </c>
      <c r="C1042" s="49" t="s">
        <v>138</v>
      </c>
      <c r="D1042" s="50">
        <v>1852</v>
      </c>
      <c r="K1042" s="60"/>
    </row>
    <row r="1043" spans="2:11" customFormat="1" ht="23" x14ac:dyDescent="0.35">
      <c r="B1043" s="48" t="s">
        <v>139</v>
      </c>
      <c r="C1043" s="49" t="s">
        <v>140</v>
      </c>
      <c r="D1043" s="50">
        <v>0</v>
      </c>
      <c r="K1043" s="60"/>
    </row>
    <row r="1044" spans="2:11" customFormat="1" x14ac:dyDescent="0.35">
      <c r="B1044" s="48" t="s">
        <v>141</v>
      </c>
      <c r="C1044" s="49" t="s">
        <v>142</v>
      </c>
      <c r="D1044" s="50">
        <v>0</v>
      </c>
      <c r="K1044" s="60"/>
    </row>
    <row r="1045" spans="2:11" customFormat="1" x14ac:dyDescent="0.35">
      <c r="B1045" s="102" t="s">
        <v>143</v>
      </c>
      <c r="C1045" s="103"/>
      <c r="D1045" s="10">
        <v>80706</v>
      </c>
      <c r="K1045" s="60"/>
    </row>
    <row r="1046" spans="2:11" customFormat="1" x14ac:dyDescent="0.35">
      <c r="B1046" s="104" t="s">
        <v>144</v>
      </c>
      <c r="C1046" s="105"/>
      <c r="D1046" s="106"/>
      <c r="K1046" s="60"/>
    </row>
    <row r="1047" spans="2:11" customFormat="1" x14ac:dyDescent="0.35">
      <c r="B1047" s="48" t="s">
        <v>145</v>
      </c>
      <c r="C1047" s="49" t="s">
        <v>146</v>
      </c>
      <c r="D1047" s="50">
        <v>0</v>
      </c>
      <c r="K1047" s="60"/>
    </row>
    <row r="1048" spans="2:11" customFormat="1" x14ac:dyDescent="0.35">
      <c r="B1048" s="48" t="s">
        <v>147</v>
      </c>
      <c r="C1048" s="49" t="s">
        <v>148</v>
      </c>
      <c r="D1048" s="50">
        <v>0</v>
      </c>
      <c r="K1048" s="60"/>
    </row>
    <row r="1049" spans="2:11" customFormat="1" x14ac:dyDescent="0.35">
      <c r="B1049" s="48" t="s">
        <v>149</v>
      </c>
      <c r="C1049" s="49" t="s">
        <v>150</v>
      </c>
      <c r="D1049" s="50">
        <v>0</v>
      </c>
      <c r="K1049" s="60"/>
    </row>
    <row r="1050" spans="2:11" customFormat="1" ht="23" x14ac:dyDescent="0.35">
      <c r="B1050" s="48" t="s">
        <v>151</v>
      </c>
      <c r="C1050" s="49" t="s">
        <v>152</v>
      </c>
      <c r="D1050" s="50">
        <v>0</v>
      </c>
      <c r="K1050" s="60"/>
    </row>
    <row r="1051" spans="2:11" customFormat="1" x14ac:dyDescent="0.35">
      <c r="B1051" s="48" t="s">
        <v>153</v>
      </c>
      <c r="C1051" s="49" t="s">
        <v>154</v>
      </c>
      <c r="D1051" s="50">
        <v>680056</v>
      </c>
      <c r="K1051" s="60"/>
    </row>
    <row r="1052" spans="2:11" customFormat="1" x14ac:dyDescent="0.35">
      <c r="B1052" s="102" t="s">
        <v>155</v>
      </c>
      <c r="C1052" s="103"/>
      <c r="D1052" s="10">
        <v>680056</v>
      </c>
      <c r="K1052" s="60"/>
    </row>
    <row r="1053" spans="2:11" customFormat="1" x14ac:dyDescent="0.35">
      <c r="B1053" s="104" t="s">
        <v>156</v>
      </c>
      <c r="C1053" s="105"/>
      <c r="D1053" s="106"/>
      <c r="K1053" s="60"/>
    </row>
    <row r="1054" spans="2:11" customFormat="1" x14ac:dyDescent="0.35">
      <c r="B1054" s="48" t="s">
        <v>157</v>
      </c>
      <c r="C1054" s="49" t="s">
        <v>158</v>
      </c>
      <c r="D1054" s="50">
        <v>0</v>
      </c>
      <c r="K1054" s="60"/>
    </row>
    <row r="1055" spans="2:11" customFormat="1" x14ac:dyDescent="0.35">
      <c r="B1055" s="48" t="s">
        <v>159</v>
      </c>
      <c r="C1055" s="49" t="s">
        <v>160</v>
      </c>
      <c r="D1055" s="50">
        <v>0</v>
      </c>
      <c r="K1055" s="60"/>
    </row>
    <row r="1056" spans="2:11" customFormat="1" x14ac:dyDescent="0.35">
      <c r="B1056" s="48" t="s">
        <v>161</v>
      </c>
      <c r="C1056" s="49" t="s">
        <v>162</v>
      </c>
      <c r="D1056" s="50">
        <v>0</v>
      </c>
      <c r="K1056" s="60"/>
    </row>
    <row r="1057" spans="2:14" customFormat="1" x14ac:dyDescent="0.35">
      <c r="B1057" s="102" t="s">
        <v>163</v>
      </c>
      <c r="C1057" s="103"/>
      <c r="D1057" s="10">
        <v>0</v>
      </c>
      <c r="F1057" s="11"/>
      <c r="K1057" s="60"/>
    </row>
    <row r="1058" spans="2:14" customFormat="1" x14ac:dyDescent="0.35">
      <c r="B1058" s="102" t="s">
        <v>164</v>
      </c>
      <c r="C1058" s="103"/>
      <c r="D1058" s="10">
        <v>760762</v>
      </c>
      <c r="F1058" s="11"/>
      <c r="K1058" s="60"/>
    </row>
    <row r="1060" spans="2:14" customFormat="1" x14ac:dyDescent="0.35">
      <c r="B1060" s="52"/>
      <c r="C1060" s="3" t="s">
        <v>1030</v>
      </c>
      <c r="D1060" s="3"/>
      <c r="F1060" s="11"/>
      <c r="K1060" s="60"/>
    </row>
    <row r="1061" spans="2:14" customFormat="1" x14ac:dyDescent="0.35">
      <c r="B1061" s="48" t="s">
        <v>111</v>
      </c>
      <c r="C1061" s="49" t="s">
        <v>112</v>
      </c>
      <c r="D1061" s="50">
        <v>0</v>
      </c>
      <c r="F1061" s="19">
        <f>SUM(D1061:D1069,D1071:D1072,D1075,D1087)</f>
        <v>19705</v>
      </c>
      <c r="G1061" s="16">
        <f>SUM(D1070,D1076)</f>
        <v>0</v>
      </c>
      <c r="H1061" s="16">
        <f>SUM(F1061:G1061)</f>
        <v>19705</v>
      </c>
      <c r="I1061" s="18">
        <f>H1061/J1061*100</f>
        <v>0.53984117305588353</v>
      </c>
      <c r="J1061" s="21">
        <v>3650147.67</v>
      </c>
      <c r="K1061" s="61" t="str">
        <f>C1060</f>
        <v>Chelteham Moorabin RSL</v>
      </c>
      <c r="L1061" s="59">
        <f>F1061</f>
        <v>19705</v>
      </c>
      <c r="M1061" s="59">
        <f>G1061</f>
        <v>0</v>
      </c>
      <c r="N1061" s="59">
        <f>I1061</f>
        <v>0.53984117305588353</v>
      </c>
    </row>
    <row r="1062" spans="2:14" customFormat="1" x14ac:dyDescent="0.35">
      <c r="B1062" s="48" t="s">
        <v>113</v>
      </c>
      <c r="C1062" s="49" t="s">
        <v>114</v>
      </c>
      <c r="D1062" s="50">
        <v>0</v>
      </c>
      <c r="F1062" s="12"/>
      <c r="K1062" s="60"/>
    </row>
    <row r="1063" spans="2:14" customFormat="1" x14ac:dyDescent="0.35">
      <c r="B1063" s="48" t="s">
        <v>115</v>
      </c>
      <c r="C1063" s="49" t="s">
        <v>116</v>
      </c>
      <c r="D1063" s="50">
        <v>0</v>
      </c>
      <c r="F1063" s="12"/>
      <c r="K1063" s="60"/>
    </row>
    <row r="1064" spans="2:14" customFormat="1" x14ac:dyDescent="0.35">
      <c r="B1064" s="48" t="s">
        <v>117</v>
      </c>
      <c r="C1064" s="49" t="s">
        <v>118</v>
      </c>
      <c r="D1064" s="50">
        <v>0</v>
      </c>
      <c r="F1064" s="11"/>
      <c r="K1064" s="60"/>
    </row>
    <row r="1065" spans="2:14" customFormat="1" x14ac:dyDescent="0.35">
      <c r="B1065" s="48" t="s">
        <v>119</v>
      </c>
      <c r="C1065" s="49" t="s">
        <v>120</v>
      </c>
      <c r="D1065" s="50">
        <v>0</v>
      </c>
      <c r="F1065" s="13"/>
      <c r="K1065" s="60"/>
    </row>
    <row r="1066" spans="2:14" customFormat="1" x14ac:dyDescent="0.35">
      <c r="B1066" s="48" t="s">
        <v>121</v>
      </c>
      <c r="C1066" s="49" t="s">
        <v>122</v>
      </c>
      <c r="D1066" s="50">
        <v>0</v>
      </c>
      <c r="F1066" s="11"/>
      <c r="K1066" s="60"/>
    </row>
    <row r="1067" spans="2:14" customFormat="1" x14ac:dyDescent="0.35">
      <c r="B1067" s="48" t="s">
        <v>123</v>
      </c>
      <c r="C1067" s="49" t="s">
        <v>124</v>
      </c>
      <c r="D1067" s="50">
        <v>0</v>
      </c>
      <c r="F1067" s="11"/>
      <c r="K1067" s="60"/>
    </row>
    <row r="1068" spans="2:14" customFormat="1" x14ac:dyDescent="0.35">
      <c r="B1068" s="48" t="s">
        <v>125</v>
      </c>
      <c r="C1068" s="49" t="s">
        <v>126</v>
      </c>
      <c r="D1068" s="50">
        <v>0</v>
      </c>
      <c r="F1068" s="11"/>
      <c r="K1068" s="60"/>
    </row>
    <row r="1069" spans="2:14" customFormat="1" x14ac:dyDescent="0.35">
      <c r="B1069" s="48" t="s">
        <v>127</v>
      </c>
      <c r="C1069" s="49" t="s">
        <v>128</v>
      </c>
      <c r="D1069" s="50">
        <v>0</v>
      </c>
      <c r="F1069" s="11"/>
      <c r="K1069" s="60"/>
    </row>
    <row r="1070" spans="2:14" customFormat="1" x14ac:dyDescent="0.35">
      <c r="B1070" s="48" t="s">
        <v>129</v>
      </c>
      <c r="C1070" s="49" t="s">
        <v>130</v>
      </c>
      <c r="D1070" s="50">
        <v>0</v>
      </c>
      <c r="F1070" s="11"/>
      <c r="K1070" s="60"/>
    </row>
    <row r="1071" spans="2:14" customFormat="1" x14ac:dyDescent="0.35">
      <c r="B1071" s="48" t="s">
        <v>131</v>
      </c>
      <c r="C1071" s="49" t="s">
        <v>132</v>
      </c>
      <c r="D1071" s="50">
        <v>500</v>
      </c>
      <c r="F1071" s="11"/>
      <c r="K1071" s="60"/>
    </row>
    <row r="1072" spans="2:14" customFormat="1" x14ac:dyDescent="0.35">
      <c r="B1072" s="48" t="s">
        <v>133</v>
      </c>
      <c r="C1072" s="49" t="s">
        <v>134</v>
      </c>
      <c r="D1072" s="50">
        <v>12330</v>
      </c>
      <c r="F1072" s="11"/>
      <c r="K1072" s="60"/>
    </row>
    <row r="1073" spans="2:11" customFormat="1" x14ac:dyDescent="0.35">
      <c r="B1073" s="48" t="s">
        <v>135</v>
      </c>
      <c r="C1073" s="49" t="s">
        <v>136</v>
      </c>
      <c r="D1073" s="50">
        <v>0</v>
      </c>
      <c r="K1073" s="60"/>
    </row>
    <row r="1074" spans="2:11" customFormat="1" x14ac:dyDescent="0.35">
      <c r="B1074" s="48" t="s">
        <v>137</v>
      </c>
      <c r="C1074" s="49" t="s">
        <v>138</v>
      </c>
      <c r="D1074" s="50">
        <v>62389</v>
      </c>
      <c r="K1074" s="60"/>
    </row>
    <row r="1075" spans="2:11" customFormat="1" ht="23" x14ac:dyDescent="0.35">
      <c r="B1075" s="48" t="s">
        <v>139</v>
      </c>
      <c r="C1075" s="49" t="s">
        <v>140</v>
      </c>
      <c r="D1075" s="50">
        <v>6875</v>
      </c>
      <c r="K1075" s="60"/>
    </row>
    <row r="1076" spans="2:11" customFormat="1" x14ac:dyDescent="0.35">
      <c r="B1076" s="48" t="s">
        <v>141</v>
      </c>
      <c r="C1076" s="49" t="s">
        <v>142</v>
      </c>
      <c r="D1076" s="50">
        <v>0</v>
      </c>
      <c r="K1076" s="60"/>
    </row>
    <row r="1077" spans="2:11" customFormat="1" x14ac:dyDescent="0.35">
      <c r="B1077" s="102" t="s">
        <v>143</v>
      </c>
      <c r="C1077" s="103"/>
      <c r="D1077" s="10">
        <v>82094</v>
      </c>
      <c r="K1077" s="60"/>
    </row>
    <row r="1078" spans="2:11" customFormat="1" x14ac:dyDescent="0.35">
      <c r="B1078" s="104" t="s">
        <v>144</v>
      </c>
      <c r="C1078" s="105"/>
      <c r="D1078" s="106"/>
      <c r="K1078" s="60"/>
    </row>
    <row r="1079" spans="2:11" customFormat="1" x14ac:dyDescent="0.35">
      <c r="B1079" s="48" t="s">
        <v>145</v>
      </c>
      <c r="C1079" s="49" t="s">
        <v>146</v>
      </c>
      <c r="D1079" s="50">
        <v>0</v>
      </c>
      <c r="K1079" s="60"/>
    </row>
    <row r="1080" spans="2:11" customFormat="1" x14ac:dyDescent="0.35">
      <c r="B1080" s="48" t="s">
        <v>147</v>
      </c>
      <c r="C1080" s="49" t="s">
        <v>148</v>
      </c>
      <c r="D1080" s="50">
        <v>0</v>
      </c>
      <c r="K1080" s="60"/>
    </row>
    <row r="1081" spans="2:11" customFormat="1" x14ac:dyDescent="0.35">
      <c r="B1081" s="48" t="s">
        <v>149</v>
      </c>
      <c r="C1081" s="49" t="s">
        <v>150</v>
      </c>
      <c r="D1081" s="50">
        <v>0</v>
      </c>
      <c r="K1081" s="60"/>
    </row>
    <row r="1082" spans="2:11" customFormat="1" ht="23" x14ac:dyDescent="0.35">
      <c r="B1082" s="48" t="s">
        <v>151</v>
      </c>
      <c r="C1082" s="49" t="s">
        <v>152</v>
      </c>
      <c r="D1082" s="50">
        <v>0</v>
      </c>
      <c r="K1082" s="60"/>
    </row>
    <row r="1083" spans="2:11" customFormat="1" x14ac:dyDescent="0.35">
      <c r="B1083" s="48" t="s">
        <v>153</v>
      </c>
      <c r="C1083" s="49" t="s">
        <v>154</v>
      </c>
      <c r="D1083" s="50">
        <v>784177</v>
      </c>
      <c r="K1083" s="60"/>
    </row>
    <row r="1084" spans="2:11" customFormat="1" x14ac:dyDescent="0.35">
      <c r="B1084" s="102" t="s">
        <v>155</v>
      </c>
      <c r="C1084" s="103"/>
      <c r="D1084" s="10">
        <v>784177</v>
      </c>
      <c r="K1084" s="60"/>
    </row>
    <row r="1085" spans="2:11" customFormat="1" x14ac:dyDescent="0.35">
      <c r="B1085" s="104" t="s">
        <v>156</v>
      </c>
      <c r="C1085" s="105"/>
      <c r="D1085" s="106"/>
      <c r="K1085" s="60"/>
    </row>
    <row r="1086" spans="2:11" customFormat="1" x14ac:dyDescent="0.35">
      <c r="B1086" s="48" t="s">
        <v>157</v>
      </c>
      <c r="C1086" s="49" t="s">
        <v>158</v>
      </c>
      <c r="D1086" s="50">
        <v>0</v>
      </c>
      <c r="K1086" s="60"/>
    </row>
    <row r="1087" spans="2:11" customFormat="1" x14ac:dyDescent="0.35">
      <c r="B1087" s="48" t="s">
        <v>159</v>
      </c>
      <c r="C1087" s="49" t="s">
        <v>160</v>
      </c>
      <c r="D1087" s="50">
        <v>0</v>
      </c>
      <c r="K1087" s="60"/>
    </row>
    <row r="1088" spans="2:11" customFormat="1" x14ac:dyDescent="0.35">
      <c r="B1088" s="48" t="s">
        <v>161</v>
      </c>
      <c r="C1088" s="49" t="s">
        <v>162</v>
      </c>
      <c r="D1088" s="50">
        <v>800</v>
      </c>
      <c r="K1088" s="60"/>
    </row>
    <row r="1089" spans="2:14" customFormat="1" x14ac:dyDescent="0.35">
      <c r="B1089" s="102" t="s">
        <v>163</v>
      </c>
      <c r="C1089" s="103"/>
      <c r="D1089" s="10">
        <v>800</v>
      </c>
      <c r="F1089" s="11"/>
      <c r="K1089" s="60"/>
    </row>
    <row r="1090" spans="2:14" customFormat="1" x14ac:dyDescent="0.35">
      <c r="B1090" s="102" t="s">
        <v>164</v>
      </c>
      <c r="C1090" s="103"/>
      <c r="D1090" s="10">
        <v>867070</v>
      </c>
      <c r="F1090" s="11"/>
      <c r="K1090" s="60"/>
    </row>
    <row r="1092" spans="2:14" customFormat="1" x14ac:dyDescent="0.35">
      <c r="B1092" s="52"/>
      <c r="C1092" s="3" t="s">
        <v>1031</v>
      </c>
      <c r="D1092" s="3"/>
      <c r="F1092" s="11"/>
      <c r="K1092" s="60"/>
    </row>
    <row r="1093" spans="2:14" customFormat="1" x14ac:dyDescent="0.35">
      <c r="B1093" s="48" t="s">
        <v>111</v>
      </c>
      <c r="C1093" s="49" t="s">
        <v>112</v>
      </c>
      <c r="D1093" s="50">
        <v>60</v>
      </c>
      <c r="F1093" s="19">
        <f>SUM(D1093:D1101,D1103:D1104,D1107,D1119)</f>
        <v>5950</v>
      </c>
      <c r="G1093" s="16">
        <f>SUM(D1102,D1108)</f>
        <v>0</v>
      </c>
      <c r="H1093" s="16">
        <f>SUM(F1093:G1093)</f>
        <v>5950</v>
      </c>
      <c r="I1093" s="18">
        <f>H1093/J1093*100</f>
        <v>0.33117282306091173</v>
      </c>
      <c r="J1093" s="25">
        <v>1796645.01</v>
      </c>
      <c r="K1093" s="61" t="str">
        <f>C1092</f>
        <v>Chirnside Park Country Club</v>
      </c>
      <c r="L1093" s="59">
        <f>F1093</f>
        <v>5950</v>
      </c>
      <c r="M1093" s="59">
        <f>G1093</f>
        <v>0</v>
      </c>
      <c r="N1093" s="59">
        <f>I1093</f>
        <v>0.33117282306091173</v>
      </c>
    </row>
    <row r="1094" spans="2:14" customFormat="1" x14ac:dyDescent="0.35">
      <c r="B1094" s="48" t="s">
        <v>113</v>
      </c>
      <c r="C1094" s="49" t="s">
        <v>114</v>
      </c>
      <c r="D1094" s="50">
        <v>0</v>
      </c>
      <c r="F1094" s="12"/>
      <c r="K1094" s="60"/>
    </row>
    <row r="1095" spans="2:14" customFormat="1" x14ac:dyDescent="0.35">
      <c r="B1095" s="48" t="s">
        <v>115</v>
      </c>
      <c r="C1095" s="49" t="s">
        <v>116</v>
      </c>
      <c r="D1095" s="50">
        <v>0</v>
      </c>
      <c r="F1095" s="12"/>
      <c r="K1095" s="60"/>
    </row>
    <row r="1096" spans="2:14" customFormat="1" x14ac:dyDescent="0.35">
      <c r="B1096" s="48" t="s">
        <v>117</v>
      </c>
      <c r="C1096" s="49" t="s">
        <v>118</v>
      </c>
      <c r="D1096" s="50">
        <v>0</v>
      </c>
      <c r="F1096" s="11"/>
      <c r="K1096" s="60"/>
    </row>
    <row r="1097" spans="2:14" customFormat="1" x14ac:dyDescent="0.35">
      <c r="B1097" s="48" t="s">
        <v>119</v>
      </c>
      <c r="C1097" s="49" t="s">
        <v>120</v>
      </c>
      <c r="D1097" s="50">
        <v>0</v>
      </c>
      <c r="F1097" s="13"/>
      <c r="K1097" s="60"/>
    </row>
    <row r="1098" spans="2:14" customFormat="1" x14ac:dyDescent="0.35">
      <c r="B1098" s="48" t="s">
        <v>121</v>
      </c>
      <c r="C1098" s="49" t="s">
        <v>122</v>
      </c>
      <c r="D1098" s="50">
        <v>0</v>
      </c>
      <c r="F1098" s="11"/>
      <c r="K1098" s="60"/>
    </row>
    <row r="1099" spans="2:14" customFormat="1" x14ac:dyDescent="0.35">
      <c r="B1099" s="48" t="s">
        <v>123</v>
      </c>
      <c r="C1099" s="49" t="s">
        <v>124</v>
      </c>
      <c r="D1099" s="50">
        <v>0</v>
      </c>
      <c r="F1099" s="11"/>
      <c r="K1099" s="60"/>
    </row>
    <row r="1100" spans="2:14" customFormat="1" x14ac:dyDescent="0.35">
      <c r="B1100" s="48" t="s">
        <v>125</v>
      </c>
      <c r="C1100" s="49" t="s">
        <v>126</v>
      </c>
      <c r="D1100" s="50">
        <v>0</v>
      </c>
      <c r="F1100" s="11"/>
      <c r="K1100" s="60"/>
    </row>
    <row r="1101" spans="2:14" customFormat="1" x14ac:dyDescent="0.35">
      <c r="B1101" s="48" t="s">
        <v>127</v>
      </c>
      <c r="C1101" s="49" t="s">
        <v>128</v>
      </c>
      <c r="D1101" s="50">
        <v>0</v>
      </c>
      <c r="F1101" s="11"/>
      <c r="K1101" s="60"/>
    </row>
    <row r="1102" spans="2:14" customFormat="1" x14ac:dyDescent="0.35">
      <c r="B1102" s="48" t="s">
        <v>129</v>
      </c>
      <c r="C1102" s="49" t="s">
        <v>130</v>
      </c>
      <c r="D1102" s="50">
        <v>0</v>
      </c>
      <c r="F1102" s="11"/>
      <c r="K1102" s="60"/>
    </row>
    <row r="1103" spans="2:14" customFormat="1" x14ac:dyDescent="0.35">
      <c r="B1103" s="48" t="s">
        <v>131</v>
      </c>
      <c r="C1103" s="49" t="s">
        <v>132</v>
      </c>
      <c r="D1103" s="50">
        <v>1900</v>
      </c>
      <c r="F1103" s="11"/>
      <c r="K1103" s="60"/>
    </row>
    <row r="1104" spans="2:14" customFormat="1" x14ac:dyDescent="0.35">
      <c r="B1104" s="48" t="s">
        <v>133</v>
      </c>
      <c r="C1104" s="49" t="s">
        <v>134</v>
      </c>
      <c r="D1104" s="50">
        <v>3990</v>
      </c>
      <c r="F1104" s="11"/>
      <c r="K1104" s="60"/>
    </row>
    <row r="1105" spans="2:11" customFormat="1" x14ac:dyDescent="0.35">
      <c r="B1105" s="48" t="s">
        <v>135</v>
      </c>
      <c r="C1105" s="49" t="s">
        <v>136</v>
      </c>
      <c r="D1105" s="50">
        <v>777531</v>
      </c>
      <c r="K1105" s="60"/>
    </row>
    <row r="1106" spans="2:11" customFormat="1" x14ac:dyDescent="0.35">
      <c r="B1106" s="48" t="s">
        <v>137</v>
      </c>
      <c r="C1106" s="49" t="s">
        <v>138</v>
      </c>
      <c r="D1106" s="50">
        <v>0</v>
      </c>
      <c r="K1106" s="60"/>
    </row>
    <row r="1107" spans="2:11" customFormat="1" ht="23" x14ac:dyDescent="0.35">
      <c r="B1107" s="48" t="s">
        <v>139</v>
      </c>
      <c r="C1107" s="49" t="s">
        <v>140</v>
      </c>
      <c r="D1107" s="50">
        <v>0</v>
      </c>
      <c r="K1107" s="60"/>
    </row>
    <row r="1108" spans="2:11" customFormat="1" x14ac:dyDescent="0.35">
      <c r="B1108" s="48" t="s">
        <v>141</v>
      </c>
      <c r="C1108" s="49" t="s">
        <v>142</v>
      </c>
      <c r="D1108" s="50">
        <v>0</v>
      </c>
      <c r="K1108" s="60"/>
    </row>
    <row r="1109" spans="2:11" customFormat="1" x14ac:dyDescent="0.35">
      <c r="B1109" s="102" t="s">
        <v>143</v>
      </c>
      <c r="C1109" s="103"/>
      <c r="D1109" s="10">
        <v>783481</v>
      </c>
      <c r="K1109" s="60"/>
    </row>
    <row r="1110" spans="2:11" customFormat="1" x14ac:dyDescent="0.35">
      <c r="B1110" s="104" t="s">
        <v>144</v>
      </c>
      <c r="C1110" s="105"/>
      <c r="D1110" s="106"/>
      <c r="K1110" s="60"/>
    </row>
    <row r="1111" spans="2:11" customFormat="1" x14ac:dyDescent="0.35">
      <c r="B1111" s="48" t="s">
        <v>145</v>
      </c>
      <c r="C1111" s="49" t="s">
        <v>146</v>
      </c>
      <c r="D1111" s="50">
        <v>0</v>
      </c>
      <c r="K1111" s="60"/>
    </row>
    <row r="1112" spans="2:11" customFormat="1" x14ac:dyDescent="0.35">
      <c r="B1112" s="48" t="s">
        <v>147</v>
      </c>
      <c r="C1112" s="49" t="s">
        <v>148</v>
      </c>
      <c r="D1112" s="50">
        <v>0</v>
      </c>
      <c r="K1112" s="60"/>
    </row>
    <row r="1113" spans="2:11" customFormat="1" x14ac:dyDescent="0.35">
      <c r="B1113" s="48" t="s">
        <v>149</v>
      </c>
      <c r="C1113" s="49" t="s">
        <v>150</v>
      </c>
      <c r="D1113" s="50">
        <v>0</v>
      </c>
      <c r="K1113" s="60"/>
    </row>
    <row r="1114" spans="2:11" customFormat="1" ht="23" x14ac:dyDescent="0.35">
      <c r="B1114" s="48" t="s">
        <v>151</v>
      </c>
      <c r="C1114" s="49" t="s">
        <v>152</v>
      </c>
      <c r="D1114" s="50">
        <v>0</v>
      </c>
      <c r="K1114" s="60"/>
    </row>
    <row r="1115" spans="2:11" customFormat="1" x14ac:dyDescent="0.35">
      <c r="B1115" s="48" t="s">
        <v>153</v>
      </c>
      <c r="C1115" s="49" t="s">
        <v>154</v>
      </c>
      <c r="D1115" s="50">
        <v>0</v>
      </c>
      <c r="K1115" s="60"/>
    </row>
    <row r="1116" spans="2:11" customFormat="1" x14ac:dyDescent="0.35">
      <c r="B1116" s="102" t="s">
        <v>155</v>
      </c>
      <c r="C1116" s="103"/>
      <c r="D1116" s="10">
        <v>0</v>
      </c>
      <c r="K1116" s="60"/>
    </row>
    <row r="1117" spans="2:11" customFormat="1" x14ac:dyDescent="0.35">
      <c r="B1117" s="104" t="s">
        <v>156</v>
      </c>
      <c r="C1117" s="105"/>
      <c r="D1117" s="106"/>
      <c r="K1117" s="60"/>
    </row>
    <row r="1118" spans="2:11" customFormat="1" x14ac:dyDescent="0.35">
      <c r="B1118" s="48" t="s">
        <v>157</v>
      </c>
      <c r="C1118" s="49" t="s">
        <v>158</v>
      </c>
      <c r="D1118" s="50">
        <v>0</v>
      </c>
      <c r="K1118" s="60"/>
    </row>
    <row r="1119" spans="2:11" customFormat="1" x14ac:dyDescent="0.35">
      <c r="B1119" s="48" t="s">
        <v>159</v>
      </c>
      <c r="C1119" s="49" t="s">
        <v>160</v>
      </c>
      <c r="D1119" s="50">
        <v>0</v>
      </c>
      <c r="K1119" s="60"/>
    </row>
    <row r="1120" spans="2:11" customFormat="1" x14ac:dyDescent="0.35">
      <c r="B1120" s="48" t="s">
        <v>161</v>
      </c>
      <c r="C1120" s="49" t="s">
        <v>162</v>
      </c>
      <c r="D1120" s="50">
        <v>0</v>
      </c>
      <c r="K1120" s="60"/>
    </row>
    <row r="1121" spans="2:14" customFormat="1" x14ac:dyDescent="0.35">
      <c r="B1121" s="102" t="s">
        <v>163</v>
      </c>
      <c r="C1121" s="103"/>
      <c r="D1121" s="10">
        <v>0</v>
      </c>
      <c r="F1121" s="11"/>
      <c r="K1121" s="60"/>
    </row>
    <row r="1122" spans="2:14" customFormat="1" x14ac:dyDescent="0.35">
      <c r="B1122" s="102" t="s">
        <v>164</v>
      </c>
      <c r="C1122" s="103"/>
      <c r="D1122" s="10">
        <v>783481</v>
      </c>
      <c r="F1122" s="11"/>
      <c r="K1122" s="60"/>
    </row>
    <row r="1124" spans="2:14" customFormat="1" x14ac:dyDescent="0.35">
      <c r="B1124" s="52"/>
      <c r="C1124" s="3" t="s">
        <v>1189</v>
      </c>
      <c r="D1124" s="3"/>
      <c r="F1124" s="11"/>
      <c r="K1124" s="60"/>
    </row>
    <row r="1125" spans="2:14" customFormat="1" x14ac:dyDescent="0.35">
      <c r="B1125" s="48" t="s">
        <v>111</v>
      </c>
      <c r="C1125" s="49" t="s">
        <v>112</v>
      </c>
      <c r="D1125" s="50">
        <v>0</v>
      </c>
      <c r="F1125" s="19">
        <f>SUM(D1125:D1133,D1135:D1136,D1139,D1151)</f>
        <v>1900</v>
      </c>
      <c r="G1125" s="16">
        <f>SUM(D1134,D1140)</f>
        <v>0</v>
      </c>
      <c r="H1125" s="16">
        <f>SUM(F1125:G1125)</f>
        <v>1900</v>
      </c>
      <c r="I1125" s="18">
        <f>H1125/J1125*100</f>
        <v>9.5720301972766195E-2</v>
      </c>
      <c r="J1125" s="22">
        <v>1984949.86</v>
      </c>
      <c r="K1125" s="61" t="str">
        <f>C1124</f>
        <v>City Bowls Club Colac</v>
      </c>
      <c r="L1125" s="59">
        <f>F1125</f>
        <v>1900</v>
      </c>
      <c r="M1125" s="59">
        <f>G1125</f>
        <v>0</v>
      </c>
      <c r="N1125" s="59">
        <f>I1125</f>
        <v>9.5720301972766195E-2</v>
      </c>
    </row>
    <row r="1126" spans="2:14" customFormat="1" x14ac:dyDescent="0.35">
      <c r="B1126" s="48" t="s">
        <v>113</v>
      </c>
      <c r="C1126" s="49" t="s">
        <v>114</v>
      </c>
      <c r="D1126" s="50">
        <v>0</v>
      </c>
      <c r="F1126" s="12"/>
      <c r="K1126" s="60"/>
    </row>
    <row r="1127" spans="2:14" customFormat="1" x14ac:dyDescent="0.35">
      <c r="B1127" s="48" t="s">
        <v>115</v>
      </c>
      <c r="C1127" s="49" t="s">
        <v>116</v>
      </c>
      <c r="D1127" s="50">
        <v>0</v>
      </c>
      <c r="F1127" s="12"/>
      <c r="K1127" s="60"/>
    </row>
    <row r="1128" spans="2:14" customFormat="1" x14ac:dyDescent="0.35">
      <c r="B1128" s="48" t="s">
        <v>117</v>
      </c>
      <c r="C1128" s="49" t="s">
        <v>118</v>
      </c>
      <c r="D1128" s="50">
        <v>0</v>
      </c>
      <c r="F1128" s="11"/>
      <c r="K1128" s="60"/>
    </row>
    <row r="1129" spans="2:14" customFormat="1" x14ac:dyDescent="0.35">
      <c r="B1129" s="48" t="s">
        <v>119</v>
      </c>
      <c r="C1129" s="49" t="s">
        <v>120</v>
      </c>
      <c r="D1129" s="50">
        <v>0</v>
      </c>
      <c r="F1129" s="13"/>
      <c r="K1129" s="60"/>
    </row>
    <row r="1130" spans="2:14" customFormat="1" x14ac:dyDescent="0.35">
      <c r="B1130" s="48" t="s">
        <v>121</v>
      </c>
      <c r="C1130" s="49" t="s">
        <v>122</v>
      </c>
      <c r="D1130" s="50">
        <v>0</v>
      </c>
      <c r="F1130" s="11"/>
      <c r="K1130" s="60"/>
    </row>
    <row r="1131" spans="2:14" customFormat="1" x14ac:dyDescent="0.35">
      <c r="B1131" s="48" t="s">
        <v>123</v>
      </c>
      <c r="C1131" s="49" t="s">
        <v>124</v>
      </c>
      <c r="D1131" s="50">
        <v>0</v>
      </c>
      <c r="F1131" s="11"/>
      <c r="K1131" s="60"/>
    </row>
    <row r="1132" spans="2:14" customFormat="1" x14ac:dyDescent="0.35">
      <c r="B1132" s="48" t="s">
        <v>125</v>
      </c>
      <c r="C1132" s="49" t="s">
        <v>126</v>
      </c>
      <c r="D1132" s="50">
        <v>0</v>
      </c>
      <c r="F1132" s="11"/>
      <c r="K1132" s="60"/>
    </row>
    <row r="1133" spans="2:14" customFormat="1" x14ac:dyDescent="0.35">
      <c r="B1133" s="48" t="s">
        <v>127</v>
      </c>
      <c r="C1133" s="49" t="s">
        <v>128</v>
      </c>
      <c r="D1133" s="50">
        <v>0</v>
      </c>
      <c r="F1133" s="11"/>
      <c r="K1133" s="60"/>
    </row>
    <row r="1134" spans="2:14" customFormat="1" x14ac:dyDescent="0.35">
      <c r="B1134" s="48" t="s">
        <v>129</v>
      </c>
      <c r="C1134" s="49" t="s">
        <v>130</v>
      </c>
      <c r="D1134" s="50">
        <v>0</v>
      </c>
      <c r="F1134" s="11"/>
      <c r="K1134" s="60"/>
    </row>
    <row r="1135" spans="2:14" customFormat="1" x14ac:dyDescent="0.35">
      <c r="B1135" s="48" t="s">
        <v>131</v>
      </c>
      <c r="C1135" s="49" t="s">
        <v>132</v>
      </c>
      <c r="D1135" s="50">
        <v>1900</v>
      </c>
      <c r="F1135" s="11"/>
      <c r="K1135" s="60"/>
    </row>
    <row r="1136" spans="2:14" customFormat="1" x14ac:dyDescent="0.35">
      <c r="B1136" s="48" t="s">
        <v>133</v>
      </c>
      <c r="C1136" s="49" t="s">
        <v>134</v>
      </c>
      <c r="D1136" s="50">
        <v>0</v>
      </c>
      <c r="F1136" s="11"/>
      <c r="K1136" s="60"/>
    </row>
    <row r="1137" spans="2:11" customFormat="1" x14ac:dyDescent="0.35">
      <c r="B1137" s="48" t="s">
        <v>135</v>
      </c>
      <c r="C1137" s="49" t="s">
        <v>136</v>
      </c>
      <c r="D1137" s="50">
        <v>1068</v>
      </c>
      <c r="K1137" s="60"/>
    </row>
    <row r="1138" spans="2:11" customFormat="1" x14ac:dyDescent="0.35">
      <c r="B1138" s="48" t="s">
        <v>137</v>
      </c>
      <c r="C1138" s="49" t="s">
        <v>138</v>
      </c>
      <c r="D1138" s="50">
        <v>12718</v>
      </c>
      <c r="K1138" s="60"/>
    </row>
    <row r="1139" spans="2:11" customFormat="1" ht="23" x14ac:dyDescent="0.35">
      <c r="B1139" s="48" t="s">
        <v>139</v>
      </c>
      <c r="C1139" s="49" t="s">
        <v>140</v>
      </c>
      <c r="D1139" s="50">
        <v>0</v>
      </c>
      <c r="K1139" s="60"/>
    </row>
    <row r="1140" spans="2:11" customFormat="1" x14ac:dyDescent="0.35">
      <c r="B1140" s="48" t="s">
        <v>141</v>
      </c>
      <c r="C1140" s="49" t="s">
        <v>142</v>
      </c>
      <c r="D1140" s="50">
        <v>0</v>
      </c>
      <c r="K1140" s="60"/>
    </row>
    <row r="1141" spans="2:11" customFormat="1" x14ac:dyDescent="0.35">
      <c r="B1141" s="102" t="s">
        <v>143</v>
      </c>
      <c r="C1141" s="103"/>
      <c r="D1141" s="10">
        <v>15686</v>
      </c>
      <c r="K1141" s="60"/>
    </row>
    <row r="1142" spans="2:11" customFormat="1" x14ac:dyDescent="0.35">
      <c r="B1142" s="104" t="s">
        <v>144</v>
      </c>
      <c r="C1142" s="105"/>
      <c r="D1142" s="106"/>
      <c r="K1142" s="60"/>
    </row>
    <row r="1143" spans="2:11" customFormat="1" x14ac:dyDescent="0.35">
      <c r="B1143" s="48" t="s">
        <v>145</v>
      </c>
      <c r="C1143" s="49" t="s">
        <v>146</v>
      </c>
      <c r="D1143" s="50">
        <v>0</v>
      </c>
      <c r="K1143" s="60"/>
    </row>
    <row r="1144" spans="2:11" customFormat="1" x14ac:dyDescent="0.35">
      <c r="B1144" s="48" t="s">
        <v>147</v>
      </c>
      <c r="C1144" s="49" t="s">
        <v>148</v>
      </c>
      <c r="D1144" s="50">
        <v>0</v>
      </c>
      <c r="K1144" s="60"/>
    </row>
    <row r="1145" spans="2:11" customFormat="1" x14ac:dyDescent="0.35">
      <c r="B1145" s="48" t="s">
        <v>149</v>
      </c>
      <c r="C1145" s="49" t="s">
        <v>150</v>
      </c>
      <c r="D1145" s="50">
        <v>0</v>
      </c>
      <c r="K1145" s="60"/>
    </row>
    <row r="1146" spans="2:11" customFormat="1" ht="23" x14ac:dyDescent="0.35">
      <c r="B1146" s="48" t="s">
        <v>151</v>
      </c>
      <c r="C1146" s="49" t="s">
        <v>152</v>
      </c>
      <c r="D1146" s="50">
        <v>0</v>
      </c>
      <c r="K1146" s="60"/>
    </row>
    <row r="1147" spans="2:11" customFormat="1" x14ac:dyDescent="0.35">
      <c r="B1147" s="48" t="s">
        <v>153</v>
      </c>
      <c r="C1147" s="49" t="s">
        <v>154</v>
      </c>
      <c r="D1147" s="50">
        <v>699503</v>
      </c>
      <c r="K1147" s="60"/>
    </row>
    <row r="1148" spans="2:11" customFormat="1" x14ac:dyDescent="0.35">
      <c r="B1148" s="102" t="s">
        <v>155</v>
      </c>
      <c r="C1148" s="103"/>
      <c r="D1148" s="10">
        <v>699503</v>
      </c>
      <c r="K1148" s="60"/>
    </row>
    <row r="1149" spans="2:11" customFormat="1" x14ac:dyDescent="0.35">
      <c r="B1149" s="104" t="s">
        <v>156</v>
      </c>
      <c r="C1149" s="105"/>
      <c r="D1149" s="106"/>
      <c r="K1149" s="60"/>
    </row>
    <row r="1150" spans="2:11" customFormat="1" x14ac:dyDescent="0.35">
      <c r="B1150" s="48" t="s">
        <v>157</v>
      </c>
      <c r="C1150" s="49" t="s">
        <v>158</v>
      </c>
      <c r="D1150" s="50">
        <v>0</v>
      </c>
      <c r="K1150" s="60"/>
    </row>
    <row r="1151" spans="2:11" customFormat="1" x14ac:dyDescent="0.35">
      <c r="B1151" s="48" t="s">
        <v>159</v>
      </c>
      <c r="C1151" s="49" t="s">
        <v>160</v>
      </c>
      <c r="D1151" s="50">
        <v>0</v>
      </c>
      <c r="K1151" s="60"/>
    </row>
    <row r="1152" spans="2:11" customFormat="1" x14ac:dyDescent="0.35">
      <c r="B1152" s="48" t="s">
        <v>161</v>
      </c>
      <c r="C1152" s="49" t="s">
        <v>162</v>
      </c>
      <c r="D1152" s="50">
        <v>1930</v>
      </c>
      <c r="K1152" s="60"/>
    </row>
    <row r="1153" spans="2:14" customFormat="1" x14ac:dyDescent="0.35">
      <c r="B1153" s="102" t="s">
        <v>163</v>
      </c>
      <c r="C1153" s="103"/>
      <c r="D1153" s="10">
        <v>1930</v>
      </c>
      <c r="F1153" s="11"/>
      <c r="K1153" s="60"/>
    </row>
    <row r="1154" spans="2:14" customFormat="1" x14ac:dyDescent="0.35">
      <c r="B1154" s="102" t="s">
        <v>164</v>
      </c>
      <c r="C1154" s="103"/>
      <c r="D1154" s="10">
        <v>717119</v>
      </c>
      <c r="F1154" s="11"/>
      <c r="K1154" s="60"/>
    </row>
    <row r="1156" spans="2:14" customFormat="1" x14ac:dyDescent="0.35">
      <c r="B1156" s="52"/>
      <c r="C1156" s="3" t="s">
        <v>1032</v>
      </c>
      <c r="D1156" s="3"/>
      <c r="F1156" s="11"/>
      <c r="K1156" s="60"/>
    </row>
    <row r="1157" spans="2:14" customFormat="1" x14ac:dyDescent="0.35">
      <c r="B1157" s="48" t="s">
        <v>111</v>
      </c>
      <c r="C1157" s="49" t="s">
        <v>112</v>
      </c>
      <c r="D1157" s="50">
        <v>0</v>
      </c>
      <c r="F1157" s="19">
        <f>SUM(D1157:D1165,D1167:D1168,D1171,D1183)</f>
        <v>4500</v>
      </c>
      <c r="G1157" s="16">
        <f>SUM(D1166,D1172)</f>
        <v>0</v>
      </c>
      <c r="H1157" s="16">
        <f>SUM(F1157:G1157)</f>
        <v>4500</v>
      </c>
      <c r="I1157" s="18">
        <f>H1157/J1157*100</f>
        <v>0.32109246559669047</v>
      </c>
      <c r="J1157" s="22">
        <v>1401465.46</v>
      </c>
      <c r="K1157" s="61" t="str">
        <f>C1156</f>
        <v>City Family Hotel</v>
      </c>
      <c r="L1157" s="59">
        <f>F1157</f>
        <v>4500</v>
      </c>
      <c r="M1157" s="59">
        <f>G1157</f>
        <v>0</v>
      </c>
      <c r="N1157" s="59">
        <f>I1157</f>
        <v>0.32109246559669047</v>
      </c>
    </row>
    <row r="1158" spans="2:14" customFormat="1" x14ac:dyDescent="0.35">
      <c r="B1158" s="48" t="s">
        <v>113</v>
      </c>
      <c r="C1158" s="49" t="s">
        <v>114</v>
      </c>
      <c r="D1158" s="50">
        <v>0</v>
      </c>
      <c r="F1158" s="11"/>
      <c r="K1158" s="60"/>
    </row>
    <row r="1159" spans="2:14" customFormat="1" x14ac:dyDescent="0.35">
      <c r="B1159" s="48" t="s">
        <v>115</v>
      </c>
      <c r="C1159" s="49" t="s">
        <v>116</v>
      </c>
      <c r="D1159" s="50">
        <v>0</v>
      </c>
      <c r="F1159" s="11"/>
      <c r="K1159" s="60"/>
    </row>
    <row r="1160" spans="2:14" customFormat="1" x14ac:dyDescent="0.35">
      <c r="B1160" s="48" t="s">
        <v>117</v>
      </c>
      <c r="C1160" s="49" t="s">
        <v>118</v>
      </c>
      <c r="D1160" s="50">
        <v>0</v>
      </c>
      <c r="F1160" s="11"/>
      <c r="K1160" s="60"/>
    </row>
    <row r="1161" spans="2:14" customFormat="1" x14ac:dyDescent="0.35">
      <c r="B1161" s="48" t="s">
        <v>119</v>
      </c>
      <c r="C1161" s="49" t="s">
        <v>120</v>
      </c>
      <c r="D1161" s="50">
        <v>0</v>
      </c>
      <c r="F1161" s="11"/>
      <c r="K1161" s="60"/>
    </row>
    <row r="1162" spans="2:14" customFormat="1" x14ac:dyDescent="0.35">
      <c r="B1162" s="48" t="s">
        <v>121</v>
      </c>
      <c r="C1162" s="49" t="s">
        <v>122</v>
      </c>
      <c r="D1162" s="50">
        <v>0</v>
      </c>
      <c r="F1162" s="11"/>
      <c r="K1162" s="60"/>
    </row>
    <row r="1163" spans="2:14" customFormat="1" x14ac:dyDescent="0.35">
      <c r="B1163" s="48" t="s">
        <v>123</v>
      </c>
      <c r="C1163" s="49" t="s">
        <v>124</v>
      </c>
      <c r="D1163" s="50">
        <v>0</v>
      </c>
      <c r="F1163" s="11"/>
      <c r="K1163" s="60"/>
    </row>
    <row r="1164" spans="2:14" customFormat="1" x14ac:dyDescent="0.35">
      <c r="B1164" s="48" t="s">
        <v>125</v>
      </c>
      <c r="C1164" s="49" t="s">
        <v>126</v>
      </c>
      <c r="D1164" s="50">
        <v>0</v>
      </c>
      <c r="F1164" s="11"/>
      <c r="K1164" s="60"/>
    </row>
    <row r="1165" spans="2:14" customFormat="1" x14ac:dyDescent="0.35">
      <c r="B1165" s="48" t="s">
        <v>127</v>
      </c>
      <c r="C1165" s="49" t="s">
        <v>128</v>
      </c>
      <c r="D1165" s="50">
        <v>0</v>
      </c>
      <c r="F1165" s="11"/>
      <c r="K1165" s="60"/>
    </row>
    <row r="1166" spans="2:14" customFormat="1" x14ac:dyDescent="0.35">
      <c r="B1166" s="48" t="s">
        <v>129</v>
      </c>
      <c r="C1166" s="49" t="s">
        <v>130</v>
      </c>
      <c r="D1166" s="50">
        <v>0</v>
      </c>
      <c r="F1166" s="11"/>
      <c r="K1166" s="60"/>
    </row>
    <row r="1167" spans="2:14" customFormat="1" x14ac:dyDescent="0.35">
      <c r="B1167" s="48" t="s">
        <v>131</v>
      </c>
      <c r="C1167" s="49" t="s">
        <v>132</v>
      </c>
      <c r="D1167" s="50">
        <v>0</v>
      </c>
      <c r="F1167" s="11"/>
      <c r="K1167" s="60"/>
    </row>
    <row r="1168" spans="2:14" customFormat="1" x14ac:dyDescent="0.35">
      <c r="B1168" s="48" t="s">
        <v>133</v>
      </c>
      <c r="C1168" s="49" t="s">
        <v>134</v>
      </c>
      <c r="D1168" s="50">
        <v>4500</v>
      </c>
      <c r="F1168" s="11"/>
      <c r="K1168" s="60"/>
    </row>
    <row r="1169" spans="2:11" customFormat="1" x14ac:dyDescent="0.35">
      <c r="B1169" s="48" t="s">
        <v>135</v>
      </c>
      <c r="C1169" s="49" t="s">
        <v>136</v>
      </c>
      <c r="D1169" s="50">
        <v>0</v>
      </c>
      <c r="K1169" s="60"/>
    </row>
    <row r="1170" spans="2:11" customFormat="1" x14ac:dyDescent="0.35">
      <c r="B1170" s="48" t="s">
        <v>137</v>
      </c>
      <c r="C1170" s="49" t="s">
        <v>138</v>
      </c>
      <c r="D1170" s="50">
        <v>0</v>
      </c>
      <c r="K1170" s="60"/>
    </row>
    <row r="1171" spans="2:11" customFormat="1" ht="23" x14ac:dyDescent="0.35">
      <c r="B1171" s="48" t="s">
        <v>139</v>
      </c>
      <c r="C1171" s="49" t="s">
        <v>140</v>
      </c>
      <c r="D1171" s="50">
        <v>0</v>
      </c>
      <c r="K1171" s="60"/>
    </row>
    <row r="1172" spans="2:11" customFormat="1" x14ac:dyDescent="0.35">
      <c r="B1172" s="48" t="s">
        <v>141</v>
      </c>
      <c r="C1172" s="49" t="s">
        <v>142</v>
      </c>
      <c r="D1172" s="50">
        <v>0</v>
      </c>
      <c r="K1172" s="60"/>
    </row>
    <row r="1173" spans="2:11" customFormat="1" x14ac:dyDescent="0.35">
      <c r="B1173" s="102" t="s">
        <v>143</v>
      </c>
      <c r="C1173" s="103"/>
      <c r="D1173" s="10">
        <v>4500</v>
      </c>
      <c r="K1173" s="60"/>
    </row>
    <row r="1174" spans="2:11" customFormat="1" x14ac:dyDescent="0.35">
      <c r="B1174" s="104" t="s">
        <v>144</v>
      </c>
      <c r="C1174" s="105"/>
      <c r="D1174" s="106"/>
      <c r="K1174" s="60"/>
    </row>
    <row r="1175" spans="2:11" customFormat="1" x14ac:dyDescent="0.35">
      <c r="B1175" s="48" t="s">
        <v>145</v>
      </c>
      <c r="C1175" s="49" t="s">
        <v>146</v>
      </c>
      <c r="D1175" s="50">
        <v>0</v>
      </c>
      <c r="K1175" s="60"/>
    </row>
    <row r="1176" spans="2:11" customFormat="1" x14ac:dyDescent="0.35">
      <c r="B1176" s="48" t="s">
        <v>147</v>
      </c>
      <c r="C1176" s="49" t="s">
        <v>148</v>
      </c>
      <c r="D1176" s="50">
        <v>0</v>
      </c>
      <c r="K1176" s="60"/>
    </row>
    <row r="1177" spans="2:11" customFormat="1" x14ac:dyDescent="0.35">
      <c r="B1177" s="48" t="s">
        <v>149</v>
      </c>
      <c r="C1177" s="49" t="s">
        <v>150</v>
      </c>
      <c r="D1177" s="50">
        <v>0</v>
      </c>
      <c r="K1177" s="60"/>
    </row>
    <row r="1178" spans="2:11" customFormat="1" ht="23" x14ac:dyDescent="0.35">
      <c r="B1178" s="48" t="s">
        <v>151</v>
      </c>
      <c r="C1178" s="49" t="s">
        <v>152</v>
      </c>
      <c r="D1178" s="50">
        <v>0</v>
      </c>
      <c r="K1178" s="60"/>
    </row>
    <row r="1179" spans="2:11" customFormat="1" x14ac:dyDescent="0.35">
      <c r="B1179" s="48" t="s">
        <v>153</v>
      </c>
      <c r="C1179" s="49" t="s">
        <v>154</v>
      </c>
      <c r="D1179" s="50">
        <v>135124</v>
      </c>
      <c r="K1179" s="60"/>
    </row>
    <row r="1180" spans="2:11" customFormat="1" x14ac:dyDescent="0.35">
      <c r="B1180" s="102" t="s">
        <v>155</v>
      </c>
      <c r="C1180" s="103"/>
      <c r="D1180" s="10">
        <v>135124</v>
      </c>
      <c r="K1180" s="60"/>
    </row>
    <row r="1181" spans="2:11" customFormat="1" x14ac:dyDescent="0.35">
      <c r="B1181" s="104" t="s">
        <v>156</v>
      </c>
      <c r="C1181" s="105"/>
      <c r="D1181" s="106"/>
      <c r="K1181" s="60"/>
    </row>
    <row r="1182" spans="2:11" customFormat="1" x14ac:dyDescent="0.35">
      <c r="B1182" s="48" t="s">
        <v>157</v>
      </c>
      <c r="C1182" s="49" t="s">
        <v>158</v>
      </c>
      <c r="D1182" s="50">
        <v>0</v>
      </c>
      <c r="K1182" s="60"/>
    </row>
    <row r="1183" spans="2:11" customFormat="1" x14ac:dyDescent="0.35">
      <c r="B1183" s="48" t="s">
        <v>159</v>
      </c>
      <c r="C1183" s="49" t="s">
        <v>160</v>
      </c>
      <c r="D1183" s="50">
        <v>0</v>
      </c>
      <c r="K1183" s="60"/>
    </row>
    <row r="1184" spans="2:11" customFormat="1" x14ac:dyDescent="0.35">
      <c r="B1184" s="48" t="s">
        <v>161</v>
      </c>
      <c r="C1184" s="49" t="s">
        <v>162</v>
      </c>
      <c r="D1184" s="50">
        <v>0</v>
      </c>
      <c r="K1184" s="60"/>
    </row>
    <row r="1185" spans="2:14" customFormat="1" x14ac:dyDescent="0.35">
      <c r="B1185" s="102" t="s">
        <v>163</v>
      </c>
      <c r="C1185" s="103"/>
      <c r="D1185" s="10">
        <v>0</v>
      </c>
      <c r="F1185" s="11"/>
      <c r="K1185" s="60"/>
    </row>
    <row r="1186" spans="2:14" customFormat="1" x14ac:dyDescent="0.35">
      <c r="B1186" s="102" t="s">
        <v>164</v>
      </c>
      <c r="C1186" s="103"/>
      <c r="D1186" s="10">
        <v>139624</v>
      </c>
      <c r="F1186" s="11"/>
      <c r="K1186" s="60"/>
    </row>
    <row r="1188" spans="2:14" customFormat="1" x14ac:dyDescent="0.35">
      <c r="B1188" s="52"/>
      <c r="C1188" s="3" t="s">
        <v>1033</v>
      </c>
      <c r="D1188" s="3"/>
      <c r="F1188" s="11"/>
      <c r="K1188" s="60"/>
    </row>
    <row r="1189" spans="2:14" customFormat="1" x14ac:dyDescent="0.35">
      <c r="B1189" s="48" t="s">
        <v>111</v>
      </c>
      <c r="C1189" s="49" t="s">
        <v>112</v>
      </c>
      <c r="D1189" s="50">
        <v>0</v>
      </c>
      <c r="F1189" s="19">
        <f>SUM(D1189:D1197,D1199:D1200,D1203,D1215)</f>
        <v>3671</v>
      </c>
      <c r="G1189" s="16">
        <f>SUM(D1198,D1204)</f>
        <v>0</v>
      </c>
      <c r="H1189" s="16">
        <f>SUM(F1189:G1189)</f>
        <v>3671</v>
      </c>
      <c r="I1189" s="18">
        <f>H1189/J1189*100</f>
        <v>0.2206949907094683</v>
      </c>
      <c r="J1189" s="22">
        <v>1663381.6600000001</v>
      </c>
      <c r="K1189" s="61" t="str">
        <f>C1188</f>
        <v>City Memorial Bowls Club</v>
      </c>
      <c r="L1189" s="59">
        <f>F1189</f>
        <v>3671</v>
      </c>
      <c r="M1189" s="59">
        <f>G1189</f>
        <v>0</v>
      </c>
      <c r="N1189" s="59">
        <f>I1189</f>
        <v>0.2206949907094683</v>
      </c>
    </row>
    <row r="1190" spans="2:14" customFormat="1" x14ac:dyDescent="0.35">
      <c r="B1190" s="48" t="s">
        <v>113</v>
      </c>
      <c r="C1190" s="49" t="s">
        <v>114</v>
      </c>
      <c r="D1190" s="50">
        <v>0</v>
      </c>
      <c r="F1190" s="11"/>
      <c r="K1190" s="60"/>
    </row>
    <row r="1191" spans="2:14" customFormat="1" x14ac:dyDescent="0.35">
      <c r="B1191" s="48" t="s">
        <v>115</v>
      </c>
      <c r="C1191" s="49" t="s">
        <v>116</v>
      </c>
      <c r="D1191" s="50">
        <v>0</v>
      </c>
      <c r="F1191" s="11"/>
      <c r="K1191" s="60"/>
    </row>
    <row r="1192" spans="2:14" customFormat="1" x14ac:dyDescent="0.35">
      <c r="B1192" s="48" t="s">
        <v>117</v>
      </c>
      <c r="C1192" s="49" t="s">
        <v>118</v>
      </c>
      <c r="D1192" s="50">
        <v>0</v>
      </c>
      <c r="F1192" s="11"/>
      <c r="K1192" s="60"/>
    </row>
    <row r="1193" spans="2:14" customFormat="1" x14ac:dyDescent="0.35">
      <c r="B1193" s="48" t="s">
        <v>119</v>
      </c>
      <c r="C1193" s="49" t="s">
        <v>120</v>
      </c>
      <c r="D1193" s="50">
        <v>0</v>
      </c>
      <c r="F1193" s="11"/>
      <c r="K1193" s="60"/>
    </row>
    <row r="1194" spans="2:14" customFormat="1" x14ac:dyDescent="0.35">
      <c r="B1194" s="48" t="s">
        <v>121</v>
      </c>
      <c r="C1194" s="49" t="s">
        <v>122</v>
      </c>
      <c r="D1194" s="50">
        <v>0</v>
      </c>
      <c r="F1194" s="11"/>
      <c r="K1194" s="60"/>
    </row>
    <row r="1195" spans="2:14" customFormat="1" x14ac:dyDescent="0.35">
      <c r="B1195" s="48" t="s">
        <v>123</v>
      </c>
      <c r="C1195" s="49" t="s">
        <v>124</v>
      </c>
      <c r="D1195" s="50">
        <v>0</v>
      </c>
      <c r="F1195" s="11"/>
      <c r="K1195" s="60"/>
    </row>
    <row r="1196" spans="2:14" customFormat="1" x14ac:dyDescent="0.35">
      <c r="B1196" s="48" t="s">
        <v>125</v>
      </c>
      <c r="C1196" s="49" t="s">
        <v>126</v>
      </c>
      <c r="D1196" s="50">
        <v>0</v>
      </c>
      <c r="F1196" s="11"/>
      <c r="K1196" s="60"/>
    </row>
    <row r="1197" spans="2:14" customFormat="1" x14ac:dyDescent="0.35">
      <c r="B1197" s="48" t="s">
        <v>127</v>
      </c>
      <c r="C1197" s="49" t="s">
        <v>128</v>
      </c>
      <c r="D1197" s="50">
        <v>0</v>
      </c>
      <c r="F1197" s="11"/>
      <c r="K1197" s="60"/>
    </row>
    <row r="1198" spans="2:14" customFormat="1" x14ac:dyDescent="0.35">
      <c r="B1198" s="48" t="s">
        <v>129</v>
      </c>
      <c r="C1198" s="49" t="s">
        <v>130</v>
      </c>
      <c r="D1198" s="50">
        <v>0</v>
      </c>
      <c r="F1198" s="11"/>
      <c r="K1198" s="60"/>
    </row>
    <row r="1199" spans="2:14" customFormat="1" x14ac:dyDescent="0.35">
      <c r="B1199" s="48" t="s">
        <v>131</v>
      </c>
      <c r="C1199" s="49" t="s">
        <v>132</v>
      </c>
      <c r="D1199" s="50">
        <v>0</v>
      </c>
      <c r="F1199" s="11"/>
      <c r="K1199" s="60"/>
    </row>
    <row r="1200" spans="2:14" customFormat="1" x14ac:dyDescent="0.35">
      <c r="B1200" s="48" t="s">
        <v>133</v>
      </c>
      <c r="C1200" s="49" t="s">
        <v>134</v>
      </c>
      <c r="D1200" s="50">
        <v>3671</v>
      </c>
      <c r="F1200" s="11"/>
      <c r="K1200" s="60"/>
    </row>
    <row r="1201" spans="2:11" customFormat="1" x14ac:dyDescent="0.35">
      <c r="B1201" s="48" t="s">
        <v>135</v>
      </c>
      <c r="C1201" s="49" t="s">
        <v>136</v>
      </c>
      <c r="D1201" s="50">
        <v>6498</v>
      </c>
      <c r="K1201" s="60"/>
    </row>
    <row r="1202" spans="2:11" customFormat="1" x14ac:dyDescent="0.35">
      <c r="B1202" s="48" t="s">
        <v>137</v>
      </c>
      <c r="C1202" s="49" t="s">
        <v>138</v>
      </c>
      <c r="D1202" s="50">
        <v>7300</v>
      </c>
      <c r="K1202" s="60"/>
    </row>
    <row r="1203" spans="2:11" customFormat="1" ht="23" x14ac:dyDescent="0.35">
      <c r="B1203" s="48" t="s">
        <v>139</v>
      </c>
      <c r="C1203" s="49" t="s">
        <v>140</v>
      </c>
      <c r="D1203" s="50">
        <v>0</v>
      </c>
      <c r="K1203" s="60"/>
    </row>
    <row r="1204" spans="2:11" customFormat="1" x14ac:dyDescent="0.35">
      <c r="B1204" s="48" t="s">
        <v>141</v>
      </c>
      <c r="C1204" s="49" t="s">
        <v>142</v>
      </c>
      <c r="D1204" s="50">
        <v>0</v>
      </c>
      <c r="K1204" s="60"/>
    </row>
    <row r="1205" spans="2:11" customFormat="1" x14ac:dyDescent="0.35">
      <c r="B1205" s="102" t="s">
        <v>143</v>
      </c>
      <c r="C1205" s="103"/>
      <c r="D1205" s="10">
        <v>17469</v>
      </c>
      <c r="K1205" s="60"/>
    </row>
    <row r="1206" spans="2:11" customFormat="1" x14ac:dyDescent="0.35">
      <c r="B1206" s="104" t="s">
        <v>144</v>
      </c>
      <c r="C1206" s="105"/>
      <c r="D1206" s="106"/>
      <c r="K1206" s="60"/>
    </row>
    <row r="1207" spans="2:11" customFormat="1" x14ac:dyDescent="0.35">
      <c r="B1207" s="48" t="s">
        <v>145</v>
      </c>
      <c r="C1207" s="49" t="s">
        <v>146</v>
      </c>
      <c r="D1207" s="50">
        <v>76586</v>
      </c>
      <c r="K1207" s="60"/>
    </row>
    <row r="1208" spans="2:11" customFormat="1" x14ac:dyDescent="0.35">
      <c r="B1208" s="48" t="s">
        <v>147</v>
      </c>
      <c r="C1208" s="49" t="s">
        <v>148</v>
      </c>
      <c r="D1208" s="50">
        <v>0</v>
      </c>
      <c r="K1208" s="60"/>
    </row>
    <row r="1209" spans="2:11" customFormat="1" x14ac:dyDescent="0.35">
      <c r="B1209" s="48" t="s">
        <v>149</v>
      </c>
      <c r="C1209" s="49" t="s">
        <v>150</v>
      </c>
      <c r="D1209" s="50">
        <v>0</v>
      </c>
      <c r="K1209" s="60"/>
    </row>
    <row r="1210" spans="2:11" customFormat="1" ht="23" x14ac:dyDescent="0.35">
      <c r="B1210" s="48" t="s">
        <v>151</v>
      </c>
      <c r="C1210" s="49" t="s">
        <v>152</v>
      </c>
      <c r="D1210" s="50">
        <v>0</v>
      </c>
      <c r="K1210" s="60"/>
    </row>
    <row r="1211" spans="2:11" customFormat="1" x14ac:dyDescent="0.35">
      <c r="B1211" s="48" t="s">
        <v>153</v>
      </c>
      <c r="C1211" s="49" t="s">
        <v>154</v>
      </c>
      <c r="D1211" s="50">
        <v>576608</v>
      </c>
      <c r="K1211" s="60"/>
    </row>
    <row r="1212" spans="2:11" customFormat="1" x14ac:dyDescent="0.35">
      <c r="B1212" s="102" t="s">
        <v>155</v>
      </c>
      <c r="C1212" s="103"/>
      <c r="D1212" s="10">
        <v>653194</v>
      </c>
      <c r="K1212" s="60"/>
    </row>
    <row r="1213" spans="2:11" customFormat="1" x14ac:dyDescent="0.35">
      <c r="B1213" s="104" t="s">
        <v>156</v>
      </c>
      <c r="C1213" s="105"/>
      <c r="D1213" s="106"/>
      <c r="K1213" s="60"/>
    </row>
    <row r="1214" spans="2:11" customFormat="1" x14ac:dyDescent="0.35">
      <c r="B1214" s="48" t="s">
        <v>157</v>
      </c>
      <c r="C1214" s="49" t="s">
        <v>158</v>
      </c>
      <c r="D1214" s="50">
        <v>0</v>
      </c>
      <c r="K1214" s="60"/>
    </row>
    <row r="1215" spans="2:11" customFormat="1" x14ac:dyDescent="0.35">
      <c r="B1215" s="48" t="s">
        <v>159</v>
      </c>
      <c r="C1215" s="49" t="s">
        <v>160</v>
      </c>
      <c r="D1215" s="50">
        <v>0</v>
      </c>
      <c r="K1215" s="60"/>
    </row>
    <row r="1216" spans="2:11" customFormat="1" x14ac:dyDescent="0.35">
      <c r="B1216" s="48" t="s">
        <v>161</v>
      </c>
      <c r="C1216" s="49" t="s">
        <v>162</v>
      </c>
      <c r="D1216" s="50">
        <v>1000</v>
      </c>
      <c r="K1216" s="60"/>
    </row>
    <row r="1217" spans="2:14" customFormat="1" x14ac:dyDescent="0.35">
      <c r="B1217" s="102" t="s">
        <v>163</v>
      </c>
      <c r="C1217" s="103"/>
      <c r="D1217" s="10">
        <v>1000</v>
      </c>
      <c r="F1217" s="11"/>
      <c r="K1217" s="60"/>
    </row>
    <row r="1218" spans="2:14" customFormat="1" x14ac:dyDescent="0.35">
      <c r="B1218" s="102" t="s">
        <v>164</v>
      </c>
      <c r="C1218" s="103"/>
      <c r="D1218" s="10">
        <v>671663</v>
      </c>
      <c r="F1218" s="11"/>
      <c r="K1218" s="60"/>
    </row>
    <row r="1220" spans="2:14" customFormat="1" x14ac:dyDescent="0.35">
      <c r="B1220" s="52"/>
      <c r="C1220" s="3" t="s">
        <v>1035</v>
      </c>
      <c r="D1220" s="3"/>
      <c r="F1220" s="11"/>
      <c r="K1220" s="60"/>
    </row>
    <row r="1221" spans="2:14" customFormat="1" x14ac:dyDescent="0.35">
      <c r="B1221" s="48" t="s">
        <v>111</v>
      </c>
      <c r="C1221" s="49" t="s">
        <v>112</v>
      </c>
      <c r="D1221" s="50">
        <v>0</v>
      </c>
      <c r="F1221" s="19">
        <f>SUM(D1221:D1229,D1231:D1232,D1235,D1247)</f>
        <v>3800</v>
      </c>
      <c r="G1221" s="16">
        <f>SUM(D1230,D1236)</f>
        <v>0</v>
      </c>
      <c r="H1221" s="16">
        <f>SUM(F1221:G1221)</f>
        <v>3800</v>
      </c>
      <c r="I1221" s="18">
        <f>H1221/J1221*100</f>
        <v>0.23870854406036762</v>
      </c>
      <c r="J1221" s="21">
        <v>1591899.4500000002</v>
      </c>
      <c r="K1221" s="61" t="str">
        <f>C1220</f>
        <v>Clayton Bowls Club</v>
      </c>
      <c r="L1221" s="59">
        <f>F1221</f>
        <v>3800</v>
      </c>
      <c r="M1221" s="59">
        <f>G1221</f>
        <v>0</v>
      </c>
      <c r="N1221" s="59">
        <f>I1221</f>
        <v>0.23870854406036762</v>
      </c>
    </row>
    <row r="1222" spans="2:14" customFormat="1" x14ac:dyDescent="0.35">
      <c r="B1222" s="48" t="s">
        <v>113</v>
      </c>
      <c r="C1222" s="49" t="s">
        <v>114</v>
      </c>
      <c r="D1222" s="50">
        <v>0</v>
      </c>
      <c r="F1222" s="11"/>
      <c r="K1222" s="60"/>
    </row>
    <row r="1223" spans="2:14" customFormat="1" x14ac:dyDescent="0.35">
      <c r="B1223" s="48" t="s">
        <v>115</v>
      </c>
      <c r="C1223" s="49" t="s">
        <v>116</v>
      </c>
      <c r="D1223" s="50">
        <v>0</v>
      </c>
      <c r="F1223" s="11"/>
      <c r="K1223" s="60"/>
    </row>
    <row r="1224" spans="2:14" customFormat="1" x14ac:dyDescent="0.35">
      <c r="B1224" s="48" t="s">
        <v>117</v>
      </c>
      <c r="C1224" s="49" t="s">
        <v>118</v>
      </c>
      <c r="D1224" s="50">
        <v>0</v>
      </c>
      <c r="F1224" s="11"/>
      <c r="K1224" s="60"/>
    </row>
    <row r="1225" spans="2:14" customFormat="1" x14ac:dyDescent="0.35">
      <c r="B1225" s="48" t="s">
        <v>119</v>
      </c>
      <c r="C1225" s="49" t="s">
        <v>120</v>
      </c>
      <c r="D1225" s="50">
        <v>0</v>
      </c>
      <c r="F1225" s="11"/>
      <c r="K1225" s="60"/>
    </row>
    <row r="1226" spans="2:14" customFormat="1" x14ac:dyDescent="0.35">
      <c r="B1226" s="48" t="s">
        <v>121</v>
      </c>
      <c r="C1226" s="49" t="s">
        <v>122</v>
      </c>
      <c r="D1226" s="50">
        <v>0</v>
      </c>
      <c r="F1226" s="11"/>
      <c r="K1226" s="60"/>
    </row>
    <row r="1227" spans="2:14" customFormat="1" x14ac:dyDescent="0.35">
      <c r="B1227" s="48" t="s">
        <v>123</v>
      </c>
      <c r="C1227" s="49" t="s">
        <v>124</v>
      </c>
      <c r="D1227" s="50">
        <v>0</v>
      </c>
      <c r="F1227" s="11"/>
      <c r="K1227" s="60"/>
    </row>
    <row r="1228" spans="2:14" customFormat="1" x14ac:dyDescent="0.35">
      <c r="B1228" s="48" t="s">
        <v>125</v>
      </c>
      <c r="C1228" s="49" t="s">
        <v>126</v>
      </c>
      <c r="D1228" s="50">
        <v>0</v>
      </c>
      <c r="F1228" s="11"/>
      <c r="K1228" s="60"/>
    </row>
    <row r="1229" spans="2:14" customFormat="1" x14ac:dyDescent="0.35">
      <c r="B1229" s="48" t="s">
        <v>127</v>
      </c>
      <c r="C1229" s="49" t="s">
        <v>128</v>
      </c>
      <c r="D1229" s="50">
        <v>0</v>
      </c>
      <c r="F1229" s="11"/>
      <c r="K1229" s="60"/>
    </row>
    <row r="1230" spans="2:14" customFormat="1" x14ac:dyDescent="0.35">
      <c r="B1230" s="48" t="s">
        <v>129</v>
      </c>
      <c r="C1230" s="49" t="s">
        <v>130</v>
      </c>
      <c r="D1230" s="50">
        <v>0</v>
      </c>
      <c r="F1230" s="11"/>
      <c r="K1230" s="60"/>
    </row>
    <row r="1231" spans="2:14" customFormat="1" x14ac:dyDescent="0.35">
      <c r="B1231" s="48" t="s">
        <v>131</v>
      </c>
      <c r="C1231" s="49" t="s">
        <v>132</v>
      </c>
      <c r="D1231" s="50">
        <v>0</v>
      </c>
      <c r="F1231" s="11"/>
      <c r="K1231" s="60"/>
    </row>
    <row r="1232" spans="2:14" customFormat="1" x14ac:dyDescent="0.35">
      <c r="B1232" s="48" t="s">
        <v>133</v>
      </c>
      <c r="C1232" s="49" t="s">
        <v>134</v>
      </c>
      <c r="D1232" s="50">
        <v>0</v>
      </c>
      <c r="F1232" s="11"/>
      <c r="K1232" s="60"/>
    </row>
    <row r="1233" spans="2:11" customFormat="1" x14ac:dyDescent="0.35">
      <c r="B1233" s="48" t="s">
        <v>135</v>
      </c>
      <c r="C1233" s="49" t="s">
        <v>136</v>
      </c>
      <c r="D1233" s="50">
        <v>107525</v>
      </c>
      <c r="K1233" s="60"/>
    </row>
    <row r="1234" spans="2:11" customFormat="1" x14ac:dyDescent="0.35">
      <c r="B1234" s="48" t="s">
        <v>137</v>
      </c>
      <c r="C1234" s="49" t="s">
        <v>138</v>
      </c>
      <c r="D1234" s="50">
        <v>24664</v>
      </c>
      <c r="K1234" s="60"/>
    </row>
    <row r="1235" spans="2:11" customFormat="1" ht="23" x14ac:dyDescent="0.35">
      <c r="B1235" s="48" t="s">
        <v>139</v>
      </c>
      <c r="C1235" s="49" t="s">
        <v>140</v>
      </c>
      <c r="D1235" s="50">
        <v>3800</v>
      </c>
      <c r="K1235" s="60"/>
    </row>
    <row r="1236" spans="2:11" customFormat="1" x14ac:dyDescent="0.35">
      <c r="B1236" s="48" t="s">
        <v>141</v>
      </c>
      <c r="C1236" s="49" t="s">
        <v>142</v>
      </c>
      <c r="D1236" s="50">
        <v>0</v>
      </c>
      <c r="K1236" s="60"/>
    </row>
    <row r="1237" spans="2:11" customFormat="1" x14ac:dyDescent="0.35">
      <c r="B1237" s="102" t="s">
        <v>143</v>
      </c>
      <c r="C1237" s="103"/>
      <c r="D1237" s="10">
        <v>135989</v>
      </c>
      <c r="K1237" s="60"/>
    </row>
    <row r="1238" spans="2:11" customFormat="1" x14ac:dyDescent="0.35">
      <c r="B1238" s="104" t="s">
        <v>144</v>
      </c>
      <c r="C1238" s="105"/>
      <c r="D1238" s="106"/>
      <c r="K1238" s="60"/>
    </row>
    <row r="1239" spans="2:11" customFormat="1" x14ac:dyDescent="0.35">
      <c r="B1239" s="48" t="s">
        <v>145</v>
      </c>
      <c r="C1239" s="49" t="s">
        <v>146</v>
      </c>
      <c r="D1239" s="50">
        <v>0</v>
      </c>
      <c r="K1239" s="60"/>
    </row>
    <row r="1240" spans="2:11" customFormat="1" x14ac:dyDescent="0.35">
      <c r="B1240" s="48" t="s">
        <v>147</v>
      </c>
      <c r="C1240" s="49" t="s">
        <v>148</v>
      </c>
      <c r="D1240" s="50">
        <v>0</v>
      </c>
      <c r="K1240" s="60"/>
    </row>
    <row r="1241" spans="2:11" customFormat="1" x14ac:dyDescent="0.35">
      <c r="B1241" s="48" t="s">
        <v>149</v>
      </c>
      <c r="C1241" s="49" t="s">
        <v>150</v>
      </c>
      <c r="D1241" s="50">
        <v>0</v>
      </c>
      <c r="K1241" s="60"/>
    </row>
    <row r="1242" spans="2:11" customFormat="1" ht="23" x14ac:dyDescent="0.35">
      <c r="B1242" s="48" t="s">
        <v>151</v>
      </c>
      <c r="C1242" s="49" t="s">
        <v>152</v>
      </c>
      <c r="D1242" s="50">
        <v>0</v>
      </c>
      <c r="K1242" s="60"/>
    </row>
    <row r="1243" spans="2:11" customFormat="1" x14ac:dyDescent="0.35">
      <c r="B1243" s="48" t="s">
        <v>153</v>
      </c>
      <c r="C1243" s="49" t="s">
        <v>154</v>
      </c>
      <c r="D1243" s="50">
        <v>345680</v>
      </c>
      <c r="K1243" s="60"/>
    </row>
    <row r="1244" spans="2:11" customFormat="1" x14ac:dyDescent="0.35">
      <c r="B1244" s="102" t="s">
        <v>155</v>
      </c>
      <c r="C1244" s="103"/>
      <c r="D1244" s="10">
        <v>345680</v>
      </c>
      <c r="K1244" s="60"/>
    </row>
    <row r="1245" spans="2:11" customFormat="1" x14ac:dyDescent="0.35">
      <c r="B1245" s="104" t="s">
        <v>156</v>
      </c>
      <c r="C1245" s="105"/>
      <c r="D1245" s="106"/>
      <c r="K1245" s="60"/>
    </row>
    <row r="1246" spans="2:11" customFormat="1" x14ac:dyDescent="0.35">
      <c r="B1246" s="48" t="s">
        <v>157</v>
      </c>
      <c r="C1246" s="49" t="s">
        <v>158</v>
      </c>
      <c r="D1246" s="50">
        <v>0</v>
      </c>
      <c r="K1246" s="60"/>
    </row>
    <row r="1247" spans="2:11" customFormat="1" x14ac:dyDescent="0.35">
      <c r="B1247" s="48" t="s">
        <v>159</v>
      </c>
      <c r="C1247" s="49" t="s">
        <v>160</v>
      </c>
      <c r="D1247" s="50">
        <v>0</v>
      </c>
      <c r="K1247" s="60"/>
    </row>
    <row r="1248" spans="2:11" customFormat="1" x14ac:dyDescent="0.35">
      <c r="B1248" s="48" t="s">
        <v>161</v>
      </c>
      <c r="C1248" s="49" t="s">
        <v>162</v>
      </c>
      <c r="D1248" s="50">
        <v>2900</v>
      </c>
      <c r="K1248" s="60"/>
    </row>
    <row r="1249" spans="2:14" customFormat="1" x14ac:dyDescent="0.35">
      <c r="B1249" s="102" t="s">
        <v>163</v>
      </c>
      <c r="C1249" s="103"/>
      <c r="D1249" s="10">
        <v>2900</v>
      </c>
      <c r="F1249" s="11"/>
      <c r="K1249" s="60"/>
    </row>
    <row r="1250" spans="2:14" customFormat="1" x14ac:dyDescent="0.35">
      <c r="B1250" s="102" t="s">
        <v>164</v>
      </c>
      <c r="C1250" s="103"/>
      <c r="D1250" s="56" t="s">
        <v>1034</v>
      </c>
      <c r="F1250" s="11"/>
      <c r="K1250" s="60"/>
    </row>
    <row r="1252" spans="2:14" customFormat="1" x14ac:dyDescent="0.35">
      <c r="B1252" s="52"/>
      <c r="C1252" s="3" t="s">
        <v>175</v>
      </c>
      <c r="D1252" s="3"/>
      <c r="F1252" s="11"/>
      <c r="K1252" s="60"/>
    </row>
    <row r="1253" spans="2:14" customFormat="1" x14ac:dyDescent="0.35">
      <c r="B1253" s="48" t="s">
        <v>111</v>
      </c>
      <c r="C1253" s="49" t="s">
        <v>112</v>
      </c>
      <c r="D1253" s="50">
        <v>0</v>
      </c>
      <c r="F1253" s="19">
        <f>SUM(D1253:D1261,D1263:D1264,D1267,D1279)</f>
        <v>43400</v>
      </c>
      <c r="G1253" s="16">
        <f>SUM(D1262,D1268)</f>
        <v>0</v>
      </c>
      <c r="H1253" s="16">
        <f>SUM(F1253:G1253)</f>
        <v>43400</v>
      </c>
      <c r="I1253" s="18">
        <f>H1253/J1253*100</f>
        <v>0.64772048044729313</v>
      </c>
      <c r="J1253" s="22">
        <v>6700421.1400000006</v>
      </c>
      <c r="K1253" s="61" t="str">
        <f>C1252</f>
        <v>Clayton RSL</v>
      </c>
      <c r="L1253" s="59">
        <f>F1253</f>
        <v>43400</v>
      </c>
      <c r="M1253" s="59">
        <f>G1253</f>
        <v>0</v>
      </c>
      <c r="N1253" s="59">
        <f>I1253</f>
        <v>0.64772048044729313</v>
      </c>
    </row>
    <row r="1254" spans="2:14" customFormat="1" x14ac:dyDescent="0.35">
      <c r="B1254" s="48" t="s">
        <v>113</v>
      </c>
      <c r="C1254" s="49" t="s">
        <v>114</v>
      </c>
      <c r="D1254" s="50">
        <v>0</v>
      </c>
      <c r="F1254" s="11"/>
      <c r="K1254" s="60"/>
    </row>
    <row r="1255" spans="2:14" customFormat="1" x14ac:dyDescent="0.35">
      <c r="B1255" s="48" t="s">
        <v>115</v>
      </c>
      <c r="C1255" s="49" t="s">
        <v>116</v>
      </c>
      <c r="D1255" s="50">
        <v>0</v>
      </c>
      <c r="F1255" s="11"/>
      <c r="K1255" s="60"/>
    </row>
    <row r="1256" spans="2:14" customFormat="1" x14ac:dyDescent="0.35">
      <c r="B1256" s="48" t="s">
        <v>117</v>
      </c>
      <c r="C1256" s="49" t="s">
        <v>118</v>
      </c>
      <c r="D1256" s="50">
        <v>0</v>
      </c>
      <c r="F1256" s="11"/>
      <c r="K1256" s="60"/>
    </row>
    <row r="1257" spans="2:14" customFormat="1" x14ac:dyDescent="0.35">
      <c r="B1257" s="48" t="s">
        <v>119</v>
      </c>
      <c r="C1257" s="49" t="s">
        <v>120</v>
      </c>
      <c r="D1257" s="50">
        <v>0</v>
      </c>
      <c r="F1257" s="11"/>
      <c r="K1257" s="60"/>
    </row>
    <row r="1258" spans="2:14" customFormat="1" x14ac:dyDescent="0.35">
      <c r="B1258" s="48" t="s">
        <v>121</v>
      </c>
      <c r="C1258" s="49" t="s">
        <v>122</v>
      </c>
      <c r="D1258" s="50">
        <v>0</v>
      </c>
      <c r="F1258" s="11"/>
      <c r="K1258" s="60"/>
    </row>
    <row r="1259" spans="2:14" customFormat="1" x14ac:dyDescent="0.35">
      <c r="B1259" s="48" t="s">
        <v>123</v>
      </c>
      <c r="C1259" s="49" t="s">
        <v>124</v>
      </c>
      <c r="D1259" s="50">
        <v>0</v>
      </c>
      <c r="F1259" s="11"/>
      <c r="K1259" s="60"/>
    </row>
    <row r="1260" spans="2:14" customFormat="1" x14ac:dyDescent="0.35">
      <c r="B1260" s="48" t="s">
        <v>125</v>
      </c>
      <c r="C1260" s="49" t="s">
        <v>126</v>
      </c>
      <c r="D1260" s="50">
        <v>0</v>
      </c>
      <c r="F1260" s="11"/>
      <c r="K1260" s="60"/>
    </row>
    <row r="1261" spans="2:14" customFormat="1" x14ac:dyDescent="0.35">
      <c r="B1261" s="48" t="s">
        <v>127</v>
      </c>
      <c r="C1261" s="49" t="s">
        <v>128</v>
      </c>
      <c r="D1261" s="50">
        <v>0</v>
      </c>
      <c r="F1261" s="11"/>
      <c r="K1261" s="60"/>
    </row>
    <row r="1262" spans="2:14" customFormat="1" x14ac:dyDescent="0.35">
      <c r="B1262" s="48" t="s">
        <v>129</v>
      </c>
      <c r="C1262" s="49" t="s">
        <v>130</v>
      </c>
      <c r="D1262" s="50">
        <v>0</v>
      </c>
      <c r="F1262" s="11"/>
      <c r="K1262" s="60"/>
    </row>
    <row r="1263" spans="2:14" customFormat="1" x14ac:dyDescent="0.35">
      <c r="B1263" s="48" t="s">
        <v>131</v>
      </c>
      <c r="C1263" s="49" t="s">
        <v>132</v>
      </c>
      <c r="D1263" s="50">
        <v>0</v>
      </c>
      <c r="F1263" s="11"/>
      <c r="K1263" s="60"/>
    </row>
    <row r="1264" spans="2:14" customFormat="1" x14ac:dyDescent="0.35">
      <c r="B1264" s="48" t="s">
        <v>133</v>
      </c>
      <c r="C1264" s="49" t="s">
        <v>134</v>
      </c>
      <c r="D1264" s="50">
        <v>0</v>
      </c>
      <c r="F1264" s="11"/>
      <c r="K1264" s="60"/>
    </row>
    <row r="1265" spans="2:11" customFormat="1" x14ac:dyDescent="0.35">
      <c r="B1265" s="48" t="s">
        <v>135</v>
      </c>
      <c r="C1265" s="49" t="s">
        <v>136</v>
      </c>
      <c r="D1265" s="50">
        <v>0</v>
      </c>
      <c r="K1265" s="60"/>
    </row>
    <row r="1266" spans="2:11" customFormat="1" x14ac:dyDescent="0.35">
      <c r="B1266" s="48" t="s">
        <v>137</v>
      </c>
      <c r="C1266" s="49" t="s">
        <v>138</v>
      </c>
      <c r="D1266" s="50">
        <v>98703</v>
      </c>
      <c r="K1266" s="60"/>
    </row>
    <row r="1267" spans="2:11" customFormat="1" ht="23" x14ac:dyDescent="0.35">
      <c r="B1267" s="48" t="s">
        <v>139</v>
      </c>
      <c r="C1267" s="49" t="s">
        <v>140</v>
      </c>
      <c r="D1267" s="50">
        <v>43400</v>
      </c>
      <c r="K1267" s="60"/>
    </row>
    <row r="1268" spans="2:11" customFormat="1" x14ac:dyDescent="0.35">
      <c r="B1268" s="48" t="s">
        <v>141</v>
      </c>
      <c r="C1268" s="49" t="s">
        <v>142</v>
      </c>
      <c r="D1268" s="50">
        <v>0</v>
      </c>
      <c r="K1268" s="60"/>
    </row>
    <row r="1269" spans="2:11" customFormat="1" x14ac:dyDescent="0.35">
      <c r="B1269" s="102" t="s">
        <v>143</v>
      </c>
      <c r="C1269" s="103"/>
      <c r="D1269" s="10">
        <v>142103</v>
      </c>
      <c r="K1269" s="60"/>
    </row>
    <row r="1270" spans="2:11" customFormat="1" x14ac:dyDescent="0.35">
      <c r="B1270" s="104" t="s">
        <v>144</v>
      </c>
      <c r="C1270" s="105"/>
      <c r="D1270" s="106"/>
      <c r="K1270" s="60"/>
    </row>
    <row r="1271" spans="2:11" customFormat="1" x14ac:dyDescent="0.35">
      <c r="B1271" s="48" t="s">
        <v>145</v>
      </c>
      <c r="C1271" s="49" t="s">
        <v>146</v>
      </c>
      <c r="D1271" s="50">
        <v>0</v>
      </c>
      <c r="K1271" s="60"/>
    </row>
    <row r="1272" spans="2:11" customFormat="1" x14ac:dyDescent="0.35">
      <c r="B1272" s="48" t="s">
        <v>147</v>
      </c>
      <c r="C1272" s="49" t="s">
        <v>148</v>
      </c>
      <c r="D1272" s="50">
        <v>27307</v>
      </c>
      <c r="K1272" s="60"/>
    </row>
    <row r="1273" spans="2:11" customFormat="1" x14ac:dyDescent="0.35">
      <c r="B1273" s="48" t="s">
        <v>149</v>
      </c>
      <c r="C1273" s="49" t="s">
        <v>150</v>
      </c>
      <c r="D1273" s="50">
        <v>0</v>
      </c>
      <c r="K1273" s="60"/>
    </row>
    <row r="1274" spans="2:11" customFormat="1" ht="23" x14ac:dyDescent="0.35">
      <c r="B1274" s="48" t="s">
        <v>151</v>
      </c>
      <c r="C1274" s="49" t="s">
        <v>152</v>
      </c>
      <c r="D1274" s="50">
        <v>0</v>
      </c>
      <c r="K1274" s="60"/>
    </row>
    <row r="1275" spans="2:11" customFormat="1" x14ac:dyDescent="0.35">
      <c r="B1275" s="48" t="s">
        <v>153</v>
      </c>
      <c r="C1275" s="49" t="s">
        <v>154</v>
      </c>
      <c r="D1275" s="50">
        <v>240205</v>
      </c>
      <c r="K1275" s="60"/>
    </row>
    <row r="1276" spans="2:11" customFormat="1" x14ac:dyDescent="0.35">
      <c r="B1276" s="102" t="s">
        <v>155</v>
      </c>
      <c r="C1276" s="103"/>
      <c r="D1276" s="10">
        <v>267512</v>
      </c>
      <c r="K1276" s="60"/>
    </row>
    <row r="1277" spans="2:11" customFormat="1" x14ac:dyDescent="0.35">
      <c r="B1277" s="104" t="s">
        <v>156</v>
      </c>
      <c r="C1277" s="105"/>
      <c r="D1277" s="106"/>
      <c r="K1277" s="60"/>
    </row>
    <row r="1278" spans="2:11" customFormat="1" x14ac:dyDescent="0.35">
      <c r="B1278" s="48" t="s">
        <v>157</v>
      </c>
      <c r="C1278" s="49" t="s">
        <v>158</v>
      </c>
      <c r="D1278" s="50">
        <v>0</v>
      </c>
      <c r="K1278" s="60"/>
    </row>
    <row r="1279" spans="2:11" customFormat="1" x14ac:dyDescent="0.35">
      <c r="B1279" s="48" t="s">
        <v>159</v>
      </c>
      <c r="C1279" s="49" t="s">
        <v>160</v>
      </c>
      <c r="D1279" s="50">
        <v>0</v>
      </c>
      <c r="K1279" s="60"/>
    </row>
    <row r="1280" spans="2:11" customFormat="1" x14ac:dyDescent="0.35">
      <c r="B1280" s="48" t="s">
        <v>161</v>
      </c>
      <c r="C1280" s="49" t="s">
        <v>162</v>
      </c>
      <c r="D1280" s="50">
        <v>700</v>
      </c>
      <c r="K1280" s="60"/>
    </row>
    <row r="1281" spans="2:14" customFormat="1" x14ac:dyDescent="0.35">
      <c r="B1281" s="102" t="s">
        <v>163</v>
      </c>
      <c r="C1281" s="103"/>
      <c r="D1281" s="10">
        <v>700</v>
      </c>
      <c r="F1281" s="11"/>
      <c r="K1281" s="60"/>
    </row>
    <row r="1282" spans="2:14" customFormat="1" x14ac:dyDescent="0.35">
      <c r="B1282" s="102" t="s">
        <v>164</v>
      </c>
      <c r="C1282" s="103"/>
      <c r="D1282" s="10">
        <v>410315</v>
      </c>
      <c r="F1282" s="11"/>
      <c r="K1282" s="60"/>
    </row>
    <row r="1284" spans="2:14" customFormat="1" x14ac:dyDescent="0.35">
      <c r="B1284" s="52"/>
      <c r="C1284" s="3" t="s">
        <v>1036</v>
      </c>
      <c r="D1284" s="3"/>
      <c r="F1284" s="11"/>
      <c r="K1284" s="60"/>
    </row>
    <row r="1285" spans="2:14" customFormat="1" x14ac:dyDescent="0.35">
      <c r="B1285" s="48" t="s">
        <v>111</v>
      </c>
      <c r="C1285" s="49" t="s">
        <v>112</v>
      </c>
      <c r="D1285" s="50">
        <v>0</v>
      </c>
      <c r="F1285" s="19">
        <f>SUM(D1285:D1293,D1295:D1296,D1299,D1311)</f>
        <v>1079</v>
      </c>
      <c r="G1285" s="16">
        <f>SUM(D1294,D1300)</f>
        <v>0</v>
      </c>
      <c r="H1285" s="16">
        <f>SUM(F1285:G1285)</f>
        <v>1079</v>
      </c>
      <c r="I1285" s="51">
        <f>H1285/J1285*100</f>
        <v>3.5098276458961755E-2</v>
      </c>
      <c r="J1285" s="23">
        <v>3074225.0300000003</v>
      </c>
      <c r="K1285" s="61" t="str">
        <f>C1284</f>
        <v>Clifton Springs Golf Club</v>
      </c>
      <c r="L1285" s="59">
        <f>F1285</f>
        <v>1079</v>
      </c>
      <c r="M1285" s="59">
        <f>G1285</f>
        <v>0</v>
      </c>
      <c r="N1285" s="59">
        <f>I1285</f>
        <v>3.5098276458961755E-2</v>
      </c>
    </row>
    <row r="1286" spans="2:14" customFormat="1" x14ac:dyDescent="0.35">
      <c r="B1286" s="48" t="s">
        <v>113</v>
      </c>
      <c r="C1286" s="49" t="s">
        <v>114</v>
      </c>
      <c r="D1286" s="50">
        <v>0</v>
      </c>
      <c r="F1286" s="11"/>
      <c r="K1286" s="60"/>
    </row>
    <row r="1287" spans="2:14" customFormat="1" x14ac:dyDescent="0.35">
      <c r="B1287" s="48" t="s">
        <v>115</v>
      </c>
      <c r="C1287" s="49" t="s">
        <v>116</v>
      </c>
      <c r="D1287" s="50">
        <v>0</v>
      </c>
      <c r="F1287" s="11"/>
      <c r="K1287" s="60"/>
    </row>
    <row r="1288" spans="2:14" customFormat="1" x14ac:dyDescent="0.35">
      <c r="B1288" s="48" t="s">
        <v>117</v>
      </c>
      <c r="C1288" s="49" t="s">
        <v>118</v>
      </c>
      <c r="D1288" s="50">
        <v>0</v>
      </c>
      <c r="F1288" s="17"/>
      <c r="K1288" s="60"/>
    </row>
    <row r="1289" spans="2:14" customFormat="1" x14ac:dyDescent="0.35">
      <c r="B1289" s="48" t="s">
        <v>119</v>
      </c>
      <c r="C1289" s="49" t="s">
        <v>120</v>
      </c>
      <c r="D1289" s="50">
        <v>0</v>
      </c>
      <c r="F1289" s="11"/>
      <c r="K1289" s="60"/>
    </row>
    <row r="1290" spans="2:14" customFormat="1" x14ac:dyDescent="0.35">
      <c r="B1290" s="48" t="s">
        <v>121</v>
      </c>
      <c r="C1290" s="49" t="s">
        <v>122</v>
      </c>
      <c r="D1290" s="50">
        <v>0</v>
      </c>
      <c r="F1290" s="11"/>
      <c r="K1290" s="60"/>
    </row>
    <row r="1291" spans="2:14" customFormat="1" x14ac:dyDescent="0.35">
      <c r="B1291" s="48" t="s">
        <v>123</v>
      </c>
      <c r="C1291" s="49" t="s">
        <v>124</v>
      </c>
      <c r="D1291" s="50">
        <v>0</v>
      </c>
      <c r="F1291" s="11"/>
      <c r="K1291" s="60"/>
    </row>
    <row r="1292" spans="2:14" customFormat="1" x14ac:dyDescent="0.35">
      <c r="B1292" s="48" t="s">
        <v>125</v>
      </c>
      <c r="C1292" s="49" t="s">
        <v>126</v>
      </c>
      <c r="D1292" s="50">
        <v>0</v>
      </c>
      <c r="F1292" s="11"/>
      <c r="K1292" s="60"/>
    </row>
    <row r="1293" spans="2:14" customFormat="1" x14ac:dyDescent="0.35">
      <c r="B1293" s="48" t="s">
        <v>127</v>
      </c>
      <c r="C1293" s="49" t="s">
        <v>128</v>
      </c>
      <c r="D1293" s="50">
        <v>0</v>
      </c>
      <c r="F1293" s="11"/>
      <c r="K1293" s="60"/>
    </row>
    <row r="1294" spans="2:14" customFormat="1" x14ac:dyDescent="0.35">
      <c r="B1294" s="48" t="s">
        <v>129</v>
      </c>
      <c r="C1294" s="49" t="s">
        <v>130</v>
      </c>
      <c r="D1294" s="50">
        <v>0</v>
      </c>
      <c r="F1294" s="11"/>
      <c r="K1294" s="60"/>
    </row>
    <row r="1295" spans="2:14" customFormat="1" x14ac:dyDescent="0.35">
      <c r="B1295" s="48" t="s">
        <v>131</v>
      </c>
      <c r="C1295" s="49" t="s">
        <v>132</v>
      </c>
      <c r="D1295" s="50">
        <v>1079</v>
      </c>
      <c r="F1295" s="11"/>
      <c r="K1295" s="60"/>
    </row>
    <row r="1296" spans="2:14" customFormat="1" x14ac:dyDescent="0.35">
      <c r="B1296" s="48" t="s">
        <v>133</v>
      </c>
      <c r="C1296" s="49" t="s">
        <v>134</v>
      </c>
      <c r="D1296" s="50">
        <v>0</v>
      </c>
      <c r="F1296" s="11"/>
      <c r="K1296" s="60"/>
    </row>
    <row r="1297" spans="2:11" customFormat="1" x14ac:dyDescent="0.35">
      <c r="B1297" s="48" t="s">
        <v>135</v>
      </c>
      <c r="C1297" s="49" t="s">
        <v>136</v>
      </c>
      <c r="D1297" s="50">
        <v>380971</v>
      </c>
      <c r="K1297" s="60"/>
    </row>
    <row r="1298" spans="2:11" customFormat="1" x14ac:dyDescent="0.35">
      <c r="B1298" s="48" t="s">
        <v>137</v>
      </c>
      <c r="C1298" s="49" t="s">
        <v>138</v>
      </c>
      <c r="D1298" s="50">
        <v>0</v>
      </c>
      <c r="K1298" s="60"/>
    </row>
    <row r="1299" spans="2:11" customFormat="1" ht="23" x14ac:dyDescent="0.35">
      <c r="B1299" s="48" t="s">
        <v>139</v>
      </c>
      <c r="C1299" s="49" t="s">
        <v>140</v>
      </c>
      <c r="D1299" s="50">
        <v>0</v>
      </c>
      <c r="K1299" s="60"/>
    </row>
    <row r="1300" spans="2:11" customFormat="1" x14ac:dyDescent="0.35">
      <c r="B1300" s="48" t="s">
        <v>141</v>
      </c>
      <c r="C1300" s="49" t="s">
        <v>142</v>
      </c>
      <c r="D1300" s="50">
        <v>0</v>
      </c>
      <c r="K1300" s="60"/>
    </row>
    <row r="1301" spans="2:11" customFormat="1" x14ac:dyDescent="0.35">
      <c r="B1301" s="102" t="s">
        <v>143</v>
      </c>
      <c r="C1301" s="103"/>
      <c r="D1301" s="10">
        <v>382050</v>
      </c>
      <c r="K1301" s="60"/>
    </row>
    <row r="1302" spans="2:11" customFormat="1" x14ac:dyDescent="0.35">
      <c r="B1302" s="104" t="s">
        <v>144</v>
      </c>
      <c r="C1302" s="105"/>
      <c r="D1302" s="106"/>
      <c r="K1302" s="60"/>
    </row>
    <row r="1303" spans="2:11" customFormat="1" x14ac:dyDescent="0.35">
      <c r="B1303" s="48" t="s">
        <v>145</v>
      </c>
      <c r="C1303" s="49" t="s">
        <v>146</v>
      </c>
      <c r="D1303" s="50">
        <v>30709</v>
      </c>
      <c r="K1303" s="60"/>
    </row>
    <row r="1304" spans="2:11" customFormat="1" x14ac:dyDescent="0.35">
      <c r="B1304" s="48" t="s">
        <v>147</v>
      </c>
      <c r="C1304" s="49" t="s">
        <v>148</v>
      </c>
      <c r="D1304" s="50">
        <v>0</v>
      </c>
      <c r="K1304" s="60"/>
    </row>
    <row r="1305" spans="2:11" customFormat="1" x14ac:dyDescent="0.35">
      <c r="B1305" s="48" t="s">
        <v>149</v>
      </c>
      <c r="C1305" s="49" t="s">
        <v>150</v>
      </c>
      <c r="D1305" s="50">
        <v>0</v>
      </c>
      <c r="K1305" s="60"/>
    </row>
    <row r="1306" spans="2:11" customFormat="1" ht="23" x14ac:dyDescent="0.35">
      <c r="B1306" s="48" t="s">
        <v>151</v>
      </c>
      <c r="C1306" s="49" t="s">
        <v>152</v>
      </c>
      <c r="D1306" s="50">
        <v>0</v>
      </c>
      <c r="K1306" s="60"/>
    </row>
    <row r="1307" spans="2:11" customFormat="1" x14ac:dyDescent="0.35">
      <c r="B1307" s="48" t="s">
        <v>153</v>
      </c>
      <c r="C1307" s="49" t="s">
        <v>154</v>
      </c>
      <c r="D1307" s="50">
        <v>824102</v>
      </c>
      <c r="K1307" s="60"/>
    </row>
    <row r="1308" spans="2:11" customFormat="1" x14ac:dyDescent="0.35">
      <c r="B1308" s="102" t="s">
        <v>155</v>
      </c>
      <c r="C1308" s="103"/>
      <c r="D1308" s="10">
        <v>854811</v>
      </c>
      <c r="K1308" s="60"/>
    </row>
    <row r="1309" spans="2:11" customFormat="1" x14ac:dyDescent="0.35">
      <c r="B1309" s="104" t="s">
        <v>156</v>
      </c>
      <c r="C1309" s="105"/>
      <c r="D1309" s="106"/>
      <c r="K1309" s="60"/>
    </row>
    <row r="1310" spans="2:11" customFormat="1" x14ac:dyDescent="0.35">
      <c r="B1310" s="48" t="s">
        <v>157</v>
      </c>
      <c r="C1310" s="49" t="s">
        <v>158</v>
      </c>
      <c r="D1310" s="50">
        <v>0</v>
      </c>
      <c r="K1310" s="60"/>
    </row>
    <row r="1311" spans="2:11" customFormat="1" x14ac:dyDescent="0.35">
      <c r="B1311" s="48" t="s">
        <v>159</v>
      </c>
      <c r="C1311" s="49" t="s">
        <v>160</v>
      </c>
      <c r="D1311" s="50">
        <v>0</v>
      </c>
      <c r="K1311" s="60"/>
    </row>
    <row r="1312" spans="2:11" customFormat="1" x14ac:dyDescent="0.35">
      <c r="B1312" s="48" t="s">
        <v>161</v>
      </c>
      <c r="C1312" s="49" t="s">
        <v>162</v>
      </c>
      <c r="D1312" s="50">
        <v>990</v>
      </c>
      <c r="K1312" s="60"/>
    </row>
    <row r="1313" spans="2:14" customFormat="1" x14ac:dyDescent="0.35">
      <c r="B1313" s="102" t="s">
        <v>163</v>
      </c>
      <c r="C1313" s="103"/>
      <c r="D1313" s="10">
        <v>990</v>
      </c>
      <c r="F1313" s="11"/>
      <c r="K1313" s="60"/>
    </row>
    <row r="1314" spans="2:14" customFormat="1" x14ac:dyDescent="0.35">
      <c r="B1314" s="102" t="s">
        <v>164</v>
      </c>
      <c r="C1314" s="103"/>
      <c r="D1314" s="10">
        <v>1237851</v>
      </c>
      <c r="F1314" s="11"/>
      <c r="K1314" s="60"/>
    </row>
    <row r="1316" spans="2:14" customFormat="1" x14ac:dyDescent="0.35">
      <c r="B1316" s="52"/>
      <c r="C1316" s="3" t="s">
        <v>1037</v>
      </c>
      <c r="D1316" s="3"/>
      <c r="F1316" s="11"/>
      <c r="K1316" s="60"/>
    </row>
    <row r="1317" spans="2:14" customFormat="1" x14ac:dyDescent="0.35">
      <c r="B1317" s="48" t="s">
        <v>111</v>
      </c>
      <c r="C1317" s="49" t="s">
        <v>112</v>
      </c>
      <c r="D1317" s="50">
        <v>385781</v>
      </c>
      <c r="F1317" s="19">
        <f>SUM(D1317:D1325,D1327:D1328,D1331,D1343)</f>
        <v>385781</v>
      </c>
      <c r="G1317" s="16">
        <f>SUM(D1326,D1332)</f>
        <v>0</v>
      </c>
      <c r="H1317" s="16">
        <f>SUM(F1317:G1317)</f>
        <v>385781</v>
      </c>
      <c r="I1317" s="18" t="e">
        <f>H1317/J1317*100</f>
        <v>#DIV/0!</v>
      </c>
      <c r="K1317" s="61" t="str">
        <f>C1316</f>
        <v>Clocks at Flinders Street Station</v>
      </c>
      <c r="L1317" s="59">
        <f>F1317</f>
        <v>385781</v>
      </c>
      <c r="M1317" s="59">
        <f>G1317</f>
        <v>0</v>
      </c>
      <c r="N1317" s="59" t="e">
        <f>I1317</f>
        <v>#DIV/0!</v>
      </c>
    </row>
    <row r="1318" spans="2:14" customFormat="1" x14ac:dyDescent="0.35">
      <c r="B1318" s="48" t="s">
        <v>113</v>
      </c>
      <c r="C1318" s="49" t="s">
        <v>114</v>
      </c>
      <c r="D1318" s="50">
        <v>0</v>
      </c>
      <c r="F1318" s="12"/>
      <c r="K1318" s="60"/>
    </row>
    <row r="1319" spans="2:14" customFormat="1" x14ac:dyDescent="0.35">
      <c r="B1319" s="48" t="s">
        <v>115</v>
      </c>
      <c r="C1319" s="49" t="s">
        <v>116</v>
      </c>
      <c r="D1319" s="50">
        <v>0</v>
      </c>
      <c r="F1319" s="12"/>
      <c r="K1319" s="60"/>
    </row>
    <row r="1320" spans="2:14" customFormat="1" x14ac:dyDescent="0.35">
      <c r="B1320" s="48" t="s">
        <v>117</v>
      </c>
      <c r="C1320" s="49" t="s">
        <v>118</v>
      </c>
      <c r="D1320" s="50">
        <v>0</v>
      </c>
      <c r="F1320" s="11"/>
      <c r="K1320" s="60"/>
    </row>
    <row r="1321" spans="2:14" customFormat="1" x14ac:dyDescent="0.35">
      <c r="B1321" s="48" t="s">
        <v>119</v>
      </c>
      <c r="C1321" s="49" t="s">
        <v>120</v>
      </c>
      <c r="D1321" s="50">
        <v>0</v>
      </c>
      <c r="F1321" s="13"/>
      <c r="K1321" s="60"/>
    </row>
    <row r="1322" spans="2:14" customFormat="1" x14ac:dyDescent="0.35">
      <c r="B1322" s="48" t="s">
        <v>121</v>
      </c>
      <c r="C1322" s="49" t="s">
        <v>122</v>
      </c>
      <c r="D1322" s="50">
        <v>0</v>
      </c>
      <c r="F1322" s="11"/>
      <c r="K1322" s="60"/>
    </row>
    <row r="1323" spans="2:14" customFormat="1" x14ac:dyDescent="0.35">
      <c r="B1323" s="48" t="s">
        <v>123</v>
      </c>
      <c r="C1323" s="49" t="s">
        <v>124</v>
      </c>
      <c r="D1323" s="50">
        <v>0</v>
      </c>
      <c r="F1323" s="11"/>
      <c r="K1323" s="60"/>
    </row>
    <row r="1324" spans="2:14" customFormat="1" x14ac:dyDescent="0.35">
      <c r="B1324" s="48" t="s">
        <v>125</v>
      </c>
      <c r="C1324" s="49" t="s">
        <v>126</v>
      </c>
      <c r="D1324" s="50">
        <v>0</v>
      </c>
      <c r="F1324" s="11"/>
      <c r="K1324" s="60"/>
    </row>
    <row r="1325" spans="2:14" customFormat="1" x14ac:dyDescent="0.35">
      <c r="B1325" s="48" t="s">
        <v>127</v>
      </c>
      <c r="C1325" s="49" t="s">
        <v>128</v>
      </c>
      <c r="D1325" s="50">
        <v>0</v>
      </c>
      <c r="F1325" s="11"/>
      <c r="K1325" s="60"/>
    </row>
    <row r="1326" spans="2:14" customFormat="1" x14ac:dyDescent="0.35">
      <c r="B1326" s="48" t="s">
        <v>129</v>
      </c>
      <c r="C1326" s="49" t="s">
        <v>130</v>
      </c>
      <c r="D1326" s="50">
        <v>0</v>
      </c>
      <c r="F1326" s="11"/>
      <c r="K1326" s="60"/>
    </row>
    <row r="1327" spans="2:14" customFormat="1" x14ac:dyDescent="0.35">
      <c r="B1327" s="48" t="s">
        <v>131</v>
      </c>
      <c r="C1327" s="49" t="s">
        <v>132</v>
      </c>
      <c r="D1327" s="50">
        <v>0</v>
      </c>
      <c r="F1327" s="11"/>
      <c r="K1327" s="60"/>
    </row>
    <row r="1328" spans="2:14" customFormat="1" x14ac:dyDescent="0.35">
      <c r="B1328" s="48" t="s">
        <v>133</v>
      </c>
      <c r="C1328" s="49" t="s">
        <v>134</v>
      </c>
      <c r="D1328" s="50">
        <v>0</v>
      </c>
      <c r="F1328" s="11"/>
      <c r="K1328" s="60"/>
    </row>
    <row r="1329" spans="2:11" customFormat="1" x14ac:dyDescent="0.35">
      <c r="B1329" s="48" t="s">
        <v>135</v>
      </c>
      <c r="C1329" s="49" t="s">
        <v>136</v>
      </c>
      <c r="D1329" s="50">
        <v>0</v>
      </c>
      <c r="K1329" s="60"/>
    </row>
    <row r="1330" spans="2:11" customFormat="1" x14ac:dyDescent="0.35">
      <c r="B1330" s="48" t="s">
        <v>137</v>
      </c>
      <c r="C1330" s="49" t="s">
        <v>138</v>
      </c>
      <c r="D1330" s="50">
        <v>0</v>
      </c>
      <c r="K1330" s="60"/>
    </row>
    <row r="1331" spans="2:11" customFormat="1" ht="23" x14ac:dyDescent="0.35">
      <c r="B1331" s="48" t="s">
        <v>139</v>
      </c>
      <c r="C1331" s="49" t="s">
        <v>140</v>
      </c>
      <c r="D1331" s="50">
        <v>0</v>
      </c>
      <c r="K1331" s="60"/>
    </row>
    <row r="1332" spans="2:11" customFormat="1" x14ac:dyDescent="0.35">
      <c r="B1332" s="48" t="s">
        <v>141</v>
      </c>
      <c r="C1332" s="49" t="s">
        <v>142</v>
      </c>
      <c r="D1332" s="50">
        <v>0</v>
      </c>
      <c r="K1332" s="60"/>
    </row>
    <row r="1333" spans="2:11" customFormat="1" x14ac:dyDescent="0.35">
      <c r="B1333" s="102" t="s">
        <v>143</v>
      </c>
      <c r="C1333" s="103"/>
      <c r="D1333" s="10">
        <v>385781</v>
      </c>
      <c r="K1333" s="60"/>
    </row>
    <row r="1334" spans="2:11" customFormat="1" x14ac:dyDescent="0.35">
      <c r="B1334" s="104" t="s">
        <v>144</v>
      </c>
      <c r="C1334" s="105"/>
      <c r="D1334" s="106"/>
      <c r="K1334" s="60"/>
    </row>
    <row r="1335" spans="2:11" customFormat="1" x14ac:dyDescent="0.35">
      <c r="B1335" s="48" t="s">
        <v>145</v>
      </c>
      <c r="C1335" s="49" t="s">
        <v>146</v>
      </c>
      <c r="D1335" s="50">
        <v>0</v>
      </c>
      <c r="K1335" s="60"/>
    </row>
    <row r="1336" spans="2:11" customFormat="1" x14ac:dyDescent="0.35">
      <c r="B1336" s="48" t="s">
        <v>147</v>
      </c>
      <c r="C1336" s="49" t="s">
        <v>148</v>
      </c>
      <c r="D1336" s="50">
        <v>0</v>
      </c>
      <c r="K1336" s="60"/>
    </row>
    <row r="1337" spans="2:11" customFormat="1" x14ac:dyDescent="0.35">
      <c r="B1337" s="48" t="s">
        <v>149</v>
      </c>
      <c r="C1337" s="49" t="s">
        <v>150</v>
      </c>
      <c r="D1337" s="50">
        <v>0</v>
      </c>
      <c r="K1337" s="60"/>
    </row>
    <row r="1338" spans="2:11" customFormat="1" ht="23" x14ac:dyDescent="0.35">
      <c r="B1338" s="48" t="s">
        <v>151</v>
      </c>
      <c r="C1338" s="49" t="s">
        <v>152</v>
      </c>
      <c r="D1338" s="50">
        <v>0</v>
      </c>
      <c r="K1338" s="60"/>
    </row>
    <row r="1339" spans="2:11" customFormat="1" x14ac:dyDescent="0.35">
      <c r="B1339" s="48" t="s">
        <v>153</v>
      </c>
      <c r="C1339" s="49" t="s">
        <v>154</v>
      </c>
      <c r="D1339" s="50">
        <v>574761</v>
      </c>
      <c r="K1339" s="60"/>
    </row>
    <row r="1340" spans="2:11" customFormat="1" x14ac:dyDescent="0.35">
      <c r="B1340" s="102" t="s">
        <v>155</v>
      </c>
      <c r="C1340" s="103"/>
      <c r="D1340" s="10">
        <v>574761</v>
      </c>
      <c r="K1340" s="60"/>
    </row>
    <row r="1341" spans="2:11" customFormat="1" x14ac:dyDescent="0.35">
      <c r="B1341" s="104" t="s">
        <v>156</v>
      </c>
      <c r="C1341" s="105"/>
      <c r="D1341" s="106"/>
      <c r="K1341" s="60"/>
    </row>
    <row r="1342" spans="2:11" customFormat="1" x14ac:dyDescent="0.35">
      <c r="B1342" s="48" t="s">
        <v>157</v>
      </c>
      <c r="C1342" s="49" t="s">
        <v>158</v>
      </c>
      <c r="D1342" s="50">
        <v>0</v>
      </c>
      <c r="K1342" s="60"/>
    </row>
    <row r="1343" spans="2:11" customFormat="1" x14ac:dyDescent="0.35">
      <c r="B1343" s="48" t="s">
        <v>159</v>
      </c>
      <c r="C1343" s="49" t="s">
        <v>160</v>
      </c>
      <c r="D1343" s="50">
        <v>0</v>
      </c>
      <c r="K1343" s="60"/>
    </row>
    <row r="1344" spans="2:11" customFormat="1" x14ac:dyDescent="0.35">
      <c r="B1344" s="48" t="s">
        <v>161</v>
      </c>
      <c r="C1344" s="49" t="s">
        <v>162</v>
      </c>
      <c r="D1344" s="50">
        <v>1175</v>
      </c>
      <c r="K1344" s="60"/>
    </row>
    <row r="1345" spans="2:14" customFormat="1" x14ac:dyDescent="0.35">
      <c r="B1345" s="102" t="s">
        <v>163</v>
      </c>
      <c r="C1345" s="103"/>
      <c r="D1345" s="10">
        <v>1175</v>
      </c>
      <c r="F1345" s="11"/>
      <c r="K1345" s="60"/>
    </row>
    <row r="1346" spans="2:14" customFormat="1" x14ac:dyDescent="0.35">
      <c r="B1346" s="102" t="s">
        <v>164</v>
      </c>
      <c r="C1346" s="103"/>
      <c r="D1346" s="10">
        <v>961717</v>
      </c>
      <c r="F1346" s="11"/>
      <c r="K1346" s="60"/>
    </row>
    <row r="1347" spans="2:14" customFormat="1" x14ac:dyDescent="0.35">
      <c r="B1347" s="52"/>
      <c r="C1347" s="3"/>
      <c r="D1347" s="3"/>
      <c r="K1347" s="60"/>
    </row>
    <row r="1348" spans="2:14" customFormat="1" x14ac:dyDescent="0.35">
      <c r="B1348" s="52"/>
      <c r="C1348" s="3" t="s">
        <v>1190</v>
      </c>
      <c r="D1348" s="3"/>
      <c r="F1348" s="11"/>
      <c r="K1348" s="60"/>
    </row>
    <row r="1349" spans="2:14" customFormat="1" x14ac:dyDescent="0.35">
      <c r="B1349" s="48" t="s">
        <v>111</v>
      </c>
      <c r="C1349" s="49" t="s">
        <v>112</v>
      </c>
      <c r="D1349" s="50">
        <v>100</v>
      </c>
      <c r="F1349" s="19">
        <f>SUM(D1349:D1357,D1359:D1360,D1363,D1375)</f>
        <v>25488</v>
      </c>
      <c r="G1349" s="16">
        <f>SUM(D1358,D1364)</f>
        <v>0</v>
      </c>
      <c r="H1349" s="16">
        <f>SUM(F1349:G1349)</f>
        <v>25488</v>
      </c>
      <c r="I1349" s="18" t="e">
        <f>H1349/J1349*100</f>
        <v>#DIV/0!</v>
      </c>
      <c r="K1349" s="61" t="str">
        <f>C1348</f>
        <v>Club Hotel (Warragul)</v>
      </c>
      <c r="L1349" s="59">
        <f>F1349</f>
        <v>25488</v>
      </c>
      <c r="M1349" s="59">
        <f>G1349</f>
        <v>0</v>
      </c>
      <c r="N1349" s="59" t="e">
        <f>I1349</f>
        <v>#DIV/0!</v>
      </c>
    </row>
    <row r="1350" spans="2:14" customFormat="1" x14ac:dyDescent="0.35">
      <c r="B1350" s="48" t="s">
        <v>113</v>
      </c>
      <c r="C1350" s="49" t="s">
        <v>114</v>
      </c>
      <c r="D1350" s="50">
        <v>5500</v>
      </c>
      <c r="F1350" s="12"/>
      <c r="K1350" s="60"/>
    </row>
    <row r="1351" spans="2:14" customFormat="1" x14ac:dyDescent="0.35">
      <c r="B1351" s="48" t="s">
        <v>115</v>
      </c>
      <c r="C1351" s="49" t="s">
        <v>116</v>
      </c>
      <c r="D1351" s="50">
        <v>0</v>
      </c>
      <c r="F1351" s="12"/>
      <c r="K1351" s="60"/>
    </row>
    <row r="1352" spans="2:14" customFormat="1" x14ac:dyDescent="0.35">
      <c r="B1352" s="48" t="s">
        <v>117</v>
      </c>
      <c r="C1352" s="49" t="s">
        <v>118</v>
      </c>
      <c r="D1352" s="50">
        <v>0</v>
      </c>
      <c r="F1352" s="11"/>
      <c r="K1352" s="60"/>
    </row>
    <row r="1353" spans="2:14" customFormat="1" x14ac:dyDescent="0.35">
      <c r="B1353" s="48" t="s">
        <v>119</v>
      </c>
      <c r="C1353" s="49" t="s">
        <v>120</v>
      </c>
      <c r="D1353" s="50">
        <v>150</v>
      </c>
      <c r="F1353" s="13"/>
      <c r="K1353" s="60"/>
    </row>
    <row r="1354" spans="2:14" customFormat="1" x14ac:dyDescent="0.35">
      <c r="B1354" s="48" t="s">
        <v>121</v>
      </c>
      <c r="C1354" s="49" t="s">
        <v>122</v>
      </c>
      <c r="D1354" s="50">
        <v>0</v>
      </c>
      <c r="F1354" s="11"/>
      <c r="K1354" s="60"/>
    </row>
    <row r="1355" spans="2:14" customFormat="1" x14ac:dyDescent="0.35">
      <c r="B1355" s="48" t="s">
        <v>123</v>
      </c>
      <c r="C1355" s="49" t="s">
        <v>124</v>
      </c>
      <c r="D1355" s="50">
        <v>108</v>
      </c>
      <c r="F1355" s="11"/>
      <c r="K1355" s="60"/>
    </row>
    <row r="1356" spans="2:14" customFormat="1" x14ac:dyDescent="0.35">
      <c r="B1356" s="48" t="s">
        <v>125</v>
      </c>
      <c r="C1356" s="49" t="s">
        <v>126</v>
      </c>
      <c r="D1356" s="50">
        <v>0</v>
      </c>
      <c r="F1356" s="11"/>
      <c r="K1356" s="60"/>
    </row>
    <row r="1357" spans="2:14" customFormat="1" x14ac:dyDescent="0.35">
      <c r="B1357" s="48" t="s">
        <v>127</v>
      </c>
      <c r="C1357" s="49" t="s">
        <v>128</v>
      </c>
      <c r="D1357" s="50">
        <v>0</v>
      </c>
      <c r="F1357" s="11"/>
      <c r="K1357" s="60"/>
    </row>
    <row r="1358" spans="2:14" customFormat="1" x14ac:dyDescent="0.35">
      <c r="B1358" s="48" t="s">
        <v>129</v>
      </c>
      <c r="C1358" s="49" t="s">
        <v>130</v>
      </c>
      <c r="D1358" s="50">
        <v>0</v>
      </c>
      <c r="F1358" s="11"/>
      <c r="K1358" s="60"/>
    </row>
    <row r="1359" spans="2:14" customFormat="1" x14ac:dyDescent="0.35">
      <c r="B1359" s="48" t="s">
        <v>131</v>
      </c>
      <c r="C1359" s="49" t="s">
        <v>132</v>
      </c>
      <c r="D1359" s="50">
        <v>0</v>
      </c>
      <c r="F1359" s="11"/>
      <c r="K1359" s="60"/>
    </row>
    <row r="1360" spans="2:14" customFormat="1" x14ac:dyDescent="0.35">
      <c r="B1360" s="48" t="s">
        <v>133</v>
      </c>
      <c r="C1360" s="49" t="s">
        <v>134</v>
      </c>
      <c r="D1360" s="50">
        <v>19630</v>
      </c>
      <c r="F1360" s="11"/>
      <c r="K1360" s="60"/>
    </row>
    <row r="1361" spans="2:11" customFormat="1" x14ac:dyDescent="0.35">
      <c r="B1361" s="48" t="s">
        <v>135</v>
      </c>
      <c r="C1361" s="49" t="s">
        <v>136</v>
      </c>
      <c r="D1361" s="50">
        <v>0</v>
      </c>
      <c r="K1361" s="60"/>
    </row>
    <row r="1362" spans="2:11" customFormat="1" x14ac:dyDescent="0.35">
      <c r="B1362" s="48" t="s">
        <v>137</v>
      </c>
      <c r="C1362" s="49" t="s">
        <v>138</v>
      </c>
      <c r="D1362" s="50">
        <v>0</v>
      </c>
      <c r="K1362" s="60"/>
    </row>
    <row r="1363" spans="2:11" customFormat="1" ht="23" x14ac:dyDescent="0.35">
      <c r="B1363" s="48" t="s">
        <v>139</v>
      </c>
      <c r="C1363" s="49" t="s">
        <v>140</v>
      </c>
      <c r="D1363" s="50">
        <v>0</v>
      </c>
      <c r="K1363" s="60"/>
    </row>
    <row r="1364" spans="2:11" customFormat="1" x14ac:dyDescent="0.35">
      <c r="B1364" s="48" t="s">
        <v>141</v>
      </c>
      <c r="C1364" s="49" t="s">
        <v>142</v>
      </c>
      <c r="D1364" s="50">
        <v>0</v>
      </c>
      <c r="K1364" s="60"/>
    </row>
    <row r="1365" spans="2:11" customFormat="1" x14ac:dyDescent="0.35">
      <c r="B1365" s="102" t="s">
        <v>143</v>
      </c>
      <c r="C1365" s="103"/>
      <c r="D1365" s="10">
        <v>25488</v>
      </c>
      <c r="K1365" s="60"/>
    </row>
    <row r="1366" spans="2:11" customFormat="1" x14ac:dyDescent="0.35">
      <c r="B1366" s="104" t="s">
        <v>144</v>
      </c>
      <c r="C1366" s="105"/>
      <c r="D1366" s="106"/>
      <c r="K1366" s="60"/>
    </row>
    <row r="1367" spans="2:11" customFormat="1" x14ac:dyDescent="0.35">
      <c r="B1367" s="48" t="s">
        <v>145</v>
      </c>
      <c r="C1367" s="49" t="s">
        <v>146</v>
      </c>
      <c r="D1367" s="50">
        <v>0</v>
      </c>
      <c r="K1367" s="60"/>
    </row>
    <row r="1368" spans="2:11" customFormat="1" x14ac:dyDescent="0.35">
      <c r="B1368" s="48" t="s">
        <v>147</v>
      </c>
      <c r="C1368" s="49" t="s">
        <v>148</v>
      </c>
      <c r="D1368" s="50">
        <v>0</v>
      </c>
      <c r="K1368" s="60"/>
    </row>
    <row r="1369" spans="2:11" customFormat="1" x14ac:dyDescent="0.35">
      <c r="B1369" s="48" t="s">
        <v>149</v>
      </c>
      <c r="C1369" s="49" t="s">
        <v>150</v>
      </c>
      <c r="D1369" s="50">
        <v>0</v>
      </c>
      <c r="K1369" s="60"/>
    </row>
    <row r="1370" spans="2:11" customFormat="1" ht="23" x14ac:dyDescent="0.35">
      <c r="B1370" s="48" t="s">
        <v>151</v>
      </c>
      <c r="C1370" s="49" t="s">
        <v>152</v>
      </c>
      <c r="D1370" s="50">
        <v>0</v>
      </c>
      <c r="K1370" s="60"/>
    </row>
    <row r="1371" spans="2:11" customFormat="1" x14ac:dyDescent="0.35">
      <c r="B1371" s="48" t="s">
        <v>153</v>
      </c>
      <c r="C1371" s="49" t="s">
        <v>154</v>
      </c>
      <c r="D1371" s="50">
        <v>930519</v>
      </c>
      <c r="K1371" s="60"/>
    </row>
    <row r="1372" spans="2:11" customFormat="1" x14ac:dyDescent="0.35">
      <c r="B1372" s="102" t="s">
        <v>155</v>
      </c>
      <c r="C1372" s="103"/>
      <c r="D1372" s="10">
        <v>930519</v>
      </c>
      <c r="K1372" s="60"/>
    </row>
    <row r="1373" spans="2:11" customFormat="1" x14ac:dyDescent="0.35">
      <c r="B1373" s="104" t="s">
        <v>156</v>
      </c>
      <c r="C1373" s="105"/>
      <c r="D1373" s="106"/>
      <c r="K1373" s="60"/>
    </row>
    <row r="1374" spans="2:11" customFormat="1" x14ac:dyDescent="0.35">
      <c r="B1374" s="48" t="s">
        <v>157</v>
      </c>
      <c r="C1374" s="49" t="s">
        <v>158</v>
      </c>
      <c r="D1374" s="50">
        <v>0</v>
      </c>
      <c r="K1374" s="60"/>
    </row>
    <row r="1375" spans="2:11" customFormat="1" x14ac:dyDescent="0.35">
      <c r="B1375" s="48" t="s">
        <v>159</v>
      </c>
      <c r="C1375" s="49" t="s">
        <v>160</v>
      </c>
      <c r="D1375" s="50">
        <v>0</v>
      </c>
      <c r="K1375" s="60"/>
    </row>
    <row r="1376" spans="2:11" customFormat="1" x14ac:dyDescent="0.35">
      <c r="B1376" s="48" t="s">
        <v>161</v>
      </c>
      <c r="C1376" s="49" t="s">
        <v>162</v>
      </c>
      <c r="D1376" s="50">
        <v>0</v>
      </c>
      <c r="K1376" s="60"/>
    </row>
    <row r="1377" spans="2:14" customFormat="1" x14ac:dyDescent="0.35">
      <c r="B1377" s="102" t="s">
        <v>163</v>
      </c>
      <c r="C1377" s="103"/>
      <c r="D1377" s="10">
        <v>0</v>
      </c>
      <c r="F1377" s="11"/>
      <c r="K1377" s="60"/>
    </row>
    <row r="1378" spans="2:14" customFormat="1" x14ac:dyDescent="0.35">
      <c r="B1378" s="102" t="s">
        <v>164</v>
      </c>
      <c r="C1378" s="103"/>
      <c r="D1378" s="10">
        <v>956007</v>
      </c>
      <c r="F1378" s="11"/>
      <c r="K1378" s="60"/>
    </row>
    <row r="1379" spans="2:14" customFormat="1" x14ac:dyDescent="0.35">
      <c r="B1379" s="3"/>
      <c r="C1379" s="3"/>
      <c r="D1379" s="3"/>
      <c r="K1379" s="60"/>
    </row>
    <row r="1380" spans="2:14" customFormat="1" x14ac:dyDescent="0.35">
      <c r="B1380" s="52"/>
      <c r="C1380" s="3" t="s">
        <v>1038</v>
      </c>
      <c r="D1380" s="3"/>
      <c r="F1380" s="11"/>
      <c r="K1380" s="60"/>
    </row>
    <row r="1381" spans="2:14" customFormat="1" x14ac:dyDescent="0.35">
      <c r="B1381" s="48" t="s">
        <v>111</v>
      </c>
      <c r="C1381" s="49" t="s">
        <v>112</v>
      </c>
      <c r="D1381" s="50">
        <v>0</v>
      </c>
      <c r="F1381" s="19">
        <f>SUM(D1381:D1389,D1391:D1392,D1395,D1407)</f>
        <v>0</v>
      </c>
      <c r="G1381" s="16">
        <f>SUM(D1390,D1396)</f>
        <v>0</v>
      </c>
      <c r="H1381" s="16">
        <f>SUM(F1381:G1381)</f>
        <v>0</v>
      </c>
      <c r="I1381" s="18" t="e">
        <f>H1381/J1381*100</f>
        <v>#DIV/0!</v>
      </c>
      <c r="K1381" s="61" t="str">
        <f>C1380</f>
        <v>Club Italia Sporting Club</v>
      </c>
      <c r="L1381" s="59">
        <f>F1381</f>
        <v>0</v>
      </c>
      <c r="M1381" s="59">
        <f>G1381</f>
        <v>0</v>
      </c>
      <c r="N1381" s="59" t="e">
        <f>I1381</f>
        <v>#DIV/0!</v>
      </c>
    </row>
    <row r="1382" spans="2:14" customFormat="1" x14ac:dyDescent="0.35">
      <c r="B1382" s="48" t="s">
        <v>113</v>
      </c>
      <c r="C1382" s="49" t="s">
        <v>114</v>
      </c>
      <c r="D1382" s="50">
        <v>0</v>
      </c>
      <c r="F1382" s="12"/>
      <c r="K1382" s="60"/>
    </row>
    <row r="1383" spans="2:14" customFormat="1" x14ac:dyDescent="0.35">
      <c r="B1383" s="48" t="s">
        <v>115</v>
      </c>
      <c r="C1383" s="49" t="s">
        <v>116</v>
      </c>
      <c r="D1383" s="50">
        <v>0</v>
      </c>
      <c r="F1383" s="12"/>
      <c r="K1383" s="60"/>
    </row>
    <row r="1384" spans="2:14" customFormat="1" x14ac:dyDescent="0.35">
      <c r="B1384" s="48" t="s">
        <v>117</v>
      </c>
      <c r="C1384" s="49" t="s">
        <v>118</v>
      </c>
      <c r="D1384" s="50">
        <v>0</v>
      </c>
      <c r="F1384" s="11"/>
      <c r="K1384" s="60"/>
    </row>
    <row r="1385" spans="2:14" customFormat="1" x14ac:dyDescent="0.35">
      <c r="B1385" s="48" t="s">
        <v>119</v>
      </c>
      <c r="C1385" s="49" t="s">
        <v>120</v>
      </c>
      <c r="D1385" s="50">
        <v>0</v>
      </c>
      <c r="F1385" s="13"/>
      <c r="K1385" s="60"/>
    </row>
    <row r="1386" spans="2:14" customFormat="1" x14ac:dyDescent="0.35">
      <c r="B1386" s="48" t="s">
        <v>121</v>
      </c>
      <c r="C1386" s="49" t="s">
        <v>122</v>
      </c>
      <c r="D1386" s="50">
        <v>0</v>
      </c>
      <c r="F1386" s="11"/>
      <c r="K1386" s="60"/>
    </row>
    <row r="1387" spans="2:14" customFormat="1" x14ac:dyDescent="0.35">
      <c r="B1387" s="48" t="s">
        <v>123</v>
      </c>
      <c r="C1387" s="49" t="s">
        <v>124</v>
      </c>
      <c r="D1387" s="50">
        <v>0</v>
      </c>
      <c r="F1387" s="11"/>
      <c r="K1387" s="60"/>
    </row>
    <row r="1388" spans="2:14" customFormat="1" x14ac:dyDescent="0.35">
      <c r="B1388" s="48" t="s">
        <v>125</v>
      </c>
      <c r="C1388" s="49" t="s">
        <v>126</v>
      </c>
      <c r="D1388" s="50">
        <v>0</v>
      </c>
      <c r="F1388" s="11"/>
      <c r="K1388" s="60"/>
    </row>
    <row r="1389" spans="2:14" customFormat="1" x14ac:dyDescent="0.35">
      <c r="B1389" s="48" t="s">
        <v>127</v>
      </c>
      <c r="C1389" s="49" t="s">
        <v>128</v>
      </c>
      <c r="D1389" s="50">
        <v>0</v>
      </c>
      <c r="F1389" s="11"/>
      <c r="K1389" s="60"/>
    </row>
    <row r="1390" spans="2:14" customFormat="1" x14ac:dyDescent="0.35">
      <c r="B1390" s="48" t="s">
        <v>129</v>
      </c>
      <c r="C1390" s="49" t="s">
        <v>130</v>
      </c>
      <c r="D1390" s="50">
        <v>0</v>
      </c>
      <c r="F1390" s="11"/>
      <c r="K1390" s="60"/>
    </row>
    <row r="1391" spans="2:14" customFormat="1" x14ac:dyDescent="0.35">
      <c r="B1391" s="48" t="s">
        <v>131</v>
      </c>
      <c r="C1391" s="49" t="s">
        <v>132</v>
      </c>
      <c r="D1391" s="50">
        <v>0</v>
      </c>
      <c r="F1391" s="11"/>
      <c r="K1391" s="60"/>
    </row>
    <row r="1392" spans="2:14" customFormat="1" x14ac:dyDescent="0.35">
      <c r="B1392" s="48" t="s">
        <v>133</v>
      </c>
      <c r="C1392" s="49" t="s">
        <v>134</v>
      </c>
      <c r="D1392" s="50">
        <v>0</v>
      </c>
      <c r="F1392" s="11"/>
      <c r="K1392" s="60"/>
    </row>
    <row r="1393" spans="2:11" customFormat="1" x14ac:dyDescent="0.35">
      <c r="B1393" s="48" t="s">
        <v>135</v>
      </c>
      <c r="C1393" s="49" t="s">
        <v>136</v>
      </c>
      <c r="D1393" s="50">
        <v>60009</v>
      </c>
      <c r="K1393" s="60"/>
    </row>
    <row r="1394" spans="2:11" customFormat="1" x14ac:dyDescent="0.35">
      <c r="B1394" s="48" t="s">
        <v>137</v>
      </c>
      <c r="C1394" s="49" t="s">
        <v>138</v>
      </c>
      <c r="D1394" s="50">
        <v>0</v>
      </c>
      <c r="K1394" s="60"/>
    </row>
    <row r="1395" spans="2:11" customFormat="1" ht="23" x14ac:dyDescent="0.35">
      <c r="B1395" s="48" t="s">
        <v>139</v>
      </c>
      <c r="C1395" s="49" t="s">
        <v>140</v>
      </c>
      <c r="D1395" s="50">
        <v>0</v>
      </c>
      <c r="K1395" s="60"/>
    </row>
    <row r="1396" spans="2:11" customFormat="1" x14ac:dyDescent="0.35">
      <c r="B1396" s="48" t="s">
        <v>141</v>
      </c>
      <c r="C1396" s="49" t="s">
        <v>142</v>
      </c>
      <c r="D1396" s="50">
        <v>0</v>
      </c>
      <c r="K1396" s="60"/>
    </row>
    <row r="1397" spans="2:11" customFormat="1" x14ac:dyDescent="0.35">
      <c r="B1397" s="102" t="s">
        <v>143</v>
      </c>
      <c r="C1397" s="103"/>
      <c r="D1397" s="10">
        <v>60009</v>
      </c>
      <c r="K1397" s="60"/>
    </row>
    <row r="1398" spans="2:11" customFormat="1" x14ac:dyDescent="0.35">
      <c r="B1398" s="104" t="s">
        <v>144</v>
      </c>
      <c r="C1398" s="105"/>
      <c r="D1398" s="106"/>
      <c r="K1398" s="60"/>
    </row>
    <row r="1399" spans="2:11" customFormat="1" x14ac:dyDescent="0.35">
      <c r="B1399" s="48" t="s">
        <v>145</v>
      </c>
      <c r="C1399" s="49" t="s">
        <v>146</v>
      </c>
      <c r="D1399" s="50">
        <v>0</v>
      </c>
      <c r="K1399" s="60"/>
    </row>
    <row r="1400" spans="2:11" customFormat="1" x14ac:dyDescent="0.35">
      <c r="B1400" s="48" t="s">
        <v>147</v>
      </c>
      <c r="C1400" s="49" t="s">
        <v>148</v>
      </c>
      <c r="D1400" s="50">
        <v>0</v>
      </c>
      <c r="K1400" s="60"/>
    </row>
    <row r="1401" spans="2:11" customFormat="1" x14ac:dyDescent="0.35">
      <c r="B1401" s="48" t="s">
        <v>149</v>
      </c>
      <c r="C1401" s="49" t="s">
        <v>150</v>
      </c>
      <c r="D1401" s="50">
        <v>0</v>
      </c>
      <c r="K1401" s="60"/>
    </row>
    <row r="1402" spans="2:11" customFormat="1" ht="23" x14ac:dyDescent="0.35">
      <c r="B1402" s="48" t="s">
        <v>151</v>
      </c>
      <c r="C1402" s="49" t="s">
        <v>152</v>
      </c>
      <c r="D1402" s="50">
        <v>0</v>
      </c>
      <c r="K1402" s="60"/>
    </row>
    <row r="1403" spans="2:11" customFormat="1" x14ac:dyDescent="0.35">
      <c r="B1403" s="48" t="s">
        <v>153</v>
      </c>
      <c r="C1403" s="49" t="s">
        <v>154</v>
      </c>
      <c r="D1403" s="50">
        <v>690773</v>
      </c>
      <c r="K1403" s="60"/>
    </row>
    <row r="1404" spans="2:11" customFormat="1" x14ac:dyDescent="0.35">
      <c r="B1404" s="102" t="s">
        <v>155</v>
      </c>
      <c r="C1404" s="103"/>
      <c r="D1404" s="10">
        <v>690773</v>
      </c>
      <c r="K1404" s="60"/>
    </row>
    <row r="1405" spans="2:11" customFormat="1" x14ac:dyDescent="0.35">
      <c r="B1405" s="104" t="s">
        <v>156</v>
      </c>
      <c r="C1405" s="105"/>
      <c r="D1405" s="106"/>
      <c r="K1405" s="60"/>
    </row>
    <row r="1406" spans="2:11" customFormat="1" x14ac:dyDescent="0.35">
      <c r="B1406" s="48" t="s">
        <v>157</v>
      </c>
      <c r="C1406" s="49" t="s">
        <v>158</v>
      </c>
      <c r="D1406" s="50">
        <v>0</v>
      </c>
      <c r="K1406" s="60"/>
    </row>
    <row r="1407" spans="2:11" customFormat="1" x14ac:dyDescent="0.35">
      <c r="B1407" s="48" t="s">
        <v>159</v>
      </c>
      <c r="C1407" s="49" t="s">
        <v>160</v>
      </c>
      <c r="D1407" s="50">
        <v>0</v>
      </c>
      <c r="K1407" s="60"/>
    </row>
    <row r="1408" spans="2:11" customFormat="1" x14ac:dyDescent="0.35">
      <c r="B1408" s="48" t="s">
        <v>161</v>
      </c>
      <c r="C1408" s="49" t="s">
        <v>162</v>
      </c>
      <c r="D1408" s="50">
        <v>2530</v>
      </c>
      <c r="K1408" s="60"/>
    </row>
    <row r="1409" spans="2:14" customFormat="1" x14ac:dyDescent="0.35">
      <c r="B1409" s="102" t="s">
        <v>163</v>
      </c>
      <c r="C1409" s="103"/>
      <c r="D1409" s="10">
        <v>2530</v>
      </c>
      <c r="F1409" s="11"/>
      <c r="K1409" s="60"/>
    </row>
    <row r="1410" spans="2:14" customFormat="1" x14ac:dyDescent="0.35">
      <c r="B1410" s="102" t="s">
        <v>164</v>
      </c>
      <c r="C1410" s="103"/>
      <c r="D1410" s="10">
        <v>753312</v>
      </c>
      <c r="F1410" s="11"/>
      <c r="K1410" s="60"/>
    </row>
    <row r="1411" spans="2:14" customFormat="1" x14ac:dyDescent="0.35">
      <c r="B1411" s="3"/>
      <c r="C1411" s="3"/>
      <c r="D1411" s="3"/>
      <c r="K1411" s="60"/>
    </row>
    <row r="1412" spans="2:14" customFormat="1" x14ac:dyDescent="0.35">
      <c r="B1412" s="52"/>
      <c r="C1412" s="3" t="s">
        <v>1039</v>
      </c>
      <c r="D1412" s="3"/>
      <c r="F1412" s="11"/>
      <c r="K1412" s="60"/>
    </row>
    <row r="1413" spans="2:14" customFormat="1" x14ac:dyDescent="0.35">
      <c r="B1413" s="48" t="s">
        <v>111</v>
      </c>
      <c r="C1413" s="49" t="s">
        <v>112</v>
      </c>
      <c r="D1413" s="50">
        <v>5982</v>
      </c>
      <c r="F1413" s="19">
        <f>SUM(D1413:D1421,D1423:D1424,D1427,D1439)</f>
        <v>12551</v>
      </c>
      <c r="G1413" s="16">
        <f>SUM(D1422,D1428)</f>
        <v>0</v>
      </c>
      <c r="H1413" s="16">
        <f>SUM(F1413:G1413)</f>
        <v>12551</v>
      </c>
      <c r="I1413" s="18" t="e">
        <f>H1413/J1413*100</f>
        <v>#DIV/0!</v>
      </c>
      <c r="K1413" s="61" t="str">
        <f>C1412</f>
        <v>Club Kilsyth</v>
      </c>
      <c r="L1413" s="59">
        <f>F1413</f>
        <v>12551</v>
      </c>
      <c r="M1413" s="59">
        <f>G1413</f>
        <v>0</v>
      </c>
      <c r="N1413" s="59" t="e">
        <f>I1413</f>
        <v>#DIV/0!</v>
      </c>
    </row>
    <row r="1414" spans="2:14" customFormat="1" x14ac:dyDescent="0.35">
      <c r="B1414" s="48" t="s">
        <v>113</v>
      </c>
      <c r="C1414" s="49" t="s">
        <v>114</v>
      </c>
      <c r="D1414" s="50">
        <v>0</v>
      </c>
      <c r="F1414" s="12"/>
      <c r="K1414" s="60"/>
    </row>
    <row r="1415" spans="2:14" customFormat="1" x14ac:dyDescent="0.35">
      <c r="B1415" s="48" t="s">
        <v>115</v>
      </c>
      <c r="C1415" s="49" t="s">
        <v>116</v>
      </c>
      <c r="D1415" s="50">
        <v>0</v>
      </c>
      <c r="F1415" s="12"/>
      <c r="K1415" s="60"/>
    </row>
    <row r="1416" spans="2:14" customFormat="1" x14ac:dyDescent="0.35">
      <c r="B1416" s="48" t="s">
        <v>117</v>
      </c>
      <c r="C1416" s="49" t="s">
        <v>118</v>
      </c>
      <c r="D1416" s="50">
        <v>0</v>
      </c>
      <c r="F1416" s="11"/>
      <c r="K1416" s="60"/>
    </row>
    <row r="1417" spans="2:14" customFormat="1" x14ac:dyDescent="0.35">
      <c r="B1417" s="48" t="s">
        <v>119</v>
      </c>
      <c r="C1417" s="49" t="s">
        <v>120</v>
      </c>
      <c r="D1417" s="50">
        <v>0</v>
      </c>
      <c r="F1417" s="13"/>
      <c r="K1417" s="60"/>
    </row>
    <row r="1418" spans="2:14" customFormat="1" x14ac:dyDescent="0.35">
      <c r="B1418" s="48" t="s">
        <v>121</v>
      </c>
      <c r="C1418" s="49" t="s">
        <v>122</v>
      </c>
      <c r="D1418" s="50">
        <v>510</v>
      </c>
      <c r="F1418" s="11"/>
      <c r="K1418" s="60"/>
    </row>
    <row r="1419" spans="2:14" customFormat="1" x14ac:dyDescent="0.35">
      <c r="B1419" s="48" t="s">
        <v>123</v>
      </c>
      <c r="C1419" s="49" t="s">
        <v>124</v>
      </c>
      <c r="D1419" s="50">
        <v>0</v>
      </c>
      <c r="F1419" s="11"/>
      <c r="K1419" s="60"/>
    </row>
    <row r="1420" spans="2:14" customFormat="1" x14ac:dyDescent="0.35">
      <c r="B1420" s="48" t="s">
        <v>125</v>
      </c>
      <c r="C1420" s="49" t="s">
        <v>126</v>
      </c>
      <c r="D1420" s="50">
        <v>0</v>
      </c>
      <c r="F1420" s="11"/>
      <c r="K1420" s="60"/>
    </row>
    <row r="1421" spans="2:14" customFormat="1" x14ac:dyDescent="0.35">
      <c r="B1421" s="48" t="s">
        <v>127</v>
      </c>
      <c r="C1421" s="49" t="s">
        <v>128</v>
      </c>
      <c r="D1421" s="50">
        <v>0</v>
      </c>
      <c r="F1421" s="11"/>
      <c r="K1421" s="60"/>
    </row>
    <row r="1422" spans="2:14" customFormat="1" x14ac:dyDescent="0.35">
      <c r="B1422" s="48" t="s">
        <v>129</v>
      </c>
      <c r="C1422" s="49" t="s">
        <v>130</v>
      </c>
      <c r="D1422" s="50">
        <v>0</v>
      </c>
      <c r="F1422" s="11"/>
      <c r="K1422" s="60"/>
    </row>
    <row r="1423" spans="2:14" customFormat="1" x14ac:dyDescent="0.35">
      <c r="B1423" s="48" t="s">
        <v>131</v>
      </c>
      <c r="C1423" s="49" t="s">
        <v>132</v>
      </c>
      <c r="D1423" s="50">
        <v>3432</v>
      </c>
      <c r="F1423" s="11"/>
      <c r="K1423" s="60"/>
    </row>
    <row r="1424" spans="2:14" customFormat="1" x14ac:dyDescent="0.35">
      <c r="B1424" s="48" t="s">
        <v>133</v>
      </c>
      <c r="C1424" s="49" t="s">
        <v>134</v>
      </c>
      <c r="D1424" s="50">
        <v>2627</v>
      </c>
      <c r="F1424" s="11"/>
      <c r="K1424" s="60"/>
    </row>
    <row r="1425" spans="2:11" customFormat="1" x14ac:dyDescent="0.35">
      <c r="B1425" s="48" t="s">
        <v>135</v>
      </c>
      <c r="C1425" s="49" t="s">
        <v>136</v>
      </c>
      <c r="D1425" s="50">
        <v>0</v>
      </c>
      <c r="K1425" s="60"/>
    </row>
    <row r="1426" spans="2:11" customFormat="1" x14ac:dyDescent="0.35">
      <c r="B1426" s="48" t="s">
        <v>137</v>
      </c>
      <c r="C1426" s="49" t="s">
        <v>138</v>
      </c>
      <c r="D1426" s="50">
        <v>85070</v>
      </c>
      <c r="K1426" s="60"/>
    </row>
    <row r="1427" spans="2:11" customFormat="1" ht="23" x14ac:dyDescent="0.35">
      <c r="B1427" s="48" t="s">
        <v>139</v>
      </c>
      <c r="C1427" s="49" t="s">
        <v>140</v>
      </c>
      <c r="D1427" s="50">
        <v>0</v>
      </c>
      <c r="K1427" s="60"/>
    </row>
    <row r="1428" spans="2:11" customFormat="1" x14ac:dyDescent="0.35">
      <c r="B1428" s="48" t="s">
        <v>141</v>
      </c>
      <c r="C1428" s="49" t="s">
        <v>142</v>
      </c>
      <c r="D1428" s="50">
        <v>0</v>
      </c>
      <c r="K1428" s="60"/>
    </row>
    <row r="1429" spans="2:11" customFormat="1" x14ac:dyDescent="0.35">
      <c r="B1429" s="102" t="s">
        <v>143</v>
      </c>
      <c r="C1429" s="103"/>
      <c r="D1429" s="10">
        <v>97621</v>
      </c>
      <c r="K1429" s="60"/>
    </row>
    <row r="1430" spans="2:11" customFormat="1" x14ac:dyDescent="0.35">
      <c r="B1430" s="104" t="s">
        <v>144</v>
      </c>
      <c r="C1430" s="105"/>
      <c r="D1430" s="106"/>
      <c r="K1430" s="60"/>
    </row>
    <row r="1431" spans="2:11" customFormat="1" x14ac:dyDescent="0.35">
      <c r="B1431" s="48" t="s">
        <v>145</v>
      </c>
      <c r="C1431" s="49" t="s">
        <v>146</v>
      </c>
      <c r="D1431" s="50">
        <v>0</v>
      </c>
      <c r="K1431" s="60"/>
    </row>
    <row r="1432" spans="2:11" customFormat="1" x14ac:dyDescent="0.35">
      <c r="B1432" s="48" t="s">
        <v>147</v>
      </c>
      <c r="C1432" s="49" t="s">
        <v>148</v>
      </c>
      <c r="D1432" s="50">
        <v>0</v>
      </c>
      <c r="K1432" s="60"/>
    </row>
    <row r="1433" spans="2:11" customFormat="1" x14ac:dyDescent="0.35">
      <c r="B1433" s="48" t="s">
        <v>149</v>
      </c>
      <c r="C1433" s="49" t="s">
        <v>150</v>
      </c>
      <c r="D1433" s="50">
        <v>0</v>
      </c>
      <c r="K1433" s="60"/>
    </row>
    <row r="1434" spans="2:11" customFormat="1" ht="23" x14ac:dyDescent="0.35">
      <c r="B1434" s="48" t="s">
        <v>151</v>
      </c>
      <c r="C1434" s="49" t="s">
        <v>152</v>
      </c>
      <c r="D1434" s="50">
        <v>0</v>
      </c>
      <c r="K1434" s="60"/>
    </row>
    <row r="1435" spans="2:11" customFormat="1" x14ac:dyDescent="0.35">
      <c r="B1435" s="48" t="s">
        <v>153</v>
      </c>
      <c r="C1435" s="49" t="s">
        <v>154</v>
      </c>
      <c r="D1435" s="50">
        <v>1337415</v>
      </c>
      <c r="K1435" s="60"/>
    </row>
    <row r="1436" spans="2:11" customFormat="1" x14ac:dyDescent="0.35">
      <c r="B1436" s="102" t="s">
        <v>155</v>
      </c>
      <c r="C1436" s="103"/>
      <c r="D1436" s="10">
        <v>1337415</v>
      </c>
      <c r="K1436" s="60"/>
    </row>
    <row r="1437" spans="2:11" customFormat="1" x14ac:dyDescent="0.35">
      <c r="B1437" s="104" t="s">
        <v>156</v>
      </c>
      <c r="C1437" s="105"/>
      <c r="D1437" s="106"/>
      <c r="K1437" s="60"/>
    </row>
    <row r="1438" spans="2:11" customFormat="1" x14ac:dyDescent="0.35">
      <c r="B1438" s="48" t="s">
        <v>157</v>
      </c>
      <c r="C1438" s="49" t="s">
        <v>158</v>
      </c>
      <c r="D1438" s="50">
        <v>0</v>
      </c>
      <c r="K1438" s="60"/>
    </row>
    <row r="1439" spans="2:11" customFormat="1" x14ac:dyDescent="0.35">
      <c r="B1439" s="48" t="s">
        <v>159</v>
      </c>
      <c r="C1439" s="49" t="s">
        <v>160</v>
      </c>
      <c r="D1439" s="50">
        <v>0</v>
      </c>
      <c r="K1439" s="60"/>
    </row>
    <row r="1440" spans="2:11" customFormat="1" x14ac:dyDescent="0.35">
      <c r="B1440" s="48" t="s">
        <v>161</v>
      </c>
      <c r="C1440" s="49" t="s">
        <v>162</v>
      </c>
      <c r="D1440" s="50">
        <v>2000</v>
      </c>
      <c r="K1440" s="60"/>
    </row>
    <row r="1441" spans="2:14" customFormat="1" x14ac:dyDescent="0.35">
      <c r="B1441" s="102" t="s">
        <v>163</v>
      </c>
      <c r="C1441" s="103"/>
      <c r="D1441" s="10">
        <v>2000</v>
      </c>
      <c r="F1441" s="11"/>
      <c r="K1441" s="60"/>
    </row>
    <row r="1442" spans="2:14" customFormat="1" x14ac:dyDescent="0.35">
      <c r="B1442" s="102" t="s">
        <v>164</v>
      </c>
      <c r="C1442" s="103"/>
      <c r="D1442" s="10">
        <v>1437036</v>
      </c>
      <c r="F1442" s="11"/>
      <c r="K1442" s="60"/>
    </row>
    <row r="1443" spans="2:14" customFormat="1" x14ac:dyDescent="0.35">
      <c r="B1443" s="3"/>
      <c r="C1443" s="3"/>
      <c r="D1443" s="3"/>
      <c r="K1443" s="60"/>
    </row>
    <row r="1444" spans="2:14" customFormat="1" x14ac:dyDescent="0.35">
      <c r="B1444" s="52"/>
      <c r="C1444" s="3" t="s">
        <v>1040</v>
      </c>
      <c r="D1444" s="3"/>
      <c r="F1444" s="11"/>
      <c r="K1444" s="60"/>
    </row>
    <row r="1445" spans="2:14" customFormat="1" x14ac:dyDescent="0.35">
      <c r="B1445" s="48" t="s">
        <v>111</v>
      </c>
      <c r="C1445" s="49" t="s">
        <v>112</v>
      </c>
      <c r="D1445" s="50">
        <v>0</v>
      </c>
      <c r="F1445" s="19">
        <f>SUM(D1445:D1453,D1455:D1456,D1459,D1471)</f>
        <v>72642</v>
      </c>
      <c r="G1445" s="16">
        <f>SUM(D1454,D1460)</f>
        <v>0</v>
      </c>
      <c r="H1445" s="16">
        <f>SUM(F1445:G1445)</f>
        <v>72642</v>
      </c>
      <c r="I1445" s="18" t="e">
        <f>H1445/J1445*100</f>
        <v>#DIV/0!</v>
      </c>
      <c r="K1445" s="61" t="str">
        <f>C1444</f>
        <v>Club Laverton</v>
      </c>
      <c r="L1445" s="59">
        <f>F1445</f>
        <v>72642</v>
      </c>
      <c r="M1445" s="59">
        <f>G1445</f>
        <v>0</v>
      </c>
      <c r="N1445" s="59" t="e">
        <f>I1445</f>
        <v>#DIV/0!</v>
      </c>
    </row>
    <row r="1446" spans="2:14" customFormat="1" x14ac:dyDescent="0.35">
      <c r="B1446" s="48" t="s">
        <v>113</v>
      </c>
      <c r="C1446" s="49" t="s">
        <v>114</v>
      </c>
      <c r="D1446" s="50">
        <v>0</v>
      </c>
      <c r="F1446" s="12"/>
      <c r="K1446" s="60"/>
    </row>
    <row r="1447" spans="2:14" customFormat="1" x14ac:dyDescent="0.35">
      <c r="B1447" s="48" t="s">
        <v>115</v>
      </c>
      <c r="C1447" s="49" t="s">
        <v>116</v>
      </c>
      <c r="D1447" s="50">
        <v>0</v>
      </c>
      <c r="F1447" s="12"/>
      <c r="K1447" s="60"/>
    </row>
    <row r="1448" spans="2:14" customFormat="1" x14ac:dyDescent="0.35">
      <c r="B1448" s="48" t="s">
        <v>117</v>
      </c>
      <c r="C1448" s="49" t="s">
        <v>118</v>
      </c>
      <c r="D1448" s="50">
        <v>0</v>
      </c>
      <c r="F1448" s="11"/>
      <c r="K1448" s="60"/>
    </row>
    <row r="1449" spans="2:14" customFormat="1" x14ac:dyDescent="0.35">
      <c r="B1449" s="48" t="s">
        <v>119</v>
      </c>
      <c r="C1449" s="49" t="s">
        <v>120</v>
      </c>
      <c r="D1449" s="50">
        <v>0</v>
      </c>
      <c r="F1449" s="13"/>
      <c r="K1449" s="60"/>
    </row>
    <row r="1450" spans="2:14" customFormat="1" x14ac:dyDescent="0.35">
      <c r="B1450" s="48" t="s">
        <v>121</v>
      </c>
      <c r="C1450" s="49" t="s">
        <v>122</v>
      </c>
      <c r="D1450" s="50">
        <v>0</v>
      </c>
      <c r="F1450" s="11"/>
      <c r="K1450" s="60"/>
    </row>
    <row r="1451" spans="2:14" customFormat="1" x14ac:dyDescent="0.35">
      <c r="B1451" s="48" t="s">
        <v>123</v>
      </c>
      <c r="C1451" s="49" t="s">
        <v>124</v>
      </c>
      <c r="D1451" s="50">
        <v>0</v>
      </c>
      <c r="F1451" s="11"/>
      <c r="K1451" s="60"/>
    </row>
    <row r="1452" spans="2:14" customFormat="1" x14ac:dyDescent="0.35">
      <c r="B1452" s="48" t="s">
        <v>125</v>
      </c>
      <c r="C1452" s="49" t="s">
        <v>126</v>
      </c>
      <c r="D1452" s="50">
        <v>0</v>
      </c>
      <c r="F1452" s="11"/>
      <c r="K1452" s="60"/>
    </row>
    <row r="1453" spans="2:14" customFormat="1" x14ac:dyDescent="0.35">
      <c r="B1453" s="48" t="s">
        <v>127</v>
      </c>
      <c r="C1453" s="49" t="s">
        <v>128</v>
      </c>
      <c r="D1453" s="50">
        <v>0</v>
      </c>
      <c r="F1453" s="11"/>
      <c r="K1453" s="60"/>
    </row>
    <row r="1454" spans="2:14" customFormat="1" x14ac:dyDescent="0.35">
      <c r="B1454" s="48" t="s">
        <v>129</v>
      </c>
      <c r="C1454" s="49" t="s">
        <v>130</v>
      </c>
      <c r="D1454" s="50">
        <v>0</v>
      </c>
      <c r="F1454" s="11"/>
      <c r="K1454" s="60"/>
    </row>
    <row r="1455" spans="2:14" customFormat="1" x14ac:dyDescent="0.35">
      <c r="B1455" s="48" t="s">
        <v>131</v>
      </c>
      <c r="C1455" s="49" t="s">
        <v>132</v>
      </c>
      <c r="D1455" s="50">
        <v>44415</v>
      </c>
      <c r="F1455" s="11"/>
      <c r="K1455" s="60"/>
    </row>
    <row r="1456" spans="2:14" customFormat="1" x14ac:dyDescent="0.35">
      <c r="B1456" s="48" t="s">
        <v>133</v>
      </c>
      <c r="C1456" s="49" t="s">
        <v>134</v>
      </c>
      <c r="D1456" s="50">
        <v>28227</v>
      </c>
      <c r="F1456" s="11"/>
      <c r="K1456" s="60"/>
    </row>
    <row r="1457" spans="2:11" customFormat="1" x14ac:dyDescent="0.35">
      <c r="B1457" s="48" t="s">
        <v>135</v>
      </c>
      <c r="C1457" s="49" t="s">
        <v>136</v>
      </c>
      <c r="D1457" s="50">
        <v>0</v>
      </c>
      <c r="K1457" s="60"/>
    </row>
    <row r="1458" spans="2:11" customFormat="1" x14ac:dyDescent="0.35">
      <c r="B1458" s="48" t="s">
        <v>137</v>
      </c>
      <c r="C1458" s="49" t="s">
        <v>138</v>
      </c>
      <c r="D1458" s="50">
        <v>0</v>
      </c>
      <c r="K1458" s="60"/>
    </row>
    <row r="1459" spans="2:11" customFormat="1" ht="23" x14ac:dyDescent="0.35">
      <c r="B1459" s="48" t="s">
        <v>139</v>
      </c>
      <c r="C1459" s="49" t="s">
        <v>140</v>
      </c>
      <c r="D1459" s="50">
        <v>0</v>
      </c>
      <c r="K1459" s="60"/>
    </row>
    <row r="1460" spans="2:11" customFormat="1" x14ac:dyDescent="0.35">
      <c r="B1460" s="48" t="s">
        <v>141</v>
      </c>
      <c r="C1460" s="49" t="s">
        <v>142</v>
      </c>
      <c r="D1460" s="50">
        <v>0</v>
      </c>
      <c r="K1460" s="60"/>
    </row>
    <row r="1461" spans="2:11" customFormat="1" x14ac:dyDescent="0.35">
      <c r="B1461" s="102" t="s">
        <v>143</v>
      </c>
      <c r="C1461" s="103"/>
      <c r="D1461" s="10">
        <v>72642</v>
      </c>
      <c r="K1461" s="60"/>
    </row>
    <row r="1462" spans="2:11" customFormat="1" x14ac:dyDescent="0.35">
      <c r="B1462" s="104" t="s">
        <v>144</v>
      </c>
      <c r="C1462" s="105"/>
      <c r="D1462" s="106"/>
      <c r="K1462" s="60"/>
    </row>
    <row r="1463" spans="2:11" customFormat="1" x14ac:dyDescent="0.35">
      <c r="B1463" s="48" t="s">
        <v>145</v>
      </c>
      <c r="C1463" s="49" t="s">
        <v>146</v>
      </c>
      <c r="D1463" s="50">
        <v>0</v>
      </c>
      <c r="K1463" s="60"/>
    </row>
    <row r="1464" spans="2:11" customFormat="1" x14ac:dyDescent="0.35">
      <c r="B1464" s="48" t="s">
        <v>147</v>
      </c>
      <c r="C1464" s="49" t="s">
        <v>148</v>
      </c>
      <c r="D1464" s="50">
        <v>0</v>
      </c>
      <c r="K1464" s="60"/>
    </row>
    <row r="1465" spans="2:11" customFormat="1" x14ac:dyDescent="0.35">
      <c r="B1465" s="48" t="s">
        <v>149</v>
      </c>
      <c r="C1465" s="49" t="s">
        <v>150</v>
      </c>
      <c r="D1465" s="50">
        <v>0</v>
      </c>
      <c r="K1465" s="60"/>
    </row>
    <row r="1466" spans="2:11" customFormat="1" ht="23" x14ac:dyDescent="0.35">
      <c r="B1466" s="48" t="s">
        <v>151</v>
      </c>
      <c r="C1466" s="49" t="s">
        <v>152</v>
      </c>
      <c r="D1466" s="50">
        <v>0</v>
      </c>
      <c r="K1466" s="60"/>
    </row>
    <row r="1467" spans="2:11" customFormat="1" x14ac:dyDescent="0.35">
      <c r="B1467" s="48" t="s">
        <v>153</v>
      </c>
      <c r="C1467" s="49" t="s">
        <v>154</v>
      </c>
      <c r="D1467" s="50">
        <v>1214345</v>
      </c>
      <c r="K1467" s="60"/>
    </row>
    <row r="1468" spans="2:11" customFormat="1" x14ac:dyDescent="0.35">
      <c r="B1468" s="102" t="s">
        <v>155</v>
      </c>
      <c r="C1468" s="103"/>
      <c r="D1468" s="10">
        <v>1214345</v>
      </c>
      <c r="K1468" s="60"/>
    </row>
    <row r="1469" spans="2:11" customFormat="1" x14ac:dyDescent="0.35">
      <c r="B1469" s="104" t="s">
        <v>156</v>
      </c>
      <c r="C1469" s="105"/>
      <c r="D1469" s="106"/>
      <c r="K1469" s="60"/>
    </row>
    <row r="1470" spans="2:11" customFormat="1" x14ac:dyDescent="0.35">
      <c r="B1470" s="48" t="s">
        <v>157</v>
      </c>
      <c r="C1470" s="49" t="s">
        <v>158</v>
      </c>
      <c r="D1470" s="50">
        <v>0</v>
      </c>
      <c r="K1470" s="60"/>
    </row>
    <row r="1471" spans="2:11" customFormat="1" x14ac:dyDescent="0.35">
      <c r="B1471" s="48" t="s">
        <v>159</v>
      </c>
      <c r="C1471" s="49" t="s">
        <v>160</v>
      </c>
      <c r="D1471" s="50">
        <v>0</v>
      </c>
      <c r="K1471" s="60"/>
    </row>
    <row r="1472" spans="2:11" customFormat="1" x14ac:dyDescent="0.35">
      <c r="B1472" s="48" t="s">
        <v>161</v>
      </c>
      <c r="C1472" s="49" t="s">
        <v>162</v>
      </c>
      <c r="D1472" s="50">
        <v>0</v>
      </c>
      <c r="K1472" s="60"/>
    </row>
    <row r="1473" spans="2:14" customFormat="1" x14ac:dyDescent="0.35">
      <c r="B1473" s="102" t="s">
        <v>163</v>
      </c>
      <c r="C1473" s="103"/>
      <c r="D1473" s="10">
        <v>0</v>
      </c>
      <c r="F1473" s="11"/>
      <c r="K1473" s="60"/>
    </row>
    <row r="1474" spans="2:14" customFormat="1" x14ac:dyDescent="0.35">
      <c r="B1474" s="102" t="s">
        <v>164</v>
      </c>
      <c r="C1474" s="103"/>
      <c r="D1474" s="10">
        <v>1286987</v>
      </c>
      <c r="F1474" s="11"/>
      <c r="K1474" s="60"/>
    </row>
    <row r="1475" spans="2:14" customFormat="1" x14ac:dyDescent="0.35">
      <c r="B1475" s="3"/>
      <c r="C1475" s="3"/>
      <c r="D1475" s="3"/>
      <c r="K1475" s="60"/>
    </row>
    <row r="1476" spans="2:14" customFormat="1" x14ac:dyDescent="0.35">
      <c r="B1476" s="52"/>
      <c r="C1476" s="3" t="s">
        <v>1041</v>
      </c>
      <c r="D1476" s="3"/>
      <c r="F1476" s="11"/>
      <c r="K1476" s="60"/>
    </row>
    <row r="1477" spans="2:14" customFormat="1" x14ac:dyDescent="0.35">
      <c r="B1477" s="48" t="s">
        <v>111</v>
      </c>
      <c r="C1477" s="49" t="s">
        <v>112</v>
      </c>
      <c r="D1477" s="50">
        <v>0</v>
      </c>
      <c r="F1477" s="19">
        <f>SUM(D1477:D1485,D1487:D1488,D1491,D1503)</f>
        <v>0</v>
      </c>
      <c r="G1477" s="16">
        <f>SUM(D1486,D1492)</f>
        <v>0</v>
      </c>
      <c r="H1477" s="16">
        <f>SUM(F1477:G1477)</f>
        <v>0</v>
      </c>
      <c r="I1477" s="18" t="e">
        <f>H1477/J1477*100</f>
        <v>#DIV/0!</v>
      </c>
      <c r="K1477" s="61" t="str">
        <f>C1476</f>
        <v>Club Leeds</v>
      </c>
      <c r="L1477" s="59">
        <f>F1477</f>
        <v>0</v>
      </c>
      <c r="M1477" s="59">
        <f>G1477</f>
        <v>0</v>
      </c>
      <c r="N1477" s="59" t="e">
        <f>I1477</f>
        <v>#DIV/0!</v>
      </c>
    </row>
    <row r="1478" spans="2:14" customFormat="1" x14ac:dyDescent="0.35">
      <c r="B1478" s="48" t="s">
        <v>113</v>
      </c>
      <c r="C1478" s="49" t="s">
        <v>114</v>
      </c>
      <c r="D1478" s="50">
        <v>0</v>
      </c>
      <c r="F1478" s="12"/>
      <c r="K1478" s="60"/>
    </row>
    <row r="1479" spans="2:14" customFormat="1" x14ac:dyDescent="0.35">
      <c r="B1479" s="48" t="s">
        <v>115</v>
      </c>
      <c r="C1479" s="49" t="s">
        <v>116</v>
      </c>
      <c r="D1479" s="50">
        <v>0</v>
      </c>
      <c r="F1479" s="12"/>
      <c r="K1479" s="60"/>
    </row>
    <row r="1480" spans="2:14" customFormat="1" x14ac:dyDescent="0.35">
      <c r="B1480" s="48" t="s">
        <v>117</v>
      </c>
      <c r="C1480" s="49" t="s">
        <v>118</v>
      </c>
      <c r="D1480" s="50">
        <v>0</v>
      </c>
      <c r="F1480" s="11"/>
      <c r="K1480" s="60"/>
    </row>
    <row r="1481" spans="2:14" customFormat="1" x14ac:dyDescent="0.35">
      <c r="B1481" s="48" t="s">
        <v>119</v>
      </c>
      <c r="C1481" s="49" t="s">
        <v>120</v>
      </c>
      <c r="D1481" s="50">
        <v>0</v>
      </c>
      <c r="F1481" s="13"/>
      <c r="K1481" s="60"/>
    </row>
    <row r="1482" spans="2:14" customFormat="1" x14ac:dyDescent="0.35">
      <c r="B1482" s="48" t="s">
        <v>121</v>
      </c>
      <c r="C1482" s="49" t="s">
        <v>122</v>
      </c>
      <c r="D1482" s="50">
        <v>0</v>
      </c>
      <c r="F1482" s="11"/>
      <c r="K1482" s="60"/>
    </row>
    <row r="1483" spans="2:14" customFormat="1" x14ac:dyDescent="0.35">
      <c r="B1483" s="48" t="s">
        <v>123</v>
      </c>
      <c r="C1483" s="49" t="s">
        <v>124</v>
      </c>
      <c r="D1483" s="50">
        <v>0</v>
      </c>
      <c r="F1483" s="11"/>
      <c r="K1483" s="60"/>
    </row>
    <row r="1484" spans="2:14" customFormat="1" x14ac:dyDescent="0.35">
      <c r="B1484" s="48" t="s">
        <v>125</v>
      </c>
      <c r="C1484" s="49" t="s">
        <v>126</v>
      </c>
      <c r="D1484" s="50">
        <v>0</v>
      </c>
      <c r="F1484" s="11"/>
      <c r="K1484" s="60"/>
    </row>
    <row r="1485" spans="2:14" customFormat="1" x14ac:dyDescent="0.35">
      <c r="B1485" s="48" t="s">
        <v>127</v>
      </c>
      <c r="C1485" s="49" t="s">
        <v>128</v>
      </c>
      <c r="D1485" s="50">
        <v>0</v>
      </c>
      <c r="F1485" s="11"/>
      <c r="K1485" s="60"/>
    </row>
    <row r="1486" spans="2:14" customFormat="1" x14ac:dyDescent="0.35">
      <c r="B1486" s="48" t="s">
        <v>129</v>
      </c>
      <c r="C1486" s="49" t="s">
        <v>130</v>
      </c>
      <c r="D1486" s="50">
        <v>0</v>
      </c>
      <c r="F1486" s="11"/>
      <c r="K1486" s="60"/>
    </row>
    <row r="1487" spans="2:14" customFormat="1" x14ac:dyDescent="0.35">
      <c r="B1487" s="48" t="s">
        <v>131</v>
      </c>
      <c r="C1487" s="49" t="s">
        <v>132</v>
      </c>
      <c r="D1487" s="50">
        <v>0</v>
      </c>
      <c r="F1487" s="11"/>
      <c r="K1487" s="60"/>
    </row>
    <row r="1488" spans="2:14" customFormat="1" x14ac:dyDescent="0.35">
      <c r="B1488" s="48" t="s">
        <v>133</v>
      </c>
      <c r="C1488" s="49" t="s">
        <v>134</v>
      </c>
      <c r="D1488" s="50">
        <v>0</v>
      </c>
      <c r="F1488" s="11"/>
      <c r="K1488" s="60"/>
    </row>
    <row r="1489" spans="2:11" customFormat="1" x14ac:dyDescent="0.35">
      <c r="B1489" s="48" t="s">
        <v>135</v>
      </c>
      <c r="C1489" s="49" t="s">
        <v>136</v>
      </c>
      <c r="D1489" s="50">
        <v>187448</v>
      </c>
      <c r="K1489" s="60"/>
    </row>
    <row r="1490" spans="2:11" customFormat="1" x14ac:dyDescent="0.35">
      <c r="B1490" s="48" t="s">
        <v>137</v>
      </c>
      <c r="C1490" s="49" t="s">
        <v>138</v>
      </c>
      <c r="D1490" s="50">
        <v>0</v>
      </c>
      <c r="K1490" s="60"/>
    </row>
    <row r="1491" spans="2:11" customFormat="1" ht="23" x14ac:dyDescent="0.35">
      <c r="B1491" s="48" t="s">
        <v>139</v>
      </c>
      <c r="C1491" s="49" t="s">
        <v>140</v>
      </c>
      <c r="D1491" s="50">
        <v>0</v>
      </c>
      <c r="K1491" s="60"/>
    </row>
    <row r="1492" spans="2:11" customFormat="1" x14ac:dyDescent="0.35">
      <c r="B1492" s="48" t="s">
        <v>141</v>
      </c>
      <c r="C1492" s="49" t="s">
        <v>142</v>
      </c>
      <c r="D1492" s="50">
        <v>0</v>
      </c>
      <c r="K1492" s="60"/>
    </row>
    <row r="1493" spans="2:11" customFormat="1" x14ac:dyDescent="0.35">
      <c r="B1493" s="102" t="s">
        <v>143</v>
      </c>
      <c r="C1493" s="103"/>
      <c r="D1493" s="10">
        <v>187448</v>
      </c>
      <c r="K1493" s="60"/>
    </row>
    <row r="1494" spans="2:11" customFormat="1" x14ac:dyDescent="0.35">
      <c r="B1494" s="104" t="s">
        <v>144</v>
      </c>
      <c r="C1494" s="105"/>
      <c r="D1494" s="106"/>
      <c r="K1494" s="60"/>
    </row>
    <row r="1495" spans="2:11" customFormat="1" x14ac:dyDescent="0.35">
      <c r="B1495" s="48" t="s">
        <v>145</v>
      </c>
      <c r="C1495" s="49" t="s">
        <v>146</v>
      </c>
      <c r="D1495" s="50">
        <v>0</v>
      </c>
      <c r="K1495" s="60"/>
    </row>
    <row r="1496" spans="2:11" customFormat="1" x14ac:dyDescent="0.35">
      <c r="B1496" s="48" t="s">
        <v>147</v>
      </c>
      <c r="C1496" s="49" t="s">
        <v>148</v>
      </c>
      <c r="D1496" s="50">
        <v>0</v>
      </c>
      <c r="K1496" s="60"/>
    </row>
    <row r="1497" spans="2:11" customFormat="1" x14ac:dyDescent="0.35">
      <c r="B1497" s="48" t="s">
        <v>149</v>
      </c>
      <c r="C1497" s="49" t="s">
        <v>150</v>
      </c>
      <c r="D1497" s="50">
        <v>0</v>
      </c>
      <c r="K1497" s="60"/>
    </row>
    <row r="1498" spans="2:11" customFormat="1" ht="23" x14ac:dyDescent="0.35">
      <c r="B1498" s="48" t="s">
        <v>151</v>
      </c>
      <c r="C1498" s="49" t="s">
        <v>152</v>
      </c>
      <c r="D1498" s="50">
        <v>17323</v>
      </c>
      <c r="K1498" s="60"/>
    </row>
    <row r="1499" spans="2:11" customFormat="1" x14ac:dyDescent="0.35">
      <c r="B1499" s="48" t="s">
        <v>153</v>
      </c>
      <c r="C1499" s="49" t="s">
        <v>154</v>
      </c>
      <c r="D1499" s="50">
        <v>82907</v>
      </c>
      <c r="K1499" s="60"/>
    </row>
    <row r="1500" spans="2:11" customFormat="1" x14ac:dyDescent="0.35">
      <c r="B1500" s="102" t="s">
        <v>155</v>
      </c>
      <c r="C1500" s="103"/>
      <c r="D1500" s="10">
        <v>100230</v>
      </c>
      <c r="K1500" s="60"/>
    </row>
    <row r="1501" spans="2:11" customFormat="1" x14ac:dyDescent="0.35">
      <c r="B1501" s="104" t="s">
        <v>156</v>
      </c>
      <c r="C1501" s="105"/>
      <c r="D1501" s="106"/>
      <c r="K1501" s="60"/>
    </row>
    <row r="1502" spans="2:11" customFormat="1" x14ac:dyDescent="0.35">
      <c r="B1502" s="48" t="s">
        <v>157</v>
      </c>
      <c r="C1502" s="49" t="s">
        <v>158</v>
      </c>
      <c r="D1502" s="50">
        <v>0</v>
      </c>
      <c r="K1502" s="60"/>
    </row>
    <row r="1503" spans="2:11" customFormat="1" x14ac:dyDescent="0.35">
      <c r="B1503" s="48" t="s">
        <v>159</v>
      </c>
      <c r="C1503" s="49" t="s">
        <v>160</v>
      </c>
      <c r="D1503" s="50">
        <v>0</v>
      </c>
      <c r="K1503" s="60"/>
    </row>
    <row r="1504" spans="2:11" customFormat="1" x14ac:dyDescent="0.35">
      <c r="B1504" s="48" t="s">
        <v>161</v>
      </c>
      <c r="C1504" s="49" t="s">
        <v>162</v>
      </c>
      <c r="D1504" s="50">
        <v>2800</v>
      </c>
      <c r="K1504" s="60"/>
    </row>
    <row r="1505" spans="2:14" customFormat="1" x14ac:dyDescent="0.35">
      <c r="B1505" s="102" t="s">
        <v>163</v>
      </c>
      <c r="C1505" s="103"/>
      <c r="D1505" s="10">
        <v>2800</v>
      </c>
      <c r="F1505" s="11"/>
      <c r="K1505" s="60"/>
    </row>
    <row r="1506" spans="2:14" customFormat="1" x14ac:dyDescent="0.35">
      <c r="B1506" s="102" t="s">
        <v>164</v>
      </c>
      <c r="C1506" s="103"/>
      <c r="D1506" s="10">
        <v>290478</v>
      </c>
      <c r="F1506" s="11"/>
      <c r="K1506" s="60"/>
    </row>
    <row r="1507" spans="2:14" customFormat="1" x14ac:dyDescent="0.35">
      <c r="B1507" s="3"/>
      <c r="C1507" s="3"/>
      <c r="D1507" s="3"/>
      <c r="K1507" s="60"/>
    </row>
    <row r="1508" spans="2:14" customFormat="1" x14ac:dyDescent="0.35">
      <c r="B1508" s="52"/>
      <c r="C1508" s="3" t="s">
        <v>1042</v>
      </c>
      <c r="D1508" s="3"/>
      <c r="F1508" s="11"/>
      <c r="K1508" s="60"/>
    </row>
    <row r="1509" spans="2:14" customFormat="1" x14ac:dyDescent="0.35">
      <c r="B1509" s="48" t="s">
        <v>111</v>
      </c>
      <c r="C1509" s="49" t="s">
        <v>112</v>
      </c>
      <c r="D1509" s="50">
        <v>3000</v>
      </c>
      <c r="F1509" s="19">
        <f>SUM(D1509:D1517,D1519:D1520,D1523,D1535)</f>
        <v>38000</v>
      </c>
      <c r="G1509" s="16">
        <f>SUM(D1518,D1524)</f>
        <v>0</v>
      </c>
      <c r="H1509" s="16">
        <f>SUM(F1509:G1509)</f>
        <v>38000</v>
      </c>
      <c r="I1509" s="18" t="e">
        <f>H1509/J1509*100</f>
        <v>#DIV/0!</v>
      </c>
      <c r="K1509" s="61" t="str">
        <f>C1508</f>
        <v>Club Officer</v>
      </c>
      <c r="L1509" s="59">
        <f>F1509</f>
        <v>38000</v>
      </c>
      <c r="M1509" s="59">
        <f>G1509</f>
        <v>0</v>
      </c>
      <c r="N1509" s="59" t="e">
        <f>I1509</f>
        <v>#DIV/0!</v>
      </c>
    </row>
    <row r="1510" spans="2:14" x14ac:dyDescent="0.35">
      <c r="B1510" s="48" t="s">
        <v>113</v>
      </c>
      <c r="C1510" s="49" t="s">
        <v>114</v>
      </c>
      <c r="D1510" s="50">
        <v>0</v>
      </c>
      <c r="F1510" s="12"/>
    </row>
    <row r="1511" spans="2:14" x14ac:dyDescent="0.35">
      <c r="B1511" s="48" t="s">
        <v>115</v>
      </c>
      <c r="C1511" s="49" t="s">
        <v>116</v>
      </c>
      <c r="D1511" s="50">
        <v>0</v>
      </c>
      <c r="F1511" s="12"/>
    </row>
    <row r="1512" spans="2:14" x14ac:dyDescent="0.35">
      <c r="B1512" s="48" t="s">
        <v>117</v>
      </c>
      <c r="C1512" s="49" t="s">
        <v>118</v>
      </c>
      <c r="D1512" s="50">
        <v>0</v>
      </c>
    </row>
    <row r="1513" spans="2:14" x14ac:dyDescent="0.35">
      <c r="B1513" s="48" t="s">
        <v>119</v>
      </c>
      <c r="C1513" s="49" t="s">
        <v>120</v>
      </c>
      <c r="D1513" s="50">
        <v>20000</v>
      </c>
      <c r="F1513" s="13"/>
    </row>
    <row r="1514" spans="2:14" x14ac:dyDescent="0.35">
      <c r="B1514" s="48" t="s">
        <v>121</v>
      </c>
      <c r="C1514" s="49" t="s">
        <v>122</v>
      </c>
      <c r="D1514" s="50">
        <v>2500</v>
      </c>
    </row>
    <row r="1515" spans="2:14" x14ac:dyDescent="0.35">
      <c r="B1515" s="48" t="s">
        <v>123</v>
      </c>
      <c r="C1515" s="49" t="s">
        <v>124</v>
      </c>
      <c r="D1515" s="50">
        <v>0</v>
      </c>
    </row>
    <row r="1516" spans="2:14" x14ac:dyDescent="0.35">
      <c r="B1516" s="48" t="s">
        <v>125</v>
      </c>
      <c r="C1516" s="49" t="s">
        <v>126</v>
      </c>
      <c r="D1516" s="50">
        <v>0</v>
      </c>
    </row>
    <row r="1517" spans="2:14" x14ac:dyDescent="0.35">
      <c r="B1517" s="48" t="s">
        <v>127</v>
      </c>
      <c r="C1517" s="49" t="s">
        <v>128</v>
      </c>
      <c r="D1517" s="50">
        <v>0</v>
      </c>
    </row>
    <row r="1518" spans="2:14" x14ac:dyDescent="0.35">
      <c r="B1518" s="48" t="s">
        <v>129</v>
      </c>
      <c r="C1518" s="49" t="s">
        <v>130</v>
      </c>
      <c r="D1518" s="50">
        <v>0</v>
      </c>
    </row>
    <row r="1519" spans="2:14" x14ac:dyDescent="0.35">
      <c r="B1519" s="48" t="s">
        <v>131</v>
      </c>
      <c r="C1519" s="49" t="s">
        <v>132</v>
      </c>
      <c r="D1519" s="50">
        <v>12500</v>
      </c>
    </row>
    <row r="1520" spans="2:14" x14ac:dyDescent="0.35">
      <c r="B1520" s="48" t="s">
        <v>133</v>
      </c>
      <c r="C1520" s="49" t="s">
        <v>134</v>
      </c>
      <c r="D1520" s="50">
        <v>0</v>
      </c>
    </row>
    <row r="1521" spans="2:6" x14ac:dyDescent="0.35">
      <c r="B1521" s="48" t="s">
        <v>135</v>
      </c>
      <c r="C1521" s="49" t="s">
        <v>136</v>
      </c>
      <c r="D1521" s="50">
        <v>0</v>
      </c>
      <c r="F1521"/>
    </row>
    <row r="1522" spans="2:6" x14ac:dyDescent="0.35">
      <c r="B1522" s="48" t="s">
        <v>137</v>
      </c>
      <c r="C1522" s="49" t="s">
        <v>138</v>
      </c>
      <c r="D1522" s="50">
        <v>0</v>
      </c>
      <c r="F1522"/>
    </row>
    <row r="1523" spans="2:6" ht="23" x14ac:dyDescent="0.35">
      <c r="B1523" s="48" t="s">
        <v>139</v>
      </c>
      <c r="C1523" s="49" t="s">
        <v>140</v>
      </c>
      <c r="D1523" s="50">
        <v>0</v>
      </c>
      <c r="F1523"/>
    </row>
    <row r="1524" spans="2:6" x14ac:dyDescent="0.35">
      <c r="B1524" s="48" t="s">
        <v>141</v>
      </c>
      <c r="C1524" s="49" t="s">
        <v>142</v>
      </c>
      <c r="D1524" s="50">
        <v>0</v>
      </c>
      <c r="F1524"/>
    </row>
    <row r="1525" spans="2:6" x14ac:dyDescent="0.35">
      <c r="B1525" s="102" t="s">
        <v>143</v>
      </c>
      <c r="C1525" s="103"/>
      <c r="D1525" s="10">
        <v>38000</v>
      </c>
      <c r="F1525"/>
    </row>
    <row r="1526" spans="2:6" x14ac:dyDescent="0.35">
      <c r="B1526" s="104" t="s">
        <v>144</v>
      </c>
      <c r="C1526" s="105"/>
      <c r="D1526" s="106"/>
      <c r="F1526"/>
    </row>
    <row r="1527" spans="2:6" x14ac:dyDescent="0.35">
      <c r="B1527" s="48" t="s">
        <v>145</v>
      </c>
      <c r="C1527" s="49" t="s">
        <v>146</v>
      </c>
      <c r="D1527" s="50">
        <v>0</v>
      </c>
      <c r="F1527"/>
    </row>
    <row r="1528" spans="2:6" x14ac:dyDescent="0.35">
      <c r="B1528" s="48" t="s">
        <v>147</v>
      </c>
      <c r="C1528" s="49" t="s">
        <v>148</v>
      </c>
      <c r="D1528" s="50">
        <v>0</v>
      </c>
      <c r="F1528"/>
    </row>
    <row r="1529" spans="2:6" x14ac:dyDescent="0.35">
      <c r="B1529" s="48" t="s">
        <v>149</v>
      </c>
      <c r="C1529" s="49" t="s">
        <v>150</v>
      </c>
      <c r="D1529" s="50">
        <v>0</v>
      </c>
      <c r="F1529"/>
    </row>
    <row r="1530" spans="2:6" ht="23" x14ac:dyDescent="0.35">
      <c r="B1530" s="48" t="s">
        <v>151</v>
      </c>
      <c r="C1530" s="49" t="s">
        <v>152</v>
      </c>
      <c r="D1530" s="50">
        <v>0</v>
      </c>
      <c r="F1530"/>
    </row>
    <row r="1531" spans="2:6" x14ac:dyDescent="0.35">
      <c r="B1531" s="48" t="s">
        <v>153</v>
      </c>
      <c r="C1531" s="49" t="s">
        <v>154</v>
      </c>
      <c r="D1531" s="50">
        <v>1055292</v>
      </c>
      <c r="F1531"/>
    </row>
    <row r="1532" spans="2:6" x14ac:dyDescent="0.35">
      <c r="B1532" s="102" t="s">
        <v>155</v>
      </c>
      <c r="C1532" s="103"/>
      <c r="D1532" s="10">
        <v>1055292</v>
      </c>
      <c r="F1532"/>
    </row>
    <row r="1533" spans="2:6" x14ac:dyDescent="0.35">
      <c r="B1533" s="104" t="s">
        <v>156</v>
      </c>
      <c r="C1533" s="105"/>
      <c r="D1533" s="106"/>
      <c r="F1533"/>
    </row>
    <row r="1534" spans="2:6" x14ac:dyDescent="0.35">
      <c r="B1534" s="48" t="s">
        <v>157</v>
      </c>
      <c r="C1534" s="49" t="s">
        <v>158</v>
      </c>
      <c r="D1534" s="50">
        <v>0</v>
      </c>
      <c r="F1534"/>
    </row>
    <row r="1535" spans="2:6" x14ac:dyDescent="0.35">
      <c r="B1535" s="48" t="s">
        <v>159</v>
      </c>
      <c r="C1535" s="49" t="s">
        <v>160</v>
      </c>
      <c r="D1535" s="50">
        <v>0</v>
      </c>
      <c r="F1535"/>
    </row>
    <row r="1536" spans="2:6" x14ac:dyDescent="0.35">
      <c r="B1536" s="48" t="s">
        <v>161</v>
      </c>
      <c r="C1536" s="49" t="s">
        <v>162</v>
      </c>
      <c r="D1536" s="50">
        <v>0</v>
      </c>
      <c r="F1536"/>
    </row>
    <row r="1537" spans="2:14" x14ac:dyDescent="0.35">
      <c r="B1537" s="102" t="s">
        <v>163</v>
      </c>
      <c r="C1537" s="103"/>
      <c r="D1537" s="10">
        <v>0</v>
      </c>
    </row>
    <row r="1538" spans="2:14" x14ac:dyDescent="0.35">
      <c r="B1538" s="102" t="s">
        <v>164</v>
      </c>
      <c r="C1538" s="103"/>
      <c r="D1538" s="10">
        <v>1093292</v>
      </c>
    </row>
    <row r="1540" spans="2:14" x14ac:dyDescent="0.35">
      <c r="C1540" s="3" t="s">
        <v>1043</v>
      </c>
    </row>
    <row r="1541" spans="2:14" x14ac:dyDescent="0.35">
      <c r="B1541" s="48" t="s">
        <v>111</v>
      </c>
      <c r="C1541" s="49" t="s">
        <v>112</v>
      </c>
      <c r="D1541" s="50">
        <v>600</v>
      </c>
      <c r="F1541" s="19">
        <f>SUM(D1541:D1549,D1551:D1552,D1555,D1567)</f>
        <v>6418</v>
      </c>
      <c r="G1541" s="16">
        <f>SUM(D1550,D1556)</f>
        <v>0</v>
      </c>
      <c r="H1541" s="16">
        <f>SUM(F1541:G1541)</f>
        <v>6418</v>
      </c>
      <c r="I1541" s="18" t="e">
        <f>H1541/J1541*100</f>
        <v>#DIV/0!</v>
      </c>
      <c r="K1541" s="61" t="str">
        <f>C1540</f>
        <v>Club Ringwood</v>
      </c>
      <c r="L1541" s="59">
        <f>F1541</f>
        <v>6418</v>
      </c>
      <c r="M1541" s="59">
        <f>G1541</f>
        <v>0</v>
      </c>
      <c r="N1541" s="59" t="e">
        <f>I1541</f>
        <v>#DIV/0!</v>
      </c>
    </row>
    <row r="1542" spans="2:14" x14ac:dyDescent="0.35">
      <c r="B1542" s="48" t="s">
        <v>113</v>
      </c>
      <c r="C1542" s="49" t="s">
        <v>114</v>
      </c>
      <c r="D1542" s="50">
        <v>0</v>
      </c>
      <c r="F1542" s="12"/>
    </row>
    <row r="1543" spans="2:14" x14ac:dyDescent="0.35">
      <c r="B1543" s="48" t="s">
        <v>115</v>
      </c>
      <c r="C1543" s="49" t="s">
        <v>116</v>
      </c>
      <c r="D1543" s="50">
        <v>0</v>
      </c>
      <c r="F1543" s="12"/>
    </row>
    <row r="1544" spans="2:14" x14ac:dyDescent="0.35">
      <c r="B1544" s="48" t="s">
        <v>117</v>
      </c>
      <c r="C1544" s="49" t="s">
        <v>118</v>
      </c>
      <c r="D1544" s="50">
        <v>240</v>
      </c>
    </row>
    <row r="1545" spans="2:14" x14ac:dyDescent="0.35">
      <c r="B1545" s="48" t="s">
        <v>119</v>
      </c>
      <c r="C1545" s="49" t="s">
        <v>120</v>
      </c>
      <c r="D1545" s="50">
        <v>0</v>
      </c>
      <c r="F1545" s="13"/>
    </row>
    <row r="1546" spans="2:14" x14ac:dyDescent="0.35">
      <c r="B1546" s="48" t="s">
        <v>121</v>
      </c>
      <c r="C1546" s="49" t="s">
        <v>122</v>
      </c>
      <c r="D1546" s="50">
        <v>782</v>
      </c>
    </row>
    <row r="1547" spans="2:14" x14ac:dyDescent="0.35">
      <c r="B1547" s="48" t="s">
        <v>123</v>
      </c>
      <c r="C1547" s="49" t="s">
        <v>124</v>
      </c>
      <c r="D1547" s="50">
        <v>0</v>
      </c>
    </row>
    <row r="1548" spans="2:14" x14ac:dyDescent="0.35">
      <c r="B1548" s="48" t="s">
        <v>125</v>
      </c>
      <c r="C1548" s="49" t="s">
        <v>126</v>
      </c>
      <c r="D1548" s="50">
        <v>0</v>
      </c>
    </row>
    <row r="1549" spans="2:14" x14ac:dyDescent="0.35">
      <c r="B1549" s="48" t="s">
        <v>127</v>
      </c>
      <c r="C1549" s="49" t="s">
        <v>128</v>
      </c>
      <c r="D1549" s="50">
        <v>0</v>
      </c>
    </row>
    <row r="1550" spans="2:14" x14ac:dyDescent="0.35">
      <c r="B1550" s="48" t="s">
        <v>129</v>
      </c>
      <c r="C1550" s="49" t="s">
        <v>130</v>
      </c>
      <c r="D1550" s="50">
        <v>0</v>
      </c>
    </row>
    <row r="1551" spans="2:14" x14ac:dyDescent="0.35">
      <c r="B1551" s="48" t="s">
        <v>131</v>
      </c>
      <c r="C1551" s="49" t="s">
        <v>132</v>
      </c>
      <c r="D1551" s="50">
        <v>3382</v>
      </c>
    </row>
    <row r="1552" spans="2:14" x14ac:dyDescent="0.35">
      <c r="B1552" s="48" t="s">
        <v>133</v>
      </c>
      <c r="C1552" s="49" t="s">
        <v>134</v>
      </c>
      <c r="D1552" s="50">
        <v>1414</v>
      </c>
    </row>
    <row r="1553" spans="2:6" x14ac:dyDescent="0.35">
      <c r="B1553" s="48" t="s">
        <v>135</v>
      </c>
      <c r="C1553" s="49" t="s">
        <v>136</v>
      </c>
      <c r="D1553" s="50">
        <v>0</v>
      </c>
      <c r="F1553"/>
    </row>
    <row r="1554" spans="2:6" x14ac:dyDescent="0.35">
      <c r="B1554" s="48" t="s">
        <v>137</v>
      </c>
      <c r="C1554" s="49" t="s">
        <v>138</v>
      </c>
      <c r="D1554" s="50">
        <v>55212</v>
      </c>
      <c r="F1554"/>
    </row>
    <row r="1555" spans="2:6" ht="23" x14ac:dyDescent="0.35">
      <c r="B1555" s="48" t="s">
        <v>139</v>
      </c>
      <c r="C1555" s="49" t="s">
        <v>140</v>
      </c>
      <c r="D1555" s="50">
        <v>0</v>
      </c>
      <c r="F1555"/>
    </row>
    <row r="1556" spans="2:6" x14ac:dyDescent="0.35">
      <c r="B1556" s="48" t="s">
        <v>141</v>
      </c>
      <c r="C1556" s="49" t="s">
        <v>142</v>
      </c>
      <c r="D1556" s="50">
        <v>0</v>
      </c>
      <c r="F1556"/>
    </row>
    <row r="1557" spans="2:6" x14ac:dyDescent="0.35">
      <c r="B1557" s="102" t="s">
        <v>143</v>
      </c>
      <c r="C1557" s="103"/>
      <c r="D1557" s="10">
        <v>61630</v>
      </c>
      <c r="F1557"/>
    </row>
    <row r="1558" spans="2:6" x14ac:dyDescent="0.35">
      <c r="B1558" s="104" t="s">
        <v>144</v>
      </c>
      <c r="C1558" s="105"/>
      <c r="D1558" s="106"/>
      <c r="F1558"/>
    </row>
    <row r="1559" spans="2:6" x14ac:dyDescent="0.35">
      <c r="B1559" s="48" t="s">
        <v>145</v>
      </c>
      <c r="C1559" s="49" t="s">
        <v>146</v>
      </c>
      <c r="D1559" s="50">
        <v>0</v>
      </c>
      <c r="F1559"/>
    </row>
    <row r="1560" spans="2:6" x14ac:dyDescent="0.35">
      <c r="B1560" s="48" t="s">
        <v>147</v>
      </c>
      <c r="C1560" s="49" t="s">
        <v>148</v>
      </c>
      <c r="D1560" s="50">
        <v>0</v>
      </c>
      <c r="F1560"/>
    </row>
    <row r="1561" spans="2:6" x14ac:dyDescent="0.35">
      <c r="B1561" s="48" t="s">
        <v>149</v>
      </c>
      <c r="C1561" s="49" t="s">
        <v>150</v>
      </c>
      <c r="D1561" s="50">
        <v>0</v>
      </c>
      <c r="F1561"/>
    </row>
    <row r="1562" spans="2:6" ht="23" x14ac:dyDescent="0.35">
      <c r="B1562" s="48" t="s">
        <v>151</v>
      </c>
      <c r="C1562" s="49" t="s">
        <v>152</v>
      </c>
      <c r="D1562" s="50">
        <v>0</v>
      </c>
      <c r="F1562"/>
    </row>
    <row r="1563" spans="2:6" x14ac:dyDescent="0.35">
      <c r="B1563" s="48" t="s">
        <v>153</v>
      </c>
      <c r="C1563" s="49" t="s">
        <v>154</v>
      </c>
      <c r="D1563" s="50">
        <v>775291</v>
      </c>
      <c r="F1563"/>
    </row>
    <row r="1564" spans="2:6" x14ac:dyDescent="0.35">
      <c r="B1564" s="102" t="s">
        <v>155</v>
      </c>
      <c r="C1564" s="103"/>
      <c r="D1564" s="10">
        <v>775291</v>
      </c>
      <c r="F1564"/>
    </row>
    <row r="1565" spans="2:6" x14ac:dyDescent="0.35">
      <c r="B1565" s="104" t="s">
        <v>156</v>
      </c>
      <c r="C1565" s="105"/>
      <c r="D1565" s="106"/>
      <c r="F1565"/>
    </row>
    <row r="1566" spans="2:6" x14ac:dyDescent="0.35">
      <c r="B1566" s="48" t="s">
        <v>157</v>
      </c>
      <c r="C1566" s="49" t="s">
        <v>158</v>
      </c>
      <c r="D1566" s="50">
        <v>0</v>
      </c>
      <c r="F1566"/>
    </row>
    <row r="1567" spans="2:6" x14ac:dyDescent="0.35">
      <c r="B1567" s="48" t="s">
        <v>159</v>
      </c>
      <c r="C1567" s="49" t="s">
        <v>160</v>
      </c>
      <c r="D1567" s="50">
        <v>0</v>
      </c>
      <c r="F1567"/>
    </row>
    <row r="1568" spans="2:6" x14ac:dyDescent="0.35">
      <c r="B1568" s="48" t="s">
        <v>161</v>
      </c>
      <c r="C1568" s="49" t="s">
        <v>162</v>
      </c>
      <c r="D1568" s="50">
        <v>2000</v>
      </c>
      <c r="F1568"/>
    </row>
    <row r="1569" spans="2:14" x14ac:dyDescent="0.35">
      <c r="B1569" s="102" t="s">
        <v>163</v>
      </c>
      <c r="C1569" s="103"/>
      <c r="D1569" s="10">
        <v>2000</v>
      </c>
    </row>
    <row r="1570" spans="2:14" x14ac:dyDescent="0.35">
      <c r="B1570" s="102" t="s">
        <v>164</v>
      </c>
      <c r="C1570" s="103"/>
      <c r="D1570" s="10">
        <v>838921</v>
      </c>
    </row>
    <row r="1572" spans="2:14" x14ac:dyDescent="0.35">
      <c r="C1572" s="3" t="s">
        <v>1044</v>
      </c>
    </row>
    <row r="1573" spans="2:14" x14ac:dyDescent="0.35">
      <c r="B1573" s="48" t="s">
        <v>111</v>
      </c>
      <c r="C1573" s="49" t="s">
        <v>112</v>
      </c>
      <c r="D1573" s="50">
        <v>0</v>
      </c>
      <c r="F1573" s="19">
        <f>SUM(D1573:D1581,D1583:D1584,D1587,D1599)</f>
        <v>2530</v>
      </c>
      <c r="G1573" s="16">
        <f>SUM(D1582,D1588)</f>
        <v>0</v>
      </c>
      <c r="H1573" s="16">
        <f>SUM(F1573:G1573)</f>
        <v>2530</v>
      </c>
      <c r="I1573" s="18" t="e">
        <f>H1573/J1573*100</f>
        <v>#DIV/0!</v>
      </c>
      <c r="K1573" s="61" t="str">
        <f>C1572</f>
        <v>Cobden Golf Club</v>
      </c>
      <c r="L1573" s="59">
        <f>F1573</f>
        <v>2530</v>
      </c>
      <c r="M1573" s="59">
        <f>G1573</f>
        <v>0</v>
      </c>
      <c r="N1573" s="59" t="e">
        <f>I1573</f>
        <v>#DIV/0!</v>
      </c>
    </row>
    <row r="1574" spans="2:14" x14ac:dyDescent="0.35">
      <c r="B1574" s="48" t="s">
        <v>113</v>
      </c>
      <c r="C1574" s="49" t="s">
        <v>114</v>
      </c>
      <c r="D1574" s="50">
        <v>0</v>
      </c>
      <c r="F1574" s="12"/>
    </row>
    <row r="1575" spans="2:14" x14ac:dyDescent="0.35">
      <c r="B1575" s="48" t="s">
        <v>115</v>
      </c>
      <c r="C1575" s="49" t="s">
        <v>116</v>
      </c>
      <c r="D1575" s="50">
        <v>0</v>
      </c>
      <c r="F1575" s="12"/>
    </row>
    <row r="1576" spans="2:14" x14ac:dyDescent="0.35">
      <c r="B1576" s="48" t="s">
        <v>117</v>
      </c>
      <c r="C1576" s="49" t="s">
        <v>118</v>
      </c>
      <c r="D1576" s="50">
        <v>0</v>
      </c>
    </row>
    <row r="1577" spans="2:14" x14ac:dyDescent="0.35">
      <c r="B1577" s="48" t="s">
        <v>119</v>
      </c>
      <c r="C1577" s="49" t="s">
        <v>120</v>
      </c>
      <c r="D1577" s="50">
        <v>0</v>
      </c>
      <c r="F1577" s="13"/>
    </row>
    <row r="1578" spans="2:14" x14ac:dyDescent="0.35">
      <c r="B1578" s="48" t="s">
        <v>121</v>
      </c>
      <c r="C1578" s="49" t="s">
        <v>122</v>
      </c>
      <c r="D1578" s="50">
        <v>0</v>
      </c>
    </row>
    <row r="1579" spans="2:14" x14ac:dyDescent="0.35">
      <c r="B1579" s="48" t="s">
        <v>123</v>
      </c>
      <c r="C1579" s="49" t="s">
        <v>124</v>
      </c>
      <c r="D1579" s="50">
        <v>0</v>
      </c>
    </row>
    <row r="1580" spans="2:14" x14ac:dyDescent="0.35">
      <c r="B1580" s="48" t="s">
        <v>125</v>
      </c>
      <c r="C1580" s="49" t="s">
        <v>126</v>
      </c>
      <c r="D1580" s="50">
        <v>0</v>
      </c>
    </row>
    <row r="1581" spans="2:14" x14ac:dyDescent="0.35">
      <c r="B1581" s="48" t="s">
        <v>127</v>
      </c>
      <c r="C1581" s="49" t="s">
        <v>128</v>
      </c>
      <c r="D1581" s="50">
        <v>0</v>
      </c>
    </row>
    <row r="1582" spans="2:14" x14ac:dyDescent="0.35">
      <c r="B1582" s="48" t="s">
        <v>129</v>
      </c>
      <c r="C1582" s="49" t="s">
        <v>130</v>
      </c>
      <c r="D1582" s="50">
        <v>0</v>
      </c>
    </row>
    <row r="1583" spans="2:14" x14ac:dyDescent="0.35">
      <c r="B1583" s="48" t="s">
        <v>131</v>
      </c>
      <c r="C1583" s="49" t="s">
        <v>132</v>
      </c>
      <c r="D1583" s="50">
        <v>2530</v>
      </c>
    </row>
    <row r="1584" spans="2:14" x14ac:dyDescent="0.35">
      <c r="B1584" s="48" t="s">
        <v>133</v>
      </c>
      <c r="C1584" s="49" t="s">
        <v>134</v>
      </c>
      <c r="D1584" s="50">
        <v>0</v>
      </c>
    </row>
    <row r="1585" spans="2:6" x14ac:dyDescent="0.35">
      <c r="B1585" s="48" t="s">
        <v>135</v>
      </c>
      <c r="C1585" s="49" t="s">
        <v>136</v>
      </c>
      <c r="D1585" s="50">
        <v>41432</v>
      </c>
      <c r="F1585"/>
    </row>
    <row r="1586" spans="2:6" x14ac:dyDescent="0.35">
      <c r="B1586" s="48" t="s">
        <v>137</v>
      </c>
      <c r="C1586" s="49" t="s">
        <v>138</v>
      </c>
      <c r="D1586" s="50">
        <v>37419</v>
      </c>
      <c r="F1586"/>
    </row>
    <row r="1587" spans="2:6" ht="23" x14ac:dyDescent="0.35">
      <c r="B1587" s="48" t="s">
        <v>139</v>
      </c>
      <c r="C1587" s="49" t="s">
        <v>140</v>
      </c>
      <c r="D1587" s="50">
        <v>0</v>
      </c>
      <c r="F1587"/>
    </row>
    <row r="1588" spans="2:6" x14ac:dyDescent="0.35">
      <c r="B1588" s="48" t="s">
        <v>141</v>
      </c>
      <c r="C1588" s="49" t="s">
        <v>142</v>
      </c>
      <c r="D1588" s="50">
        <v>0</v>
      </c>
      <c r="F1588"/>
    </row>
    <row r="1589" spans="2:6" x14ac:dyDescent="0.35">
      <c r="B1589" s="102" t="s">
        <v>143</v>
      </c>
      <c r="C1589" s="103"/>
      <c r="D1589" s="10">
        <v>81381</v>
      </c>
      <c r="F1589"/>
    </row>
    <row r="1590" spans="2:6" x14ac:dyDescent="0.35">
      <c r="B1590" s="104" t="s">
        <v>144</v>
      </c>
      <c r="C1590" s="105"/>
      <c r="D1590" s="106"/>
      <c r="F1590"/>
    </row>
    <row r="1591" spans="2:6" x14ac:dyDescent="0.35">
      <c r="B1591" s="48" t="s">
        <v>145</v>
      </c>
      <c r="C1591" s="49" t="s">
        <v>146</v>
      </c>
      <c r="D1591" s="50">
        <v>0</v>
      </c>
      <c r="F1591"/>
    </row>
    <row r="1592" spans="2:6" x14ac:dyDescent="0.35">
      <c r="B1592" s="48" t="s">
        <v>147</v>
      </c>
      <c r="C1592" s="49" t="s">
        <v>148</v>
      </c>
      <c r="D1592" s="50">
        <v>4732</v>
      </c>
      <c r="F1592"/>
    </row>
    <row r="1593" spans="2:6" x14ac:dyDescent="0.35">
      <c r="B1593" s="48" t="s">
        <v>149</v>
      </c>
      <c r="C1593" s="49" t="s">
        <v>150</v>
      </c>
      <c r="D1593" s="50">
        <v>0</v>
      </c>
      <c r="F1593"/>
    </row>
    <row r="1594" spans="2:6" ht="23" x14ac:dyDescent="0.35">
      <c r="B1594" s="48" t="s">
        <v>151</v>
      </c>
      <c r="C1594" s="49" t="s">
        <v>152</v>
      </c>
      <c r="D1594" s="50">
        <v>47995</v>
      </c>
      <c r="F1594"/>
    </row>
    <row r="1595" spans="2:6" x14ac:dyDescent="0.35">
      <c r="B1595" s="48" t="s">
        <v>153</v>
      </c>
      <c r="C1595" s="49" t="s">
        <v>154</v>
      </c>
      <c r="D1595" s="50">
        <v>379604</v>
      </c>
      <c r="F1595"/>
    </row>
    <row r="1596" spans="2:6" x14ac:dyDescent="0.35">
      <c r="B1596" s="102" t="s">
        <v>155</v>
      </c>
      <c r="C1596" s="103"/>
      <c r="D1596" s="10">
        <v>432331</v>
      </c>
      <c r="F1596"/>
    </row>
    <row r="1597" spans="2:6" x14ac:dyDescent="0.35">
      <c r="B1597" s="104" t="s">
        <v>156</v>
      </c>
      <c r="C1597" s="105"/>
      <c r="D1597" s="106"/>
      <c r="F1597"/>
    </row>
    <row r="1598" spans="2:6" x14ac:dyDescent="0.35">
      <c r="B1598" s="48" t="s">
        <v>157</v>
      </c>
      <c r="C1598" s="49" t="s">
        <v>158</v>
      </c>
      <c r="D1598" s="50">
        <v>0</v>
      </c>
      <c r="F1598"/>
    </row>
    <row r="1599" spans="2:6" x14ac:dyDescent="0.35">
      <c r="B1599" s="48" t="s">
        <v>159</v>
      </c>
      <c r="C1599" s="49" t="s">
        <v>160</v>
      </c>
      <c r="D1599" s="50">
        <v>0</v>
      </c>
      <c r="F1599"/>
    </row>
    <row r="1600" spans="2:6" x14ac:dyDescent="0.35">
      <c r="B1600" s="48" t="s">
        <v>161</v>
      </c>
      <c r="C1600" s="49" t="s">
        <v>162</v>
      </c>
      <c r="D1600" s="50">
        <v>1480</v>
      </c>
      <c r="F1600"/>
    </row>
    <row r="1601" spans="2:14" x14ac:dyDescent="0.35">
      <c r="B1601" s="102" t="s">
        <v>163</v>
      </c>
      <c r="C1601" s="103"/>
      <c r="D1601" s="10">
        <v>1480</v>
      </c>
    </row>
    <row r="1602" spans="2:14" x14ac:dyDescent="0.35">
      <c r="B1602" s="102" t="s">
        <v>164</v>
      </c>
      <c r="C1602" s="103"/>
      <c r="D1602" s="10">
        <v>515192</v>
      </c>
    </row>
    <row r="1604" spans="2:14" x14ac:dyDescent="0.35">
      <c r="C1604" s="3" t="s">
        <v>1045</v>
      </c>
    </row>
    <row r="1605" spans="2:14" x14ac:dyDescent="0.35">
      <c r="B1605" s="48" t="s">
        <v>111</v>
      </c>
      <c r="C1605" s="49" t="s">
        <v>112</v>
      </c>
      <c r="D1605" s="50">
        <v>0</v>
      </c>
      <c r="F1605" s="19">
        <f>SUM(D1605:D1613,D1615:D1616,D1619,D1631)</f>
        <v>3100</v>
      </c>
      <c r="G1605" s="16">
        <f>SUM(D1614,D1620)</f>
        <v>0</v>
      </c>
      <c r="H1605" s="16">
        <f>SUM(F1605:G1605)</f>
        <v>3100</v>
      </c>
      <c r="I1605" s="18" t="e">
        <f>H1605/J1605*100</f>
        <v>#DIV/0!</v>
      </c>
      <c r="K1605" s="61" t="str">
        <f>C1604</f>
        <v>Colac Bowling Club</v>
      </c>
      <c r="L1605" s="59">
        <f>F1605</f>
        <v>3100</v>
      </c>
      <c r="M1605" s="59">
        <f>G1605</f>
        <v>0</v>
      </c>
      <c r="N1605" s="59" t="e">
        <f>I1605</f>
        <v>#DIV/0!</v>
      </c>
    </row>
    <row r="1606" spans="2:14" x14ac:dyDescent="0.35">
      <c r="B1606" s="48" t="s">
        <v>113</v>
      </c>
      <c r="C1606" s="49" t="s">
        <v>114</v>
      </c>
      <c r="D1606" s="50">
        <v>0</v>
      </c>
      <c r="F1606" s="12"/>
    </row>
    <row r="1607" spans="2:14" x14ac:dyDescent="0.35">
      <c r="B1607" s="48" t="s">
        <v>115</v>
      </c>
      <c r="C1607" s="49" t="s">
        <v>116</v>
      </c>
      <c r="D1607" s="50">
        <v>0</v>
      </c>
      <c r="F1607" s="12"/>
    </row>
    <row r="1608" spans="2:14" x14ac:dyDescent="0.35">
      <c r="B1608" s="48" t="s">
        <v>117</v>
      </c>
      <c r="C1608" s="49" t="s">
        <v>118</v>
      </c>
      <c r="D1608" s="50">
        <v>0</v>
      </c>
    </row>
    <row r="1609" spans="2:14" x14ac:dyDescent="0.35">
      <c r="B1609" s="48" t="s">
        <v>119</v>
      </c>
      <c r="C1609" s="49" t="s">
        <v>120</v>
      </c>
      <c r="D1609" s="50">
        <v>0</v>
      </c>
      <c r="F1609" s="13"/>
    </row>
    <row r="1610" spans="2:14" x14ac:dyDescent="0.35">
      <c r="B1610" s="48" t="s">
        <v>121</v>
      </c>
      <c r="C1610" s="49" t="s">
        <v>122</v>
      </c>
      <c r="D1610" s="50">
        <v>0</v>
      </c>
    </row>
    <row r="1611" spans="2:14" x14ac:dyDescent="0.35">
      <c r="B1611" s="48" t="s">
        <v>123</v>
      </c>
      <c r="C1611" s="49" t="s">
        <v>124</v>
      </c>
      <c r="D1611" s="50">
        <v>0</v>
      </c>
    </row>
    <row r="1612" spans="2:14" x14ac:dyDescent="0.35">
      <c r="B1612" s="48" t="s">
        <v>125</v>
      </c>
      <c r="C1612" s="49" t="s">
        <v>126</v>
      </c>
      <c r="D1612" s="50">
        <v>0</v>
      </c>
    </row>
    <row r="1613" spans="2:14" x14ac:dyDescent="0.35">
      <c r="B1613" s="48" t="s">
        <v>127</v>
      </c>
      <c r="C1613" s="49" t="s">
        <v>128</v>
      </c>
      <c r="D1613" s="50">
        <v>0</v>
      </c>
    </row>
    <row r="1614" spans="2:14" x14ac:dyDescent="0.35">
      <c r="B1614" s="48" t="s">
        <v>129</v>
      </c>
      <c r="C1614" s="49" t="s">
        <v>130</v>
      </c>
      <c r="D1614" s="50">
        <v>0</v>
      </c>
    </row>
    <row r="1615" spans="2:14" x14ac:dyDescent="0.35">
      <c r="B1615" s="48" t="s">
        <v>131</v>
      </c>
      <c r="C1615" s="49" t="s">
        <v>132</v>
      </c>
      <c r="D1615" s="50">
        <v>0</v>
      </c>
    </row>
    <row r="1616" spans="2:14" x14ac:dyDescent="0.35">
      <c r="B1616" s="48" t="s">
        <v>133</v>
      </c>
      <c r="C1616" s="49" t="s">
        <v>134</v>
      </c>
      <c r="D1616" s="50">
        <v>3100</v>
      </c>
    </row>
    <row r="1617" spans="2:6" x14ac:dyDescent="0.35">
      <c r="B1617" s="48" t="s">
        <v>135</v>
      </c>
      <c r="C1617" s="49" t="s">
        <v>136</v>
      </c>
      <c r="D1617" s="50">
        <v>74039</v>
      </c>
      <c r="F1617"/>
    </row>
    <row r="1618" spans="2:6" x14ac:dyDescent="0.35">
      <c r="B1618" s="48" t="s">
        <v>137</v>
      </c>
      <c r="C1618" s="49" t="s">
        <v>138</v>
      </c>
      <c r="D1618" s="50">
        <v>4900</v>
      </c>
      <c r="F1618"/>
    </row>
    <row r="1619" spans="2:6" ht="23" x14ac:dyDescent="0.35">
      <c r="B1619" s="48" t="s">
        <v>139</v>
      </c>
      <c r="C1619" s="49" t="s">
        <v>140</v>
      </c>
      <c r="D1619" s="50">
        <v>0</v>
      </c>
      <c r="F1619"/>
    </row>
    <row r="1620" spans="2:6" x14ac:dyDescent="0.35">
      <c r="B1620" s="48" t="s">
        <v>141</v>
      </c>
      <c r="C1620" s="49" t="s">
        <v>142</v>
      </c>
      <c r="D1620" s="50">
        <v>0</v>
      </c>
      <c r="F1620"/>
    </row>
    <row r="1621" spans="2:6" x14ac:dyDescent="0.35">
      <c r="B1621" s="102" t="s">
        <v>143</v>
      </c>
      <c r="C1621" s="103"/>
      <c r="D1621" s="10">
        <v>82039</v>
      </c>
      <c r="F1621"/>
    </row>
    <row r="1622" spans="2:6" x14ac:dyDescent="0.35">
      <c r="B1622" s="104" t="s">
        <v>144</v>
      </c>
      <c r="C1622" s="105"/>
      <c r="D1622" s="106"/>
      <c r="F1622"/>
    </row>
    <row r="1623" spans="2:6" x14ac:dyDescent="0.35">
      <c r="B1623" s="48" t="s">
        <v>145</v>
      </c>
      <c r="C1623" s="49" t="s">
        <v>146</v>
      </c>
      <c r="D1623" s="50">
        <v>0</v>
      </c>
      <c r="F1623"/>
    </row>
    <row r="1624" spans="2:6" x14ac:dyDescent="0.35">
      <c r="B1624" s="48" t="s">
        <v>147</v>
      </c>
      <c r="C1624" s="49" t="s">
        <v>148</v>
      </c>
      <c r="D1624" s="50">
        <v>0</v>
      </c>
      <c r="F1624"/>
    </row>
    <row r="1625" spans="2:6" x14ac:dyDescent="0.35">
      <c r="B1625" s="48" t="s">
        <v>149</v>
      </c>
      <c r="C1625" s="49" t="s">
        <v>150</v>
      </c>
      <c r="D1625" s="50">
        <v>0</v>
      </c>
      <c r="F1625"/>
    </row>
    <row r="1626" spans="2:6" ht="23" x14ac:dyDescent="0.35">
      <c r="B1626" s="48" t="s">
        <v>151</v>
      </c>
      <c r="C1626" s="49" t="s">
        <v>152</v>
      </c>
      <c r="D1626" s="50">
        <v>0</v>
      </c>
      <c r="F1626"/>
    </row>
    <row r="1627" spans="2:6" x14ac:dyDescent="0.35">
      <c r="B1627" s="48" t="s">
        <v>153</v>
      </c>
      <c r="C1627" s="49" t="s">
        <v>154</v>
      </c>
      <c r="D1627" s="50">
        <v>220579</v>
      </c>
      <c r="F1627"/>
    </row>
    <row r="1628" spans="2:6" x14ac:dyDescent="0.35">
      <c r="B1628" s="102" t="s">
        <v>155</v>
      </c>
      <c r="C1628" s="103"/>
      <c r="D1628" s="10">
        <v>220579</v>
      </c>
      <c r="F1628"/>
    </row>
    <row r="1629" spans="2:6" x14ac:dyDescent="0.35">
      <c r="B1629" s="104" t="s">
        <v>156</v>
      </c>
      <c r="C1629" s="105"/>
      <c r="D1629" s="106"/>
      <c r="F1629"/>
    </row>
    <row r="1630" spans="2:6" x14ac:dyDescent="0.35">
      <c r="B1630" s="48" t="s">
        <v>157</v>
      </c>
      <c r="C1630" s="49" t="s">
        <v>158</v>
      </c>
      <c r="D1630" s="50">
        <v>0</v>
      </c>
      <c r="F1630"/>
    </row>
    <row r="1631" spans="2:6" x14ac:dyDescent="0.35">
      <c r="B1631" s="48" t="s">
        <v>159</v>
      </c>
      <c r="C1631" s="49" t="s">
        <v>160</v>
      </c>
      <c r="D1631" s="50">
        <v>0</v>
      </c>
      <c r="F1631"/>
    </row>
    <row r="1632" spans="2:6" x14ac:dyDescent="0.35">
      <c r="B1632" s="48" t="s">
        <v>161</v>
      </c>
      <c r="C1632" s="49" t="s">
        <v>162</v>
      </c>
      <c r="D1632" s="50">
        <v>3000</v>
      </c>
      <c r="F1632"/>
    </row>
    <row r="1633" spans="2:14" x14ac:dyDescent="0.35">
      <c r="B1633" s="102" t="s">
        <v>163</v>
      </c>
      <c r="C1633" s="103"/>
      <c r="D1633" s="10">
        <v>3000</v>
      </c>
    </row>
    <row r="1634" spans="2:14" x14ac:dyDescent="0.35">
      <c r="B1634" s="102" t="s">
        <v>164</v>
      </c>
      <c r="C1634" s="103"/>
      <c r="D1634" s="10">
        <v>305618</v>
      </c>
    </row>
    <row r="1636" spans="2:14" x14ac:dyDescent="0.35">
      <c r="C1636" s="3" t="s">
        <v>176</v>
      </c>
    </row>
    <row r="1637" spans="2:14" x14ac:dyDescent="0.35">
      <c r="B1637" s="48" t="s">
        <v>111</v>
      </c>
      <c r="C1637" s="49" t="s">
        <v>112</v>
      </c>
      <c r="D1637" s="50">
        <v>0</v>
      </c>
      <c r="F1637" s="19">
        <f>SUM(D1637:D1645,D1647:D1648,D1651,D1663)</f>
        <v>15731</v>
      </c>
      <c r="G1637" s="16">
        <f>SUM(D1646,D1652)</f>
        <v>5638</v>
      </c>
      <c r="H1637" s="16">
        <f>SUM(F1637:G1637)</f>
        <v>21369</v>
      </c>
      <c r="I1637" s="18" t="e">
        <f>H1637/J1637*100</f>
        <v>#DIV/0!</v>
      </c>
      <c r="K1637" s="61" t="str">
        <f>C1636</f>
        <v>Colac RSL</v>
      </c>
      <c r="L1637" s="59">
        <f>F1637</f>
        <v>15731</v>
      </c>
      <c r="M1637" s="59">
        <f>G1637</f>
        <v>5638</v>
      </c>
      <c r="N1637" s="59" t="e">
        <f>I1637</f>
        <v>#DIV/0!</v>
      </c>
    </row>
    <row r="1638" spans="2:14" x14ac:dyDescent="0.35">
      <c r="B1638" s="48" t="s">
        <v>113</v>
      </c>
      <c r="C1638" s="49" t="s">
        <v>114</v>
      </c>
      <c r="D1638" s="50">
        <v>0</v>
      </c>
      <c r="F1638" s="12"/>
    </row>
    <row r="1639" spans="2:14" x14ac:dyDescent="0.35">
      <c r="B1639" s="48" t="s">
        <v>115</v>
      </c>
      <c r="C1639" s="49" t="s">
        <v>116</v>
      </c>
      <c r="D1639" s="50">
        <v>0</v>
      </c>
      <c r="F1639" s="12"/>
    </row>
    <row r="1640" spans="2:14" x14ac:dyDescent="0.35">
      <c r="B1640" s="48" t="s">
        <v>117</v>
      </c>
      <c r="C1640" s="49" t="s">
        <v>118</v>
      </c>
      <c r="D1640" s="50">
        <v>0</v>
      </c>
    </row>
    <row r="1641" spans="2:14" x14ac:dyDescent="0.35">
      <c r="B1641" s="48" t="s">
        <v>119</v>
      </c>
      <c r="C1641" s="49" t="s">
        <v>120</v>
      </c>
      <c r="D1641" s="50">
        <v>0</v>
      </c>
      <c r="F1641" s="13"/>
    </row>
    <row r="1642" spans="2:14" x14ac:dyDescent="0.35">
      <c r="B1642" s="48" t="s">
        <v>121</v>
      </c>
      <c r="C1642" s="49" t="s">
        <v>122</v>
      </c>
      <c r="D1642" s="50">
        <v>0</v>
      </c>
    </row>
    <row r="1643" spans="2:14" x14ac:dyDescent="0.35">
      <c r="B1643" s="48" t="s">
        <v>123</v>
      </c>
      <c r="C1643" s="49" t="s">
        <v>124</v>
      </c>
      <c r="D1643" s="50">
        <v>0</v>
      </c>
    </row>
    <row r="1644" spans="2:14" x14ac:dyDescent="0.35">
      <c r="B1644" s="48" t="s">
        <v>125</v>
      </c>
      <c r="C1644" s="49" t="s">
        <v>126</v>
      </c>
      <c r="D1644" s="50">
        <v>0</v>
      </c>
    </row>
    <row r="1645" spans="2:14" x14ac:dyDescent="0.35">
      <c r="B1645" s="48" t="s">
        <v>127</v>
      </c>
      <c r="C1645" s="49" t="s">
        <v>128</v>
      </c>
      <c r="D1645" s="50">
        <v>0</v>
      </c>
    </row>
    <row r="1646" spans="2:14" x14ac:dyDescent="0.35">
      <c r="B1646" s="48" t="s">
        <v>129</v>
      </c>
      <c r="C1646" s="49" t="s">
        <v>130</v>
      </c>
      <c r="D1646" s="50">
        <v>5000</v>
      </c>
    </row>
    <row r="1647" spans="2:14" x14ac:dyDescent="0.35">
      <c r="B1647" s="48" t="s">
        <v>131</v>
      </c>
      <c r="C1647" s="49" t="s">
        <v>132</v>
      </c>
      <c r="D1647" s="50">
        <v>0</v>
      </c>
    </row>
    <row r="1648" spans="2:14" x14ac:dyDescent="0.35">
      <c r="B1648" s="48" t="s">
        <v>133</v>
      </c>
      <c r="C1648" s="49" t="s">
        <v>134</v>
      </c>
      <c r="D1648" s="50">
        <v>0</v>
      </c>
    </row>
    <row r="1649" spans="2:6" x14ac:dyDescent="0.35">
      <c r="B1649" s="48" t="s">
        <v>135</v>
      </c>
      <c r="C1649" s="49" t="s">
        <v>136</v>
      </c>
      <c r="D1649" s="50">
        <v>0</v>
      </c>
      <c r="F1649"/>
    </row>
    <row r="1650" spans="2:6" x14ac:dyDescent="0.35">
      <c r="B1650" s="48" t="s">
        <v>137</v>
      </c>
      <c r="C1650" s="49" t="s">
        <v>138</v>
      </c>
      <c r="D1650" s="50">
        <v>6146</v>
      </c>
      <c r="F1650"/>
    </row>
    <row r="1651" spans="2:6" ht="23" x14ac:dyDescent="0.35">
      <c r="B1651" s="48" t="s">
        <v>139</v>
      </c>
      <c r="C1651" s="49" t="s">
        <v>140</v>
      </c>
      <c r="D1651" s="50">
        <v>15731</v>
      </c>
      <c r="F1651"/>
    </row>
    <row r="1652" spans="2:6" x14ac:dyDescent="0.35">
      <c r="B1652" s="48" t="s">
        <v>141</v>
      </c>
      <c r="C1652" s="49" t="s">
        <v>142</v>
      </c>
      <c r="D1652" s="50">
        <v>638</v>
      </c>
      <c r="F1652"/>
    </row>
    <row r="1653" spans="2:6" x14ac:dyDescent="0.35">
      <c r="B1653" s="102" t="s">
        <v>143</v>
      </c>
      <c r="C1653" s="103"/>
      <c r="D1653" s="10">
        <v>27515</v>
      </c>
      <c r="F1653"/>
    </row>
    <row r="1654" spans="2:6" x14ac:dyDescent="0.35">
      <c r="B1654" s="104" t="s">
        <v>144</v>
      </c>
      <c r="C1654" s="105"/>
      <c r="D1654" s="106"/>
      <c r="F1654"/>
    </row>
    <row r="1655" spans="2:6" x14ac:dyDescent="0.35">
      <c r="B1655" s="48" t="s">
        <v>145</v>
      </c>
      <c r="C1655" s="49" t="s">
        <v>146</v>
      </c>
      <c r="D1655" s="50">
        <v>0</v>
      </c>
      <c r="F1655"/>
    </row>
    <row r="1656" spans="2:6" x14ac:dyDescent="0.35">
      <c r="B1656" s="48" t="s">
        <v>147</v>
      </c>
      <c r="C1656" s="49" t="s">
        <v>148</v>
      </c>
      <c r="D1656" s="50">
        <v>0</v>
      </c>
      <c r="F1656"/>
    </row>
    <row r="1657" spans="2:6" x14ac:dyDescent="0.35">
      <c r="B1657" s="48" t="s">
        <v>149</v>
      </c>
      <c r="C1657" s="49" t="s">
        <v>150</v>
      </c>
      <c r="D1657" s="50">
        <v>0</v>
      </c>
      <c r="F1657"/>
    </row>
    <row r="1658" spans="2:6" ht="23" x14ac:dyDescent="0.35">
      <c r="B1658" s="48" t="s">
        <v>151</v>
      </c>
      <c r="C1658" s="49" t="s">
        <v>152</v>
      </c>
      <c r="D1658" s="50">
        <v>0</v>
      </c>
      <c r="F1658"/>
    </row>
    <row r="1659" spans="2:6" x14ac:dyDescent="0.35">
      <c r="B1659" s="48" t="s">
        <v>153</v>
      </c>
      <c r="C1659" s="49" t="s">
        <v>154</v>
      </c>
      <c r="D1659" s="50">
        <v>123699</v>
      </c>
      <c r="F1659"/>
    </row>
    <row r="1660" spans="2:6" x14ac:dyDescent="0.35">
      <c r="B1660" s="102" t="s">
        <v>155</v>
      </c>
      <c r="C1660" s="103"/>
      <c r="D1660" s="10">
        <v>123699</v>
      </c>
      <c r="F1660"/>
    </row>
    <row r="1661" spans="2:6" x14ac:dyDescent="0.35">
      <c r="B1661" s="104" t="s">
        <v>156</v>
      </c>
      <c r="C1661" s="105"/>
      <c r="D1661" s="106"/>
      <c r="F1661"/>
    </row>
    <row r="1662" spans="2:6" x14ac:dyDescent="0.35">
      <c r="B1662" s="48" t="s">
        <v>157</v>
      </c>
      <c r="C1662" s="49" t="s">
        <v>158</v>
      </c>
      <c r="D1662" s="50">
        <v>0</v>
      </c>
      <c r="F1662"/>
    </row>
    <row r="1663" spans="2:6" x14ac:dyDescent="0.35">
      <c r="B1663" s="48" t="s">
        <v>159</v>
      </c>
      <c r="C1663" s="49" t="s">
        <v>160</v>
      </c>
      <c r="D1663" s="50">
        <v>0</v>
      </c>
      <c r="F1663"/>
    </row>
    <row r="1664" spans="2:6" x14ac:dyDescent="0.35">
      <c r="B1664" s="48" t="s">
        <v>161</v>
      </c>
      <c r="C1664" s="49" t="s">
        <v>162</v>
      </c>
      <c r="D1664" s="50">
        <v>1300</v>
      </c>
      <c r="F1664"/>
    </row>
    <row r="1665" spans="2:14" x14ac:dyDescent="0.35">
      <c r="B1665" s="102" t="s">
        <v>163</v>
      </c>
      <c r="C1665" s="103"/>
      <c r="D1665" s="10">
        <v>1300</v>
      </c>
    </row>
    <row r="1666" spans="2:14" x14ac:dyDescent="0.35">
      <c r="B1666" s="102" t="s">
        <v>164</v>
      </c>
      <c r="C1666" s="103"/>
      <c r="D1666" s="10">
        <v>152514</v>
      </c>
    </row>
    <row r="1668" spans="2:14" x14ac:dyDescent="0.35">
      <c r="C1668" s="3" t="s">
        <v>1046</v>
      </c>
    </row>
    <row r="1669" spans="2:14" x14ac:dyDescent="0.35">
      <c r="B1669" s="48" t="s">
        <v>111</v>
      </c>
      <c r="C1669" s="49" t="s">
        <v>112</v>
      </c>
      <c r="D1669" s="50">
        <v>0</v>
      </c>
      <c r="F1669" s="19">
        <f>SUM(D1669:D1677,D1679:D1680,D1683,D1695)</f>
        <v>7561</v>
      </c>
      <c r="G1669" s="16">
        <f>SUM(D1678,D1684)</f>
        <v>0</v>
      </c>
      <c r="H1669" s="16">
        <f>SUM(F1669:G1669)</f>
        <v>7561</v>
      </c>
      <c r="I1669" s="18" t="e">
        <f>H1669/J1669*100</f>
        <v>#DIV/0!</v>
      </c>
      <c r="K1669" s="61" t="str">
        <f>C1668</f>
        <v>Corryong Sporting Complex</v>
      </c>
      <c r="L1669" s="59">
        <f>F1669</f>
        <v>7561</v>
      </c>
      <c r="M1669" s="59">
        <f>G1669</f>
        <v>0</v>
      </c>
      <c r="N1669" s="59" t="e">
        <f>I1669</f>
        <v>#DIV/0!</v>
      </c>
    </row>
    <row r="1670" spans="2:14" x14ac:dyDescent="0.35">
      <c r="B1670" s="48" t="s">
        <v>113</v>
      </c>
      <c r="C1670" s="49" t="s">
        <v>114</v>
      </c>
      <c r="D1670" s="50">
        <v>0</v>
      </c>
      <c r="F1670" s="12"/>
    </row>
    <row r="1671" spans="2:14" x14ac:dyDescent="0.35">
      <c r="B1671" s="48" t="s">
        <v>115</v>
      </c>
      <c r="C1671" s="49" t="s">
        <v>116</v>
      </c>
      <c r="D1671" s="50">
        <v>0</v>
      </c>
      <c r="F1671" s="12"/>
    </row>
    <row r="1672" spans="2:14" x14ac:dyDescent="0.35">
      <c r="B1672" s="48" t="s">
        <v>117</v>
      </c>
      <c r="C1672" s="49" t="s">
        <v>118</v>
      </c>
      <c r="D1672" s="50">
        <v>0</v>
      </c>
    </row>
    <row r="1673" spans="2:14" x14ac:dyDescent="0.35">
      <c r="B1673" s="48" t="s">
        <v>119</v>
      </c>
      <c r="C1673" s="49" t="s">
        <v>120</v>
      </c>
      <c r="D1673" s="50">
        <v>0</v>
      </c>
      <c r="F1673" s="13"/>
    </row>
    <row r="1674" spans="2:14" x14ac:dyDescent="0.35">
      <c r="B1674" s="48" t="s">
        <v>121</v>
      </c>
      <c r="C1674" s="49" t="s">
        <v>122</v>
      </c>
      <c r="D1674" s="50">
        <v>0</v>
      </c>
    </row>
    <row r="1675" spans="2:14" x14ac:dyDescent="0.35">
      <c r="B1675" s="48" t="s">
        <v>123</v>
      </c>
      <c r="C1675" s="49" t="s">
        <v>124</v>
      </c>
      <c r="D1675" s="50">
        <v>0</v>
      </c>
    </row>
    <row r="1676" spans="2:14" x14ac:dyDescent="0.35">
      <c r="B1676" s="48" t="s">
        <v>125</v>
      </c>
      <c r="C1676" s="49" t="s">
        <v>126</v>
      </c>
      <c r="D1676" s="50">
        <v>0</v>
      </c>
    </row>
    <row r="1677" spans="2:14" x14ac:dyDescent="0.35">
      <c r="B1677" s="48" t="s">
        <v>127</v>
      </c>
      <c r="C1677" s="49" t="s">
        <v>128</v>
      </c>
      <c r="D1677" s="50">
        <v>2711</v>
      </c>
    </row>
    <row r="1678" spans="2:14" x14ac:dyDescent="0.35">
      <c r="B1678" s="48" t="s">
        <v>129</v>
      </c>
      <c r="C1678" s="49" t="s">
        <v>130</v>
      </c>
      <c r="D1678" s="50">
        <v>0</v>
      </c>
    </row>
    <row r="1679" spans="2:14" x14ac:dyDescent="0.35">
      <c r="B1679" s="48" t="s">
        <v>131</v>
      </c>
      <c r="C1679" s="49" t="s">
        <v>132</v>
      </c>
      <c r="D1679" s="50">
        <v>0</v>
      </c>
    </row>
    <row r="1680" spans="2:14" x14ac:dyDescent="0.35">
      <c r="B1680" s="48" t="s">
        <v>133</v>
      </c>
      <c r="C1680" s="49" t="s">
        <v>134</v>
      </c>
      <c r="D1680" s="50">
        <v>50</v>
      </c>
    </row>
    <row r="1681" spans="2:6" x14ac:dyDescent="0.35">
      <c r="B1681" s="48" t="s">
        <v>135</v>
      </c>
      <c r="C1681" s="49" t="s">
        <v>136</v>
      </c>
      <c r="D1681" s="50">
        <v>12610</v>
      </c>
      <c r="F1681"/>
    </row>
    <row r="1682" spans="2:6" x14ac:dyDescent="0.35">
      <c r="B1682" s="48" t="s">
        <v>137</v>
      </c>
      <c r="C1682" s="49" t="s">
        <v>138</v>
      </c>
      <c r="D1682" s="50">
        <v>0</v>
      </c>
      <c r="F1682"/>
    </row>
    <row r="1683" spans="2:6" ht="23" x14ac:dyDescent="0.35">
      <c r="B1683" s="48" t="s">
        <v>139</v>
      </c>
      <c r="C1683" s="49" t="s">
        <v>140</v>
      </c>
      <c r="D1683" s="50">
        <v>0</v>
      </c>
      <c r="F1683"/>
    </row>
    <row r="1684" spans="2:6" x14ac:dyDescent="0.35">
      <c r="B1684" s="48" t="s">
        <v>141</v>
      </c>
      <c r="C1684" s="49" t="s">
        <v>142</v>
      </c>
      <c r="D1684" s="50">
        <v>0</v>
      </c>
      <c r="F1684"/>
    </row>
    <row r="1685" spans="2:6" x14ac:dyDescent="0.35">
      <c r="B1685" s="102" t="s">
        <v>143</v>
      </c>
      <c r="C1685" s="103"/>
      <c r="D1685" s="10">
        <v>15371</v>
      </c>
      <c r="F1685"/>
    </row>
    <row r="1686" spans="2:6" x14ac:dyDescent="0.35">
      <c r="B1686" s="104" t="s">
        <v>144</v>
      </c>
      <c r="C1686" s="105"/>
      <c r="D1686" s="106"/>
      <c r="F1686"/>
    </row>
    <row r="1687" spans="2:6" x14ac:dyDescent="0.35">
      <c r="B1687" s="48" t="s">
        <v>145</v>
      </c>
      <c r="C1687" s="49" t="s">
        <v>146</v>
      </c>
      <c r="D1687" s="50">
        <v>0</v>
      </c>
      <c r="F1687"/>
    </row>
    <row r="1688" spans="2:6" x14ac:dyDescent="0.35">
      <c r="B1688" s="48" t="s">
        <v>147</v>
      </c>
      <c r="C1688" s="49" t="s">
        <v>148</v>
      </c>
      <c r="D1688" s="50">
        <v>0</v>
      </c>
      <c r="F1688"/>
    </row>
    <row r="1689" spans="2:6" x14ac:dyDescent="0.35">
      <c r="B1689" s="48" t="s">
        <v>149</v>
      </c>
      <c r="C1689" s="49" t="s">
        <v>150</v>
      </c>
      <c r="D1689" s="50">
        <v>0</v>
      </c>
      <c r="F1689"/>
    </row>
    <row r="1690" spans="2:6" ht="23" x14ac:dyDescent="0.35">
      <c r="B1690" s="48" t="s">
        <v>151</v>
      </c>
      <c r="C1690" s="49" t="s">
        <v>152</v>
      </c>
      <c r="D1690" s="50">
        <v>0</v>
      </c>
      <c r="F1690"/>
    </row>
    <row r="1691" spans="2:6" x14ac:dyDescent="0.35">
      <c r="B1691" s="48" t="s">
        <v>153</v>
      </c>
      <c r="C1691" s="49" t="s">
        <v>154</v>
      </c>
      <c r="D1691" s="50">
        <v>230893</v>
      </c>
      <c r="F1691"/>
    </row>
    <row r="1692" spans="2:6" x14ac:dyDescent="0.35">
      <c r="B1692" s="102" t="s">
        <v>155</v>
      </c>
      <c r="C1692" s="103"/>
      <c r="D1692" s="10">
        <v>230893</v>
      </c>
      <c r="F1692"/>
    </row>
    <row r="1693" spans="2:6" x14ac:dyDescent="0.35">
      <c r="B1693" s="104" t="s">
        <v>156</v>
      </c>
      <c r="C1693" s="105"/>
      <c r="D1693" s="106"/>
      <c r="F1693"/>
    </row>
    <row r="1694" spans="2:6" x14ac:dyDescent="0.35">
      <c r="B1694" s="48" t="s">
        <v>157</v>
      </c>
      <c r="C1694" s="49" t="s">
        <v>158</v>
      </c>
      <c r="D1694" s="50">
        <v>0</v>
      </c>
      <c r="F1694"/>
    </row>
    <row r="1695" spans="2:6" x14ac:dyDescent="0.35">
      <c r="B1695" s="48" t="s">
        <v>159</v>
      </c>
      <c r="C1695" s="49" t="s">
        <v>160</v>
      </c>
      <c r="D1695" s="50">
        <v>4800</v>
      </c>
      <c r="F1695"/>
    </row>
    <row r="1696" spans="2:6" x14ac:dyDescent="0.35">
      <c r="B1696" s="48" t="s">
        <v>161</v>
      </c>
      <c r="C1696" s="49" t="s">
        <v>162</v>
      </c>
      <c r="D1696" s="50">
        <v>0</v>
      </c>
      <c r="F1696"/>
    </row>
    <row r="1697" spans="2:14" x14ac:dyDescent="0.35">
      <c r="B1697" s="102" t="s">
        <v>163</v>
      </c>
      <c r="C1697" s="103"/>
      <c r="D1697" s="10">
        <v>4800</v>
      </c>
    </row>
    <row r="1698" spans="2:14" x14ac:dyDescent="0.35">
      <c r="B1698" s="102" t="s">
        <v>164</v>
      </c>
      <c r="C1698" s="103"/>
      <c r="D1698" s="10">
        <v>251064</v>
      </c>
    </row>
    <row r="1700" spans="2:14" x14ac:dyDescent="0.35">
      <c r="C1700" s="3" t="s">
        <v>1191</v>
      </c>
    </row>
    <row r="1701" spans="2:14" x14ac:dyDescent="0.35">
      <c r="B1701" s="48" t="s">
        <v>111</v>
      </c>
      <c r="C1701" s="49" t="s">
        <v>112</v>
      </c>
      <c r="D1701" s="50">
        <v>4500</v>
      </c>
      <c r="F1701" s="19">
        <f>SUM(D1701:D1709,D1711:D1712,D1715,D1727)</f>
        <v>11000</v>
      </c>
      <c r="G1701" s="16">
        <f>SUM(D1710,D1716)</f>
        <v>0</v>
      </c>
      <c r="H1701" s="16">
        <f>SUM(F1701:G1701)</f>
        <v>11000</v>
      </c>
      <c r="I1701" s="18" t="e">
        <f>H1701/J1701*100</f>
        <v>#DIV/0!</v>
      </c>
      <c r="K1701" s="61" t="str">
        <f>C1700</f>
        <v>Craigieburn Sporting Club</v>
      </c>
      <c r="L1701" s="59">
        <f>F1701</f>
        <v>11000</v>
      </c>
      <c r="M1701" s="59">
        <f>G1701</f>
        <v>0</v>
      </c>
      <c r="N1701" s="59" t="e">
        <f>I1701</f>
        <v>#DIV/0!</v>
      </c>
    </row>
    <row r="1702" spans="2:14" x14ac:dyDescent="0.35">
      <c r="B1702" s="48" t="s">
        <v>113</v>
      </c>
      <c r="C1702" s="49" t="s">
        <v>114</v>
      </c>
      <c r="D1702" s="50">
        <v>0</v>
      </c>
      <c r="F1702" s="12"/>
    </row>
    <row r="1703" spans="2:14" x14ac:dyDescent="0.35">
      <c r="B1703" s="48" t="s">
        <v>115</v>
      </c>
      <c r="C1703" s="49" t="s">
        <v>116</v>
      </c>
      <c r="D1703" s="50">
        <v>0</v>
      </c>
      <c r="F1703" s="12"/>
    </row>
    <row r="1704" spans="2:14" x14ac:dyDescent="0.35">
      <c r="B1704" s="48" t="s">
        <v>117</v>
      </c>
      <c r="C1704" s="49" t="s">
        <v>118</v>
      </c>
      <c r="D1704" s="50">
        <v>0</v>
      </c>
    </row>
    <row r="1705" spans="2:14" x14ac:dyDescent="0.35">
      <c r="B1705" s="48" t="s">
        <v>119</v>
      </c>
      <c r="C1705" s="49" t="s">
        <v>120</v>
      </c>
      <c r="D1705" s="50">
        <v>0</v>
      </c>
      <c r="F1705" s="13"/>
    </row>
    <row r="1706" spans="2:14" x14ac:dyDescent="0.35">
      <c r="B1706" s="48" t="s">
        <v>121</v>
      </c>
      <c r="C1706" s="49" t="s">
        <v>122</v>
      </c>
      <c r="D1706" s="50">
        <v>0</v>
      </c>
    </row>
    <row r="1707" spans="2:14" x14ac:dyDescent="0.35">
      <c r="B1707" s="48" t="s">
        <v>123</v>
      </c>
      <c r="C1707" s="49" t="s">
        <v>124</v>
      </c>
      <c r="D1707" s="50">
        <v>0</v>
      </c>
    </row>
    <row r="1708" spans="2:14" x14ac:dyDescent="0.35">
      <c r="B1708" s="48" t="s">
        <v>125</v>
      </c>
      <c r="C1708" s="49" t="s">
        <v>126</v>
      </c>
      <c r="D1708" s="50">
        <v>0</v>
      </c>
    </row>
    <row r="1709" spans="2:14" x14ac:dyDescent="0.35">
      <c r="B1709" s="48" t="s">
        <v>127</v>
      </c>
      <c r="C1709" s="49" t="s">
        <v>128</v>
      </c>
      <c r="D1709" s="50">
        <v>0</v>
      </c>
    </row>
    <row r="1710" spans="2:14" x14ac:dyDescent="0.35">
      <c r="B1710" s="48" t="s">
        <v>129</v>
      </c>
      <c r="C1710" s="49" t="s">
        <v>130</v>
      </c>
      <c r="D1710" s="50">
        <v>0</v>
      </c>
    </row>
    <row r="1711" spans="2:14" x14ac:dyDescent="0.35">
      <c r="B1711" s="48" t="s">
        <v>131</v>
      </c>
      <c r="C1711" s="49" t="s">
        <v>132</v>
      </c>
      <c r="D1711" s="50">
        <v>0</v>
      </c>
    </row>
    <row r="1712" spans="2:14" x14ac:dyDescent="0.35">
      <c r="B1712" s="48" t="s">
        <v>133</v>
      </c>
      <c r="C1712" s="49" t="s">
        <v>134</v>
      </c>
      <c r="D1712" s="50">
        <v>6500</v>
      </c>
    </row>
    <row r="1713" spans="2:6" x14ac:dyDescent="0.35">
      <c r="B1713" s="48" t="s">
        <v>135</v>
      </c>
      <c r="C1713" s="49" t="s">
        <v>136</v>
      </c>
      <c r="D1713" s="50">
        <v>377694</v>
      </c>
      <c r="F1713"/>
    </row>
    <row r="1714" spans="2:6" x14ac:dyDescent="0.35">
      <c r="B1714" s="48" t="s">
        <v>137</v>
      </c>
      <c r="C1714" s="49" t="s">
        <v>138</v>
      </c>
      <c r="D1714" s="50">
        <v>3496</v>
      </c>
      <c r="F1714"/>
    </row>
    <row r="1715" spans="2:6" ht="23" x14ac:dyDescent="0.35">
      <c r="B1715" s="48" t="s">
        <v>139</v>
      </c>
      <c r="C1715" s="49" t="s">
        <v>140</v>
      </c>
      <c r="D1715" s="50">
        <v>0</v>
      </c>
      <c r="F1715"/>
    </row>
    <row r="1716" spans="2:6" x14ac:dyDescent="0.35">
      <c r="B1716" s="48" t="s">
        <v>141</v>
      </c>
      <c r="C1716" s="49" t="s">
        <v>142</v>
      </c>
      <c r="D1716" s="50">
        <v>0</v>
      </c>
      <c r="F1716"/>
    </row>
    <row r="1717" spans="2:6" x14ac:dyDescent="0.35">
      <c r="B1717" s="102" t="s">
        <v>143</v>
      </c>
      <c r="C1717" s="103"/>
      <c r="D1717" s="10">
        <v>392190</v>
      </c>
      <c r="F1717"/>
    </row>
    <row r="1718" spans="2:6" x14ac:dyDescent="0.35">
      <c r="B1718" s="104" t="s">
        <v>144</v>
      </c>
      <c r="C1718" s="105"/>
      <c r="D1718" s="106"/>
      <c r="F1718"/>
    </row>
    <row r="1719" spans="2:6" x14ac:dyDescent="0.35">
      <c r="B1719" s="48" t="s">
        <v>145</v>
      </c>
      <c r="C1719" s="49" t="s">
        <v>146</v>
      </c>
      <c r="D1719" s="50">
        <v>0</v>
      </c>
      <c r="F1719"/>
    </row>
    <row r="1720" spans="2:6" x14ac:dyDescent="0.35">
      <c r="B1720" s="48" t="s">
        <v>147</v>
      </c>
      <c r="C1720" s="49" t="s">
        <v>148</v>
      </c>
      <c r="D1720" s="50">
        <v>9230</v>
      </c>
      <c r="F1720"/>
    </row>
    <row r="1721" spans="2:6" x14ac:dyDescent="0.35">
      <c r="B1721" s="48" t="s">
        <v>149</v>
      </c>
      <c r="C1721" s="49" t="s">
        <v>150</v>
      </c>
      <c r="D1721" s="50">
        <v>0</v>
      </c>
      <c r="F1721"/>
    </row>
    <row r="1722" spans="2:6" ht="23" x14ac:dyDescent="0.35">
      <c r="B1722" s="48" t="s">
        <v>151</v>
      </c>
      <c r="C1722" s="49" t="s">
        <v>152</v>
      </c>
      <c r="D1722" s="50">
        <v>16441</v>
      </c>
      <c r="F1722"/>
    </row>
    <row r="1723" spans="2:6" x14ac:dyDescent="0.35">
      <c r="B1723" s="48" t="s">
        <v>153</v>
      </c>
      <c r="C1723" s="49" t="s">
        <v>154</v>
      </c>
      <c r="D1723" s="50">
        <v>1011021</v>
      </c>
      <c r="F1723"/>
    </row>
    <row r="1724" spans="2:6" x14ac:dyDescent="0.35">
      <c r="B1724" s="102" t="s">
        <v>155</v>
      </c>
      <c r="C1724" s="103"/>
      <c r="D1724" s="10">
        <v>1036692</v>
      </c>
      <c r="F1724"/>
    </row>
    <row r="1725" spans="2:6" x14ac:dyDescent="0.35">
      <c r="B1725" s="104" t="s">
        <v>156</v>
      </c>
      <c r="C1725" s="105"/>
      <c r="D1725" s="106"/>
      <c r="F1725"/>
    </row>
    <row r="1726" spans="2:6" x14ac:dyDescent="0.35">
      <c r="B1726" s="48" t="s">
        <v>157</v>
      </c>
      <c r="C1726" s="49" t="s">
        <v>158</v>
      </c>
      <c r="D1726" s="50">
        <v>0</v>
      </c>
      <c r="F1726"/>
    </row>
    <row r="1727" spans="2:6" x14ac:dyDescent="0.35">
      <c r="B1727" s="48" t="s">
        <v>159</v>
      </c>
      <c r="C1727" s="49" t="s">
        <v>160</v>
      </c>
      <c r="D1727" s="50">
        <v>0</v>
      </c>
      <c r="F1727"/>
    </row>
    <row r="1728" spans="2:6" x14ac:dyDescent="0.35">
      <c r="B1728" s="48" t="s">
        <v>161</v>
      </c>
      <c r="C1728" s="49" t="s">
        <v>162</v>
      </c>
      <c r="D1728" s="50">
        <v>3000</v>
      </c>
      <c r="F1728"/>
    </row>
    <row r="1729" spans="2:14" x14ac:dyDescent="0.35">
      <c r="B1729" s="102" t="s">
        <v>163</v>
      </c>
      <c r="C1729" s="103"/>
      <c r="D1729" s="10">
        <v>3000</v>
      </c>
    </row>
    <row r="1730" spans="2:14" x14ac:dyDescent="0.35">
      <c r="B1730" s="102" t="s">
        <v>164</v>
      </c>
      <c r="C1730" s="103"/>
      <c r="D1730" s="10">
        <v>1431882</v>
      </c>
    </row>
    <row r="1732" spans="2:14" x14ac:dyDescent="0.35">
      <c r="C1732" s="3" t="s">
        <v>177</v>
      </c>
    </row>
    <row r="1733" spans="2:14" x14ac:dyDescent="0.35">
      <c r="B1733" s="48" t="s">
        <v>111</v>
      </c>
      <c r="C1733" s="49" t="s">
        <v>112</v>
      </c>
      <c r="D1733" s="50">
        <v>497</v>
      </c>
      <c r="F1733" s="19">
        <f>SUM(D1733:D1741,D1743:D1744,D1747,D1759)</f>
        <v>2079</v>
      </c>
      <c r="G1733" s="16">
        <f>SUM(D1742,D1748)</f>
        <v>8862</v>
      </c>
      <c r="H1733" s="16">
        <f>SUM(F1733:G1733)</f>
        <v>10941</v>
      </c>
      <c r="I1733" s="16" t="e">
        <f>H1733/J1733*100</f>
        <v>#DIV/0!</v>
      </c>
      <c r="K1733" s="61" t="str">
        <f>C1732</f>
        <v>Cranbourne RSL</v>
      </c>
      <c r="L1733" s="59">
        <f>F1733</f>
        <v>2079</v>
      </c>
      <c r="M1733" s="59">
        <f>G1733</f>
        <v>8862</v>
      </c>
      <c r="N1733" s="59" t="e">
        <f>I1733</f>
        <v>#DIV/0!</v>
      </c>
    </row>
    <row r="1734" spans="2:14" x14ac:dyDescent="0.35">
      <c r="B1734" s="48" t="s">
        <v>113</v>
      </c>
      <c r="C1734" s="49" t="s">
        <v>114</v>
      </c>
      <c r="D1734" s="50">
        <v>0</v>
      </c>
      <c r="F1734" s="12"/>
    </row>
    <row r="1735" spans="2:14" x14ac:dyDescent="0.35">
      <c r="B1735" s="48" t="s">
        <v>115</v>
      </c>
      <c r="C1735" s="49" t="s">
        <v>116</v>
      </c>
      <c r="D1735" s="50">
        <v>0</v>
      </c>
      <c r="F1735" s="12"/>
    </row>
    <row r="1736" spans="2:14" x14ac:dyDescent="0.35">
      <c r="B1736" s="48" t="s">
        <v>117</v>
      </c>
      <c r="C1736" s="49" t="s">
        <v>118</v>
      </c>
      <c r="D1736" s="50">
        <v>0</v>
      </c>
    </row>
    <row r="1737" spans="2:14" x14ac:dyDescent="0.35">
      <c r="B1737" s="48" t="s">
        <v>119</v>
      </c>
      <c r="C1737" s="49" t="s">
        <v>120</v>
      </c>
      <c r="D1737" s="50">
        <v>0</v>
      </c>
      <c r="F1737" s="13"/>
    </row>
    <row r="1738" spans="2:14" x14ac:dyDescent="0.35">
      <c r="B1738" s="48" t="s">
        <v>121</v>
      </c>
      <c r="C1738" s="49" t="s">
        <v>122</v>
      </c>
      <c r="D1738" s="50">
        <v>0</v>
      </c>
    </row>
    <row r="1739" spans="2:14" x14ac:dyDescent="0.35">
      <c r="B1739" s="48" t="s">
        <v>123</v>
      </c>
      <c r="C1739" s="49" t="s">
        <v>124</v>
      </c>
      <c r="D1739" s="50">
        <v>0</v>
      </c>
    </row>
    <row r="1740" spans="2:14" x14ac:dyDescent="0.35">
      <c r="B1740" s="48" t="s">
        <v>125</v>
      </c>
      <c r="C1740" s="49" t="s">
        <v>126</v>
      </c>
      <c r="D1740" s="50">
        <v>0</v>
      </c>
    </row>
    <row r="1741" spans="2:14" x14ac:dyDescent="0.35">
      <c r="B1741" s="48" t="s">
        <v>127</v>
      </c>
      <c r="C1741" s="49" t="s">
        <v>128</v>
      </c>
      <c r="D1741" s="50">
        <v>0</v>
      </c>
    </row>
    <row r="1742" spans="2:14" x14ac:dyDescent="0.35">
      <c r="B1742" s="48" t="s">
        <v>129</v>
      </c>
      <c r="C1742" s="49" t="s">
        <v>130</v>
      </c>
      <c r="D1742" s="50">
        <v>7545</v>
      </c>
    </row>
    <row r="1743" spans="2:14" x14ac:dyDescent="0.35">
      <c r="B1743" s="48" t="s">
        <v>131</v>
      </c>
      <c r="C1743" s="49" t="s">
        <v>132</v>
      </c>
      <c r="D1743" s="50">
        <v>0</v>
      </c>
    </row>
    <row r="1744" spans="2:14" x14ac:dyDescent="0.35">
      <c r="B1744" s="48" t="s">
        <v>133</v>
      </c>
      <c r="C1744" s="49" t="s">
        <v>134</v>
      </c>
      <c r="D1744" s="50">
        <v>0</v>
      </c>
    </row>
    <row r="1745" spans="2:6" x14ac:dyDescent="0.35">
      <c r="B1745" s="48" t="s">
        <v>135</v>
      </c>
      <c r="C1745" s="49" t="s">
        <v>136</v>
      </c>
      <c r="D1745" s="50">
        <v>0</v>
      </c>
      <c r="F1745"/>
    </row>
    <row r="1746" spans="2:6" x14ac:dyDescent="0.35">
      <c r="B1746" s="48" t="s">
        <v>137</v>
      </c>
      <c r="C1746" s="49" t="s">
        <v>138</v>
      </c>
      <c r="D1746" s="50">
        <v>55410</v>
      </c>
      <c r="F1746"/>
    </row>
    <row r="1747" spans="2:6" ht="23" x14ac:dyDescent="0.35">
      <c r="B1747" s="48" t="s">
        <v>139</v>
      </c>
      <c r="C1747" s="49" t="s">
        <v>140</v>
      </c>
      <c r="D1747" s="50">
        <v>0</v>
      </c>
      <c r="F1747"/>
    </row>
    <row r="1748" spans="2:6" x14ac:dyDescent="0.35">
      <c r="B1748" s="48" t="s">
        <v>141</v>
      </c>
      <c r="C1748" s="49" t="s">
        <v>142</v>
      </c>
      <c r="D1748" s="50">
        <v>1317</v>
      </c>
      <c r="F1748"/>
    </row>
    <row r="1749" spans="2:6" x14ac:dyDescent="0.35">
      <c r="B1749" s="102" t="s">
        <v>143</v>
      </c>
      <c r="C1749" s="103"/>
      <c r="D1749" s="10">
        <v>64769</v>
      </c>
      <c r="F1749"/>
    </row>
    <row r="1750" spans="2:6" x14ac:dyDescent="0.35">
      <c r="B1750" s="104" t="s">
        <v>144</v>
      </c>
      <c r="C1750" s="105"/>
      <c r="D1750" s="106"/>
      <c r="F1750"/>
    </row>
    <row r="1751" spans="2:6" x14ac:dyDescent="0.35">
      <c r="B1751" s="48" t="s">
        <v>145</v>
      </c>
      <c r="C1751" s="49" t="s">
        <v>146</v>
      </c>
      <c r="D1751" s="50">
        <v>0</v>
      </c>
      <c r="F1751"/>
    </row>
    <row r="1752" spans="2:6" x14ac:dyDescent="0.35">
      <c r="B1752" s="48" t="s">
        <v>147</v>
      </c>
      <c r="C1752" s="49" t="s">
        <v>148</v>
      </c>
      <c r="D1752" s="50">
        <v>0</v>
      </c>
      <c r="F1752"/>
    </row>
    <row r="1753" spans="2:6" x14ac:dyDescent="0.35">
      <c r="B1753" s="48" t="s">
        <v>149</v>
      </c>
      <c r="C1753" s="49" t="s">
        <v>150</v>
      </c>
      <c r="D1753" s="50">
        <v>0</v>
      </c>
      <c r="F1753"/>
    </row>
    <row r="1754" spans="2:6" ht="23" x14ac:dyDescent="0.35">
      <c r="B1754" s="48" t="s">
        <v>151</v>
      </c>
      <c r="C1754" s="49" t="s">
        <v>152</v>
      </c>
      <c r="D1754" s="50">
        <v>0</v>
      </c>
      <c r="F1754"/>
    </row>
    <row r="1755" spans="2:6" x14ac:dyDescent="0.35">
      <c r="B1755" s="48" t="s">
        <v>153</v>
      </c>
      <c r="C1755" s="49" t="s">
        <v>154</v>
      </c>
      <c r="D1755" s="50">
        <v>617595</v>
      </c>
      <c r="F1755"/>
    </row>
    <row r="1756" spans="2:6" x14ac:dyDescent="0.35">
      <c r="B1756" s="102" t="s">
        <v>155</v>
      </c>
      <c r="C1756" s="103"/>
      <c r="D1756" s="10">
        <v>617595</v>
      </c>
      <c r="F1756"/>
    </row>
    <row r="1757" spans="2:6" x14ac:dyDescent="0.35">
      <c r="B1757" s="104" t="s">
        <v>156</v>
      </c>
      <c r="C1757" s="105"/>
      <c r="D1757" s="106"/>
      <c r="F1757"/>
    </row>
    <row r="1758" spans="2:6" x14ac:dyDescent="0.35">
      <c r="B1758" s="48" t="s">
        <v>157</v>
      </c>
      <c r="C1758" s="49" t="s">
        <v>158</v>
      </c>
      <c r="D1758" s="50">
        <v>0</v>
      </c>
      <c r="F1758"/>
    </row>
    <row r="1759" spans="2:6" x14ac:dyDescent="0.35">
      <c r="B1759" s="48" t="s">
        <v>159</v>
      </c>
      <c r="C1759" s="49" t="s">
        <v>160</v>
      </c>
      <c r="D1759" s="50">
        <v>1582</v>
      </c>
      <c r="F1759"/>
    </row>
    <row r="1760" spans="2:6" x14ac:dyDescent="0.35">
      <c r="B1760" s="48" t="s">
        <v>161</v>
      </c>
      <c r="C1760" s="49" t="s">
        <v>162</v>
      </c>
      <c r="D1760" s="50">
        <v>0</v>
      </c>
      <c r="F1760"/>
    </row>
    <row r="1761" spans="2:14" x14ac:dyDescent="0.35">
      <c r="B1761" s="102" t="s">
        <v>163</v>
      </c>
      <c r="C1761" s="103"/>
      <c r="D1761" s="10">
        <v>1582</v>
      </c>
    </row>
    <row r="1762" spans="2:14" x14ac:dyDescent="0.35">
      <c r="B1762" s="102" t="s">
        <v>164</v>
      </c>
      <c r="C1762" s="103"/>
      <c r="D1762" s="10">
        <v>683946</v>
      </c>
    </row>
    <row r="1763" spans="2:14" x14ac:dyDescent="0.35">
      <c r="B1763" s="3"/>
      <c r="F1763"/>
    </row>
    <row r="1764" spans="2:14" x14ac:dyDescent="0.35">
      <c r="C1764" s="3" t="s">
        <v>1047</v>
      </c>
    </row>
    <row r="1765" spans="2:14" x14ac:dyDescent="0.35">
      <c r="B1765" s="48" t="s">
        <v>111</v>
      </c>
      <c r="C1765" s="49" t="s">
        <v>112</v>
      </c>
      <c r="D1765" s="50">
        <v>0</v>
      </c>
      <c r="F1765" s="19">
        <f>SUM(D1765:D1773,D1775:D1776,D1779,D1791)</f>
        <v>56261</v>
      </c>
      <c r="G1765" s="16">
        <f>SUM(D1774,D1780)</f>
        <v>0</v>
      </c>
      <c r="H1765" s="16">
        <f>SUM(F1765:G1765)</f>
        <v>56261</v>
      </c>
      <c r="I1765" s="18" t="e">
        <f>H1765/J1765*100</f>
        <v>#DIV/0!</v>
      </c>
      <c r="K1765" s="61" t="str">
        <f>C1764</f>
        <v>Dandenong Club</v>
      </c>
      <c r="L1765" s="59">
        <f>F1765</f>
        <v>56261</v>
      </c>
      <c r="M1765" s="59">
        <f>G1765</f>
        <v>0</v>
      </c>
      <c r="N1765" s="59" t="e">
        <f>I1765</f>
        <v>#DIV/0!</v>
      </c>
    </row>
    <row r="1766" spans="2:14" x14ac:dyDescent="0.35">
      <c r="B1766" s="48" t="s">
        <v>113</v>
      </c>
      <c r="C1766" s="49" t="s">
        <v>114</v>
      </c>
      <c r="D1766" s="50">
        <v>11284</v>
      </c>
      <c r="F1766" s="12"/>
    </row>
    <row r="1767" spans="2:14" x14ac:dyDescent="0.35">
      <c r="B1767" s="48" t="s">
        <v>115</v>
      </c>
      <c r="C1767" s="49" t="s">
        <v>116</v>
      </c>
      <c r="D1767" s="50">
        <v>0</v>
      </c>
      <c r="F1767" s="12"/>
    </row>
    <row r="1768" spans="2:14" x14ac:dyDescent="0.35">
      <c r="B1768" s="48" t="s">
        <v>117</v>
      </c>
      <c r="C1768" s="49" t="s">
        <v>118</v>
      </c>
      <c r="D1768" s="50">
        <v>500</v>
      </c>
    </row>
    <row r="1769" spans="2:14" x14ac:dyDescent="0.35">
      <c r="B1769" s="48" t="s">
        <v>119</v>
      </c>
      <c r="C1769" s="49" t="s">
        <v>120</v>
      </c>
      <c r="D1769" s="50">
        <v>6200</v>
      </c>
      <c r="F1769" s="13"/>
    </row>
    <row r="1770" spans="2:14" x14ac:dyDescent="0.35">
      <c r="B1770" s="48" t="s">
        <v>121</v>
      </c>
      <c r="C1770" s="49" t="s">
        <v>122</v>
      </c>
      <c r="D1770" s="50">
        <v>750</v>
      </c>
    </row>
    <row r="1771" spans="2:14" x14ac:dyDescent="0.35">
      <c r="B1771" s="48" t="s">
        <v>123</v>
      </c>
      <c r="C1771" s="49" t="s">
        <v>124</v>
      </c>
      <c r="D1771" s="50">
        <v>2700</v>
      </c>
    </row>
    <row r="1772" spans="2:14" x14ac:dyDescent="0.35">
      <c r="B1772" s="48" t="s">
        <v>125</v>
      </c>
      <c r="C1772" s="49" t="s">
        <v>126</v>
      </c>
      <c r="D1772" s="50">
        <v>0</v>
      </c>
    </row>
    <row r="1773" spans="2:14" x14ac:dyDescent="0.35">
      <c r="B1773" s="48" t="s">
        <v>127</v>
      </c>
      <c r="C1773" s="49" t="s">
        <v>128</v>
      </c>
      <c r="D1773" s="50">
        <v>2000</v>
      </c>
    </row>
    <row r="1774" spans="2:14" x14ac:dyDescent="0.35">
      <c r="B1774" s="48" t="s">
        <v>129</v>
      </c>
      <c r="C1774" s="49" t="s">
        <v>130</v>
      </c>
      <c r="D1774" s="50">
        <v>0</v>
      </c>
    </row>
    <row r="1775" spans="2:14" x14ac:dyDescent="0.35">
      <c r="B1775" s="48" t="s">
        <v>131</v>
      </c>
      <c r="C1775" s="49" t="s">
        <v>132</v>
      </c>
      <c r="D1775" s="50">
        <v>7189</v>
      </c>
    </row>
    <row r="1776" spans="2:14" x14ac:dyDescent="0.35">
      <c r="B1776" s="48" t="s">
        <v>133</v>
      </c>
      <c r="C1776" s="49" t="s">
        <v>134</v>
      </c>
      <c r="D1776" s="50">
        <v>25638</v>
      </c>
    </row>
    <row r="1777" spans="2:6" x14ac:dyDescent="0.35">
      <c r="B1777" s="48" t="s">
        <v>135</v>
      </c>
      <c r="C1777" s="49" t="s">
        <v>136</v>
      </c>
      <c r="D1777" s="50">
        <v>176141</v>
      </c>
      <c r="F1777"/>
    </row>
    <row r="1778" spans="2:6" x14ac:dyDescent="0.35">
      <c r="B1778" s="48" t="s">
        <v>137</v>
      </c>
      <c r="C1778" s="49" t="s">
        <v>138</v>
      </c>
      <c r="D1778" s="50">
        <v>147179</v>
      </c>
      <c r="F1778"/>
    </row>
    <row r="1779" spans="2:6" ht="23" x14ac:dyDescent="0.35">
      <c r="B1779" s="48" t="s">
        <v>139</v>
      </c>
      <c r="C1779" s="49" t="s">
        <v>140</v>
      </c>
      <c r="D1779" s="50">
        <v>0</v>
      </c>
      <c r="F1779"/>
    </row>
    <row r="1780" spans="2:6" x14ac:dyDescent="0.35">
      <c r="B1780" s="48" t="s">
        <v>141</v>
      </c>
      <c r="C1780" s="49" t="s">
        <v>142</v>
      </c>
      <c r="D1780" s="50">
        <v>0</v>
      </c>
      <c r="F1780"/>
    </row>
    <row r="1781" spans="2:6" x14ac:dyDescent="0.35">
      <c r="B1781" s="102" t="s">
        <v>143</v>
      </c>
      <c r="C1781" s="103"/>
      <c r="D1781" s="10">
        <v>379581</v>
      </c>
      <c r="F1781"/>
    </row>
    <row r="1782" spans="2:6" x14ac:dyDescent="0.35">
      <c r="B1782" s="104" t="s">
        <v>144</v>
      </c>
      <c r="C1782" s="105"/>
      <c r="D1782" s="106"/>
      <c r="F1782"/>
    </row>
    <row r="1783" spans="2:6" x14ac:dyDescent="0.35">
      <c r="B1783" s="48" t="s">
        <v>145</v>
      </c>
      <c r="C1783" s="49" t="s">
        <v>146</v>
      </c>
      <c r="D1783" s="50">
        <v>7300</v>
      </c>
      <c r="F1783"/>
    </row>
    <row r="1784" spans="2:6" x14ac:dyDescent="0.35">
      <c r="B1784" s="48" t="s">
        <v>147</v>
      </c>
      <c r="C1784" s="49" t="s">
        <v>148</v>
      </c>
      <c r="D1784" s="50">
        <v>357128</v>
      </c>
      <c r="F1784"/>
    </row>
    <row r="1785" spans="2:6" x14ac:dyDescent="0.35">
      <c r="B1785" s="48" t="s">
        <v>149</v>
      </c>
      <c r="C1785" s="49" t="s">
        <v>150</v>
      </c>
      <c r="D1785" s="50">
        <v>0</v>
      </c>
      <c r="F1785"/>
    </row>
    <row r="1786" spans="2:6" ht="23" x14ac:dyDescent="0.35">
      <c r="B1786" s="48" t="s">
        <v>151</v>
      </c>
      <c r="C1786" s="49" t="s">
        <v>152</v>
      </c>
      <c r="D1786" s="50">
        <v>71666</v>
      </c>
      <c r="F1786"/>
    </row>
    <row r="1787" spans="2:6" x14ac:dyDescent="0.35">
      <c r="B1787" s="48" t="s">
        <v>153</v>
      </c>
      <c r="C1787" s="49" t="s">
        <v>154</v>
      </c>
      <c r="D1787" s="50">
        <v>1342251</v>
      </c>
      <c r="F1787"/>
    </row>
    <row r="1788" spans="2:6" x14ac:dyDescent="0.35">
      <c r="B1788" s="102" t="s">
        <v>155</v>
      </c>
      <c r="C1788" s="103"/>
      <c r="D1788" s="10">
        <v>1778345</v>
      </c>
      <c r="F1788"/>
    </row>
    <row r="1789" spans="2:6" x14ac:dyDescent="0.35">
      <c r="B1789" s="104" t="s">
        <v>156</v>
      </c>
      <c r="C1789" s="105"/>
      <c r="D1789" s="106"/>
      <c r="F1789"/>
    </row>
    <row r="1790" spans="2:6" x14ac:dyDescent="0.35">
      <c r="B1790" s="48" t="s">
        <v>157</v>
      </c>
      <c r="C1790" s="49" t="s">
        <v>158</v>
      </c>
      <c r="D1790" s="50">
        <v>0</v>
      </c>
      <c r="F1790"/>
    </row>
    <row r="1791" spans="2:6" x14ac:dyDescent="0.35">
      <c r="B1791" s="48" t="s">
        <v>159</v>
      </c>
      <c r="C1791" s="49" t="s">
        <v>160</v>
      </c>
      <c r="D1791" s="50">
        <v>0</v>
      </c>
      <c r="F1791"/>
    </row>
    <row r="1792" spans="2:6" x14ac:dyDescent="0.35">
      <c r="B1792" s="48" t="s">
        <v>161</v>
      </c>
      <c r="C1792" s="49" t="s">
        <v>162</v>
      </c>
      <c r="D1792" s="50">
        <v>1250</v>
      </c>
      <c r="F1792"/>
    </row>
    <row r="1793" spans="2:14" x14ac:dyDescent="0.35">
      <c r="B1793" s="102" t="s">
        <v>163</v>
      </c>
      <c r="C1793" s="103"/>
      <c r="D1793" s="10">
        <v>1250</v>
      </c>
    </row>
    <row r="1794" spans="2:14" x14ac:dyDescent="0.35">
      <c r="B1794" s="102" t="s">
        <v>164</v>
      </c>
      <c r="C1794" s="103"/>
      <c r="D1794" s="10">
        <v>2159176</v>
      </c>
    </row>
    <row r="1795" spans="2:14" x14ac:dyDescent="0.35">
      <c r="B1795" s="3"/>
      <c r="F1795"/>
    </row>
    <row r="1796" spans="2:14" x14ac:dyDescent="0.35">
      <c r="C1796" s="3" t="s">
        <v>178</v>
      </c>
    </row>
    <row r="1797" spans="2:14" x14ac:dyDescent="0.35">
      <c r="B1797" s="48" t="s">
        <v>111</v>
      </c>
      <c r="C1797" s="49" t="s">
        <v>112</v>
      </c>
      <c r="D1797" s="50">
        <v>0</v>
      </c>
      <c r="F1797" s="19">
        <f>SUM(D1797:D1805,D1807:D1808,D1811,D1823)</f>
        <v>56261</v>
      </c>
      <c r="G1797" s="16">
        <f>SUM(D1806,D1812)</f>
        <v>0</v>
      </c>
      <c r="H1797" s="16">
        <f>SUM(F1797:G1797)</f>
        <v>56261</v>
      </c>
      <c r="I1797" s="18" t="e">
        <f>H1797/J1797*100</f>
        <v>#DIV/0!</v>
      </c>
      <c r="K1797" s="61" t="str">
        <f>C1796</f>
        <v>Dandenong RSL</v>
      </c>
      <c r="L1797" s="59">
        <f>F1797</f>
        <v>56261</v>
      </c>
      <c r="M1797" s="59">
        <f>G1797</f>
        <v>0</v>
      </c>
      <c r="N1797" s="59" t="e">
        <f>I1797</f>
        <v>#DIV/0!</v>
      </c>
    </row>
    <row r="1798" spans="2:14" x14ac:dyDescent="0.35">
      <c r="B1798" s="48" t="s">
        <v>113</v>
      </c>
      <c r="C1798" s="49" t="s">
        <v>114</v>
      </c>
      <c r="D1798" s="50">
        <v>11284</v>
      </c>
      <c r="F1798" s="12"/>
    </row>
    <row r="1799" spans="2:14" x14ac:dyDescent="0.35">
      <c r="B1799" s="48" t="s">
        <v>115</v>
      </c>
      <c r="C1799" s="49" t="s">
        <v>116</v>
      </c>
      <c r="D1799" s="50">
        <v>0</v>
      </c>
      <c r="F1799" s="12"/>
    </row>
    <row r="1800" spans="2:14" x14ac:dyDescent="0.35">
      <c r="B1800" s="48" t="s">
        <v>117</v>
      </c>
      <c r="C1800" s="49" t="s">
        <v>118</v>
      </c>
      <c r="D1800" s="50">
        <v>500</v>
      </c>
    </row>
    <row r="1801" spans="2:14" x14ac:dyDescent="0.35">
      <c r="B1801" s="48" t="s">
        <v>119</v>
      </c>
      <c r="C1801" s="49" t="s">
        <v>120</v>
      </c>
      <c r="D1801" s="50">
        <v>6200</v>
      </c>
      <c r="F1801" s="13"/>
    </row>
    <row r="1802" spans="2:14" x14ac:dyDescent="0.35">
      <c r="B1802" s="48" t="s">
        <v>121</v>
      </c>
      <c r="C1802" s="49" t="s">
        <v>122</v>
      </c>
      <c r="D1802" s="50">
        <v>750</v>
      </c>
    </row>
    <row r="1803" spans="2:14" x14ac:dyDescent="0.35">
      <c r="B1803" s="48" t="s">
        <v>123</v>
      </c>
      <c r="C1803" s="49" t="s">
        <v>124</v>
      </c>
      <c r="D1803" s="50">
        <v>2700</v>
      </c>
    </row>
    <row r="1804" spans="2:14" x14ac:dyDescent="0.35">
      <c r="B1804" s="48" t="s">
        <v>125</v>
      </c>
      <c r="C1804" s="49" t="s">
        <v>126</v>
      </c>
      <c r="D1804" s="50">
        <v>0</v>
      </c>
    </row>
    <row r="1805" spans="2:14" x14ac:dyDescent="0.35">
      <c r="B1805" s="48" t="s">
        <v>127</v>
      </c>
      <c r="C1805" s="49" t="s">
        <v>128</v>
      </c>
      <c r="D1805" s="50">
        <v>2000</v>
      </c>
    </row>
    <row r="1806" spans="2:14" x14ac:dyDescent="0.35">
      <c r="B1806" s="48" t="s">
        <v>129</v>
      </c>
      <c r="C1806" s="49" t="s">
        <v>130</v>
      </c>
      <c r="D1806" s="50">
        <v>0</v>
      </c>
    </row>
    <row r="1807" spans="2:14" x14ac:dyDescent="0.35">
      <c r="B1807" s="48" t="s">
        <v>131</v>
      </c>
      <c r="C1807" s="49" t="s">
        <v>132</v>
      </c>
      <c r="D1807" s="50">
        <v>7189</v>
      </c>
    </row>
    <row r="1808" spans="2:14" x14ac:dyDescent="0.35">
      <c r="B1808" s="48" t="s">
        <v>133</v>
      </c>
      <c r="C1808" s="49" t="s">
        <v>134</v>
      </c>
      <c r="D1808" s="50">
        <v>25638</v>
      </c>
    </row>
    <row r="1809" spans="2:6" x14ac:dyDescent="0.35">
      <c r="B1809" s="48" t="s">
        <v>135</v>
      </c>
      <c r="C1809" s="49" t="s">
        <v>136</v>
      </c>
      <c r="D1809" s="50">
        <v>176141</v>
      </c>
      <c r="F1809"/>
    </row>
    <row r="1810" spans="2:6" x14ac:dyDescent="0.35">
      <c r="B1810" s="48" t="s">
        <v>137</v>
      </c>
      <c r="C1810" s="49" t="s">
        <v>138</v>
      </c>
      <c r="D1810" s="50">
        <v>147179</v>
      </c>
      <c r="F1810"/>
    </row>
    <row r="1811" spans="2:6" ht="23" x14ac:dyDescent="0.35">
      <c r="B1811" s="48" t="s">
        <v>139</v>
      </c>
      <c r="C1811" s="49" t="s">
        <v>140</v>
      </c>
      <c r="D1811" s="50">
        <v>0</v>
      </c>
      <c r="F1811"/>
    </row>
    <row r="1812" spans="2:6" x14ac:dyDescent="0.35">
      <c r="B1812" s="48" t="s">
        <v>141</v>
      </c>
      <c r="C1812" s="49" t="s">
        <v>142</v>
      </c>
      <c r="D1812" s="50">
        <v>0</v>
      </c>
      <c r="F1812"/>
    </row>
    <row r="1813" spans="2:6" x14ac:dyDescent="0.35">
      <c r="B1813" s="102" t="s">
        <v>143</v>
      </c>
      <c r="C1813" s="103"/>
      <c r="D1813" s="10">
        <v>379581</v>
      </c>
      <c r="F1813"/>
    </row>
    <row r="1814" spans="2:6" x14ac:dyDescent="0.35">
      <c r="B1814" s="104" t="s">
        <v>144</v>
      </c>
      <c r="C1814" s="105"/>
      <c r="D1814" s="106"/>
      <c r="F1814"/>
    </row>
    <row r="1815" spans="2:6" x14ac:dyDescent="0.35">
      <c r="B1815" s="48" t="s">
        <v>145</v>
      </c>
      <c r="C1815" s="49" t="s">
        <v>146</v>
      </c>
      <c r="D1815" s="50">
        <v>7300</v>
      </c>
      <c r="F1815"/>
    </row>
    <row r="1816" spans="2:6" x14ac:dyDescent="0.35">
      <c r="B1816" s="48" t="s">
        <v>147</v>
      </c>
      <c r="C1816" s="49" t="s">
        <v>148</v>
      </c>
      <c r="D1816" s="50">
        <v>357128</v>
      </c>
      <c r="F1816"/>
    </row>
    <row r="1817" spans="2:6" x14ac:dyDescent="0.35">
      <c r="B1817" s="48" t="s">
        <v>149</v>
      </c>
      <c r="C1817" s="49" t="s">
        <v>150</v>
      </c>
      <c r="D1817" s="50">
        <v>0</v>
      </c>
      <c r="F1817"/>
    </row>
    <row r="1818" spans="2:6" ht="23" x14ac:dyDescent="0.35">
      <c r="B1818" s="48" t="s">
        <v>151</v>
      </c>
      <c r="C1818" s="49" t="s">
        <v>152</v>
      </c>
      <c r="D1818" s="50">
        <v>71666</v>
      </c>
      <c r="F1818"/>
    </row>
    <row r="1819" spans="2:6" x14ac:dyDescent="0.35">
      <c r="B1819" s="48" t="s">
        <v>153</v>
      </c>
      <c r="C1819" s="49" t="s">
        <v>154</v>
      </c>
      <c r="D1819" s="50">
        <v>1342251</v>
      </c>
      <c r="F1819"/>
    </row>
    <row r="1820" spans="2:6" x14ac:dyDescent="0.35">
      <c r="B1820" s="102" t="s">
        <v>155</v>
      </c>
      <c r="C1820" s="103"/>
      <c r="D1820" s="10">
        <v>1778345</v>
      </c>
      <c r="F1820"/>
    </row>
    <row r="1821" spans="2:6" x14ac:dyDescent="0.35">
      <c r="B1821" s="104" t="s">
        <v>156</v>
      </c>
      <c r="C1821" s="105"/>
      <c r="D1821" s="106"/>
      <c r="F1821"/>
    </row>
    <row r="1822" spans="2:6" x14ac:dyDescent="0.35">
      <c r="B1822" s="48" t="s">
        <v>157</v>
      </c>
      <c r="C1822" s="49" t="s">
        <v>158</v>
      </c>
      <c r="D1822" s="50">
        <v>0</v>
      </c>
      <c r="F1822"/>
    </row>
    <row r="1823" spans="2:6" x14ac:dyDescent="0.35">
      <c r="B1823" s="48" t="s">
        <v>159</v>
      </c>
      <c r="C1823" s="49" t="s">
        <v>160</v>
      </c>
      <c r="D1823" s="50">
        <v>0</v>
      </c>
      <c r="F1823"/>
    </row>
    <row r="1824" spans="2:6" x14ac:dyDescent="0.35">
      <c r="B1824" s="48" t="s">
        <v>161</v>
      </c>
      <c r="C1824" s="49" t="s">
        <v>162</v>
      </c>
      <c r="D1824" s="50">
        <v>1250</v>
      </c>
      <c r="F1824"/>
    </row>
    <row r="1825" spans="2:14" x14ac:dyDescent="0.35">
      <c r="B1825" s="102" t="s">
        <v>163</v>
      </c>
      <c r="C1825" s="103"/>
      <c r="D1825" s="10">
        <v>1250</v>
      </c>
    </row>
    <row r="1826" spans="2:14" x14ac:dyDescent="0.35">
      <c r="B1826" s="102" t="s">
        <v>164</v>
      </c>
      <c r="C1826" s="103"/>
      <c r="D1826" s="10">
        <v>2159176</v>
      </c>
    </row>
    <row r="1827" spans="2:14" x14ac:dyDescent="0.35">
      <c r="B1827" s="3"/>
      <c r="F1827"/>
    </row>
    <row r="1828" spans="2:14" x14ac:dyDescent="0.35">
      <c r="C1828" s="3" t="s">
        <v>1048</v>
      </c>
    </row>
    <row r="1829" spans="2:14" x14ac:dyDescent="0.35">
      <c r="B1829" s="48" t="s">
        <v>111</v>
      </c>
      <c r="C1829" s="49" t="s">
        <v>112</v>
      </c>
      <c r="D1829" s="50">
        <v>0</v>
      </c>
      <c r="F1829" s="19">
        <f>SUM(D1829:D1837,D1839:D1840,D1843,D1855)</f>
        <v>0</v>
      </c>
      <c r="G1829" s="16">
        <f>SUM(D1838,D1844)</f>
        <v>0</v>
      </c>
      <c r="H1829" s="16">
        <f>SUM(F1829:G1829)</f>
        <v>0</v>
      </c>
      <c r="I1829" s="18" t="e">
        <f>H1829/J1829*100</f>
        <v>#DIV/0!</v>
      </c>
      <c r="K1829" s="61" t="str">
        <f>C1828</f>
        <v>Dandenong Workers Social Club</v>
      </c>
      <c r="L1829" s="59">
        <f>F1829</f>
        <v>0</v>
      </c>
      <c r="M1829" s="59">
        <f>G1829</f>
        <v>0</v>
      </c>
      <c r="N1829" s="59" t="e">
        <f>I1829</f>
        <v>#DIV/0!</v>
      </c>
    </row>
    <row r="1830" spans="2:14" x14ac:dyDescent="0.35">
      <c r="B1830" s="48" t="s">
        <v>113</v>
      </c>
      <c r="C1830" s="49" t="s">
        <v>114</v>
      </c>
      <c r="D1830" s="50">
        <v>0</v>
      </c>
      <c r="F1830" s="12"/>
    </row>
    <row r="1831" spans="2:14" x14ac:dyDescent="0.35">
      <c r="B1831" s="48" t="s">
        <v>115</v>
      </c>
      <c r="C1831" s="49" t="s">
        <v>116</v>
      </c>
      <c r="D1831" s="50">
        <v>0</v>
      </c>
      <c r="F1831" s="12"/>
    </row>
    <row r="1832" spans="2:14" x14ac:dyDescent="0.35">
      <c r="B1832" s="48" t="s">
        <v>117</v>
      </c>
      <c r="C1832" s="49" t="s">
        <v>118</v>
      </c>
      <c r="D1832" s="50">
        <v>0</v>
      </c>
    </row>
    <row r="1833" spans="2:14" x14ac:dyDescent="0.35">
      <c r="B1833" s="48" t="s">
        <v>119</v>
      </c>
      <c r="C1833" s="49" t="s">
        <v>120</v>
      </c>
      <c r="D1833" s="50">
        <v>0</v>
      </c>
      <c r="F1833" s="13"/>
    </row>
    <row r="1834" spans="2:14" x14ac:dyDescent="0.35">
      <c r="B1834" s="48" t="s">
        <v>121</v>
      </c>
      <c r="C1834" s="49" t="s">
        <v>122</v>
      </c>
      <c r="D1834" s="50">
        <v>0</v>
      </c>
    </row>
    <row r="1835" spans="2:14" x14ac:dyDescent="0.35">
      <c r="B1835" s="48" t="s">
        <v>123</v>
      </c>
      <c r="C1835" s="49" t="s">
        <v>124</v>
      </c>
      <c r="D1835" s="50">
        <v>0</v>
      </c>
    </row>
    <row r="1836" spans="2:14" x14ac:dyDescent="0.35">
      <c r="B1836" s="48" t="s">
        <v>125</v>
      </c>
      <c r="C1836" s="49" t="s">
        <v>126</v>
      </c>
      <c r="D1836" s="50">
        <v>0</v>
      </c>
    </row>
    <row r="1837" spans="2:14" x14ac:dyDescent="0.35">
      <c r="B1837" s="48" t="s">
        <v>127</v>
      </c>
      <c r="C1837" s="49" t="s">
        <v>128</v>
      </c>
      <c r="D1837" s="50">
        <v>0</v>
      </c>
    </row>
    <row r="1838" spans="2:14" x14ac:dyDescent="0.35">
      <c r="B1838" s="48" t="s">
        <v>129</v>
      </c>
      <c r="C1838" s="49" t="s">
        <v>130</v>
      </c>
      <c r="D1838" s="50">
        <v>0</v>
      </c>
    </row>
    <row r="1839" spans="2:14" x14ac:dyDescent="0.35">
      <c r="B1839" s="48" t="s">
        <v>131</v>
      </c>
      <c r="C1839" s="49" t="s">
        <v>132</v>
      </c>
      <c r="D1839" s="50">
        <v>0</v>
      </c>
    </row>
    <row r="1840" spans="2:14" x14ac:dyDescent="0.35">
      <c r="B1840" s="48" t="s">
        <v>133</v>
      </c>
      <c r="C1840" s="49" t="s">
        <v>134</v>
      </c>
      <c r="D1840" s="50">
        <v>0</v>
      </c>
    </row>
    <row r="1841" spans="2:6" x14ac:dyDescent="0.35">
      <c r="B1841" s="48" t="s">
        <v>135</v>
      </c>
      <c r="C1841" s="49" t="s">
        <v>136</v>
      </c>
      <c r="D1841" s="50">
        <v>0</v>
      </c>
      <c r="F1841"/>
    </row>
    <row r="1842" spans="2:6" x14ac:dyDescent="0.35">
      <c r="B1842" s="48" t="s">
        <v>137</v>
      </c>
      <c r="C1842" s="49" t="s">
        <v>138</v>
      </c>
      <c r="D1842" s="50">
        <v>0</v>
      </c>
      <c r="F1842"/>
    </row>
    <row r="1843" spans="2:6" ht="23" x14ac:dyDescent="0.35">
      <c r="B1843" s="48" t="s">
        <v>139</v>
      </c>
      <c r="C1843" s="49" t="s">
        <v>140</v>
      </c>
      <c r="D1843" s="50">
        <v>0</v>
      </c>
      <c r="F1843"/>
    </row>
    <row r="1844" spans="2:6" x14ac:dyDescent="0.35">
      <c r="B1844" s="48" t="s">
        <v>141</v>
      </c>
      <c r="C1844" s="49" t="s">
        <v>142</v>
      </c>
      <c r="D1844" s="50">
        <v>0</v>
      </c>
      <c r="F1844"/>
    </row>
    <row r="1845" spans="2:6" x14ac:dyDescent="0.35">
      <c r="B1845" s="102" t="s">
        <v>143</v>
      </c>
      <c r="C1845" s="103"/>
      <c r="D1845" s="10">
        <v>0</v>
      </c>
      <c r="F1845"/>
    </row>
    <row r="1846" spans="2:6" x14ac:dyDescent="0.35">
      <c r="B1846" s="104" t="s">
        <v>144</v>
      </c>
      <c r="C1846" s="105"/>
      <c r="D1846" s="106"/>
      <c r="F1846"/>
    </row>
    <row r="1847" spans="2:6" x14ac:dyDescent="0.35">
      <c r="B1847" s="48" t="s">
        <v>145</v>
      </c>
      <c r="C1847" s="49" t="s">
        <v>146</v>
      </c>
      <c r="D1847" s="50">
        <v>0</v>
      </c>
      <c r="F1847"/>
    </row>
    <row r="1848" spans="2:6" x14ac:dyDescent="0.35">
      <c r="B1848" s="48" t="s">
        <v>147</v>
      </c>
      <c r="C1848" s="49" t="s">
        <v>148</v>
      </c>
      <c r="D1848" s="50">
        <v>81530</v>
      </c>
      <c r="F1848"/>
    </row>
    <row r="1849" spans="2:6" x14ac:dyDescent="0.35">
      <c r="B1849" s="48" t="s">
        <v>149</v>
      </c>
      <c r="C1849" s="49" t="s">
        <v>150</v>
      </c>
      <c r="D1849" s="50">
        <v>0</v>
      </c>
      <c r="F1849"/>
    </row>
    <row r="1850" spans="2:6" ht="23" x14ac:dyDescent="0.35">
      <c r="B1850" s="48" t="s">
        <v>151</v>
      </c>
      <c r="C1850" s="49" t="s">
        <v>152</v>
      </c>
      <c r="D1850" s="50">
        <v>0</v>
      </c>
      <c r="F1850"/>
    </row>
    <row r="1851" spans="2:6" x14ac:dyDescent="0.35">
      <c r="B1851" s="48" t="s">
        <v>153</v>
      </c>
      <c r="C1851" s="49" t="s">
        <v>154</v>
      </c>
      <c r="D1851" s="50">
        <v>988864</v>
      </c>
      <c r="F1851"/>
    </row>
    <row r="1852" spans="2:6" x14ac:dyDescent="0.35">
      <c r="B1852" s="102" t="s">
        <v>155</v>
      </c>
      <c r="C1852" s="103"/>
      <c r="D1852" s="10">
        <v>1070394</v>
      </c>
      <c r="F1852"/>
    </row>
    <row r="1853" spans="2:6" x14ac:dyDescent="0.35">
      <c r="B1853" s="104" t="s">
        <v>156</v>
      </c>
      <c r="C1853" s="105"/>
      <c r="D1853" s="106"/>
      <c r="F1853"/>
    </row>
    <row r="1854" spans="2:6" x14ac:dyDescent="0.35">
      <c r="B1854" s="48" t="s">
        <v>157</v>
      </c>
      <c r="C1854" s="49" t="s">
        <v>158</v>
      </c>
      <c r="D1854" s="50">
        <v>0</v>
      </c>
      <c r="F1854"/>
    </row>
    <row r="1855" spans="2:6" x14ac:dyDescent="0.35">
      <c r="B1855" s="48" t="s">
        <v>159</v>
      </c>
      <c r="C1855" s="49" t="s">
        <v>160</v>
      </c>
      <c r="D1855" s="50">
        <v>0</v>
      </c>
      <c r="F1855"/>
    </row>
    <row r="1856" spans="2:6" x14ac:dyDescent="0.35">
      <c r="B1856" s="48" t="s">
        <v>161</v>
      </c>
      <c r="C1856" s="49" t="s">
        <v>162</v>
      </c>
      <c r="D1856" s="50">
        <v>0</v>
      </c>
      <c r="F1856"/>
    </row>
    <row r="1857" spans="2:14" x14ac:dyDescent="0.35">
      <c r="B1857" s="102" t="s">
        <v>163</v>
      </c>
      <c r="C1857" s="103"/>
      <c r="D1857" s="10">
        <v>0</v>
      </c>
    </row>
    <row r="1858" spans="2:14" x14ac:dyDescent="0.35">
      <c r="B1858" s="102" t="s">
        <v>164</v>
      </c>
      <c r="C1858" s="103"/>
      <c r="D1858" s="10">
        <v>1070394</v>
      </c>
    </row>
    <row r="1859" spans="2:14" x14ac:dyDescent="0.35">
      <c r="B1859" s="3"/>
      <c r="F1859"/>
    </row>
    <row r="1860" spans="2:14" x14ac:dyDescent="0.35">
      <c r="C1860" s="3" t="s">
        <v>179</v>
      </c>
    </row>
    <row r="1861" spans="2:14" x14ac:dyDescent="0.35">
      <c r="B1861" s="48" t="s">
        <v>111</v>
      </c>
      <c r="C1861" s="49" t="s">
        <v>112</v>
      </c>
      <c r="D1861" s="50">
        <v>8036</v>
      </c>
      <c r="F1861" s="19">
        <f>SUM(D1861:D1869,D1871:D1872,D1875,D1887)</f>
        <v>34773</v>
      </c>
      <c r="G1861" s="16">
        <f>SUM(D1870,D1876)</f>
        <v>6704</v>
      </c>
      <c r="H1861" s="16">
        <f>SUM(F1861:G1861)</f>
        <v>41477</v>
      </c>
      <c r="I1861" s="18" t="e">
        <f>H1861/J1861*100</f>
        <v>#DIV/0!</v>
      </c>
      <c r="K1861" s="61" t="str">
        <f>C1860</f>
        <v>Darebin RSL</v>
      </c>
      <c r="L1861" s="59">
        <f>F1861</f>
        <v>34773</v>
      </c>
      <c r="M1861" s="59">
        <f>G1861</f>
        <v>6704</v>
      </c>
      <c r="N1861" s="59" t="e">
        <f>I1861</f>
        <v>#DIV/0!</v>
      </c>
    </row>
    <row r="1862" spans="2:14" x14ac:dyDescent="0.35">
      <c r="B1862" s="48" t="s">
        <v>113</v>
      </c>
      <c r="C1862" s="49" t="s">
        <v>114</v>
      </c>
      <c r="D1862" s="50">
        <v>0</v>
      </c>
      <c r="F1862" s="12"/>
    </row>
    <row r="1863" spans="2:14" x14ac:dyDescent="0.35">
      <c r="B1863" s="48" t="s">
        <v>115</v>
      </c>
      <c r="C1863" s="49" t="s">
        <v>116</v>
      </c>
      <c r="D1863" s="50">
        <v>0</v>
      </c>
      <c r="F1863" s="12"/>
    </row>
    <row r="1864" spans="2:14" x14ac:dyDescent="0.35">
      <c r="B1864" s="48" t="s">
        <v>117</v>
      </c>
      <c r="C1864" s="49" t="s">
        <v>118</v>
      </c>
      <c r="D1864" s="50">
        <v>1234</v>
      </c>
    </row>
    <row r="1865" spans="2:14" x14ac:dyDescent="0.35">
      <c r="B1865" s="48" t="s">
        <v>119</v>
      </c>
      <c r="C1865" s="49" t="s">
        <v>120</v>
      </c>
      <c r="D1865" s="50">
        <v>0</v>
      </c>
      <c r="F1865" s="13"/>
    </row>
    <row r="1866" spans="2:14" x14ac:dyDescent="0.35">
      <c r="B1866" s="48" t="s">
        <v>121</v>
      </c>
      <c r="C1866" s="49" t="s">
        <v>122</v>
      </c>
      <c r="D1866" s="50">
        <v>0</v>
      </c>
    </row>
    <row r="1867" spans="2:14" x14ac:dyDescent="0.35">
      <c r="B1867" s="48" t="s">
        <v>123</v>
      </c>
      <c r="C1867" s="49" t="s">
        <v>124</v>
      </c>
      <c r="D1867" s="50">
        <v>1872</v>
      </c>
    </row>
    <row r="1868" spans="2:14" x14ac:dyDescent="0.35">
      <c r="B1868" s="48" t="s">
        <v>125</v>
      </c>
      <c r="C1868" s="49" t="s">
        <v>126</v>
      </c>
      <c r="D1868" s="50">
        <v>0</v>
      </c>
    </row>
    <row r="1869" spans="2:14" x14ac:dyDescent="0.35">
      <c r="B1869" s="48" t="s">
        <v>127</v>
      </c>
      <c r="C1869" s="49" t="s">
        <v>128</v>
      </c>
      <c r="D1869" s="50">
        <v>0</v>
      </c>
    </row>
    <row r="1870" spans="2:14" x14ac:dyDescent="0.35">
      <c r="B1870" s="48" t="s">
        <v>129</v>
      </c>
      <c r="C1870" s="49" t="s">
        <v>130</v>
      </c>
      <c r="D1870" s="50">
        <v>0</v>
      </c>
    </row>
    <row r="1871" spans="2:14" x14ac:dyDescent="0.35">
      <c r="B1871" s="48" t="s">
        <v>131</v>
      </c>
      <c r="C1871" s="49" t="s">
        <v>132</v>
      </c>
      <c r="D1871" s="50">
        <v>1965</v>
      </c>
    </row>
    <row r="1872" spans="2:14" x14ac:dyDescent="0.35">
      <c r="B1872" s="48" t="s">
        <v>133</v>
      </c>
      <c r="C1872" s="49" t="s">
        <v>134</v>
      </c>
      <c r="D1872" s="50">
        <v>6227</v>
      </c>
    </row>
    <row r="1873" spans="2:6" x14ac:dyDescent="0.35">
      <c r="B1873" s="48" t="s">
        <v>135</v>
      </c>
      <c r="C1873" s="49" t="s">
        <v>136</v>
      </c>
      <c r="D1873" s="50">
        <v>0</v>
      </c>
      <c r="F1873"/>
    </row>
    <row r="1874" spans="2:6" x14ac:dyDescent="0.35">
      <c r="B1874" s="48" t="s">
        <v>137</v>
      </c>
      <c r="C1874" s="49" t="s">
        <v>138</v>
      </c>
      <c r="D1874" s="50">
        <v>89149</v>
      </c>
      <c r="F1874"/>
    </row>
    <row r="1875" spans="2:6" ht="23" x14ac:dyDescent="0.35">
      <c r="B1875" s="48" t="s">
        <v>139</v>
      </c>
      <c r="C1875" s="49" t="s">
        <v>140</v>
      </c>
      <c r="D1875" s="50">
        <v>13990</v>
      </c>
      <c r="F1875"/>
    </row>
    <row r="1876" spans="2:6" x14ac:dyDescent="0.35">
      <c r="B1876" s="48" t="s">
        <v>141</v>
      </c>
      <c r="C1876" s="49" t="s">
        <v>142</v>
      </c>
      <c r="D1876" s="50">
        <v>6704</v>
      </c>
      <c r="F1876"/>
    </row>
    <row r="1877" spans="2:6" x14ac:dyDescent="0.35">
      <c r="B1877" s="102" t="s">
        <v>143</v>
      </c>
      <c r="C1877" s="103"/>
      <c r="D1877" s="10">
        <v>129177</v>
      </c>
      <c r="F1877"/>
    </row>
    <row r="1878" spans="2:6" x14ac:dyDescent="0.35">
      <c r="B1878" s="104" t="s">
        <v>144</v>
      </c>
      <c r="C1878" s="105"/>
      <c r="D1878" s="106"/>
      <c r="F1878"/>
    </row>
    <row r="1879" spans="2:6" x14ac:dyDescent="0.35">
      <c r="B1879" s="48" t="s">
        <v>145</v>
      </c>
      <c r="C1879" s="49" t="s">
        <v>146</v>
      </c>
      <c r="D1879" s="50">
        <v>0</v>
      </c>
      <c r="F1879"/>
    </row>
    <row r="1880" spans="2:6" x14ac:dyDescent="0.35">
      <c r="B1880" s="48" t="s">
        <v>147</v>
      </c>
      <c r="C1880" s="49" t="s">
        <v>148</v>
      </c>
      <c r="D1880" s="50">
        <v>0</v>
      </c>
      <c r="F1880"/>
    </row>
    <row r="1881" spans="2:6" x14ac:dyDescent="0.35">
      <c r="B1881" s="48" t="s">
        <v>149</v>
      </c>
      <c r="C1881" s="49" t="s">
        <v>150</v>
      </c>
      <c r="D1881" s="50">
        <v>0</v>
      </c>
      <c r="F1881"/>
    </row>
    <row r="1882" spans="2:6" ht="23" x14ac:dyDescent="0.35">
      <c r="B1882" s="48" t="s">
        <v>151</v>
      </c>
      <c r="C1882" s="49" t="s">
        <v>152</v>
      </c>
      <c r="D1882" s="50">
        <v>0</v>
      </c>
      <c r="F1882"/>
    </row>
    <row r="1883" spans="2:6" x14ac:dyDescent="0.35">
      <c r="B1883" s="48" t="s">
        <v>153</v>
      </c>
      <c r="C1883" s="49" t="s">
        <v>154</v>
      </c>
      <c r="D1883" s="50">
        <v>440904</v>
      </c>
      <c r="F1883"/>
    </row>
    <row r="1884" spans="2:6" x14ac:dyDescent="0.35">
      <c r="B1884" s="102" t="s">
        <v>155</v>
      </c>
      <c r="C1884" s="103"/>
      <c r="D1884" s="10">
        <v>440904</v>
      </c>
      <c r="F1884"/>
    </row>
    <row r="1885" spans="2:6" x14ac:dyDescent="0.35">
      <c r="B1885" s="104" t="s">
        <v>156</v>
      </c>
      <c r="C1885" s="105"/>
      <c r="D1885" s="106"/>
      <c r="F1885"/>
    </row>
    <row r="1886" spans="2:6" x14ac:dyDescent="0.35">
      <c r="B1886" s="48" t="s">
        <v>157</v>
      </c>
      <c r="C1886" s="49" t="s">
        <v>158</v>
      </c>
      <c r="D1886" s="50">
        <v>0</v>
      </c>
      <c r="F1886"/>
    </row>
    <row r="1887" spans="2:6" x14ac:dyDescent="0.35">
      <c r="B1887" s="48" t="s">
        <v>159</v>
      </c>
      <c r="C1887" s="49" t="s">
        <v>160</v>
      </c>
      <c r="D1887" s="50">
        <v>1449</v>
      </c>
      <c r="F1887"/>
    </row>
    <row r="1888" spans="2:6" x14ac:dyDescent="0.35">
      <c r="B1888" s="48" t="s">
        <v>161</v>
      </c>
      <c r="C1888" s="49" t="s">
        <v>162</v>
      </c>
      <c r="D1888" s="50">
        <v>750</v>
      </c>
      <c r="F1888"/>
    </row>
    <row r="1889" spans="2:14" x14ac:dyDescent="0.35">
      <c r="B1889" s="102" t="s">
        <v>163</v>
      </c>
      <c r="C1889" s="103"/>
      <c r="D1889" s="10">
        <v>2199</v>
      </c>
    </row>
    <row r="1890" spans="2:14" x14ac:dyDescent="0.35">
      <c r="B1890" s="102" t="s">
        <v>164</v>
      </c>
      <c r="C1890" s="103"/>
      <c r="D1890" s="10">
        <v>572279</v>
      </c>
    </row>
    <row r="1891" spans="2:14" x14ac:dyDescent="0.35">
      <c r="B1891" s="3"/>
      <c r="F1891"/>
    </row>
    <row r="1892" spans="2:14" x14ac:dyDescent="0.35">
      <c r="C1892" s="3" t="s">
        <v>1192</v>
      </c>
    </row>
    <row r="1893" spans="2:14" x14ac:dyDescent="0.35">
      <c r="B1893" s="48" t="s">
        <v>111</v>
      </c>
      <c r="C1893" s="49" t="s">
        <v>112</v>
      </c>
      <c r="D1893" s="50">
        <v>0</v>
      </c>
      <c r="F1893" s="19">
        <f>SUM(D1893:D1901,D1903:D1904,D1907,D1919)</f>
        <v>0</v>
      </c>
      <c r="G1893" s="16">
        <f>SUM(D1902,D1908)</f>
        <v>0</v>
      </c>
      <c r="H1893" s="16">
        <f>SUM(F1893:G1893)</f>
        <v>0</v>
      </c>
      <c r="I1893" s="18" t="e">
        <f>H1893/J1893*100</f>
        <v>#DIV/0!</v>
      </c>
      <c r="K1893" s="61" t="str">
        <f>C1892</f>
        <v>Daylesford Bowling Club</v>
      </c>
      <c r="L1893" s="59">
        <f>F1893</f>
        <v>0</v>
      </c>
      <c r="M1893" s="59">
        <f>G1893</f>
        <v>0</v>
      </c>
      <c r="N1893" s="59" t="e">
        <f>I1893</f>
        <v>#DIV/0!</v>
      </c>
    </row>
    <row r="1894" spans="2:14" x14ac:dyDescent="0.35">
      <c r="B1894" s="48" t="s">
        <v>113</v>
      </c>
      <c r="C1894" s="49" t="s">
        <v>114</v>
      </c>
      <c r="D1894" s="50">
        <v>0</v>
      </c>
      <c r="F1894" s="12"/>
    </row>
    <row r="1895" spans="2:14" x14ac:dyDescent="0.35">
      <c r="B1895" s="48" t="s">
        <v>115</v>
      </c>
      <c r="C1895" s="49" t="s">
        <v>116</v>
      </c>
      <c r="D1895" s="50">
        <v>0</v>
      </c>
      <c r="F1895" s="12"/>
    </row>
    <row r="1896" spans="2:14" x14ac:dyDescent="0.35">
      <c r="B1896" s="48" t="s">
        <v>117</v>
      </c>
      <c r="C1896" s="49" t="s">
        <v>118</v>
      </c>
      <c r="D1896" s="50">
        <v>0</v>
      </c>
    </row>
    <row r="1897" spans="2:14" x14ac:dyDescent="0.35">
      <c r="B1897" s="48" t="s">
        <v>119</v>
      </c>
      <c r="C1897" s="49" t="s">
        <v>120</v>
      </c>
      <c r="D1897" s="50">
        <v>0</v>
      </c>
      <c r="F1897" s="13"/>
    </row>
    <row r="1898" spans="2:14" x14ac:dyDescent="0.35">
      <c r="B1898" s="48" t="s">
        <v>121</v>
      </c>
      <c r="C1898" s="49" t="s">
        <v>122</v>
      </c>
      <c r="D1898" s="50">
        <v>0</v>
      </c>
    </row>
    <row r="1899" spans="2:14" x14ac:dyDescent="0.35">
      <c r="B1899" s="48" t="s">
        <v>123</v>
      </c>
      <c r="C1899" s="49" t="s">
        <v>124</v>
      </c>
      <c r="D1899" s="50">
        <v>0</v>
      </c>
    </row>
    <row r="1900" spans="2:14" x14ac:dyDescent="0.35">
      <c r="B1900" s="48" t="s">
        <v>125</v>
      </c>
      <c r="C1900" s="49" t="s">
        <v>126</v>
      </c>
      <c r="D1900" s="50">
        <v>0</v>
      </c>
    </row>
    <row r="1901" spans="2:14" x14ac:dyDescent="0.35">
      <c r="B1901" s="48" t="s">
        <v>127</v>
      </c>
      <c r="C1901" s="49" t="s">
        <v>128</v>
      </c>
      <c r="D1901" s="50">
        <v>0</v>
      </c>
    </row>
    <row r="1902" spans="2:14" x14ac:dyDescent="0.35">
      <c r="B1902" s="48" t="s">
        <v>129</v>
      </c>
      <c r="C1902" s="49" t="s">
        <v>130</v>
      </c>
      <c r="D1902" s="50">
        <v>0</v>
      </c>
    </row>
    <row r="1903" spans="2:14" x14ac:dyDescent="0.35">
      <c r="B1903" s="48" t="s">
        <v>131</v>
      </c>
      <c r="C1903" s="49" t="s">
        <v>132</v>
      </c>
      <c r="D1903" s="50">
        <v>0</v>
      </c>
    </row>
    <row r="1904" spans="2:14" x14ac:dyDescent="0.35">
      <c r="B1904" s="48" t="s">
        <v>133</v>
      </c>
      <c r="C1904" s="49" t="s">
        <v>134</v>
      </c>
      <c r="D1904" s="50">
        <v>0</v>
      </c>
    </row>
    <row r="1905" spans="2:6" x14ac:dyDescent="0.35">
      <c r="B1905" s="48" t="s">
        <v>135</v>
      </c>
      <c r="C1905" s="49" t="s">
        <v>136</v>
      </c>
      <c r="D1905" s="50">
        <v>45559</v>
      </c>
      <c r="F1905"/>
    </row>
    <row r="1906" spans="2:6" x14ac:dyDescent="0.35">
      <c r="B1906" s="48" t="s">
        <v>137</v>
      </c>
      <c r="C1906" s="49" t="s">
        <v>138</v>
      </c>
      <c r="D1906" s="50">
        <v>0</v>
      </c>
      <c r="F1906"/>
    </row>
    <row r="1907" spans="2:6" ht="23" x14ac:dyDescent="0.35">
      <c r="B1907" s="48" t="s">
        <v>139</v>
      </c>
      <c r="C1907" s="49" t="s">
        <v>140</v>
      </c>
      <c r="D1907" s="50">
        <v>0</v>
      </c>
      <c r="F1907"/>
    </row>
    <row r="1908" spans="2:6" x14ac:dyDescent="0.35">
      <c r="B1908" s="48" t="s">
        <v>141</v>
      </c>
      <c r="C1908" s="49" t="s">
        <v>142</v>
      </c>
      <c r="D1908" s="50">
        <v>0</v>
      </c>
      <c r="F1908"/>
    </row>
    <row r="1909" spans="2:6" x14ac:dyDescent="0.35">
      <c r="B1909" s="102" t="s">
        <v>143</v>
      </c>
      <c r="C1909" s="103"/>
      <c r="D1909" s="10">
        <v>45559</v>
      </c>
      <c r="F1909"/>
    </row>
    <row r="1910" spans="2:6" x14ac:dyDescent="0.35">
      <c r="B1910" s="104" t="s">
        <v>144</v>
      </c>
      <c r="C1910" s="105"/>
      <c r="D1910" s="106"/>
      <c r="F1910"/>
    </row>
    <row r="1911" spans="2:6" x14ac:dyDescent="0.35">
      <c r="B1911" s="48" t="s">
        <v>145</v>
      </c>
      <c r="C1911" s="49" t="s">
        <v>146</v>
      </c>
      <c r="D1911" s="50">
        <v>0</v>
      </c>
      <c r="F1911"/>
    </row>
    <row r="1912" spans="2:6" x14ac:dyDescent="0.35">
      <c r="B1912" s="48" t="s">
        <v>147</v>
      </c>
      <c r="C1912" s="49" t="s">
        <v>148</v>
      </c>
      <c r="D1912" s="50">
        <v>1541</v>
      </c>
      <c r="F1912"/>
    </row>
    <row r="1913" spans="2:6" x14ac:dyDescent="0.35">
      <c r="B1913" s="48" t="s">
        <v>149</v>
      </c>
      <c r="C1913" s="49" t="s">
        <v>150</v>
      </c>
      <c r="D1913" s="50">
        <v>0</v>
      </c>
      <c r="F1913"/>
    </row>
    <row r="1914" spans="2:6" ht="23" x14ac:dyDescent="0.35">
      <c r="B1914" s="48" t="s">
        <v>151</v>
      </c>
      <c r="C1914" s="49" t="s">
        <v>152</v>
      </c>
      <c r="D1914" s="50">
        <v>0</v>
      </c>
      <c r="F1914"/>
    </row>
    <row r="1915" spans="2:6" x14ac:dyDescent="0.35">
      <c r="B1915" s="48" t="s">
        <v>153</v>
      </c>
      <c r="C1915" s="49" t="s">
        <v>154</v>
      </c>
      <c r="D1915" s="50">
        <v>141132</v>
      </c>
      <c r="F1915"/>
    </row>
    <row r="1916" spans="2:6" x14ac:dyDescent="0.35">
      <c r="B1916" s="102" t="s">
        <v>155</v>
      </c>
      <c r="C1916" s="103"/>
      <c r="D1916" s="10">
        <v>142673</v>
      </c>
      <c r="F1916"/>
    </row>
    <row r="1917" spans="2:6" x14ac:dyDescent="0.35">
      <c r="B1917" s="104" t="s">
        <v>156</v>
      </c>
      <c r="C1917" s="105"/>
      <c r="D1917" s="106"/>
      <c r="F1917"/>
    </row>
    <row r="1918" spans="2:6" x14ac:dyDescent="0.35">
      <c r="B1918" s="48" t="s">
        <v>157</v>
      </c>
      <c r="C1918" s="49" t="s">
        <v>158</v>
      </c>
      <c r="D1918" s="50">
        <v>0</v>
      </c>
      <c r="F1918"/>
    </row>
    <row r="1919" spans="2:6" x14ac:dyDescent="0.35">
      <c r="B1919" s="48" t="s">
        <v>159</v>
      </c>
      <c r="C1919" s="49" t="s">
        <v>160</v>
      </c>
      <c r="D1919" s="50">
        <v>0</v>
      </c>
      <c r="F1919"/>
    </row>
    <row r="1920" spans="2:6" x14ac:dyDescent="0.35">
      <c r="B1920" s="48" t="s">
        <v>161</v>
      </c>
      <c r="C1920" s="49" t="s">
        <v>162</v>
      </c>
      <c r="D1920" s="50">
        <v>680</v>
      </c>
      <c r="F1920"/>
    </row>
    <row r="1921" spans="2:13" x14ac:dyDescent="0.35">
      <c r="B1921" s="102" t="s">
        <v>163</v>
      </c>
      <c r="C1921" s="103"/>
      <c r="D1921" s="10">
        <v>680</v>
      </c>
    </row>
    <row r="1922" spans="2:13" x14ac:dyDescent="0.35">
      <c r="B1922" s="102" t="s">
        <v>164</v>
      </c>
      <c r="C1922" s="103"/>
      <c r="D1922" s="10">
        <v>188912</v>
      </c>
    </row>
    <row r="1924" spans="2:13" x14ac:dyDescent="0.35">
      <c r="C1924" s="3" t="s">
        <v>1050</v>
      </c>
    </row>
    <row r="1925" spans="2:13" x14ac:dyDescent="0.35">
      <c r="B1925" s="48" t="s">
        <v>1049</v>
      </c>
      <c r="C1925" s="49" t="s">
        <v>112</v>
      </c>
      <c r="D1925" s="50">
        <v>0</v>
      </c>
      <c r="F1925" s="19">
        <f>SUM(D1925:D1933,D1935:D1936,D1939,D1951)</f>
        <v>319530</v>
      </c>
      <c r="G1925" s="16">
        <f>SUM(D1934,D1940)</f>
        <v>0</v>
      </c>
      <c r="H1925" s="16">
        <f>SUM(F1925:G1925)</f>
        <v>319530</v>
      </c>
      <c r="I1925" s="18" t="e">
        <f>H1925/J1925*100</f>
        <v>#DIV/0!</v>
      </c>
      <c r="K1925" s="61" t="str">
        <f>C1924</f>
        <v>Deer Park Club</v>
      </c>
      <c r="L1925" s="59">
        <f>F1925</f>
        <v>319530</v>
      </c>
      <c r="M1925" s="59">
        <f>G1925</f>
        <v>0</v>
      </c>
    </row>
    <row r="1926" spans="2:13" x14ac:dyDescent="0.35">
      <c r="B1926" s="48" t="s">
        <v>113</v>
      </c>
      <c r="C1926" s="49" t="s">
        <v>114</v>
      </c>
      <c r="D1926" s="50">
        <v>0</v>
      </c>
      <c r="F1926" s="12"/>
    </row>
    <row r="1927" spans="2:13" x14ac:dyDescent="0.35">
      <c r="B1927" s="48" t="s">
        <v>115</v>
      </c>
      <c r="C1927" s="49" t="s">
        <v>116</v>
      </c>
      <c r="D1927" s="50">
        <v>0</v>
      </c>
      <c r="F1927" s="12"/>
    </row>
    <row r="1928" spans="2:13" x14ac:dyDescent="0.35">
      <c r="B1928" s="48" t="s">
        <v>117</v>
      </c>
      <c r="C1928" s="49" t="s">
        <v>118</v>
      </c>
      <c r="D1928" s="50">
        <v>0</v>
      </c>
    </row>
    <row r="1929" spans="2:13" x14ac:dyDescent="0.35">
      <c r="B1929" s="48" t="s">
        <v>119</v>
      </c>
      <c r="C1929" s="49" t="s">
        <v>120</v>
      </c>
      <c r="D1929" s="50">
        <v>0</v>
      </c>
      <c r="F1929" s="13"/>
    </row>
    <row r="1930" spans="2:13" x14ac:dyDescent="0.35">
      <c r="B1930" s="48" t="s">
        <v>121</v>
      </c>
      <c r="C1930" s="49" t="s">
        <v>122</v>
      </c>
      <c r="D1930" s="50">
        <v>0</v>
      </c>
    </row>
    <row r="1931" spans="2:13" x14ac:dyDescent="0.35">
      <c r="B1931" s="48" t="s">
        <v>123</v>
      </c>
      <c r="C1931" s="49" t="s">
        <v>124</v>
      </c>
      <c r="D1931" s="50">
        <v>0</v>
      </c>
    </row>
    <row r="1932" spans="2:13" x14ac:dyDescent="0.35">
      <c r="B1932" s="48" t="s">
        <v>125</v>
      </c>
      <c r="C1932" s="49" t="s">
        <v>126</v>
      </c>
      <c r="D1932" s="50">
        <v>0</v>
      </c>
    </row>
    <row r="1933" spans="2:13" x14ac:dyDescent="0.35">
      <c r="B1933" s="48" t="s">
        <v>127</v>
      </c>
      <c r="C1933" s="49" t="s">
        <v>128</v>
      </c>
      <c r="D1933" s="50">
        <v>0</v>
      </c>
    </row>
    <row r="1934" spans="2:13" x14ac:dyDescent="0.35">
      <c r="B1934" s="48" t="s">
        <v>129</v>
      </c>
      <c r="C1934" s="49" t="s">
        <v>130</v>
      </c>
      <c r="D1934" s="50">
        <v>0</v>
      </c>
    </row>
    <row r="1935" spans="2:13" x14ac:dyDescent="0.35">
      <c r="B1935" s="48" t="s">
        <v>131</v>
      </c>
      <c r="C1935" s="49" t="s">
        <v>132</v>
      </c>
      <c r="D1935" s="50">
        <v>0</v>
      </c>
    </row>
    <row r="1936" spans="2:13" x14ac:dyDescent="0.35">
      <c r="B1936" s="48" t="s">
        <v>133</v>
      </c>
      <c r="C1936" s="49" t="s">
        <v>134</v>
      </c>
      <c r="D1936" s="50">
        <v>319530</v>
      </c>
    </row>
    <row r="1937" spans="2:6" x14ac:dyDescent="0.35">
      <c r="B1937" s="48" t="s">
        <v>135</v>
      </c>
      <c r="C1937" s="49" t="s">
        <v>136</v>
      </c>
      <c r="D1937" s="50">
        <v>44400</v>
      </c>
      <c r="F1937"/>
    </row>
    <row r="1938" spans="2:6" x14ac:dyDescent="0.35">
      <c r="B1938" s="48" t="s">
        <v>137</v>
      </c>
      <c r="C1938" s="49" t="s">
        <v>138</v>
      </c>
      <c r="D1938" s="50">
        <v>0</v>
      </c>
      <c r="F1938"/>
    </row>
    <row r="1939" spans="2:6" ht="23" x14ac:dyDescent="0.35">
      <c r="B1939" s="48" t="s">
        <v>139</v>
      </c>
      <c r="C1939" s="49" t="s">
        <v>140</v>
      </c>
      <c r="D1939" s="50">
        <v>0</v>
      </c>
      <c r="F1939"/>
    </row>
    <row r="1940" spans="2:6" x14ac:dyDescent="0.35">
      <c r="B1940" s="48" t="s">
        <v>141</v>
      </c>
      <c r="C1940" s="49" t="s">
        <v>142</v>
      </c>
      <c r="D1940" s="50">
        <v>0</v>
      </c>
      <c r="F1940"/>
    </row>
    <row r="1941" spans="2:6" x14ac:dyDescent="0.35">
      <c r="B1941" s="102" t="s">
        <v>143</v>
      </c>
      <c r="C1941" s="103"/>
      <c r="D1941" s="10">
        <v>363930</v>
      </c>
      <c r="F1941"/>
    </row>
    <row r="1942" spans="2:6" x14ac:dyDescent="0.35">
      <c r="B1942" s="104" t="s">
        <v>144</v>
      </c>
      <c r="C1942" s="105"/>
      <c r="D1942" s="106"/>
      <c r="F1942"/>
    </row>
    <row r="1943" spans="2:6" x14ac:dyDescent="0.35">
      <c r="B1943" s="48" t="s">
        <v>145</v>
      </c>
      <c r="C1943" s="49" t="s">
        <v>146</v>
      </c>
      <c r="D1943" s="50">
        <v>0</v>
      </c>
      <c r="F1943"/>
    </row>
    <row r="1944" spans="2:6" x14ac:dyDescent="0.35">
      <c r="B1944" s="48" t="s">
        <v>147</v>
      </c>
      <c r="C1944" s="49" t="s">
        <v>148</v>
      </c>
      <c r="D1944" s="50">
        <v>35919</v>
      </c>
      <c r="F1944"/>
    </row>
    <row r="1945" spans="2:6" x14ac:dyDescent="0.35">
      <c r="B1945" s="48" t="s">
        <v>149</v>
      </c>
      <c r="C1945" s="49" t="s">
        <v>150</v>
      </c>
      <c r="D1945" s="50">
        <v>0</v>
      </c>
      <c r="F1945"/>
    </row>
    <row r="1946" spans="2:6" ht="23" x14ac:dyDescent="0.35">
      <c r="B1946" s="48" t="s">
        <v>151</v>
      </c>
      <c r="C1946" s="49" t="s">
        <v>152</v>
      </c>
      <c r="D1946" s="50">
        <v>0</v>
      </c>
      <c r="F1946"/>
    </row>
    <row r="1947" spans="2:6" x14ac:dyDescent="0.35">
      <c r="B1947" s="48" t="s">
        <v>153</v>
      </c>
      <c r="C1947" s="49" t="s">
        <v>154</v>
      </c>
      <c r="D1947" s="50">
        <v>781437</v>
      </c>
      <c r="F1947"/>
    </row>
    <row r="1948" spans="2:6" x14ac:dyDescent="0.35">
      <c r="B1948" s="102" t="s">
        <v>155</v>
      </c>
      <c r="C1948" s="103"/>
      <c r="D1948" s="10">
        <v>817356</v>
      </c>
      <c r="F1948"/>
    </row>
    <row r="1949" spans="2:6" x14ac:dyDescent="0.35">
      <c r="B1949" s="104" t="s">
        <v>156</v>
      </c>
      <c r="C1949" s="105"/>
      <c r="D1949" s="106"/>
      <c r="F1949"/>
    </row>
    <row r="1950" spans="2:6" x14ac:dyDescent="0.35">
      <c r="B1950" s="48" t="s">
        <v>157</v>
      </c>
      <c r="C1950" s="49" t="s">
        <v>158</v>
      </c>
      <c r="D1950" s="50">
        <v>0</v>
      </c>
      <c r="F1950"/>
    </row>
    <row r="1951" spans="2:6" x14ac:dyDescent="0.35">
      <c r="B1951" s="48" t="s">
        <v>159</v>
      </c>
      <c r="C1951" s="49" t="s">
        <v>160</v>
      </c>
      <c r="D1951" s="50">
        <v>0</v>
      </c>
      <c r="F1951"/>
    </row>
    <row r="1952" spans="2:6" x14ac:dyDescent="0.35">
      <c r="B1952" s="48" t="s">
        <v>161</v>
      </c>
      <c r="C1952" s="49" t="s">
        <v>162</v>
      </c>
      <c r="D1952" s="50">
        <v>1060</v>
      </c>
      <c r="F1952"/>
    </row>
    <row r="1953" spans="2:13" x14ac:dyDescent="0.35">
      <c r="B1953" s="102" t="s">
        <v>163</v>
      </c>
      <c r="C1953" s="103"/>
      <c r="D1953" s="10">
        <v>1060</v>
      </c>
    </row>
    <row r="1954" spans="2:13" x14ac:dyDescent="0.35">
      <c r="B1954" s="102" t="s">
        <v>164</v>
      </c>
      <c r="C1954" s="103"/>
      <c r="D1954" s="10">
        <v>1182346</v>
      </c>
    </row>
    <row r="1956" spans="2:13" x14ac:dyDescent="0.35">
      <c r="C1956" s="3" t="s">
        <v>1051</v>
      </c>
    </row>
    <row r="1957" spans="2:13" x14ac:dyDescent="0.35">
      <c r="B1957" s="48" t="s">
        <v>111</v>
      </c>
      <c r="C1957" s="49" t="s">
        <v>112</v>
      </c>
      <c r="D1957" s="50">
        <v>0</v>
      </c>
      <c r="F1957" s="19">
        <f>SUM(D1957:D1965,D1967:D1968,D1971,D1983)</f>
        <v>0</v>
      </c>
      <c r="G1957" s="16">
        <f>SUM(D1966,D1972)</f>
        <v>0</v>
      </c>
      <c r="H1957" s="16">
        <f>SUM(F1957:G1957)</f>
        <v>0</v>
      </c>
      <c r="I1957" s="18" t="e">
        <f>H1957/J1957*100</f>
        <v>#DIV/0!</v>
      </c>
      <c r="K1957" s="61" t="str">
        <f>C1956</f>
        <v>Eastwood Golf Cub</v>
      </c>
      <c r="L1957" s="59">
        <f>F1957</f>
        <v>0</v>
      </c>
      <c r="M1957" s="59">
        <f>G1957</f>
        <v>0</v>
      </c>
    </row>
    <row r="1958" spans="2:13" x14ac:dyDescent="0.35">
      <c r="B1958" s="48" t="s">
        <v>113</v>
      </c>
      <c r="C1958" s="49" t="s">
        <v>114</v>
      </c>
      <c r="D1958" s="50">
        <v>0</v>
      </c>
      <c r="F1958" s="12"/>
    </row>
    <row r="1959" spans="2:13" x14ac:dyDescent="0.35">
      <c r="B1959" s="48" t="s">
        <v>115</v>
      </c>
      <c r="C1959" s="49" t="s">
        <v>116</v>
      </c>
      <c r="D1959" s="50">
        <v>0</v>
      </c>
      <c r="F1959" s="12"/>
    </row>
    <row r="1960" spans="2:13" x14ac:dyDescent="0.35">
      <c r="B1960" s="48" t="s">
        <v>117</v>
      </c>
      <c r="C1960" s="49" t="s">
        <v>118</v>
      </c>
      <c r="D1960" s="50">
        <v>0</v>
      </c>
    </row>
    <row r="1961" spans="2:13" x14ac:dyDescent="0.35">
      <c r="B1961" s="48" t="s">
        <v>119</v>
      </c>
      <c r="C1961" s="49" t="s">
        <v>120</v>
      </c>
      <c r="D1961" s="50">
        <v>0</v>
      </c>
      <c r="F1961" s="13"/>
    </row>
    <row r="1962" spans="2:13" x14ac:dyDescent="0.35">
      <c r="B1962" s="48" t="s">
        <v>121</v>
      </c>
      <c r="C1962" s="49" t="s">
        <v>122</v>
      </c>
      <c r="D1962" s="50">
        <v>0</v>
      </c>
    </row>
    <row r="1963" spans="2:13" x14ac:dyDescent="0.35">
      <c r="B1963" s="48" t="s">
        <v>123</v>
      </c>
      <c r="C1963" s="49" t="s">
        <v>124</v>
      </c>
      <c r="D1963" s="50">
        <v>0</v>
      </c>
    </row>
    <row r="1964" spans="2:13" x14ac:dyDescent="0.35">
      <c r="B1964" s="48" t="s">
        <v>125</v>
      </c>
      <c r="C1964" s="49" t="s">
        <v>126</v>
      </c>
      <c r="D1964" s="50">
        <v>0</v>
      </c>
    </row>
    <row r="1965" spans="2:13" x14ac:dyDescent="0.35">
      <c r="B1965" s="48" t="s">
        <v>127</v>
      </c>
      <c r="C1965" s="49" t="s">
        <v>128</v>
      </c>
      <c r="D1965" s="50">
        <v>0</v>
      </c>
    </row>
    <row r="1966" spans="2:13" x14ac:dyDescent="0.35">
      <c r="B1966" s="48" t="s">
        <v>129</v>
      </c>
      <c r="C1966" s="49" t="s">
        <v>130</v>
      </c>
      <c r="D1966" s="50">
        <v>0</v>
      </c>
    </row>
    <row r="1967" spans="2:13" x14ac:dyDescent="0.35">
      <c r="B1967" s="48" t="s">
        <v>131</v>
      </c>
      <c r="C1967" s="49" t="s">
        <v>132</v>
      </c>
      <c r="D1967" s="50">
        <v>0</v>
      </c>
    </row>
    <row r="1968" spans="2:13" x14ac:dyDescent="0.35">
      <c r="B1968" s="48" t="s">
        <v>133</v>
      </c>
      <c r="C1968" s="49" t="s">
        <v>134</v>
      </c>
      <c r="D1968" s="50">
        <v>0</v>
      </c>
    </row>
    <row r="1969" spans="2:6" x14ac:dyDescent="0.35">
      <c r="B1969" s="48" t="s">
        <v>135</v>
      </c>
      <c r="C1969" s="49" t="s">
        <v>136</v>
      </c>
      <c r="D1969" s="50">
        <v>546314</v>
      </c>
      <c r="F1969"/>
    </row>
    <row r="1970" spans="2:6" x14ac:dyDescent="0.35">
      <c r="B1970" s="48" t="s">
        <v>137</v>
      </c>
      <c r="C1970" s="49" t="s">
        <v>138</v>
      </c>
      <c r="D1970" s="50">
        <v>0</v>
      </c>
      <c r="F1970"/>
    </row>
    <row r="1971" spans="2:6" ht="23" x14ac:dyDescent="0.35">
      <c r="B1971" s="48" t="s">
        <v>139</v>
      </c>
      <c r="C1971" s="49" t="s">
        <v>140</v>
      </c>
      <c r="D1971" s="50">
        <v>0</v>
      </c>
      <c r="F1971"/>
    </row>
    <row r="1972" spans="2:6" x14ac:dyDescent="0.35">
      <c r="B1972" s="48" t="s">
        <v>141</v>
      </c>
      <c r="C1972" s="49" t="s">
        <v>142</v>
      </c>
      <c r="D1972" s="50">
        <v>0</v>
      </c>
      <c r="F1972"/>
    </row>
    <row r="1973" spans="2:6" x14ac:dyDescent="0.35">
      <c r="B1973" s="102" t="s">
        <v>143</v>
      </c>
      <c r="C1973" s="103"/>
      <c r="D1973" s="10">
        <v>546314</v>
      </c>
      <c r="F1973"/>
    </row>
    <row r="1974" spans="2:6" x14ac:dyDescent="0.35">
      <c r="B1974" s="104" t="s">
        <v>144</v>
      </c>
      <c r="C1974" s="105"/>
      <c r="D1974" s="106"/>
      <c r="F1974"/>
    </row>
    <row r="1975" spans="2:6" x14ac:dyDescent="0.35">
      <c r="B1975" s="48" t="s">
        <v>145</v>
      </c>
      <c r="C1975" s="49" t="s">
        <v>146</v>
      </c>
      <c r="D1975" s="50">
        <v>0</v>
      </c>
      <c r="F1975"/>
    </row>
    <row r="1976" spans="2:6" x14ac:dyDescent="0.35">
      <c r="B1976" s="48" t="s">
        <v>147</v>
      </c>
      <c r="C1976" s="49" t="s">
        <v>148</v>
      </c>
      <c r="D1976" s="50">
        <v>0</v>
      </c>
      <c r="F1976"/>
    </row>
    <row r="1977" spans="2:6" x14ac:dyDescent="0.35">
      <c r="B1977" s="48" t="s">
        <v>149</v>
      </c>
      <c r="C1977" s="49" t="s">
        <v>150</v>
      </c>
      <c r="D1977" s="50">
        <v>0</v>
      </c>
      <c r="F1977"/>
    </row>
    <row r="1978" spans="2:6" ht="23" x14ac:dyDescent="0.35">
      <c r="B1978" s="48" t="s">
        <v>151</v>
      </c>
      <c r="C1978" s="49" t="s">
        <v>152</v>
      </c>
      <c r="D1978" s="50">
        <v>0</v>
      </c>
      <c r="F1978"/>
    </row>
    <row r="1979" spans="2:6" x14ac:dyDescent="0.35">
      <c r="B1979" s="48" t="s">
        <v>153</v>
      </c>
      <c r="C1979" s="49" t="s">
        <v>154</v>
      </c>
      <c r="D1979" s="50">
        <v>0</v>
      </c>
      <c r="F1979"/>
    </row>
    <row r="1980" spans="2:6" x14ac:dyDescent="0.35">
      <c r="B1980" s="102" t="s">
        <v>155</v>
      </c>
      <c r="C1980" s="103"/>
      <c r="D1980" s="10">
        <v>0</v>
      </c>
      <c r="F1980"/>
    </row>
    <row r="1981" spans="2:6" x14ac:dyDescent="0.35">
      <c r="B1981" s="104" t="s">
        <v>156</v>
      </c>
      <c r="C1981" s="105"/>
      <c r="D1981" s="106"/>
      <c r="F1981"/>
    </row>
    <row r="1982" spans="2:6" x14ac:dyDescent="0.35">
      <c r="B1982" s="48" t="s">
        <v>157</v>
      </c>
      <c r="C1982" s="49" t="s">
        <v>158</v>
      </c>
      <c r="D1982" s="50">
        <v>0</v>
      </c>
      <c r="F1982"/>
    </row>
    <row r="1983" spans="2:6" x14ac:dyDescent="0.35">
      <c r="B1983" s="48" t="s">
        <v>159</v>
      </c>
      <c r="C1983" s="49" t="s">
        <v>160</v>
      </c>
      <c r="D1983" s="50">
        <v>0</v>
      </c>
      <c r="F1983"/>
    </row>
    <row r="1984" spans="2:6" x14ac:dyDescent="0.35">
      <c r="B1984" s="48" t="s">
        <v>161</v>
      </c>
      <c r="C1984" s="49" t="s">
        <v>162</v>
      </c>
      <c r="D1984" s="50">
        <v>0</v>
      </c>
      <c r="F1984"/>
    </row>
    <row r="1985" spans="2:13" x14ac:dyDescent="0.35">
      <c r="B1985" s="102" t="s">
        <v>163</v>
      </c>
      <c r="C1985" s="103"/>
      <c r="D1985" s="10">
        <v>0</v>
      </c>
    </row>
    <row r="1986" spans="2:13" x14ac:dyDescent="0.35">
      <c r="B1986" s="102" t="s">
        <v>164</v>
      </c>
      <c r="C1986" s="103"/>
      <c r="D1986" s="10">
        <v>546314</v>
      </c>
    </row>
    <row r="1988" spans="2:13" x14ac:dyDescent="0.35">
      <c r="C1988" s="3" t="s">
        <v>1052</v>
      </c>
    </row>
    <row r="1989" spans="2:13" x14ac:dyDescent="0.35">
      <c r="B1989" s="48" t="s">
        <v>111</v>
      </c>
      <c r="C1989" s="49" t="s">
        <v>112</v>
      </c>
      <c r="D1989" s="50">
        <v>-500</v>
      </c>
      <c r="F1989" s="19">
        <f>SUM(D1989:D1997,D1999:D2000,D2003,D2015)</f>
        <v>8596</v>
      </c>
      <c r="G1989" s="16">
        <f>SUM(D1998,D2004)</f>
        <v>0</v>
      </c>
      <c r="H1989" s="16">
        <f>SUM(F1989:G1989)</f>
        <v>8596</v>
      </c>
      <c r="I1989" s="18" t="e">
        <f>H1989/J1989*100</f>
        <v>#DIV/0!</v>
      </c>
      <c r="K1989" s="61" t="str">
        <f>C1988</f>
        <v>Echuca Workers and Service Club</v>
      </c>
      <c r="L1989" s="59">
        <f>F1989</f>
        <v>8596</v>
      </c>
      <c r="M1989" s="59">
        <f>G1989</f>
        <v>0</v>
      </c>
    </row>
    <row r="1990" spans="2:13" x14ac:dyDescent="0.35">
      <c r="B1990" s="48" t="s">
        <v>113</v>
      </c>
      <c r="C1990" s="49" t="s">
        <v>114</v>
      </c>
      <c r="D1990" s="50">
        <v>2932</v>
      </c>
      <c r="F1990" s="12"/>
    </row>
    <row r="1991" spans="2:13" x14ac:dyDescent="0.35">
      <c r="B1991" s="48" t="s">
        <v>115</v>
      </c>
      <c r="C1991" s="49" t="s">
        <v>116</v>
      </c>
      <c r="D1991" s="50">
        <v>0</v>
      </c>
      <c r="F1991" s="12"/>
    </row>
    <row r="1992" spans="2:13" x14ac:dyDescent="0.35">
      <c r="B1992" s="48" t="s">
        <v>117</v>
      </c>
      <c r="C1992" s="49" t="s">
        <v>118</v>
      </c>
      <c r="D1992" s="50">
        <v>0</v>
      </c>
    </row>
    <row r="1993" spans="2:13" x14ac:dyDescent="0.35">
      <c r="B1993" s="48" t="s">
        <v>119</v>
      </c>
      <c r="C1993" s="49" t="s">
        <v>120</v>
      </c>
      <c r="D1993" s="50">
        <v>0</v>
      </c>
      <c r="F1993" s="13"/>
    </row>
    <row r="1994" spans="2:13" x14ac:dyDescent="0.35">
      <c r="B1994" s="48" t="s">
        <v>121</v>
      </c>
      <c r="C1994" s="49" t="s">
        <v>122</v>
      </c>
      <c r="D1994" s="50">
        <v>0</v>
      </c>
    </row>
    <row r="1995" spans="2:13" x14ac:dyDescent="0.35">
      <c r="B1995" s="48" t="s">
        <v>123</v>
      </c>
      <c r="C1995" s="49" t="s">
        <v>124</v>
      </c>
      <c r="D1995" s="50">
        <v>0</v>
      </c>
    </row>
    <row r="1996" spans="2:13" x14ac:dyDescent="0.35">
      <c r="B1996" s="48" t="s">
        <v>125</v>
      </c>
      <c r="C1996" s="49" t="s">
        <v>126</v>
      </c>
      <c r="D1996" s="50">
        <v>0</v>
      </c>
    </row>
    <row r="1997" spans="2:13" x14ac:dyDescent="0.35">
      <c r="B1997" s="48" t="s">
        <v>127</v>
      </c>
      <c r="C1997" s="49" t="s">
        <v>128</v>
      </c>
      <c r="D1997" s="50">
        <v>0</v>
      </c>
    </row>
    <row r="1998" spans="2:13" x14ac:dyDescent="0.35">
      <c r="B1998" s="48" t="s">
        <v>129</v>
      </c>
      <c r="C1998" s="49" t="s">
        <v>130</v>
      </c>
      <c r="D1998" s="50">
        <v>0</v>
      </c>
    </row>
    <row r="1999" spans="2:13" x14ac:dyDescent="0.35">
      <c r="B1999" s="48" t="s">
        <v>131</v>
      </c>
      <c r="C1999" s="49" t="s">
        <v>132</v>
      </c>
      <c r="D1999" s="50">
        <v>-940</v>
      </c>
    </row>
    <row r="2000" spans="2:13" x14ac:dyDescent="0.35">
      <c r="B2000" s="48" t="s">
        <v>133</v>
      </c>
      <c r="C2000" s="49" t="s">
        <v>134</v>
      </c>
      <c r="D2000" s="50">
        <v>7104</v>
      </c>
    </row>
    <row r="2001" spans="2:6" x14ac:dyDescent="0.35">
      <c r="B2001" s="48" t="s">
        <v>135</v>
      </c>
      <c r="C2001" s="49" t="s">
        <v>136</v>
      </c>
      <c r="D2001" s="50">
        <v>0</v>
      </c>
      <c r="F2001"/>
    </row>
    <row r="2002" spans="2:6" x14ac:dyDescent="0.35">
      <c r="B2002" s="48" t="s">
        <v>137</v>
      </c>
      <c r="C2002" s="49" t="s">
        <v>138</v>
      </c>
      <c r="D2002" s="50">
        <v>23423</v>
      </c>
      <c r="F2002"/>
    </row>
    <row r="2003" spans="2:6" ht="23" x14ac:dyDescent="0.35">
      <c r="B2003" s="48" t="s">
        <v>139</v>
      </c>
      <c r="C2003" s="49" t="s">
        <v>140</v>
      </c>
      <c r="D2003" s="50">
        <v>0</v>
      </c>
      <c r="F2003"/>
    </row>
    <row r="2004" spans="2:6" x14ac:dyDescent="0.35">
      <c r="B2004" s="48" t="s">
        <v>141</v>
      </c>
      <c r="C2004" s="49" t="s">
        <v>142</v>
      </c>
      <c r="D2004" s="50">
        <v>0</v>
      </c>
      <c r="F2004"/>
    </row>
    <row r="2005" spans="2:6" x14ac:dyDescent="0.35">
      <c r="B2005" s="102" t="s">
        <v>143</v>
      </c>
      <c r="C2005" s="103"/>
      <c r="D2005" s="10">
        <v>32019</v>
      </c>
      <c r="F2005"/>
    </row>
    <row r="2006" spans="2:6" x14ac:dyDescent="0.35">
      <c r="B2006" s="104" t="s">
        <v>144</v>
      </c>
      <c r="C2006" s="105"/>
      <c r="D2006" s="106"/>
      <c r="F2006"/>
    </row>
    <row r="2007" spans="2:6" x14ac:dyDescent="0.35">
      <c r="B2007" s="48" t="s">
        <v>145</v>
      </c>
      <c r="C2007" s="49" t="s">
        <v>146</v>
      </c>
      <c r="D2007" s="50">
        <v>0</v>
      </c>
      <c r="F2007"/>
    </row>
    <row r="2008" spans="2:6" x14ac:dyDescent="0.35">
      <c r="B2008" s="48" t="s">
        <v>147</v>
      </c>
      <c r="C2008" s="49" t="s">
        <v>148</v>
      </c>
      <c r="D2008" s="50">
        <v>0</v>
      </c>
      <c r="F2008"/>
    </row>
    <row r="2009" spans="2:6" x14ac:dyDescent="0.35">
      <c r="B2009" s="48" t="s">
        <v>149</v>
      </c>
      <c r="C2009" s="49" t="s">
        <v>150</v>
      </c>
      <c r="D2009" s="50">
        <v>0</v>
      </c>
      <c r="F2009"/>
    </row>
    <row r="2010" spans="2:6" ht="23" x14ac:dyDescent="0.35">
      <c r="B2010" s="48" t="s">
        <v>151</v>
      </c>
      <c r="C2010" s="49" t="s">
        <v>152</v>
      </c>
      <c r="D2010" s="50">
        <v>0</v>
      </c>
      <c r="F2010"/>
    </row>
    <row r="2011" spans="2:6" x14ac:dyDescent="0.35">
      <c r="B2011" s="48" t="s">
        <v>153</v>
      </c>
      <c r="C2011" s="49" t="s">
        <v>154</v>
      </c>
      <c r="D2011" s="50">
        <v>911913</v>
      </c>
      <c r="F2011"/>
    </row>
    <row r="2012" spans="2:6" x14ac:dyDescent="0.35">
      <c r="B2012" s="102" t="s">
        <v>155</v>
      </c>
      <c r="C2012" s="103"/>
      <c r="D2012" s="10">
        <v>911913</v>
      </c>
      <c r="F2012"/>
    </row>
    <row r="2013" spans="2:6" x14ac:dyDescent="0.35">
      <c r="B2013" s="104" t="s">
        <v>156</v>
      </c>
      <c r="C2013" s="105"/>
      <c r="D2013" s="106"/>
      <c r="F2013"/>
    </row>
    <row r="2014" spans="2:6" x14ac:dyDescent="0.35">
      <c r="B2014" s="48" t="s">
        <v>157</v>
      </c>
      <c r="C2014" s="49" t="s">
        <v>158</v>
      </c>
      <c r="D2014" s="50">
        <v>0</v>
      </c>
      <c r="F2014"/>
    </row>
    <row r="2015" spans="2:6" x14ac:dyDescent="0.35">
      <c r="B2015" s="48" t="s">
        <v>159</v>
      </c>
      <c r="C2015" s="49" t="s">
        <v>160</v>
      </c>
      <c r="D2015" s="50">
        <v>0</v>
      </c>
      <c r="F2015"/>
    </row>
    <row r="2016" spans="2:6" x14ac:dyDescent="0.35">
      <c r="B2016" s="48" t="s">
        <v>161</v>
      </c>
      <c r="C2016" s="49" t="s">
        <v>162</v>
      </c>
      <c r="D2016" s="50">
        <v>850</v>
      </c>
      <c r="F2016"/>
    </row>
    <row r="2017" spans="2:13" x14ac:dyDescent="0.35">
      <c r="B2017" s="102" t="s">
        <v>163</v>
      </c>
      <c r="C2017" s="103"/>
      <c r="D2017" s="10">
        <v>850</v>
      </c>
    </row>
    <row r="2018" spans="2:13" x14ac:dyDescent="0.35">
      <c r="B2018" s="102" t="s">
        <v>164</v>
      </c>
      <c r="C2018" s="103"/>
      <c r="D2018" s="10">
        <v>944782</v>
      </c>
    </row>
    <row r="2020" spans="2:13" x14ac:dyDescent="0.35">
      <c r="C2020" s="3" t="s">
        <v>1193</v>
      </c>
    </row>
    <row r="2021" spans="2:13" x14ac:dyDescent="0.35">
      <c r="B2021" s="48" t="s">
        <v>111</v>
      </c>
      <c r="C2021" s="49" t="s">
        <v>112</v>
      </c>
      <c r="D2021" s="50">
        <v>0</v>
      </c>
      <c r="F2021" s="19">
        <f>SUM(D2021:D2029,D2031:D2032,D2035,D2047)</f>
        <v>25079</v>
      </c>
      <c r="G2021" s="16">
        <f>SUM(D2030,D2036)</f>
        <v>1205</v>
      </c>
      <c r="H2021" s="16">
        <f>SUM(F2021:G2021)</f>
        <v>26284</v>
      </c>
      <c r="I2021" s="18" t="e">
        <f>H2021/J2021*100</f>
        <v>#DIV/0!</v>
      </c>
      <c r="K2021" s="61" t="str">
        <f>C2020</f>
        <v>Edithvale - Chelsea  RSL</v>
      </c>
      <c r="L2021" s="59">
        <f>F2021</f>
        <v>25079</v>
      </c>
      <c r="M2021" s="59">
        <f>G2021</f>
        <v>1205</v>
      </c>
    </row>
    <row r="2022" spans="2:13" x14ac:dyDescent="0.35">
      <c r="B2022" s="48" t="s">
        <v>113</v>
      </c>
      <c r="C2022" s="49" t="s">
        <v>114</v>
      </c>
      <c r="D2022" s="50">
        <v>0</v>
      </c>
      <c r="F2022" s="12"/>
    </row>
    <row r="2023" spans="2:13" x14ac:dyDescent="0.35">
      <c r="B2023" s="48" t="s">
        <v>115</v>
      </c>
      <c r="C2023" s="49" t="s">
        <v>116</v>
      </c>
      <c r="D2023" s="50">
        <v>0</v>
      </c>
      <c r="F2023" s="12"/>
    </row>
    <row r="2024" spans="2:13" x14ac:dyDescent="0.35">
      <c r="B2024" s="48" t="s">
        <v>117</v>
      </c>
      <c r="C2024" s="49" t="s">
        <v>118</v>
      </c>
      <c r="D2024" s="50">
        <v>0</v>
      </c>
    </row>
    <row r="2025" spans="2:13" x14ac:dyDescent="0.35">
      <c r="B2025" s="48" t="s">
        <v>119</v>
      </c>
      <c r="C2025" s="49" t="s">
        <v>120</v>
      </c>
      <c r="D2025" s="50">
        <v>23</v>
      </c>
      <c r="F2025" s="13"/>
    </row>
    <row r="2026" spans="2:13" x14ac:dyDescent="0.35">
      <c r="B2026" s="48" t="s">
        <v>121</v>
      </c>
      <c r="C2026" s="49" t="s">
        <v>122</v>
      </c>
      <c r="D2026" s="50">
        <v>0</v>
      </c>
    </row>
    <row r="2027" spans="2:13" x14ac:dyDescent="0.35">
      <c r="B2027" s="48" t="s">
        <v>123</v>
      </c>
      <c r="C2027" s="49" t="s">
        <v>124</v>
      </c>
      <c r="D2027" s="50">
        <v>0</v>
      </c>
    </row>
    <row r="2028" spans="2:13" x14ac:dyDescent="0.35">
      <c r="B2028" s="48" t="s">
        <v>125</v>
      </c>
      <c r="C2028" s="49" t="s">
        <v>126</v>
      </c>
      <c r="D2028" s="50">
        <v>0</v>
      </c>
    </row>
    <row r="2029" spans="2:13" x14ac:dyDescent="0.35">
      <c r="B2029" s="48" t="s">
        <v>127</v>
      </c>
      <c r="C2029" s="49" t="s">
        <v>128</v>
      </c>
      <c r="D2029" s="50">
        <v>0</v>
      </c>
    </row>
    <row r="2030" spans="2:13" x14ac:dyDescent="0.35">
      <c r="B2030" s="48" t="s">
        <v>129</v>
      </c>
      <c r="C2030" s="49" t="s">
        <v>130</v>
      </c>
      <c r="D2030" s="50">
        <v>1205</v>
      </c>
    </row>
    <row r="2031" spans="2:13" x14ac:dyDescent="0.35">
      <c r="B2031" s="48" t="s">
        <v>131</v>
      </c>
      <c r="C2031" s="49" t="s">
        <v>132</v>
      </c>
      <c r="D2031" s="50">
        <v>0</v>
      </c>
    </row>
    <row r="2032" spans="2:13" x14ac:dyDescent="0.35">
      <c r="B2032" s="48" t="s">
        <v>133</v>
      </c>
      <c r="C2032" s="49" t="s">
        <v>134</v>
      </c>
      <c r="D2032" s="50">
        <v>2636</v>
      </c>
    </row>
    <row r="2033" spans="2:6" x14ac:dyDescent="0.35">
      <c r="B2033" s="48" t="s">
        <v>135</v>
      </c>
      <c r="C2033" s="49" t="s">
        <v>136</v>
      </c>
      <c r="D2033" s="50">
        <v>0</v>
      </c>
      <c r="F2033"/>
    </row>
    <row r="2034" spans="2:6" x14ac:dyDescent="0.35">
      <c r="B2034" s="48" t="s">
        <v>137</v>
      </c>
      <c r="C2034" s="49" t="s">
        <v>138</v>
      </c>
      <c r="D2034" s="50">
        <v>52019</v>
      </c>
      <c r="F2034"/>
    </row>
    <row r="2035" spans="2:6" ht="23" x14ac:dyDescent="0.35">
      <c r="B2035" s="48" t="s">
        <v>139</v>
      </c>
      <c r="C2035" s="49" t="s">
        <v>140</v>
      </c>
      <c r="D2035" s="50">
        <v>19195</v>
      </c>
      <c r="F2035"/>
    </row>
    <row r="2036" spans="2:6" x14ac:dyDescent="0.35">
      <c r="B2036" s="48" t="s">
        <v>141</v>
      </c>
      <c r="C2036" s="49" t="s">
        <v>142</v>
      </c>
      <c r="D2036" s="50">
        <v>0</v>
      </c>
      <c r="F2036"/>
    </row>
    <row r="2037" spans="2:6" x14ac:dyDescent="0.35">
      <c r="B2037" s="102" t="s">
        <v>143</v>
      </c>
      <c r="C2037" s="103"/>
      <c r="D2037" s="10">
        <v>75078</v>
      </c>
      <c r="F2037"/>
    </row>
    <row r="2038" spans="2:6" x14ac:dyDescent="0.35">
      <c r="B2038" s="104" t="s">
        <v>144</v>
      </c>
      <c r="C2038" s="105"/>
      <c r="D2038" s="106"/>
      <c r="F2038"/>
    </row>
    <row r="2039" spans="2:6" x14ac:dyDescent="0.35">
      <c r="B2039" s="48" t="s">
        <v>145</v>
      </c>
      <c r="C2039" s="49" t="s">
        <v>146</v>
      </c>
      <c r="D2039" s="50">
        <v>0</v>
      </c>
      <c r="F2039"/>
    </row>
    <row r="2040" spans="2:6" x14ac:dyDescent="0.35">
      <c r="B2040" s="48" t="s">
        <v>147</v>
      </c>
      <c r="C2040" s="49" t="s">
        <v>148</v>
      </c>
      <c r="D2040" s="50">
        <v>0</v>
      </c>
      <c r="F2040"/>
    </row>
    <row r="2041" spans="2:6" x14ac:dyDescent="0.35">
      <c r="B2041" s="48" t="s">
        <v>149</v>
      </c>
      <c r="C2041" s="49" t="s">
        <v>150</v>
      </c>
      <c r="D2041" s="50">
        <v>0</v>
      </c>
      <c r="F2041"/>
    </row>
    <row r="2042" spans="2:6" ht="23" x14ac:dyDescent="0.35">
      <c r="B2042" s="48" t="s">
        <v>151</v>
      </c>
      <c r="C2042" s="49" t="s">
        <v>152</v>
      </c>
      <c r="D2042" s="50">
        <v>0</v>
      </c>
      <c r="F2042"/>
    </row>
    <row r="2043" spans="2:6" x14ac:dyDescent="0.35">
      <c r="B2043" s="48" t="s">
        <v>153</v>
      </c>
      <c r="C2043" s="49" t="s">
        <v>154</v>
      </c>
      <c r="D2043" s="50">
        <v>695970</v>
      </c>
      <c r="F2043"/>
    </row>
    <row r="2044" spans="2:6" x14ac:dyDescent="0.35">
      <c r="B2044" s="102" t="s">
        <v>155</v>
      </c>
      <c r="C2044" s="103"/>
      <c r="D2044" s="10">
        <v>695970</v>
      </c>
      <c r="F2044"/>
    </row>
    <row r="2045" spans="2:6" x14ac:dyDescent="0.35">
      <c r="B2045" s="104" t="s">
        <v>156</v>
      </c>
      <c r="C2045" s="105"/>
      <c r="D2045" s="106"/>
      <c r="F2045"/>
    </row>
    <row r="2046" spans="2:6" x14ac:dyDescent="0.35">
      <c r="B2046" s="48" t="s">
        <v>157</v>
      </c>
      <c r="C2046" s="49" t="s">
        <v>158</v>
      </c>
      <c r="D2046" s="50">
        <v>0</v>
      </c>
      <c r="F2046"/>
    </row>
    <row r="2047" spans="2:6" x14ac:dyDescent="0.35">
      <c r="B2047" s="48" t="s">
        <v>159</v>
      </c>
      <c r="C2047" s="49" t="s">
        <v>160</v>
      </c>
      <c r="D2047" s="50">
        <v>3225</v>
      </c>
      <c r="F2047"/>
    </row>
    <row r="2048" spans="2:6" x14ac:dyDescent="0.35">
      <c r="B2048" s="48" t="s">
        <v>161</v>
      </c>
      <c r="C2048" s="49" t="s">
        <v>162</v>
      </c>
      <c r="D2048" s="50">
        <v>775</v>
      </c>
      <c r="F2048"/>
    </row>
    <row r="2049" spans="2:13" x14ac:dyDescent="0.35">
      <c r="B2049" s="102" t="s">
        <v>163</v>
      </c>
      <c r="C2049" s="103"/>
      <c r="D2049" s="10">
        <v>4000</v>
      </c>
    </row>
    <row r="2050" spans="2:13" x14ac:dyDescent="0.35">
      <c r="B2050" s="102" t="s">
        <v>164</v>
      </c>
      <c r="C2050" s="103"/>
      <c r="D2050" s="10">
        <v>775048</v>
      </c>
    </row>
    <row r="2052" spans="2:13" x14ac:dyDescent="0.35">
      <c r="C2052" s="3" t="s">
        <v>180</v>
      </c>
    </row>
    <row r="2053" spans="2:13" x14ac:dyDescent="0.35">
      <c r="B2053" s="48" t="s">
        <v>111</v>
      </c>
      <c r="C2053" s="49" t="s">
        <v>112</v>
      </c>
      <c r="D2053" s="50">
        <v>0</v>
      </c>
      <c r="F2053" s="19">
        <f>SUM(D2053:D2061,D2063:D2064,D2067,D2079)</f>
        <v>632993</v>
      </c>
      <c r="G2053" s="16">
        <f>SUM(D2062,D2068)</f>
        <v>3165</v>
      </c>
      <c r="H2053" s="16">
        <f>SUM(F2053:G2053)</f>
        <v>636158</v>
      </c>
      <c r="I2053" s="18" t="e">
        <f>H2053/J2053*100</f>
        <v>#DIV/0!</v>
      </c>
      <c r="K2053" s="61" t="str">
        <f>C2052</f>
        <v>Epping RSL</v>
      </c>
      <c r="L2053" s="59">
        <f>F2053</f>
        <v>632993</v>
      </c>
      <c r="M2053" s="59">
        <f>G2053</f>
        <v>3165</v>
      </c>
    </row>
    <row r="2054" spans="2:13" x14ac:dyDescent="0.35">
      <c r="B2054" s="48" t="s">
        <v>113</v>
      </c>
      <c r="C2054" s="49" t="s">
        <v>114</v>
      </c>
      <c r="D2054" s="50">
        <v>0</v>
      </c>
      <c r="F2054" s="12"/>
    </row>
    <row r="2055" spans="2:13" x14ac:dyDescent="0.35">
      <c r="B2055" s="48" t="s">
        <v>115</v>
      </c>
      <c r="C2055" s="49" t="s">
        <v>116</v>
      </c>
      <c r="D2055" s="50">
        <v>0</v>
      </c>
      <c r="F2055" s="12"/>
    </row>
    <row r="2056" spans="2:13" x14ac:dyDescent="0.35">
      <c r="B2056" s="48" t="s">
        <v>117</v>
      </c>
      <c r="C2056" s="49" t="s">
        <v>118</v>
      </c>
      <c r="D2056" s="50">
        <v>0</v>
      </c>
    </row>
    <row r="2057" spans="2:13" x14ac:dyDescent="0.35">
      <c r="B2057" s="48" t="s">
        <v>119</v>
      </c>
      <c r="C2057" s="49" t="s">
        <v>120</v>
      </c>
      <c r="D2057" s="50">
        <v>0</v>
      </c>
      <c r="F2057" s="13"/>
    </row>
    <row r="2058" spans="2:13" x14ac:dyDescent="0.35">
      <c r="B2058" s="48" t="s">
        <v>121</v>
      </c>
      <c r="C2058" s="49" t="s">
        <v>122</v>
      </c>
      <c r="D2058" s="50">
        <v>15573</v>
      </c>
    </row>
    <row r="2059" spans="2:13" x14ac:dyDescent="0.35">
      <c r="B2059" s="48" t="s">
        <v>123</v>
      </c>
      <c r="C2059" s="49" t="s">
        <v>124</v>
      </c>
      <c r="D2059" s="50">
        <v>400</v>
      </c>
    </row>
    <row r="2060" spans="2:13" x14ac:dyDescent="0.35">
      <c r="B2060" s="48" t="s">
        <v>125</v>
      </c>
      <c r="C2060" s="49" t="s">
        <v>126</v>
      </c>
      <c r="D2060" s="50">
        <v>0</v>
      </c>
    </row>
    <row r="2061" spans="2:13" x14ac:dyDescent="0.35">
      <c r="B2061" s="48" t="s">
        <v>127</v>
      </c>
      <c r="C2061" s="49" t="s">
        <v>128</v>
      </c>
      <c r="D2061" s="50">
        <v>0</v>
      </c>
    </row>
    <row r="2062" spans="2:13" x14ac:dyDescent="0.35">
      <c r="B2062" s="48" t="s">
        <v>129</v>
      </c>
      <c r="C2062" s="49" t="s">
        <v>130</v>
      </c>
      <c r="D2062" s="50">
        <v>0</v>
      </c>
    </row>
    <row r="2063" spans="2:13" x14ac:dyDescent="0.35">
      <c r="B2063" s="48" t="s">
        <v>131</v>
      </c>
      <c r="C2063" s="49" t="s">
        <v>132</v>
      </c>
      <c r="D2063" s="50">
        <v>0</v>
      </c>
    </row>
    <row r="2064" spans="2:13" x14ac:dyDescent="0.35">
      <c r="B2064" s="48" t="s">
        <v>133</v>
      </c>
      <c r="C2064" s="49" t="s">
        <v>134</v>
      </c>
      <c r="D2064" s="50">
        <v>7900</v>
      </c>
    </row>
    <row r="2065" spans="2:6" x14ac:dyDescent="0.35">
      <c r="B2065" s="48" t="s">
        <v>135</v>
      </c>
      <c r="C2065" s="49" t="s">
        <v>136</v>
      </c>
      <c r="D2065" s="50">
        <v>60297</v>
      </c>
      <c r="F2065"/>
    </row>
    <row r="2066" spans="2:6" x14ac:dyDescent="0.35">
      <c r="B2066" s="48" t="s">
        <v>137</v>
      </c>
      <c r="C2066" s="49" t="s">
        <v>138</v>
      </c>
      <c r="D2066" s="50">
        <v>75631</v>
      </c>
      <c r="F2066"/>
    </row>
    <row r="2067" spans="2:6" ht="23" x14ac:dyDescent="0.35">
      <c r="B2067" s="48" t="s">
        <v>139</v>
      </c>
      <c r="C2067" s="49" t="s">
        <v>140</v>
      </c>
      <c r="D2067" s="50">
        <v>609120</v>
      </c>
      <c r="F2067"/>
    </row>
    <row r="2068" spans="2:6" x14ac:dyDescent="0.35">
      <c r="B2068" s="48" t="s">
        <v>141</v>
      </c>
      <c r="C2068" s="49" t="s">
        <v>142</v>
      </c>
      <c r="D2068" s="50">
        <v>3165</v>
      </c>
      <c r="F2068"/>
    </row>
    <row r="2069" spans="2:6" x14ac:dyDescent="0.35">
      <c r="B2069" s="102" t="s">
        <v>143</v>
      </c>
      <c r="C2069" s="103"/>
      <c r="D2069" s="10">
        <v>772086</v>
      </c>
      <c r="F2069"/>
    </row>
    <row r="2070" spans="2:6" x14ac:dyDescent="0.35">
      <c r="B2070" s="104" t="s">
        <v>144</v>
      </c>
      <c r="C2070" s="105"/>
      <c r="D2070" s="106"/>
      <c r="F2070"/>
    </row>
    <row r="2071" spans="2:6" x14ac:dyDescent="0.35">
      <c r="B2071" s="48" t="s">
        <v>145</v>
      </c>
      <c r="C2071" s="49" t="s">
        <v>146</v>
      </c>
      <c r="D2071" s="50">
        <v>72310</v>
      </c>
      <c r="F2071"/>
    </row>
    <row r="2072" spans="2:6" x14ac:dyDescent="0.35">
      <c r="B2072" s="48" t="s">
        <v>147</v>
      </c>
      <c r="C2072" s="49" t="s">
        <v>148</v>
      </c>
      <c r="D2072" s="50">
        <v>0</v>
      </c>
      <c r="F2072"/>
    </row>
    <row r="2073" spans="2:6" x14ac:dyDescent="0.35">
      <c r="B2073" s="48" t="s">
        <v>149</v>
      </c>
      <c r="C2073" s="49" t="s">
        <v>150</v>
      </c>
      <c r="D2073" s="50">
        <v>0</v>
      </c>
      <c r="F2073"/>
    </row>
    <row r="2074" spans="2:6" ht="23" x14ac:dyDescent="0.35">
      <c r="B2074" s="48" t="s">
        <v>151</v>
      </c>
      <c r="C2074" s="49" t="s">
        <v>152</v>
      </c>
      <c r="D2074" s="50">
        <v>0</v>
      </c>
      <c r="F2074"/>
    </row>
    <row r="2075" spans="2:6" x14ac:dyDescent="0.35">
      <c r="B2075" s="48" t="s">
        <v>153</v>
      </c>
      <c r="C2075" s="49" t="s">
        <v>154</v>
      </c>
      <c r="D2075" s="50">
        <v>630714</v>
      </c>
      <c r="F2075"/>
    </row>
    <row r="2076" spans="2:6" x14ac:dyDescent="0.35">
      <c r="B2076" s="102" t="s">
        <v>155</v>
      </c>
      <c r="C2076" s="103"/>
      <c r="D2076" s="10">
        <v>703024</v>
      </c>
      <c r="F2076"/>
    </row>
    <row r="2077" spans="2:6" x14ac:dyDescent="0.35">
      <c r="B2077" s="104" t="s">
        <v>156</v>
      </c>
      <c r="C2077" s="105"/>
      <c r="D2077" s="106"/>
      <c r="F2077"/>
    </row>
    <row r="2078" spans="2:6" x14ac:dyDescent="0.35">
      <c r="B2078" s="48" t="s">
        <v>157</v>
      </c>
      <c r="C2078" s="49" t="s">
        <v>158</v>
      </c>
      <c r="D2078" s="50">
        <v>0</v>
      </c>
      <c r="F2078"/>
    </row>
    <row r="2079" spans="2:6" x14ac:dyDescent="0.35">
      <c r="B2079" s="48" t="s">
        <v>159</v>
      </c>
      <c r="C2079" s="49" t="s">
        <v>160</v>
      </c>
      <c r="D2079" s="50">
        <v>0</v>
      </c>
      <c r="F2079"/>
    </row>
    <row r="2080" spans="2:6" x14ac:dyDescent="0.35">
      <c r="B2080" s="48" t="s">
        <v>161</v>
      </c>
      <c r="C2080" s="49" t="s">
        <v>162</v>
      </c>
      <c r="D2080" s="50">
        <v>3000</v>
      </c>
      <c r="F2080"/>
    </row>
    <row r="2081" spans="2:13" x14ac:dyDescent="0.35">
      <c r="B2081" s="102" t="s">
        <v>163</v>
      </c>
      <c r="C2081" s="103"/>
      <c r="D2081" s="10">
        <v>3000</v>
      </c>
    </row>
    <row r="2082" spans="2:13" x14ac:dyDescent="0.35">
      <c r="B2082" s="102" t="s">
        <v>164</v>
      </c>
      <c r="C2082" s="103"/>
      <c r="D2082" s="10">
        <v>1478110</v>
      </c>
    </row>
    <row r="2084" spans="2:13" x14ac:dyDescent="0.35">
      <c r="C2084" s="3" t="s">
        <v>1194</v>
      </c>
    </row>
    <row r="2085" spans="2:13" x14ac:dyDescent="0.35">
      <c r="B2085" s="48" t="s">
        <v>111</v>
      </c>
      <c r="C2085" s="49" t="s">
        <v>112</v>
      </c>
      <c r="D2085" s="50">
        <v>16622</v>
      </c>
      <c r="F2085" s="19">
        <f>SUM(D2085:D2093,D2095:D2096,D2099,D2111)</f>
        <v>58654</v>
      </c>
      <c r="G2085" s="16">
        <f>SUM(D2094,D2100)</f>
        <v>0</v>
      </c>
      <c r="H2085" s="16">
        <f>SUM(F2085:G2085)</f>
        <v>58654</v>
      </c>
      <c r="I2085" s="18" t="e">
        <f>H2085/J2085*100</f>
        <v>#DIV/0!</v>
      </c>
      <c r="K2085" s="61" t="str">
        <f>C2084</f>
        <v>Essendon Football and Community Sporting Club</v>
      </c>
      <c r="L2085" s="59">
        <f>F2085</f>
        <v>58654</v>
      </c>
      <c r="M2085" s="59">
        <f>G2085</f>
        <v>0</v>
      </c>
    </row>
    <row r="2086" spans="2:13" x14ac:dyDescent="0.35">
      <c r="B2086" s="48" t="s">
        <v>113</v>
      </c>
      <c r="C2086" s="49" t="s">
        <v>114</v>
      </c>
      <c r="D2086" s="50">
        <v>0</v>
      </c>
      <c r="F2086" s="12"/>
    </row>
    <row r="2087" spans="2:13" x14ac:dyDescent="0.35">
      <c r="B2087" s="48" t="s">
        <v>115</v>
      </c>
      <c r="C2087" s="49" t="s">
        <v>116</v>
      </c>
      <c r="D2087" s="50">
        <v>3690</v>
      </c>
      <c r="F2087" s="12"/>
    </row>
    <row r="2088" spans="2:13" x14ac:dyDescent="0.35">
      <c r="B2088" s="48" t="s">
        <v>117</v>
      </c>
      <c r="C2088" s="49" t="s">
        <v>118</v>
      </c>
      <c r="D2088" s="50">
        <v>0</v>
      </c>
    </row>
    <row r="2089" spans="2:13" x14ac:dyDescent="0.35">
      <c r="B2089" s="48" t="s">
        <v>119</v>
      </c>
      <c r="C2089" s="49" t="s">
        <v>120</v>
      </c>
      <c r="D2089" s="50">
        <v>0</v>
      </c>
      <c r="F2089" s="13"/>
    </row>
    <row r="2090" spans="2:13" x14ac:dyDescent="0.35">
      <c r="B2090" s="48" t="s">
        <v>121</v>
      </c>
      <c r="C2090" s="49" t="s">
        <v>122</v>
      </c>
      <c r="D2090" s="50">
        <v>0</v>
      </c>
    </row>
    <row r="2091" spans="2:13" x14ac:dyDescent="0.35">
      <c r="B2091" s="48" t="s">
        <v>123</v>
      </c>
      <c r="C2091" s="49" t="s">
        <v>124</v>
      </c>
      <c r="D2091" s="50">
        <v>0</v>
      </c>
    </row>
    <row r="2092" spans="2:13" x14ac:dyDescent="0.35">
      <c r="B2092" s="48" t="s">
        <v>125</v>
      </c>
      <c r="C2092" s="49" t="s">
        <v>126</v>
      </c>
      <c r="D2092" s="50">
        <v>0</v>
      </c>
    </row>
    <row r="2093" spans="2:13" x14ac:dyDescent="0.35">
      <c r="B2093" s="48" t="s">
        <v>127</v>
      </c>
      <c r="C2093" s="49" t="s">
        <v>128</v>
      </c>
      <c r="D2093" s="50">
        <v>0</v>
      </c>
    </row>
    <row r="2094" spans="2:13" x14ac:dyDescent="0.35">
      <c r="B2094" s="48" t="s">
        <v>129</v>
      </c>
      <c r="C2094" s="49" t="s">
        <v>130</v>
      </c>
      <c r="D2094" s="50">
        <v>0</v>
      </c>
    </row>
    <row r="2095" spans="2:13" x14ac:dyDescent="0.35">
      <c r="B2095" s="48" t="s">
        <v>131</v>
      </c>
      <c r="C2095" s="49" t="s">
        <v>132</v>
      </c>
      <c r="D2095" s="50">
        <v>6768</v>
      </c>
    </row>
    <row r="2096" spans="2:13" x14ac:dyDescent="0.35">
      <c r="B2096" s="48" t="s">
        <v>133</v>
      </c>
      <c r="C2096" s="49" t="s">
        <v>134</v>
      </c>
      <c r="D2096" s="50">
        <v>31574</v>
      </c>
    </row>
    <row r="2097" spans="2:6" x14ac:dyDescent="0.35">
      <c r="B2097" s="48" t="s">
        <v>135</v>
      </c>
      <c r="C2097" s="49" t="s">
        <v>136</v>
      </c>
      <c r="D2097" s="50">
        <v>278501</v>
      </c>
      <c r="F2097"/>
    </row>
    <row r="2098" spans="2:6" x14ac:dyDescent="0.35">
      <c r="B2098" s="48" t="s">
        <v>137</v>
      </c>
      <c r="C2098" s="49" t="s">
        <v>138</v>
      </c>
      <c r="D2098" s="50">
        <v>29866</v>
      </c>
      <c r="F2098"/>
    </row>
    <row r="2099" spans="2:6" ht="23" x14ac:dyDescent="0.35">
      <c r="B2099" s="48" t="s">
        <v>139</v>
      </c>
      <c r="C2099" s="49" t="s">
        <v>140</v>
      </c>
      <c r="D2099" s="50">
        <v>0</v>
      </c>
      <c r="F2099"/>
    </row>
    <row r="2100" spans="2:6" x14ac:dyDescent="0.35">
      <c r="B2100" s="48" t="s">
        <v>141</v>
      </c>
      <c r="C2100" s="49" t="s">
        <v>142</v>
      </c>
      <c r="D2100" s="50">
        <v>0</v>
      </c>
      <c r="F2100"/>
    </row>
    <row r="2101" spans="2:6" x14ac:dyDescent="0.35">
      <c r="B2101" s="102" t="s">
        <v>143</v>
      </c>
      <c r="C2101" s="103"/>
      <c r="D2101" s="10">
        <v>367021</v>
      </c>
      <c r="F2101"/>
    </row>
    <row r="2102" spans="2:6" x14ac:dyDescent="0.35">
      <c r="B2102" s="104" t="s">
        <v>144</v>
      </c>
      <c r="C2102" s="105"/>
      <c r="D2102" s="106"/>
      <c r="F2102"/>
    </row>
    <row r="2103" spans="2:6" x14ac:dyDescent="0.35">
      <c r="B2103" s="48" t="s">
        <v>145</v>
      </c>
      <c r="C2103" s="49" t="s">
        <v>146</v>
      </c>
      <c r="D2103" s="50">
        <v>0</v>
      </c>
      <c r="F2103"/>
    </row>
    <row r="2104" spans="2:6" x14ac:dyDescent="0.35">
      <c r="B2104" s="48" t="s">
        <v>147</v>
      </c>
      <c r="C2104" s="49" t="s">
        <v>148</v>
      </c>
      <c r="D2104" s="50">
        <v>0</v>
      </c>
      <c r="F2104"/>
    </row>
    <row r="2105" spans="2:6" x14ac:dyDescent="0.35">
      <c r="B2105" s="48" t="s">
        <v>149</v>
      </c>
      <c r="C2105" s="49" t="s">
        <v>150</v>
      </c>
      <c r="D2105" s="50">
        <v>0</v>
      </c>
      <c r="F2105"/>
    </row>
    <row r="2106" spans="2:6" ht="23" x14ac:dyDescent="0.35">
      <c r="B2106" s="48" t="s">
        <v>151</v>
      </c>
      <c r="C2106" s="49" t="s">
        <v>152</v>
      </c>
      <c r="D2106" s="50">
        <v>0</v>
      </c>
      <c r="F2106"/>
    </row>
    <row r="2107" spans="2:6" x14ac:dyDescent="0.35">
      <c r="B2107" s="48" t="s">
        <v>153</v>
      </c>
      <c r="C2107" s="49" t="s">
        <v>154</v>
      </c>
      <c r="D2107" s="50">
        <v>340180</v>
      </c>
      <c r="F2107"/>
    </row>
    <row r="2108" spans="2:6" x14ac:dyDescent="0.35">
      <c r="B2108" s="102" t="s">
        <v>155</v>
      </c>
      <c r="C2108" s="103"/>
      <c r="D2108" s="10">
        <v>340180</v>
      </c>
      <c r="F2108"/>
    </row>
    <row r="2109" spans="2:6" x14ac:dyDescent="0.35">
      <c r="B2109" s="104" t="s">
        <v>156</v>
      </c>
      <c r="C2109" s="105"/>
      <c r="D2109" s="106"/>
      <c r="F2109"/>
    </row>
    <row r="2110" spans="2:6" x14ac:dyDescent="0.35">
      <c r="B2110" s="48" t="s">
        <v>157</v>
      </c>
      <c r="C2110" s="49" t="s">
        <v>158</v>
      </c>
      <c r="D2110" s="50">
        <v>0</v>
      </c>
      <c r="F2110"/>
    </row>
    <row r="2111" spans="2:6" x14ac:dyDescent="0.35">
      <c r="B2111" s="48" t="s">
        <v>159</v>
      </c>
      <c r="C2111" s="49" t="s">
        <v>160</v>
      </c>
      <c r="D2111" s="50">
        <v>0</v>
      </c>
      <c r="F2111"/>
    </row>
    <row r="2112" spans="2:6" x14ac:dyDescent="0.35">
      <c r="B2112" s="48" t="s">
        <v>161</v>
      </c>
      <c r="C2112" s="49" t="s">
        <v>162</v>
      </c>
      <c r="D2112" s="50">
        <v>2575</v>
      </c>
      <c r="F2112"/>
    </row>
    <row r="2113" spans="2:13" x14ac:dyDescent="0.35">
      <c r="B2113" s="102" t="s">
        <v>163</v>
      </c>
      <c r="C2113" s="103"/>
      <c r="D2113" s="10">
        <v>2575</v>
      </c>
    </row>
    <row r="2114" spans="2:13" x14ac:dyDescent="0.35">
      <c r="B2114" s="102" t="s">
        <v>164</v>
      </c>
      <c r="C2114" s="103"/>
      <c r="D2114" s="10">
        <v>709776</v>
      </c>
    </row>
    <row r="2116" spans="2:13" x14ac:dyDescent="0.35">
      <c r="C2116" s="3" t="s">
        <v>181</v>
      </c>
    </row>
    <row r="2117" spans="2:13" x14ac:dyDescent="0.35">
      <c r="B2117" s="48" t="s">
        <v>111</v>
      </c>
      <c r="C2117" s="49" t="s">
        <v>112</v>
      </c>
      <c r="D2117" s="50">
        <v>0</v>
      </c>
      <c r="F2117" s="19">
        <f>SUM(D2117:D2125,D2127:D2128,D2131,D2143)</f>
        <v>2878</v>
      </c>
      <c r="G2117" s="16">
        <f>SUM(D2126,D2132)</f>
        <v>885</v>
      </c>
      <c r="H2117" s="16">
        <f>SUM(F2117:G2117)</f>
        <v>3763</v>
      </c>
      <c r="I2117" s="18" t="e">
        <f>H2117/J2117*100</f>
        <v>#DIV/0!</v>
      </c>
      <c r="K2117" s="61" t="str">
        <f>C2116</f>
        <v>Fawkner RSL</v>
      </c>
      <c r="L2117" s="59">
        <f>F2117</f>
        <v>2878</v>
      </c>
      <c r="M2117" s="59">
        <f>G2117</f>
        <v>885</v>
      </c>
    </row>
    <row r="2118" spans="2:13" x14ac:dyDescent="0.35">
      <c r="B2118" s="48" t="s">
        <v>113</v>
      </c>
      <c r="C2118" s="49" t="s">
        <v>114</v>
      </c>
      <c r="D2118" s="50">
        <v>0</v>
      </c>
      <c r="F2118" s="12"/>
    </row>
    <row r="2119" spans="2:13" x14ac:dyDescent="0.35">
      <c r="B2119" s="48" t="s">
        <v>115</v>
      </c>
      <c r="C2119" s="49" t="s">
        <v>116</v>
      </c>
      <c r="D2119" s="50">
        <v>0</v>
      </c>
      <c r="F2119" s="12"/>
    </row>
    <row r="2120" spans="2:13" x14ac:dyDescent="0.35">
      <c r="B2120" s="48" t="s">
        <v>117</v>
      </c>
      <c r="C2120" s="49" t="s">
        <v>118</v>
      </c>
      <c r="D2120" s="50">
        <v>0</v>
      </c>
    </row>
    <row r="2121" spans="2:13" x14ac:dyDescent="0.35">
      <c r="B2121" s="48" t="s">
        <v>119</v>
      </c>
      <c r="C2121" s="49" t="s">
        <v>120</v>
      </c>
      <c r="D2121" s="50">
        <v>0</v>
      </c>
      <c r="F2121" s="13"/>
    </row>
    <row r="2122" spans="2:13" x14ac:dyDescent="0.35">
      <c r="B2122" s="48" t="s">
        <v>121</v>
      </c>
      <c r="C2122" s="49" t="s">
        <v>122</v>
      </c>
      <c r="D2122" s="50">
        <v>0</v>
      </c>
    </row>
    <row r="2123" spans="2:13" x14ac:dyDescent="0.35">
      <c r="B2123" s="48" t="s">
        <v>123</v>
      </c>
      <c r="C2123" s="49" t="s">
        <v>124</v>
      </c>
      <c r="D2123" s="50">
        <v>0</v>
      </c>
    </row>
    <row r="2124" spans="2:13" x14ac:dyDescent="0.35">
      <c r="B2124" s="48" t="s">
        <v>125</v>
      </c>
      <c r="C2124" s="49" t="s">
        <v>126</v>
      </c>
      <c r="D2124" s="50">
        <v>0</v>
      </c>
    </row>
    <row r="2125" spans="2:13" x14ac:dyDescent="0.35">
      <c r="B2125" s="48" t="s">
        <v>127</v>
      </c>
      <c r="C2125" s="49" t="s">
        <v>128</v>
      </c>
      <c r="D2125" s="50">
        <v>0</v>
      </c>
    </row>
    <row r="2126" spans="2:13" x14ac:dyDescent="0.35">
      <c r="B2126" s="48" t="s">
        <v>129</v>
      </c>
      <c r="C2126" s="49" t="s">
        <v>130</v>
      </c>
      <c r="D2126" s="50">
        <v>885</v>
      </c>
    </row>
    <row r="2127" spans="2:13" x14ac:dyDescent="0.35">
      <c r="B2127" s="48" t="s">
        <v>131</v>
      </c>
      <c r="C2127" s="49" t="s">
        <v>132</v>
      </c>
      <c r="D2127" s="50">
        <v>163</v>
      </c>
    </row>
    <row r="2128" spans="2:13" x14ac:dyDescent="0.35">
      <c r="B2128" s="48" t="s">
        <v>133</v>
      </c>
      <c r="C2128" s="49" t="s">
        <v>134</v>
      </c>
      <c r="D2128" s="50">
        <v>0</v>
      </c>
    </row>
    <row r="2129" spans="2:6" x14ac:dyDescent="0.35">
      <c r="B2129" s="48" t="s">
        <v>135</v>
      </c>
      <c r="C2129" s="49" t="s">
        <v>136</v>
      </c>
      <c r="D2129" s="50">
        <v>0</v>
      </c>
      <c r="F2129"/>
    </row>
    <row r="2130" spans="2:6" x14ac:dyDescent="0.35">
      <c r="B2130" s="48" t="s">
        <v>137</v>
      </c>
      <c r="C2130" s="49" t="s">
        <v>138</v>
      </c>
      <c r="D2130" s="50">
        <v>18352</v>
      </c>
      <c r="F2130"/>
    </row>
    <row r="2131" spans="2:6" ht="23" x14ac:dyDescent="0.35">
      <c r="B2131" s="48" t="s">
        <v>139</v>
      </c>
      <c r="C2131" s="49" t="s">
        <v>140</v>
      </c>
      <c r="D2131" s="50">
        <v>2715</v>
      </c>
      <c r="F2131"/>
    </row>
    <row r="2132" spans="2:6" x14ac:dyDescent="0.35">
      <c r="B2132" s="48" t="s">
        <v>141</v>
      </c>
      <c r="C2132" s="49" t="s">
        <v>142</v>
      </c>
      <c r="D2132" s="50">
        <v>0</v>
      </c>
      <c r="F2132"/>
    </row>
    <row r="2133" spans="2:6" x14ac:dyDescent="0.35">
      <c r="B2133" s="102" t="s">
        <v>143</v>
      </c>
      <c r="C2133" s="103"/>
      <c r="D2133" s="10">
        <v>22115</v>
      </c>
      <c r="F2133"/>
    </row>
    <row r="2134" spans="2:6" x14ac:dyDescent="0.35">
      <c r="B2134" s="104" t="s">
        <v>144</v>
      </c>
      <c r="C2134" s="105"/>
      <c r="D2134" s="106"/>
      <c r="F2134"/>
    </row>
    <row r="2135" spans="2:6" x14ac:dyDescent="0.35">
      <c r="B2135" s="48" t="s">
        <v>145</v>
      </c>
      <c r="C2135" s="49" t="s">
        <v>146</v>
      </c>
      <c r="D2135" s="50">
        <v>0</v>
      </c>
      <c r="F2135"/>
    </row>
    <row r="2136" spans="2:6" x14ac:dyDescent="0.35">
      <c r="B2136" s="48" t="s">
        <v>147</v>
      </c>
      <c r="C2136" s="49" t="s">
        <v>148</v>
      </c>
      <c r="D2136" s="50">
        <v>0</v>
      </c>
      <c r="F2136"/>
    </row>
    <row r="2137" spans="2:6" x14ac:dyDescent="0.35">
      <c r="B2137" s="48" t="s">
        <v>149</v>
      </c>
      <c r="C2137" s="49" t="s">
        <v>150</v>
      </c>
      <c r="D2137" s="50">
        <v>0</v>
      </c>
      <c r="F2137"/>
    </row>
    <row r="2138" spans="2:6" ht="23" x14ac:dyDescent="0.35">
      <c r="B2138" s="48" t="s">
        <v>151</v>
      </c>
      <c r="C2138" s="49" t="s">
        <v>152</v>
      </c>
      <c r="D2138" s="50">
        <v>0</v>
      </c>
      <c r="F2138"/>
    </row>
    <row r="2139" spans="2:6" x14ac:dyDescent="0.35">
      <c r="B2139" s="48" t="s">
        <v>153</v>
      </c>
      <c r="C2139" s="49" t="s">
        <v>154</v>
      </c>
      <c r="D2139" s="50">
        <v>110510</v>
      </c>
      <c r="F2139"/>
    </row>
    <row r="2140" spans="2:6" x14ac:dyDescent="0.35">
      <c r="B2140" s="102" t="s">
        <v>155</v>
      </c>
      <c r="C2140" s="103"/>
      <c r="D2140" s="10">
        <v>110510</v>
      </c>
      <c r="F2140"/>
    </row>
    <row r="2141" spans="2:6" x14ac:dyDescent="0.35">
      <c r="B2141" s="104" t="s">
        <v>156</v>
      </c>
      <c r="C2141" s="105"/>
      <c r="D2141" s="106"/>
      <c r="F2141"/>
    </row>
    <row r="2142" spans="2:6" x14ac:dyDescent="0.35">
      <c r="B2142" s="48" t="s">
        <v>157</v>
      </c>
      <c r="C2142" s="49" t="s">
        <v>158</v>
      </c>
      <c r="D2142" s="50">
        <v>0</v>
      </c>
      <c r="F2142"/>
    </row>
    <row r="2143" spans="2:6" x14ac:dyDescent="0.35">
      <c r="B2143" s="48" t="s">
        <v>159</v>
      </c>
      <c r="C2143" s="49" t="s">
        <v>160</v>
      </c>
      <c r="D2143" s="50">
        <v>0</v>
      </c>
      <c r="F2143"/>
    </row>
    <row r="2144" spans="2:6" x14ac:dyDescent="0.35">
      <c r="B2144" s="48" t="s">
        <v>161</v>
      </c>
      <c r="C2144" s="49" t="s">
        <v>162</v>
      </c>
      <c r="D2144" s="50">
        <v>500</v>
      </c>
      <c r="F2144"/>
    </row>
    <row r="2145" spans="2:13" x14ac:dyDescent="0.35">
      <c r="B2145" s="102" t="s">
        <v>163</v>
      </c>
      <c r="C2145" s="103"/>
      <c r="D2145" s="10">
        <v>500</v>
      </c>
    </row>
    <row r="2146" spans="2:13" x14ac:dyDescent="0.35">
      <c r="B2146" s="102" t="s">
        <v>164</v>
      </c>
      <c r="C2146" s="103"/>
      <c r="D2146" s="10">
        <v>133125</v>
      </c>
    </row>
    <row r="2147" spans="2:13" x14ac:dyDescent="0.35">
      <c r="B2147" s="3"/>
      <c r="F2147"/>
    </row>
    <row r="2148" spans="2:13" x14ac:dyDescent="0.35">
      <c r="C2148" s="3" t="s">
        <v>1053</v>
      </c>
    </row>
    <row r="2149" spans="2:13" x14ac:dyDescent="0.35">
      <c r="B2149" s="48" t="s">
        <v>111</v>
      </c>
      <c r="C2149" s="49" t="s">
        <v>112</v>
      </c>
      <c r="D2149" s="50">
        <v>0</v>
      </c>
      <c r="F2149" s="19">
        <f>SUM(D2149:D2157,D2159:D2160,D2163,D2175)</f>
        <v>2990</v>
      </c>
      <c r="G2149" s="16">
        <f>SUM(D2158,D2164)</f>
        <v>0</v>
      </c>
      <c r="H2149" s="16">
        <f>SUM(F2149:G2149)</f>
        <v>2990</v>
      </c>
      <c r="I2149" s="18" t="e">
        <f>H2149/J2149*100</f>
        <v>#DIV/0!</v>
      </c>
      <c r="K2149" s="61" t="str">
        <f>C2148</f>
        <v>Ferntree Gully Bowling Club</v>
      </c>
      <c r="L2149" s="59">
        <f>F2149</f>
        <v>2990</v>
      </c>
      <c r="M2149" s="59">
        <f>G2149</f>
        <v>0</v>
      </c>
    </row>
    <row r="2150" spans="2:13" x14ac:dyDescent="0.35">
      <c r="B2150" s="48" t="s">
        <v>113</v>
      </c>
      <c r="C2150" s="49" t="s">
        <v>114</v>
      </c>
      <c r="D2150" s="50">
        <v>2780</v>
      </c>
      <c r="F2150" s="12"/>
    </row>
    <row r="2151" spans="2:13" x14ac:dyDescent="0.35">
      <c r="B2151" s="48" t="s">
        <v>115</v>
      </c>
      <c r="C2151" s="49" t="s">
        <v>116</v>
      </c>
      <c r="D2151" s="50">
        <v>0</v>
      </c>
      <c r="F2151" s="12"/>
    </row>
    <row r="2152" spans="2:13" x14ac:dyDescent="0.35">
      <c r="B2152" s="48" t="s">
        <v>117</v>
      </c>
      <c r="C2152" s="49" t="s">
        <v>118</v>
      </c>
      <c r="D2152" s="50">
        <v>0</v>
      </c>
    </row>
    <row r="2153" spans="2:13" x14ac:dyDescent="0.35">
      <c r="B2153" s="48" t="s">
        <v>119</v>
      </c>
      <c r="C2153" s="49" t="s">
        <v>120</v>
      </c>
      <c r="D2153" s="50">
        <v>0</v>
      </c>
      <c r="F2153" s="13"/>
    </row>
    <row r="2154" spans="2:13" x14ac:dyDescent="0.35">
      <c r="B2154" s="48" t="s">
        <v>121</v>
      </c>
      <c r="C2154" s="49" t="s">
        <v>122</v>
      </c>
      <c r="D2154" s="50">
        <v>0</v>
      </c>
    </row>
    <row r="2155" spans="2:13" x14ac:dyDescent="0.35">
      <c r="B2155" s="48" t="s">
        <v>123</v>
      </c>
      <c r="C2155" s="49" t="s">
        <v>124</v>
      </c>
      <c r="D2155" s="50">
        <v>0</v>
      </c>
    </row>
    <row r="2156" spans="2:13" x14ac:dyDescent="0.35">
      <c r="B2156" s="48" t="s">
        <v>125</v>
      </c>
      <c r="C2156" s="49" t="s">
        <v>126</v>
      </c>
      <c r="D2156" s="50">
        <v>0</v>
      </c>
    </row>
    <row r="2157" spans="2:13" x14ac:dyDescent="0.35">
      <c r="B2157" s="48" t="s">
        <v>127</v>
      </c>
      <c r="C2157" s="49" t="s">
        <v>128</v>
      </c>
      <c r="D2157" s="50">
        <v>0</v>
      </c>
    </row>
    <row r="2158" spans="2:13" x14ac:dyDescent="0.35">
      <c r="B2158" s="48" t="s">
        <v>129</v>
      </c>
      <c r="C2158" s="49" t="s">
        <v>130</v>
      </c>
      <c r="D2158" s="50">
        <v>0</v>
      </c>
    </row>
    <row r="2159" spans="2:13" x14ac:dyDescent="0.35">
      <c r="B2159" s="48" t="s">
        <v>131</v>
      </c>
      <c r="C2159" s="49" t="s">
        <v>132</v>
      </c>
      <c r="D2159" s="50">
        <v>210</v>
      </c>
    </row>
    <row r="2160" spans="2:13" x14ac:dyDescent="0.35">
      <c r="B2160" s="48" t="s">
        <v>133</v>
      </c>
      <c r="C2160" s="49" t="s">
        <v>134</v>
      </c>
      <c r="D2160" s="50">
        <v>0</v>
      </c>
    </row>
    <row r="2161" spans="2:6" x14ac:dyDescent="0.35">
      <c r="B2161" s="48" t="s">
        <v>135</v>
      </c>
      <c r="C2161" s="49" t="s">
        <v>136</v>
      </c>
      <c r="D2161" s="50">
        <v>5763</v>
      </c>
      <c r="F2161"/>
    </row>
    <row r="2162" spans="2:6" x14ac:dyDescent="0.35">
      <c r="B2162" s="48" t="s">
        <v>137</v>
      </c>
      <c r="C2162" s="49" t="s">
        <v>138</v>
      </c>
      <c r="D2162" s="50">
        <v>8850</v>
      </c>
      <c r="F2162"/>
    </row>
    <row r="2163" spans="2:6" ht="23" x14ac:dyDescent="0.35">
      <c r="B2163" s="48" t="s">
        <v>139</v>
      </c>
      <c r="C2163" s="49" t="s">
        <v>140</v>
      </c>
      <c r="D2163" s="50">
        <v>0</v>
      </c>
      <c r="F2163"/>
    </row>
    <row r="2164" spans="2:6" x14ac:dyDescent="0.35">
      <c r="B2164" s="48" t="s">
        <v>141</v>
      </c>
      <c r="C2164" s="49" t="s">
        <v>142</v>
      </c>
      <c r="D2164" s="50">
        <v>0</v>
      </c>
      <c r="F2164"/>
    </row>
    <row r="2165" spans="2:6" x14ac:dyDescent="0.35">
      <c r="B2165" s="102" t="s">
        <v>143</v>
      </c>
      <c r="C2165" s="103"/>
      <c r="D2165" s="10">
        <v>17603</v>
      </c>
      <c r="F2165"/>
    </row>
    <row r="2166" spans="2:6" x14ac:dyDescent="0.35">
      <c r="B2166" s="104" t="s">
        <v>144</v>
      </c>
      <c r="C2166" s="105"/>
      <c r="D2166" s="106"/>
      <c r="F2166"/>
    </row>
    <row r="2167" spans="2:6" x14ac:dyDescent="0.35">
      <c r="B2167" s="48" t="s">
        <v>145</v>
      </c>
      <c r="C2167" s="49" t="s">
        <v>146</v>
      </c>
      <c r="D2167" s="50">
        <v>0</v>
      </c>
      <c r="F2167"/>
    </row>
    <row r="2168" spans="2:6" x14ac:dyDescent="0.35">
      <c r="B2168" s="48" t="s">
        <v>147</v>
      </c>
      <c r="C2168" s="49" t="s">
        <v>148</v>
      </c>
      <c r="D2168" s="50">
        <v>0</v>
      </c>
      <c r="F2168"/>
    </row>
    <row r="2169" spans="2:6" x14ac:dyDescent="0.35">
      <c r="B2169" s="48" t="s">
        <v>149</v>
      </c>
      <c r="C2169" s="49" t="s">
        <v>150</v>
      </c>
      <c r="D2169" s="50">
        <v>0</v>
      </c>
      <c r="F2169"/>
    </row>
    <row r="2170" spans="2:6" ht="23" x14ac:dyDescent="0.35">
      <c r="B2170" s="48" t="s">
        <v>151</v>
      </c>
      <c r="C2170" s="49" t="s">
        <v>152</v>
      </c>
      <c r="D2170" s="50">
        <v>0</v>
      </c>
      <c r="F2170"/>
    </row>
    <row r="2171" spans="2:6" x14ac:dyDescent="0.35">
      <c r="B2171" s="48" t="s">
        <v>153</v>
      </c>
      <c r="C2171" s="49" t="s">
        <v>154</v>
      </c>
      <c r="D2171" s="50">
        <v>192094</v>
      </c>
      <c r="F2171"/>
    </row>
    <row r="2172" spans="2:6" x14ac:dyDescent="0.35">
      <c r="B2172" s="102" t="s">
        <v>155</v>
      </c>
      <c r="C2172" s="103"/>
      <c r="D2172" s="10">
        <v>192094</v>
      </c>
      <c r="F2172"/>
    </row>
    <row r="2173" spans="2:6" x14ac:dyDescent="0.35">
      <c r="B2173" s="104" t="s">
        <v>156</v>
      </c>
      <c r="C2173" s="105"/>
      <c r="D2173" s="106"/>
      <c r="F2173"/>
    </row>
    <row r="2174" spans="2:6" x14ac:dyDescent="0.35">
      <c r="B2174" s="48" t="s">
        <v>157</v>
      </c>
      <c r="C2174" s="49" t="s">
        <v>158</v>
      </c>
      <c r="D2174" s="50">
        <v>0</v>
      </c>
      <c r="F2174"/>
    </row>
    <row r="2175" spans="2:6" x14ac:dyDescent="0.35">
      <c r="B2175" s="48" t="s">
        <v>159</v>
      </c>
      <c r="C2175" s="49" t="s">
        <v>160</v>
      </c>
      <c r="D2175" s="50">
        <v>0</v>
      </c>
      <c r="F2175"/>
    </row>
    <row r="2176" spans="2:6" x14ac:dyDescent="0.35">
      <c r="B2176" s="48" t="s">
        <v>161</v>
      </c>
      <c r="C2176" s="49" t="s">
        <v>162</v>
      </c>
      <c r="D2176" s="50">
        <v>0</v>
      </c>
      <c r="F2176"/>
    </row>
    <row r="2177" spans="2:13" x14ac:dyDescent="0.35">
      <c r="B2177" s="102" t="s">
        <v>163</v>
      </c>
      <c r="C2177" s="103"/>
      <c r="D2177" s="10">
        <v>0</v>
      </c>
    </row>
    <row r="2178" spans="2:13" x14ac:dyDescent="0.35">
      <c r="B2178" s="102" t="s">
        <v>164</v>
      </c>
      <c r="C2178" s="103"/>
      <c r="D2178" s="10">
        <v>209697</v>
      </c>
    </row>
    <row r="2179" spans="2:13" x14ac:dyDescent="0.35">
      <c r="B2179" s="3"/>
      <c r="F2179"/>
    </row>
    <row r="2180" spans="2:13" x14ac:dyDescent="0.35">
      <c r="C2180" s="3" t="s">
        <v>1054</v>
      </c>
    </row>
    <row r="2181" spans="2:13" x14ac:dyDescent="0.35">
      <c r="B2181" s="48" t="s">
        <v>111</v>
      </c>
      <c r="C2181" s="49" t="s">
        <v>112</v>
      </c>
      <c r="D2181" s="50">
        <v>0</v>
      </c>
      <c r="F2181" s="19">
        <f>SUM(D2181:D2189,D2191:D2192,D2195,D2207)</f>
        <v>9102</v>
      </c>
      <c r="G2181" s="16">
        <f>SUM(D2190,D2196)</f>
        <v>0</v>
      </c>
      <c r="H2181" s="16">
        <f>SUM(F2181:G2181)</f>
        <v>9102</v>
      </c>
      <c r="I2181" s="18" t="e">
        <f>H2181/J2181*100</f>
        <v>#DIV/0!</v>
      </c>
      <c r="K2181" s="61" t="str">
        <f>C2180</f>
        <v>Foster Golf Club</v>
      </c>
      <c r="L2181" s="59">
        <f>F2181</f>
        <v>9102</v>
      </c>
      <c r="M2181" s="59">
        <f>G2181</f>
        <v>0</v>
      </c>
    </row>
    <row r="2182" spans="2:13" x14ac:dyDescent="0.35">
      <c r="B2182" s="48" t="s">
        <v>113</v>
      </c>
      <c r="C2182" s="49" t="s">
        <v>114</v>
      </c>
      <c r="D2182" s="50">
        <v>9102</v>
      </c>
      <c r="F2182" s="12"/>
    </row>
    <row r="2183" spans="2:13" x14ac:dyDescent="0.35">
      <c r="B2183" s="48" t="s">
        <v>115</v>
      </c>
      <c r="C2183" s="49" t="s">
        <v>116</v>
      </c>
      <c r="D2183" s="50">
        <v>0</v>
      </c>
      <c r="F2183" s="12"/>
    </row>
    <row r="2184" spans="2:13" x14ac:dyDescent="0.35">
      <c r="B2184" s="48" t="s">
        <v>117</v>
      </c>
      <c r="C2184" s="49" t="s">
        <v>118</v>
      </c>
      <c r="D2184" s="50">
        <v>0</v>
      </c>
    </row>
    <row r="2185" spans="2:13" x14ac:dyDescent="0.35">
      <c r="B2185" s="48" t="s">
        <v>119</v>
      </c>
      <c r="C2185" s="49" t="s">
        <v>120</v>
      </c>
      <c r="D2185" s="50">
        <v>0</v>
      </c>
      <c r="F2185" s="13"/>
    </row>
    <row r="2186" spans="2:13" x14ac:dyDescent="0.35">
      <c r="B2186" s="48" t="s">
        <v>121</v>
      </c>
      <c r="C2186" s="49" t="s">
        <v>122</v>
      </c>
      <c r="D2186" s="50">
        <v>0</v>
      </c>
    </row>
    <row r="2187" spans="2:13" x14ac:dyDescent="0.35">
      <c r="B2187" s="48" t="s">
        <v>123</v>
      </c>
      <c r="C2187" s="49" t="s">
        <v>124</v>
      </c>
      <c r="D2187" s="50">
        <v>0</v>
      </c>
    </row>
    <row r="2188" spans="2:13" x14ac:dyDescent="0.35">
      <c r="B2188" s="48" t="s">
        <v>125</v>
      </c>
      <c r="C2188" s="49" t="s">
        <v>126</v>
      </c>
      <c r="D2188" s="50">
        <v>0</v>
      </c>
    </row>
    <row r="2189" spans="2:13" x14ac:dyDescent="0.35">
      <c r="B2189" s="48" t="s">
        <v>127</v>
      </c>
      <c r="C2189" s="49" t="s">
        <v>128</v>
      </c>
      <c r="D2189" s="50">
        <v>0</v>
      </c>
    </row>
    <row r="2190" spans="2:13" x14ac:dyDescent="0.35">
      <c r="B2190" s="48" t="s">
        <v>129</v>
      </c>
      <c r="C2190" s="49" t="s">
        <v>130</v>
      </c>
      <c r="D2190" s="50">
        <v>0</v>
      </c>
    </row>
    <row r="2191" spans="2:13" x14ac:dyDescent="0.35">
      <c r="B2191" s="48" t="s">
        <v>131</v>
      </c>
      <c r="C2191" s="49" t="s">
        <v>132</v>
      </c>
      <c r="D2191" s="50">
        <v>0</v>
      </c>
    </row>
    <row r="2192" spans="2:13" x14ac:dyDescent="0.35">
      <c r="B2192" s="48" t="s">
        <v>133</v>
      </c>
      <c r="C2192" s="49" t="s">
        <v>134</v>
      </c>
      <c r="D2192" s="50">
        <v>0</v>
      </c>
    </row>
    <row r="2193" spans="2:6" x14ac:dyDescent="0.35">
      <c r="B2193" s="48" t="s">
        <v>135</v>
      </c>
      <c r="C2193" s="49" t="s">
        <v>136</v>
      </c>
      <c r="D2193" s="50">
        <v>85390</v>
      </c>
      <c r="F2193"/>
    </row>
    <row r="2194" spans="2:6" x14ac:dyDescent="0.35">
      <c r="B2194" s="48" t="s">
        <v>137</v>
      </c>
      <c r="C2194" s="49" t="s">
        <v>138</v>
      </c>
      <c r="D2194" s="50">
        <v>0</v>
      </c>
      <c r="F2194"/>
    </row>
    <row r="2195" spans="2:6" ht="23" x14ac:dyDescent="0.35">
      <c r="B2195" s="48" t="s">
        <v>139</v>
      </c>
      <c r="C2195" s="49" t="s">
        <v>140</v>
      </c>
      <c r="D2195" s="50">
        <v>0</v>
      </c>
      <c r="F2195"/>
    </row>
    <row r="2196" spans="2:6" x14ac:dyDescent="0.35">
      <c r="B2196" s="48" t="s">
        <v>141</v>
      </c>
      <c r="C2196" s="49" t="s">
        <v>142</v>
      </c>
      <c r="D2196" s="50">
        <v>0</v>
      </c>
      <c r="F2196"/>
    </row>
    <row r="2197" spans="2:6" x14ac:dyDescent="0.35">
      <c r="B2197" s="102" t="s">
        <v>143</v>
      </c>
      <c r="C2197" s="103"/>
      <c r="D2197" s="10">
        <v>94492</v>
      </c>
      <c r="F2197"/>
    </row>
    <row r="2198" spans="2:6" x14ac:dyDescent="0.35">
      <c r="B2198" s="104" t="s">
        <v>144</v>
      </c>
      <c r="C2198" s="105"/>
      <c r="D2198" s="106"/>
      <c r="F2198"/>
    </row>
    <row r="2199" spans="2:6" x14ac:dyDescent="0.35">
      <c r="B2199" s="48" t="s">
        <v>145</v>
      </c>
      <c r="C2199" s="49" t="s">
        <v>146</v>
      </c>
      <c r="D2199" s="50">
        <v>0</v>
      </c>
      <c r="F2199"/>
    </row>
    <row r="2200" spans="2:6" x14ac:dyDescent="0.35">
      <c r="B2200" s="48" t="s">
        <v>147</v>
      </c>
      <c r="C2200" s="49" t="s">
        <v>148</v>
      </c>
      <c r="D2200" s="50">
        <v>0</v>
      </c>
      <c r="F2200"/>
    </row>
    <row r="2201" spans="2:6" x14ac:dyDescent="0.35">
      <c r="B2201" s="48" t="s">
        <v>149</v>
      </c>
      <c r="C2201" s="49" t="s">
        <v>150</v>
      </c>
      <c r="D2201" s="50">
        <v>0</v>
      </c>
      <c r="F2201"/>
    </row>
    <row r="2202" spans="2:6" ht="23" x14ac:dyDescent="0.35">
      <c r="B2202" s="48" t="s">
        <v>151</v>
      </c>
      <c r="C2202" s="49" t="s">
        <v>152</v>
      </c>
      <c r="D2202" s="50">
        <v>0</v>
      </c>
      <c r="F2202"/>
    </row>
    <row r="2203" spans="2:6" x14ac:dyDescent="0.35">
      <c r="B2203" s="48" t="s">
        <v>153</v>
      </c>
      <c r="C2203" s="49" t="s">
        <v>154</v>
      </c>
      <c r="D2203" s="50">
        <v>325766</v>
      </c>
      <c r="F2203"/>
    </row>
    <row r="2204" spans="2:6" x14ac:dyDescent="0.35">
      <c r="B2204" s="102" t="s">
        <v>155</v>
      </c>
      <c r="C2204" s="103"/>
      <c r="D2204" s="10">
        <v>325766</v>
      </c>
      <c r="F2204"/>
    </row>
    <row r="2205" spans="2:6" x14ac:dyDescent="0.35">
      <c r="B2205" s="104" t="s">
        <v>156</v>
      </c>
      <c r="C2205" s="105"/>
      <c r="D2205" s="106"/>
      <c r="F2205"/>
    </row>
    <row r="2206" spans="2:6" x14ac:dyDescent="0.35">
      <c r="B2206" s="48" t="s">
        <v>157</v>
      </c>
      <c r="C2206" s="49" t="s">
        <v>158</v>
      </c>
      <c r="D2206" s="50">
        <v>0</v>
      </c>
      <c r="F2206"/>
    </row>
    <row r="2207" spans="2:6" x14ac:dyDescent="0.35">
      <c r="B2207" s="48" t="s">
        <v>159</v>
      </c>
      <c r="C2207" s="49" t="s">
        <v>160</v>
      </c>
      <c r="D2207" s="50">
        <v>0</v>
      </c>
      <c r="F2207"/>
    </row>
    <row r="2208" spans="2:6" x14ac:dyDescent="0.35">
      <c r="B2208" s="48" t="s">
        <v>161</v>
      </c>
      <c r="C2208" s="49" t="s">
        <v>162</v>
      </c>
      <c r="D2208" s="50">
        <v>0</v>
      </c>
      <c r="F2208"/>
    </row>
    <row r="2209" spans="2:13" x14ac:dyDescent="0.35">
      <c r="B2209" s="102" t="s">
        <v>163</v>
      </c>
      <c r="C2209" s="103"/>
      <c r="D2209" s="10">
        <v>0</v>
      </c>
    </row>
    <row r="2210" spans="2:13" x14ac:dyDescent="0.35">
      <c r="B2210" s="102" t="s">
        <v>164</v>
      </c>
      <c r="C2210" s="103"/>
      <c r="D2210" s="10">
        <v>420259</v>
      </c>
    </row>
    <row r="2211" spans="2:13" x14ac:dyDescent="0.35">
      <c r="B2211" s="3"/>
      <c r="F2211"/>
    </row>
    <row r="2212" spans="2:13" x14ac:dyDescent="0.35">
      <c r="C2212" s="3" t="s">
        <v>1055</v>
      </c>
    </row>
    <row r="2213" spans="2:13" x14ac:dyDescent="0.35">
      <c r="B2213" s="48" t="s">
        <v>111</v>
      </c>
      <c r="C2213" s="49" t="s">
        <v>112</v>
      </c>
      <c r="D2213" s="50">
        <v>12273</v>
      </c>
      <c r="F2213" s="19">
        <f>SUM(D2213:D2221,D2223:D2224,D2227,D2239)</f>
        <v>145482</v>
      </c>
      <c r="G2213" s="16">
        <f>SUM(D2222,D2228)</f>
        <v>1877</v>
      </c>
      <c r="H2213" s="16">
        <f>SUM(F2213:G2213)</f>
        <v>147359</v>
      </c>
      <c r="I2213" s="18" t="e">
        <f>H2213/J2213*100</f>
        <v>#DIV/0!</v>
      </c>
      <c r="K2213" s="61" t="str">
        <f>C2212</f>
        <v>Frankston RSL</v>
      </c>
      <c r="L2213" s="59">
        <f>F2213</f>
        <v>145482</v>
      </c>
      <c r="M2213" s="59">
        <f>G2213</f>
        <v>1877</v>
      </c>
    </row>
    <row r="2214" spans="2:13" x14ac:dyDescent="0.35">
      <c r="B2214" s="48" t="s">
        <v>113</v>
      </c>
      <c r="C2214" s="49" t="s">
        <v>114</v>
      </c>
      <c r="D2214" s="50">
        <v>5000</v>
      </c>
      <c r="F2214" s="12"/>
    </row>
    <row r="2215" spans="2:13" x14ac:dyDescent="0.35">
      <c r="B2215" s="48" t="s">
        <v>115</v>
      </c>
      <c r="C2215" s="49" t="s">
        <v>116</v>
      </c>
      <c r="D2215" s="50">
        <v>0</v>
      </c>
      <c r="F2215" s="12"/>
    </row>
    <row r="2216" spans="2:13" x14ac:dyDescent="0.35">
      <c r="B2216" s="48" t="s">
        <v>117</v>
      </c>
      <c r="C2216" s="49" t="s">
        <v>118</v>
      </c>
      <c r="D2216" s="50">
        <v>0</v>
      </c>
    </row>
    <row r="2217" spans="2:13" x14ac:dyDescent="0.35">
      <c r="B2217" s="48" t="s">
        <v>119</v>
      </c>
      <c r="C2217" s="49" t="s">
        <v>120</v>
      </c>
      <c r="D2217" s="50">
        <v>0</v>
      </c>
      <c r="F2217" s="13"/>
    </row>
    <row r="2218" spans="2:13" x14ac:dyDescent="0.35">
      <c r="B2218" s="48" t="s">
        <v>121</v>
      </c>
      <c r="C2218" s="49" t="s">
        <v>122</v>
      </c>
      <c r="D2218" s="50">
        <v>0</v>
      </c>
    </row>
    <row r="2219" spans="2:13" x14ac:dyDescent="0.35">
      <c r="B2219" s="48" t="s">
        <v>123</v>
      </c>
      <c r="C2219" s="49" t="s">
        <v>124</v>
      </c>
      <c r="D2219" s="50">
        <v>330</v>
      </c>
    </row>
    <row r="2220" spans="2:13" x14ac:dyDescent="0.35">
      <c r="B2220" s="48" t="s">
        <v>125</v>
      </c>
      <c r="C2220" s="49" t="s">
        <v>126</v>
      </c>
      <c r="D2220" s="50">
        <v>0</v>
      </c>
    </row>
    <row r="2221" spans="2:13" x14ac:dyDescent="0.35">
      <c r="B2221" s="48" t="s">
        <v>127</v>
      </c>
      <c r="C2221" s="49" t="s">
        <v>128</v>
      </c>
      <c r="D2221" s="50">
        <v>0</v>
      </c>
    </row>
    <row r="2222" spans="2:13" x14ac:dyDescent="0.35">
      <c r="B2222" s="48" t="s">
        <v>129</v>
      </c>
      <c r="C2222" s="49" t="s">
        <v>130</v>
      </c>
      <c r="D2222" s="50">
        <v>1877</v>
      </c>
    </row>
    <row r="2223" spans="2:13" x14ac:dyDescent="0.35">
      <c r="B2223" s="48" t="s">
        <v>131</v>
      </c>
      <c r="C2223" s="49" t="s">
        <v>132</v>
      </c>
      <c r="D2223" s="50">
        <v>15277</v>
      </c>
    </row>
    <row r="2224" spans="2:13" x14ac:dyDescent="0.35">
      <c r="B2224" s="48" t="s">
        <v>133</v>
      </c>
      <c r="C2224" s="49" t="s">
        <v>134</v>
      </c>
      <c r="D2224" s="50">
        <v>55263</v>
      </c>
    </row>
    <row r="2225" spans="2:6" x14ac:dyDescent="0.35">
      <c r="B2225" s="48" t="s">
        <v>135</v>
      </c>
      <c r="C2225" s="49" t="s">
        <v>136</v>
      </c>
      <c r="D2225" s="50">
        <v>1137</v>
      </c>
      <c r="F2225"/>
    </row>
    <row r="2226" spans="2:6" x14ac:dyDescent="0.35">
      <c r="B2226" s="48" t="s">
        <v>137</v>
      </c>
      <c r="C2226" s="49" t="s">
        <v>138</v>
      </c>
      <c r="D2226" s="50">
        <v>40742</v>
      </c>
      <c r="F2226"/>
    </row>
    <row r="2227" spans="2:6" ht="23" x14ac:dyDescent="0.35">
      <c r="B2227" s="48" t="s">
        <v>139</v>
      </c>
      <c r="C2227" s="49" t="s">
        <v>140</v>
      </c>
      <c r="D2227" s="50">
        <v>57339</v>
      </c>
      <c r="F2227"/>
    </row>
    <row r="2228" spans="2:6" x14ac:dyDescent="0.35">
      <c r="B2228" s="48" t="s">
        <v>141</v>
      </c>
      <c r="C2228" s="49" t="s">
        <v>142</v>
      </c>
      <c r="D2228" s="50">
        <v>0</v>
      </c>
      <c r="F2228"/>
    </row>
    <row r="2229" spans="2:6" x14ac:dyDescent="0.35">
      <c r="B2229" s="102" t="s">
        <v>143</v>
      </c>
      <c r="C2229" s="103"/>
      <c r="D2229" s="10">
        <v>189238</v>
      </c>
      <c r="F2229"/>
    </row>
    <row r="2230" spans="2:6" x14ac:dyDescent="0.35">
      <c r="B2230" s="104" t="s">
        <v>144</v>
      </c>
      <c r="C2230" s="105"/>
      <c r="D2230" s="106"/>
      <c r="F2230"/>
    </row>
    <row r="2231" spans="2:6" x14ac:dyDescent="0.35">
      <c r="B2231" s="48" t="s">
        <v>145</v>
      </c>
      <c r="C2231" s="49" t="s">
        <v>146</v>
      </c>
      <c r="D2231" s="50">
        <v>0</v>
      </c>
      <c r="F2231"/>
    </row>
    <row r="2232" spans="2:6" x14ac:dyDescent="0.35">
      <c r="B2232" s="48" t="s">
        <v>147</v>
      </c>
      <c r="C2232" s="49" t="s">
        <v>148</v>
      </c>
      <c r="D2232" s="50">
        <v>0</v>
      </c>
      <c r="F2232"/>
    </row>
    <row r="2233" spans="2:6" x14ac:dyDescent="0.35">
      <c r="B2233" s="48" t="s">
        <v>149</v>
      </c>
      <c r="C2233" s="49" t="s">
        <v>150</v>
      </c>
      <c r="D2233" s="50">
        <v>0</v>
      </c>
      <c r="F2233"/>
    </row>
    <row r="2234" spans="2:6" ht="23" x14ac:dyDescent="0.35">
      <c r="B2234" s="48" t="s">
        <v>151</v>
      </c>
      <c r="C2234" s="49" t="s">
        <v>152</v>
      </c>
      <c r="D2234" s="50">
        <v>0</v>
      </c>
      <c r="F2234"/>
    </row>
    <row r="2235" spans="2:6" x14ac:dyDescent="0.35">
      <c r="B2235" s="48" t="s">
        <v>153</v>
      </c>
      <c r="C2235" s="49" t="s">
        <v>154</v>
      </c>
      <c r="D2235" s="50">
        <v>2655967</v>
      </c>
      <c r="F2235"/>
    </row>
    <row r="2236" spans="2:6" x14ac:dyDescent="0.35">
      <c r="B2236" s="102" t="s">
        <v>155</v>
      </c>
      <c r="C2236" s="103"/>
      <c r="D2236" s="10">
        <v>2655967</v>
      </c>
      <c r="F2236"/>
    </row>
    <row r="2237" spans="2:6" x14ac:dyDescent="0.35">
      <c r="B2237" s="104" t="s">
        <v>156</v>
      </c>
      <c r="C2237" s="105"/>
      <c r="D2237" s="106"/>
      <c r="F2237"/>
    </row>
    <row r="2238" spans="2:6" x14ac:dyDescent="0.35">
      <c r="B2238" s="48" t="s">
        <v>157</v>
      </c>
      <c r="C2238" s="49" t="s">
        <v>158</v>
      </c>
      <c r="D2238" s="50">
        <v>0</v>
      </c>
      <c r="F2238"/>
    </row>
    <row r="2239" spans="2:6" x14ac:dyDescent="0.35">
      <c r="B2239" s="48" t="s">
        <v>159</v>
      </c>
      <c r="C2239" s="49" t="s">
        <v>160</v>
      </c>
      <c r="D2239" s="50">
        <v>0</v>
      </c>
      <c r="F2239"/>
    </row>
    <row r="2240" spans="2:6" x14ac:dyDescent="0.35">
      <c r="B2240" s="48" t="s">
        <v>161</v>
      </c>
      <c r="C2240" s="49" t="s">
        <v>162</v>
      </c>
      <c r="D2240" s="50">
        <v>3000</v>
      </c>
      <c r="F2240"/>
    </row>
    <row r="2241" spans="2:13" x14ac:dyDescent="0.35">
      <c r="B2241" s="102" t="s">
        <v>163</v>
      </c>
      <c r="C2241" s="103"/>
      <c r="D2241" s="10">
        <v>3000</v>
      </c>
    </row>
    <row r="2242" spans="2:13" x14ac:dyDescent="0.35">
      <c r="B2242" s="102" t="s">
        <v>164</v>
      </c>
      <c r="C2242" s="103"/>
      <c r="D2242" s="10">
        <v>2848205</v>
      </c>
    </row>
    <row r="2243" spans="2:13" x14ac:dyDescent="0.35">
      <c r="B2243" s="3"/>
      <c r="F2243"/>
    </row>
    <row r="2244" spans="2:13" x14ac:dyDescent="0.35">
      <c r="C2244" s="3" t="s">
        <v>1195</v>
      </c>
    </row>
    <row r="2245" spans="2:13" x14ac:dyDescent="0.35">
      <c r="B2245" s="48" t="s">
        <v>111</v>
      </c>
      <c r="C2245" s="49" t="s">
        <v>112</v>
      </c>
      <c r="D2245" s="50">
        <v>373</v>
      </c>
      <c r="F2245" s="19">
        <f>SUM(D2245:D2253,D2255:D2256,D2259,D2271)</f>
        <v>1993</v>
      </c>
      <c r="G2245" s="16">
        <f>SUM(D2254,D2260)</f>
        <v>0</v>
      </c>
      <c r="H2245" s="16">
        <f>SUM(F2245:G2245)</f>
        <v>1993</v>
      </c>
      <c r="I2245" s="18" t="e">
        <f>H2245/J2245*100</f>
        <v>#DIV/0!</v>
      </c>
      <c r="K2245" s="61" t="str">
        <f>C2244</f>
        <v>Freccia Azzurra Club</v>
      </c>
      <c r="L2245" s="59">
        <f>F2245</f>
        <v>1993</v>
      </c>
      <c r="M2245" s="59">
        <f>G2245</f>
        <v>0</v>
      </c>
    </row>
    <row r="2246" spans="2:13" x14ac:dyDescent="0.35">
      <c r="B2246" s="48" t="s">
        <v>113</v>
      </c>
      <c r="C2246" s="49" t="s">
        <v>114</v>
      </c>
      <c r="D2246" s="50">
        <v>0</v>
      </c>
      <c r="F2246" s="12"/>
    </row>
    <row r="2247" spans="2:13" x14ac:dyDescent="0.35">
      <c r="B2247" s="48" t="s">
        <v>115</v>
      </c>
      <c r="C2247" s="49" t="s">
        <v>116</v>
      </c>
      <c r="D2247" s="50">
        <v>0</v>
      </c>
      <c r="F2247" s="12"/>
    </row>
    <row r="2248" spans="2:13" x14ac:dyDescent="0.35">
      <c r="B2248" s="48" t="s">
        <v>117</v>
      </c>
      <c r="C2248" s="49" t="s">
        <v>118</v>
      </c>
      <c r="D2248" s="50">
        <v>0</v>
      </c>
    </row>
    <row r="2249" spans="2:13" x14ac:dyDescent="0.35">
      <c r="B2249" s="48" t="s">
        <v>119</v>
      </c>
      <c r="C2249" s="49" t="s">
        <v>120</v>
      </c>
      <c r="D2249" s="50">
        <v>0</v>
      </c>
      <c r="F2249" s="13"/>
    </row>
    <row r="2250" spans="2:13" x14ac:dyDescent="0.35">
      <c r="B2250" s="48" t="s">
        <v>121</v>
      </c>
      <c r="C2250" s="49" t="s">
        <v>122</v>
      </c>
      <c r="D2250" s="50">
        <v>0</v>
      </c>
    </row>
    <row r="2251" spans="2:13" x14ac:dyDescent="0.35">
      <c r="B2251" s="48" t="s">
        <v>123</v>
      </c>
      <c r="C2251" s="49" t="s">
        <v>124</v>
      </c>
      <c r="D2251" s="50">
        <v>0</v>
      </c>
    </row>
    <row r="2252" spans="2:13" x14ac:dyDescent="0.35">
      <c r="B2252" s="48" t="s">
        <v>125</v>
      </c>
      <c r="C2252" s="49" t="s">
        <v>126</v>
      </c>
      <c r="D2252" s="50">
        <v>0</v>
      </c>
    </row>
    <row r="2253" spans="2:13" x14ac:dyDescent="0.35">
      <c r="B2253" s="48" t="s">
        <v>127</v>
      </c>
      <c r="C2253" s="49" t="s">
        <v>128</v>
      </c>
      <c r="D2253" s="50">
        <v>0</v>
      </c>
    </row>
    <row r="2254" spans="2:13" x14ac:dyDescent="0.35">
      <c r="B2254" s="48" t="s">
        <v>129</v>
      </c>
      <c r="C2254" s="49" t="s">
        <v>130</v>
      </c>
      <c r="D2254" s="50">
        <v>0</v>
      </c>
    </row>
    <row r="2255" spans="2:13" x14ac:dyDescent="0.35">
      <c r="B2255" s="48" t="s">
        <v>131</v>
      </c>
      <c r="C2255" s="49" t="s">
        <v>132</v>
      </c>
      <c r="D2255" s="50">
        <v>0</v>
      </c>
    </row>
    <row r="2256" spans="2:13" x14ac:dyDescent="0.35">
      <c r="B2256" s="48" t="s">
        <v>133</v>
      </c>
      <c r="C2256" s="49" t="s">
        <v>134</v>
      </c>
      <c r="D2256" s="50">
        <v>0</v>
      </c>
    </row>
    <row r="2257" spans="2:6" x14ac:dyDescent="0.35">
      <c r="B2257" s="48" t="s">
        <v>135</v>
      </c>
      <c r="C2257" s="49" t="s">
        <v>136</v>
      </c>
      <c r="D2257" s="50">
        <v>0</v>
      </c>
      <c r="F2257"/>
    </row>
    <row r="2258" spans="2:6" x14ac:dyDescent="0.35">
      <c r="B2258" s="48" t="s">
        <v>137</v>
      </c>
      <c r="C2258" s="49" t="s">
        <v>138</v>
      </c>
      <c r="D2258" s="50">
        <v>46775</v>
      </c>
      <c r="F2258"/>
    </row>
    <row r="2259" spans="2:6" ht="23" x14ac:dyDescent="0.35">
      <c r="B2259" s="48" t="s">
        <v>139</v>
      </c>
      <c r="C2259" s="49" t="s">
        <v>140</v>
      </c>
      <c r="D2259" s="50">
        <v>1620</v>
      </c>
      <c r="F2259"/>
    </row>
    <row r="2260" spans="2:6" x14ac:dyDescent="0.35">
      <c r="B2260" s="48" t="s">
        <v>141</v>
      </c>
      <c r="C2260" s="49" t="s">
        <v>142</v>
      </c>
      <c r="D2260" s="50">
        <v>0</v>
      </c>
      <c r="F2260"/>
    </row>
    <row r="2261" spans="2:6" x14ac:dyDescent="0.35">
      <c r="B2261" s="102" t="s">
        <v>143</v>
      </c>
      <c r="C2261" s="103"/>
      <c r="D2261" s="10">
        <v>48768</v>
      </c>
      <c r="F2261"/>
    </row>
    <row r="2262" spans="2:6" x14ac:dyDescent="0.35">
      <c r="B2262" s="104" t="s">
        <v>144</v>
      </c>
      <c r="C2262" s="105"/>
      <c r="D2262" s="106"/>
      <c r="F2262"/>
    </row>
    <row r="2263" spans="2:6" x14ac:dyDescent="0.35">
      <c r="B2263" s="48" t="s">
        <v>145</v>
      </c>
      <c r="C2263" s="49" t="s">
        <v>146</v>
      </c>
      <c r="D2263" s="50">
        <v>116663</v>
      </c>
      <c r="F2263"/>
    </row>
    <row r="2264" spans="2:6" x14ac:dyDescent="0.35">
      <c r="B2264" s="48" t="s">
        <v>147</v>
      </c>
      <c r="C2264" s="49" t="s">
        <v>148</v>
      </c>
      <c r="D2264" s="50">
        <v>0</v>
      </c>
      <c r="F2264"/>
    </row>
    <row r="2265" spans="2:6" x14ac:dyDescent="0.35">
      <c r="B2265" s="48" t="s">
        <v>149</v>
      </c>
      <c r="C2265" s="49" t="s">
        <v>150</v>
      </c>
      <c r="D2265" s="50">
        <v>0</v>
      </c>
      <c r="F2265"/>
    </row>
    <row r="2266" spans="2:6" ht="23" x14ac:dyDescent="0.35">
      <c r="B2266" s="48" t="s">
        <v>151</v>
      </c>
      <c r="C2266" s="49" t="s">
        <v>152</v>
      </c>
      <c r="D2266" s="50">
        <v>0</v>
      </c>
      <c r="F2266"/>
    </row>
    <row r="2267" spans="2:6" x14ac:dyDescent="0.35">
      <c r="B2267" s="48" t="s">
        <v>153</v>
      </c>
      <c r="C2267" s="49" t="s">
        <v>154</v>
      </c>
      <c r="D2267" s="50">
        <v>191005</v>
      </c>
      <c r="F2267"/>
    </row>
    <row r="2268" spans="2:6" x14ac:dyDescent="0.35">
      <c r="B2268" s="102" t="s">
        <v>155</v>
      </c>
      <c r="C2268" s="103"/>
      <c r="D2268" s="10">
        <v>307668</v>
      </c>
      <c r="F2268"/>
    </row>
    <row r="2269" spans="2:6" x14ac:dyDescent="0.35">
      <c r="B2269" s="104" t="s">
        <v>156</v>
      </c>
      <c r="C2269" s="105"/>
      <c r="D2269" s="106"/>
      <c r="F2269"/>
    </row>
    <row r="2270" spans="2:6" x14ac:dyDescent="0.35">
      <c r="B2270" s="48" t="s">
        <v>157</v>
      </c>
      <c r="C2270" s="49" t="s">
        <v>158</v>
      </c>
      <c r="D2270" s="50">
        <v>0</v>
      </c>
      <c r="F2270"/>
    </row>
    <row r="2271" spans="2:6" x14ac:dyDescent="0.35">
      <c r="B2271" s="48" t="s">
        <v>159</v>
      </c>
      <c r="C2271" s="49" t="s">
        <v>160</v>
      </c>
      <c r="D2271" s="50">
        <v>0</v>
      </c>
      <c r="F2271"/>
    </row>
    <row r="2272" spans="2:6" x14ac:dyDescent="0.35">
      <c r="B2272" s="48" t="s">
        <v>161</v>
      </c>
      <c r="C2272" s="49" t="s">
        <v>162</v>
      </c>
      <c r="D2272" s="50">
        <v>2013</v>
      </c>
      <c r="F2272"/>
    </row>
    <row r="2273" spans="2:13" x14ac:dyDescent="0.35">
      <c r="B2273" s="102" t="s">
        <v>163</v>
      </c>
      <c r="C2273" s="103"/>
      <c r="D2273" s="10">
        <v>2013</v>
      </c>
    </row>
    <row r="2274" spans="2:13" x14ac:dyDescent="0.35">
      <c r="B2274" s="102" t="s">
        <v>164</v>
      </c>
      <c r="C2274" s="103"/>
      <c r="D2274" s="10">
        <v>358449</v>
      </c>
    </row>
    <row r="2275" spans="2:13" x14ac:dyDescent="0.35">
      <c r="B2275" s="3"/>
      <c r="F2275"/>
    </row>
    <row r="2276" spans="2:13" x14ac:dyDescent="0.35">
      <c r="C2276" s="3" t="s">
        <v>1056</v>
      </c>
    </row>
    <row r="2277" spans="2:13" x14ac:dyDescent="0.35">
      <c r="B2277" s="48" t="s">
        <v>111</v>
      </c>
      <c r="C2277" s="49" t="s">
        <v>112</v>
      </c>
      <c r="D2277" s="50">
        <v>0</v>
      </c>
      <c r="F2277" s="19">
        <f>SUM(D2277:D2285,D2287:D2288,D2291,D2303)</f>
        <v>0</v>
      </c>
      <c r="G2277" s="16">
        <f>SUM(D2286,D2292)</f>
        <v>0</v>
      </c>
      <c r="H2277" s="16">
        <f>SUM(F2277:G2277)</f>
        <v>0</v>
      </c>
      <c r="I2277" s="18" t="e">
        <f>H2277/J2277*100</f>
        <v>#DIV/0!</v>
      </c>
      <c r="K2277" s="61" t="str">
        <f>C2276</f>
        <v>Furlan Club</v>
      </c>
      <c r="L2277" s="59">
        <f>F2277</f>
        <v>0</v>
      </c>
      <c r="M2277" s="59">
        <f>G2277</f>
        <v>0</v>
      </c>
    </row>
    <row r="2278" spans="2:13" x14ac:dyDescent="0.35">
      <c r="B2278" s="48" t="s">
        <v>113</v>
      </c>
      <c r="C2278" s="49" t="s">
        <v>114</v>
      </c>
      <c r="D2278" s="50">
        <v>0</v>
      </c>
      <c r="F2278" s="12"/>
    </row>
    <row r="2279" spans="2:13" x14ac:dyDescent="0.35">
      <c r="B2279" s="48" t="s">
        <v>115</v>
      </c>
      <c r="C2279" s="49" t="s">
        <v>116</v>
      </c>
      <c r="D2279" s="50">
        <v>0</v>
      </c>
      <c r="F2279" s="12"/>
    </row>
    <row r="2280" spans="2:13" x14ac:dyDescent="0.35">
      <c r="B2280" s="48" t="s">
        <v>117</v>
      </c>
      <c r="C2280" s="49" t="s">
        <v>118</v>
      </c>
      <c r="D2280" s="50">
        <v>0</v>
      </c>
    </row>
    <row r="2281" spans="2:13" x14ac:dyDescent="0.35">
      <c r="B2281" s="48" t="s">
        <v>119</v>
      </c>
      <c r="C2281" s="49" t="s">
        <v>120</v>
      </c>
      <c r="D2281" s="50">
        <v>0</v>
      </c>
      <c r="F2281" s="13"/>
    </row>
    <row r="2282" spans="2:13" x14ac:dyDescent="0.35">
      <c r="B2282" s="48" t="s">
        <v>121</v>
      </c>
      <c r="C2282" s="49" t="s">
        <v>122</v>
      </c>
      <c r="D2282" s="50">
        <v>0</v>
      </c>
    </row>
    <row r="2283" spans="2:13" x14ac:dyDescent="0.35">
      <c r="B2283" s="48" t="s">
        <v>123</v>
      </c>
      <c r="C2283" s="49" t="s">
        <v>124</v>
      </c>
      <c r="D2283" s="50">
        <v>0</v>
      </c>
    </row>
    <row r="2284" spans="2:13" x14ac:dyDescent="0.35">
      <c r="B2284" s="48" t="s">
        <v>125</v>
      </c>
      <c r="C2284" s="49" t="s">
        <v>126</v>
      </c>
      <c r="D2284" s="50">
        <v>0</v>
      </c>
    </row>
    <row r="2285" spans="2:13" x14ac:dyDescent="0.35">
      <c r="B2285" s="48" t="s">
        <v>127</v>
      </c>
      <c r="C2285" s="49" t="s">
        <v>128</v>
      </c>
      <c r="D2285" s="50">
        <v>0</v>
      </c>
    </row>
    <row r="2286" spans="2:13" x14ac:dyDescent="0.35">
      <c r="B2286" s="48" t="s">
        <v>129</v>
      </c>
      <c r="C2286" s="49" t="s">
        <v>130</v>
      </c>
      <c r="D2286" s="50">
        <v>0</v>
      </c>
    </row>
    <row r="2287" spans="2:13" x14ac:dyDescent="0.35">
      <c r="B2287" s="48" t="s">
        <v>131</v>
      </c>
      <c r="C2287" s="49" t="s">
        <v>132</v>
      </c>
      <c r="D2287" s="50">
        <v>0</v>
      </c>
    </row>
    <row r="2288" spans="2:13" x14ac:dyDescent="0.35">
      <c r="B2288" s="48" t="s">
        <v>133</v>
      </c>
      <c r="C2288" s="49" t="s">
        <v>134</v>
      </c>
      <c r="D2288" s="50">
        <v>0</v>
      </c>
    </row>
    <row r="2289" spans="2:6" x14ac:dyDescent="0.35">
      <c r="B2289" s="48" t="s">
        <v>135</v>
      </c>
      <c r="C2289" s="49" t="s">
        <v>136</v>
      </c>
      <c r="D2289" s="50">
        <v>0</v>
      </c>
      <c r="F2289"/>
    </row>
    <row r="2290" spans="2:6" x14ac:dyDescent="0.35">
      <c r="B2290" s="48" t="s">
        <v>137</v>
      </c>
      <c r="C2290" s="49" t="s">
        <v>138</v>
      </c>
      <c r="D2290" s="50">
        <v>7240</v>
      </c>
      <c r="F2290"/>
    </row>
    <row r="2291" spans="2:6" ht="23" x14ac:dyDescent="0.35">
      <c r="B2291" s="48" t="s">
        <v>139</v>
      </c>
      <c r="C2291" s="49" t="s">
        <v>140</v>
      </c>
      <c r="D2291" s="50">
        <v>0</v>
      </c>
      <c r="F2291"/>
    </row>
    <row r="2292" spans="2:6" x14ac:dyDescent="0.35">
      <c r="B2292" s="48" t="s">
        <v>141</v>
      </c>
      <c r="C2292" s="49" t="s">
        <v>142</v>
      </c>
      <c r="D2292" s="50">
        <v>0</v>
      </c>
      <c r="F2292"/>
    </row>
    <row r="2293" spans="2:6" x14ac:dyDescent="0.35">
      <c r="B2293" s="102" t="s">
        <v>143</v>
      </c>
      <c r="C2293" s="103"/>
      <c r="D2293" s="10">
        <v>7240</v>
      </c>
      <c r="F2293"/>
    </row>
    <row r="2294" spans="2:6" x14ac:dyDescent="0.35">
      <c r="B2294" s="104" t="s">
        <v>144</v>
      </c>
      <c r="C2294" s="105"/>
      <c r="D2294" s="106"/>
      <c r="F2294"/>
    </row>
    <row r="2295" spans="2:6" x14ac:dyDescent="0.35">
      <c r="B2295" s="48" t="s">
        <v>145</v>
      </c>
      <c r="C2295" s="49" t="s">
        <v>146</v>
      </c>
      <c r="D2295" s="50">
        <v>0</v>
      </c>
      <c r="F2295"/>
    </row>
    <row r="2296" spans="2:6" x14ac:dyDescent="0.35">
      <c r="B2296" s="48" t="s">
        <v>147</v>
      </c>
      <c r="C2296" s="49" t="s">
        <v>148</v>
      </c>
      <c r="D2296" s="50">
        <v>0</v>
      </c>
      <c r="F2296"/>
    </row>
    <row r="2297" spans="2:6" x14ac:dyDescent="0.35">
      <c r="B2297" s="48" t="s">
        <v>149</v>
      </c>
      <c r="C2297" s="49" t="s">
        <v>150</v>
      </c>
      <c r="D2297" s="50">
        <v>0</v>
      </c>
      <c r="F2297"/>
    </row>
    <row r="2298" spans="2:6" ht="23" x14ac:dyDescent="0.35">
      <c r="B2298" s="48" t="s">
        <v>151</v>
      </c>
      <c r="C2298" s="49" t="s">
        <v>152</v>
      </c>
      <c r="D2298" s="50">
        <v>0</v>
      </c>
      <c r="F2298"/>
    </row>
    <row r="2299" spans="2:6" x14ac:dyDescent="0.35">
      <c r="B2299" s="48" t="s">
        <v>153</v>
      </c>
      <c r="C2299" s="49" t="s">
        <v>154</v>
      </c>
      <c r="D2299" s="50">
        <v>205622</v>
      </c>
      <c r="F2299"/>
    </row>
    <row r="2300" spans="2:6" x14ac:dyDescent="0.35">
      <c r="B2300" s="102" t="s">
        <v>155</v>
      </c>
      <c r="C2300" s="103"/>
      <c r="D2300" s="10">
        <v>205622</v>
      </c>
      <c r="F2300"/>
    </row>
    <row r="2301" spans="2:6" x14ac:dyDescent="0.35">
      <c r="B2301" s="104" t="s">
        <v>156</v>
      </c>
      <c r="C2301" s="105"/>
      <c r="D2301" s="106"/>
      <c r="F2301"/>
    </row>
    <row r="2302" spans="2:6" x14ac:dyDescent="0.35">
      <c r="B2302" s="48" t="s">
        <v>157</v>
      </c>
      <c r="C2302" s="49" t="s">
        <v>158</v>
      </c>
      <c r="D2302" s="50">
        <v>0</v>
      </c>
      <c r="F2302"/>
    </row>
    <row r="2303" spans="2:6" x14ac:dyDescent="0.35">
      <c r="B2303" s="48" t="s">
        <v>159</v>
      </c>
      <c r="C2303" s="49" t="s">
        <v>160</v>
      </c>
      <c r="D2303" s="50">
        <v>0</v>
      </c>
      <c r="F2303"/>
    </row>
    <row r="2304" spans="2:6" x14ac:dyDescent="0.35">
      <c r="B2304" s="48" t="s">
        <v>161</v>
      </c>
      <c r="C2304" s="49" t="s">
        <v>162</v>
      </c>
      <c r="D2304" s="50">
        <v>0</v>
      </c>
      <c r="F2304"/>
    </row>
    <row r="2305" spans="2:13" x14ac:dyDescent="0.35">
      <c r="B2305" s="102" t="s">
        <v>163</v>
      </c>
      <c r="C2305" s="103"/>
      <c r="D2305" s="10">
        <v>0</v>
      </c>
    </row>
    <row r="2306" spans="2:13" x14ac:dyDescent="0.35">
      <c r="B2306" s="102" t="s">
        <v>164</v>
      </c>
      <c r="C2306" s="103"/>
      <c r="D2306" s="10">
        <v>212862</v>
      </c>
    </row>
    <row r="2308" spans="2:13" x14ac:dyDescent="0.35">
      <c r="C2308" s="3" t="s">
        <v>1057</v>
      </c>
    </row>
    <row r="2309" spans="2:13" x14ac:dyDescent="0.35">
      <c r="B2309" s="48" t="s">
        <v>111</v>
      </c>
      <c r="C2309" s="49" t="s">
        <v>112</v>
      </c>
      <c r="D2309" s="50">
        <v>0</v>
      </c>
      <c r="F2309" s="19">
        <f>SUM(D2309:D2317,D2319:D2320,D2323,D2335)</f>
        <v>456376</v>
      </c>
      <c r="G2309" s="16">
        <f>SUM(D2318,D2324)</f>
        <v>0</v>
      </c>
      <c r="H2309" s="16">
        <f>SUM(F2309:G2309)</f>
        <v>456376</v>
      </c>
      <c r="I2309" s="18" t="e">
        <f>H2309/J2309*100</f>
        <v>#DIV/0!</v>
      </c>
      <c r="K2309" s="61" t="str">
        <f>C2308</f>
        <v>Geelong Combined Leagues Club</v>
      </c>
      <c r="L2309" s="59">
        <f>F2309</f>
        <v>456376</v>
      </c>
      <c r="M2309" s="59">
        <f>G2309</f>
        <v>0</v>
      </c>
    </row>
    <row r="2310" spans="2:13" x14ac:dyDescent="0.35">
      <c r="B2310" s="48" t="s">
        <v>113</v>
      </c>
      <c r="C2310" s="49" t="s">
        <v>114</v>
      </c>
      <c r="D2310" s="50">
        <v>0</v>
      </c>
      <c r="F2310" s="12"/>
    </row>
    <row r="2311" spans="2:13" x14ac:dyDescent="0.35">
      <c r="B2311" s="48" t="s">
        <v>115</v>
      </c>
      <c r="C2311" s="49" t="s">
        <v>116</v>
      </c>
      <c r="D2311" s="50">
        <v>0</v>
      </c>
      <c r="F2311" s="12"/>
    </row>
    <row r="2312" spans="2:13" x14ac:dyDescent="0.35">
      <c r="B2312" s="48" t="s">
        <v>117</v>
      </c>
      <c r="C2312" s="49" t="s">
        <v>118</v>
      </c>
      <c r="D2312" s="50">
        <v>0</v>
      </c>
    </row>
    <row r="2313" spans="2:13" x14ac:dyDescent="0.35">
      <c r="B2313" s="48" t="s">
        <v>119</v>
      </c>
      <c r="C2313" s="49" t="s">
        <v>120</v>
      </c>
      <c r="D2313" s="50">
        <v>0</v>
      </c>
      <c r="F2313" s="13"/>
    </row>
    <row r="2314" spans="2:13" x14ac:dyDescent="0.35">
      <c r="B2314" s="48" t="s">
        <v>121</v>
      </c>
      <c r="C2314" s="49" t="s">
        <v>122</v>
      </c>
      <c r="D2314" s="50">
        <v>0</v>
      </c>
    </row>
    <row r="2315" spans="2:13" x14ac:dyDescent="0.35">
      <c r="B2315" s="48" t="s">
        <v>123</v>
      </c>
      <c r="C2315" s="49" t="s">
        <v>124</v>
      </c>
      <c r="D2315" s="50">
        <v>0</v>
      </c>
    </row>
    <row r="2316" spans="2:13" x14ac:dyDescent="0.35">
      <c r="B2316" s="48" t="s">
        <v>125</v>
      </c>
      <c r="C2316" s="49" t="s">
        <v>126</v>
      </c>
      <c r="D2316" s="50">
        <v>0</v>
      </c>
    </row>
    <row r="2317" spans="2:13" x14ac:dyDescent="0.35">
      <c r="B2317" s="48" t="s">
        <v>127</v>
      </c>
      <c r="C2317" s="49" t="s">
        <v>128</v>
      </c>
      <c r="D2317" s="50">
        <v>0</v>
      </c>
    </row>
    <row r="2318" spans="2:13" x14ac:dyDescent="0.35">
      <c r="B2318" s="48" t="s">
        <v>129</v>
      </c>
      <c r="C2318" s="49" t="s">
        <v>130</v>
      </c>
      <c r="D2318" s="50">
        <v>0</v>
      </c>
    </row>
    <row r="2319" spans="2:13" x14ac:dyDescent="0.35">
      <c r="B2319" s="48" t="s">
        <v>131</v>
      </c>
      <c r="C2319" s="49" t="s">
        <v>132</v>
      </c>
      <c r="D2319" s="50">
        <v>0</v>
      </c>
    </row>
    <row r="2320" spans="2:13" x14ac:dyDescent="0.35">
      <c r="B2320" s="48" t="s">
        <v>133</v>
      </c>
      <c r="C2320" s="49" t="s">
        <v>134</v>
      </c>
      <c r="D2320" s="50">
        <v>456376</v>
      </c>
    </row>
    <row r="2321" spans="2:6" x14ac:dyDescent="0.35">
      <c r="B2321" s="48" t="s">
        <v>135</v>
      </c>
      <c r="C2321" s="49" t="s">
        <v>136</v>
      </c>
      <c r="D2321" s="50">
        <v>0</v>
      </c>
      <c r="F2321"/>
    </row>
    <row r="2322" spans="2:6" x14ac:dyDescent="0.35">
      <c r="B2322" s="48" t="s">
        <v>137</v>
      </c>
      <c r="C2322" s="49" t="s">
        <v>138</v>
      </c>
      <c r="D2322" s="50">
        <v>0</v>
      </c>
      <c r="F2322"/>
    </row>
    <row r="2323" spans="2:6" ht="23" x14ac:dyDescent="0.35">
      <c r="B2323" s="48" t="s">
        <v>139</v>
      </c>
      <c r="C2323" s="49" t="s">
        <v>140</v>
      </c>
      <c r="D2323" s="50">
        <v>0</v>
      </c>
      <c r="F2323"/>
    </row>
    <row r="2324" spans="2:6" x14ac:dyDescent="0.35">
      <c r="B2324" s="48" t="s">
        <v>141</v>
      </c>
      <c r="C2324" s="49" t="s">
        <v>142</v>
      </c>
      <c r="D2324" s="50">
        <v>0</v>
      </c>
      <c r="F2324"/>
    </row>
    <row r="2325" spans="2:6" x14ac:dyDescent="0.35">
      <c r="B2325" s="102" t="s">
        <v>143</v>
      </c>
      <c r="C2325" s="103"/>
      <c r="D2325" s="10">
        <v>456376</v>
      </c>
      <c r="F2325"/>
    </row>
    <row r="2326" spans="2:6" x14ac:dyDescent="0.35">
      <c r="B2326" s="104" t="s">
        <v>144</v>
      </c>
      <c r="C2326" s="105"/>
      <c r="D2326" s="106"/>
      <c r="F2326"/>
    </row>
    <row r="2327" spans="2:6" x14ac:dyDescent="0.35">
      <c r="B2327" s="48" t="s">
        <v>145</v>
      </c>
      <c r="C2327" s="49" t="s">
        <v>146</v>
      </c>
      <c r="D2327" s="50">
        <v>894600</v>
      </c>
      <c r="F2327"/>
    </row>
    <row r="2328" spans="2:6" x14ac:dyDescent="0.35">
      <c r="B2328" s="48" t="s">
        <v>147</v>
      </c>
      <c r="C2328" s="49" t="s">
        <v>148</v>
      </c>
      <c r="D2328" s="50">
        <v>0</v>
      </c>
      <c r="F2328"/>
    </row>
    <row r="2329" spans="2:6" x14ac:dyDescent="0.35">
      <c r="B2329" s="48" t="s">
        <v>149</v>
      </c>
      <c r="C2329" s="49" t="s">
        <v>150</v>
      </c>
      <c r="D2329" s="50">
        <v>0</v>
      </c>
      <c r="F2329"/>
    </row>
    <row r="2330" spans="2:6" ht="23" x14ac:dyDescent="0.35">
      <c r="B2330" s="48" t="s">
        <v>151</v>
      </c>
      <c r="C2330" s="49" t="s">
        <v>152</v>
      </c>
      <c r="D2330" s="50">
        <v>0</v>
      </c>
      <c r="F2330"/>
    </row>
    <row r="2331" spans="2:6" x14ac:dyDescent="0.35">
      <c r="B2331" s="48" t="s">
        <v>153</v>
      </c>
      <c r="C2331" s="49" t="s">
        <v>154</v>
      </c>
      <c r="D2331" s="50">
        <v>2485128</v>
      </c>
      <c r="F2331"/>
    </row>
    <row r="2332" spans="2:6" x14ac:dyDescent="0.35">
      <c r="B2332" s="102" t="s">
        <v>155</v>
      </c>
      <c r="C2332" s="103"/>
      <c r="D2332" s="10">
        <v>3379728</v>
      </c>
      <c r="F2332"/>
    </row>
    <row r="2333" spans="2:6" x14ac:dyDescent="0.35">
      <c r="B2333" s="104" t="s">
        <v>156</v>
      </c>
      <c r="C2333" s="105"/>
      <c r="D2333" s="106"/>
      <c r="F2333"/>
    </row>
    <row r="2334" spans="2:6" x14ac:dyDescent="0.35">
      <c r="B2334" s="48" t="s">
        <v>157</v>
      </c>
      <c r="C2334" s="49" t="s">
        <v>158</v>
      </c>
      <c r="D2334" s="50">
        <v>0</v>
      </c>
      <c r="F2334"/>
    </row>
    <row r="2335" spans="2:6" x14ac:dyDescent="0.35">
      <c r="B2335" s="48" t="s">
        <v>159</v>
      </c>
      <c r="C2335" s="49" t="s">
        <v>160</v>
      </c>
      <c r="D2335" s="50">
        <v>0</v>
      </c>
      <c r="F2335"/>
    </row>
    <row r="2336" spans="2:6" x14ac:dyDescent="0.35">
      <c r="B2336" s="48" t="s">
        <v>161</v>
      </c>
      <c r="C2336" s="49" t="s">
        <v>162</v>
      </c>
      <c r="D2336" s="50">
        <v>550</v>
      </c>
      <c r="F2336"/>
    </row>
    <row r="2337" spans="2:13" x14ac:dyDescent="0.35">
      <c r="B2337" s="102" t="s">
        <v>163</v>
      </c>
      <c r="C2337" s="103"/>
      <c r="D2337" s="10">
        <v>550</v>
      </c>
    </row>
    <row r="2338" spans="2:13" x14ac:dyDescent="0.35">
      <c r="B2338" s="102" t="s">
        <v>164</v>
      </c>
      <c r="C2338" s="103"/>
      <c r="D2338" s="10">
        <v>3836654</v>
      </c>
    </row>
    <row r="2340" spans="2:13" x14ac:dyDescent="0.35">
      <c r="C2340" s="3" t="s">
        <v>182</v>
      </c>
    </row>
    <row r="2341" spans="2:13" x14ac:dyDescent="0.35">
      <c r="B2341" s="48" t="s">
        <v>111</v>
      </c>
      <c r="C2341" s="49" t="s">
        <v>112</v>
      </c>
      <c r="D2341" s="50">
        <v>0</v>
      </c>
      <c r="F2341" s="19">
        <f>SUM(D2341:D2349,D2351:D2352,D2355,D2367)</f>
        <v>44320</v>
      </c>
      <c r="G2341" s="16">
        <f>SUM(D2350,D2356)</f>
        <v>5924</v>
      </c>
      <c r="H2341" s="16">
        <f>SUM(F2341:G2341)</f>
        <v>50244</v>
      </c>
      <c r="I2341" s="18" t="e">
        <f>H2341/J2341*100</f>
        <v>#DIV/0!</v>
      </c>
      <c r="K2341" s="61" t="str">
        <f>C2340</f>
        <v>Geelong RSL</v>
      </c>
      <c r="L2341" s="59">
        <f>F2341</f>
        <v>44320</v>
      </c>
      <c r="M2341" s="59">
        <f>G2341</f>
        <v>5924</v>
      </c>
    </row>
    <row r="2342" spans="2:13" x14ac:dyDescent="0.35">
      <c r="B2342" s="48" t="s">
        <v>113</v>
      </c>
      <c r="C2342" s="49" t="s">
        <v>114</v>
      </c>
      <c r="D2342" s="50">
        <v>0</v>
      </c>
      <c r="F2342" s="12"/>
    </row>
    <row r="2343" spans="2:13" x14ac:dyDescent="0.35">
      <c r="B2343" s="48" t="s">
        <v>115</v>
      </c>
      <c r="C2343" s="49" t="s">
        <v>116</v>
      </c>
      <c r="D2343" s="50">
        <v>0</v>
      </c>
      <c r="F2343" s="12"/>
    </row>
    <row r="2344" spans="2:13" x14ac:dyDescent="0.35">
      <c r="B2344" s="48" t="s">
        <v>117</v>
      </c>
      <c r="C2344" s="49" t="s">
        <v>118</v>
      </c>
      <c r="D2344" s="50">
        <v>0</v>
      </c>
    </row>
    <row r="2345" spans="2:13" x14ac:dyDescent="0.35">
      <c r="B2345" s="48" t="s">
        <v>119</v>
      </c>
      <c r="C2345" s="49" t="s">
        <v>120</v>
      </c>
      <c r="D2345" s="50">
        <v>0</v>
      </c>
      <c r="F2345" s="13"/>
    </row>
    <row r="2346" spans="2:13" x14ac:dyDescent="0.35">
      <c r="B2346" s="48" t="s">
        <v>121</v>
      </c>
      <c r="C2346" s="49" t="s">
        <v>122</v>
      </c>
      <c r="D2346" s="50">
        <v>0</v>
      </c>
    </row>
    <row r="2347" spans="2:13" x14ac:dyDescent="0.35">
      <c r="B2347" s="48" t="s">
        <v>123</v>
      </c>
      <c r="C2347" s="49" t="s">
        <v>124</v>
      </c>
      <c r="D2347" s="50">
        <v>0</v>
      </c>
    </row>
    <row r="2348" spans="2:13" x14ac:dyDescent="0.35">
      <c r="B2348" s="48" t="s">
        <v>125</v>
      </c>
      <c r="C2348" s="49" t="s">
        <v>126</v>
      </c>
      <c r="D2348" s="50">
        <v>0</v>
      </c>
    </row>
    <row r="2349" spans="2:13" x14ac:dyDescent="0.35">
      <c r="B2349" s="48" t="s">
        <v>127</v>
      </c>
      <c r="C2349" s="49" t="s">
        <v>128</v>
      </c>
      <c r="D2349" s="50">
        <v>0</v>
      </c>
    </row>
    <row r="2350" spans="2:13" x14ac:dyDescent="0.35">
      <c r="B2350" s="48" t="s">
        <v>129</v>
      </c>
      <c r="C2350" s="49" t="s">
        <v>130</v>
      </c>
      <c r="D2350" s="50">
        <v>0</v>
      </c>
    </row>
    <row r="2351" spans="2:13" x14ac:dyDescent="0.35">
      <c r="B2351" s="48" t="s">
        <v>131</v>
      </c>
      <c r="C2351" s="49" t="s">
        <v>132</v>
      </c>
      <c r="D2351" s="50">
        <v>1000</v>
      </c>
    </row>
    <row r="2352" spans="2:13" x14ac:dyDescent="0.35">
      <c r="B2352" s="48" t="s">
        <v>133</v>
      </c>
      <c r="C2352" s="49" t="s">
        <v>134</v>
      </c>
      <c r="D2352" s="50">
        <v>0</v>
      </c>
    </row>
    <row r="2353" spans="2:6" x14ac:dyDescent="0.35">
      <c r="B2353" s="48" t="s">
        <v>135</v>
      </c>
      <c r="C2353" s="49" t="s">
        <v>136</v>
      </c>
      <c r="D2353" s="50">
        <v>739</v>
      </c>
      <c r="F2353"/>
    </row>
    <row r="2354" spans="2:6" x14ac:dyDescent="0.35">
      <c r="B2354" s="48" t="s">
        <v>137</v>
      </c>
      <c r="C2354" s="49" t="s">
        <v>138</v>
      </c>
      <c r="D2354" s="50">
        <v>48930</v>
      </c>
      <c r="F2354"/>
    </row>
    <row r="2355" spans="2:6" ht="23" x14ac:dyDescent="0.35">
      <c r="B2355" s="48" t="s">
        <v>139</v>
      </c>
      <c r="C2355" s="49" t="s">
        <v>140</v>
      </c>
      <c r="D2355" s="50">
        <v>43320</v>
      </c>
      <c r="F2355"/>
    </row>
    <row r="2356" spans="2:6" x14ac:dyDescent="0.35">
      <c r="B2356" s="48" t="s">
        <v>141</v>
      </c>
      <c r="C2356" s="49" t="s">
        <v>142</v>
      </c>
      <c r="D2356" s="50">
        <v>5924</v>
      </c>
      <c r="F2356"/>
    </row>
    <row r="2357" spans="2:6" x14ac:dyDescent="0.35">
      <c r="B2357" s="102" t="s">
        <v>143</v>
      </c>
      <c r="C2357" s="103"/>
      <c r="D2357" s="10">
        <v>99913</v>
      </c>
      <c r="F2357"/>
    </row>
    <row r="2358" spans="2:6" x14ac:dyDescent="0.35">
      <c r="B2358" s="104" t="s">
        <v>144</v>
      </c>
      <c r="C2358" s="105"/>
      <c r="D2358" s="106"/>
      <c r="F2358"/>
    </row>
    <row r="2359" spans="2:6" x14ac:dyDescent="0.35">
      <c r="B2359" s="48" t="s">
        <v>145</v>
      </c>
      <c r="C2359" s="49" t="s">
        <v>146</v>
      </c>
      <c r="D2359" s="50">
        <v>0</v>
      </c>
      <c r="F2359"/>
    </row>
    <row r="2360" spans="2:6" x14ac:dyDescent="0.35">
      <c r="B2360" s="48" t="s">
        <v>147</v>
      </c>
      <c r="C2360" s="49" t="s">
        <v>148</v>
      </c>
      <c r="D2360" s="50">
        <v>0</v>
      </c>
      <c r="F2360"/>
    </row>
    <row r="2361" spans="2:6" x14ac:dyDescent="0.35">
      <c r="B2361" s="48" t="s">
        <v>149</v>
      </c>
      <c r="C2361" s="49" t="s">
        <v>150</v>
      </c>
      <c r="D2361" s="50">
        <v>0</v>
      </c>
      <c r="F2361"/>
    </row>
    <row r="2362" spans="2:6" ht="23" x14ac:dyDescent="0.35">
      <c r="B2362" s="48" t="s">
        <v>151</v>
      </c>
      <c r="C2362" s="49" t="s">
        <v>152</v>
      </c>
      <c r="D2362" s="50">
        <v>0</v>
      </c>
      <c r="F2362"/>
    </row>
    <row r="2363" spans="2:6" x14ac:dyDescent="0.35">
      <c r="B2363" s="48" t="s">
        <v>153</v>
      </c>
      <c r="C2363" s="49" t="s">
        <v>154</v>
      </c>
      <c r="D2363" s="50">
        <v>493649</v>
      </c>
      <c r="F2363"/>
    </row>
    <row r="2364" spans="2:6" x14ac:dyDescent="0.35">
      <c r="B2364" s="102" t="s">
        <v>155</v>
      </c>
      <c r="C2364" s="103"/>
      <c r="D2364" s="10">
        <v>493649</v>
      </c>
      <c r="F2364"/>
    </row>
    <row r="2365" spans="2:6" x14ac:dyDescent="0.35">
      <c r="B2365" s="104" t="s">
        <v>156</v>
      </c>
      <c r="C2365" s="105"/>
      <c r="D2365" s="106"/>
      <c r="F2365"/>
    </row>
    <row r="2366" spans="2:6" x14ac:dyDescent="0.35">
      <c r="B2366" s="48" t="s">
        <v>157</v>
      </c>
      <c r="C2366" s="49" t="s">
        <v>158</v>
      </c>
      <c r="D2366" s="50">
        <v>0</v>
      </c>
      <c r="F2366"/>
    </row>
    <row r="2367" spans="2:6" x14ac:dyDescent="0.35">
      <c r="B2367" s="48" t="s">
        <v>159</v>
      </c>
      <c r="C2367" s="49" t="s">
        <v>160</v>
      </c>
      <c r="D2367" s="50">
        <v>0</v>
      </c>
      <c r="F2367"/>
    </row>
    <row r="2368" spans="2:6" x14ac:dyDescent="0.35">
      <c r="B2368" s="48" t="s">
        <v>161</v>
      </c>
      <c r="C2368" s="49" t="s">
        <v>162</v>
      </c>
      <c r="D2368" s="50">
        <v>2050</v>
      </c>
      <c r="F2368"/>
    </row>
    <row r="2369" spans="2:13" x14ac:dyDescent="0.35">
      <c r="B2369" s="102" t="s">
        <v>163</v>
      </c>
      <c r="C2369" s="103"/>
      <c r="D2369" s="10">
        <v>2050</v>
      </c>
    </row>
    <row r="2370" spans="2:13" x14ac:dyDescent="0.35">
      <c r="B2370" s="102" t="s">
        <v>164</v>
      </c>
      <c r="C2370" s="103"/>
      <c r="D2370" s="10">
        <v>595612</v>
      </c>
    </row>
    <row r="2372" spans="2:13" x14ac:dyDescent="0.35">
      <c r="C2372" s="3" t="s">
        <v>183</v>
      </c>
    </row>
    <row r="2373" spans="2:13" x14ac:dyDescent="0.35">
      <c r="B2373" s="48" t="s">
        <v>111</v>
      </c>
      <c r="C2373" s="49" t="s">
        <v>112</v>
      </c>
      <c r="D2373" s="50">
        <v>1200</v>
      </c>
      <c r="F2373" s="19">
        <f>SUM(D2373:D2381,D2383:D2384,D2387,D2399)</f>
        <v>30905</v>
      </c>
      <c r="G2373" s="16">
        <f>SUM(D2382,D2388)</f>
        <v>8242</v>
      </c>
      <c r="H2373" s="16">
        <f>SUM(F2373:G2373)</f>
        <v>39147</v>
      </c>
      <c r="I2373" s="18" t="e">
        <f>H2373/J2373*100</f>
        <v>#DIV/0!</v>
      </c>
      <c r="K2373" s="61" t="str">
        <f>C2372</f>
        <v>Glenroy RSL</v>
      </c>
      <c r="L2373" s="59">
        <f>F2373</f>
        <v>30905</v>
      </c>
      <c r="M2373" s="59">
        <f>G2373</f>
        <v>8242</v>
      </c>
    </row>
    <row r="2374" spans="2:13" x14ac:dyDescent="0.35">
      <c r="B2374" s="48" t="s">
        <v>113</v>
      </c>
      <c r="C2374" s="49" t="s">
        <v>114</v>
      </c>
      <c r="D2374" s="50">
        <v>0</v>
      </c>
      <c r="F2374" s="12"/>
    </row>
    <row r="2375" spans="2:13" x14ac:dyDescent="0.35">
      <c r="B2375" s="48" t="s">
        <v>115</v>
      </c>
      <c r="C2375" s="49" t="s">
        <v>116</v>
      </c>
      <c r="D2375" s="50">
        <v>0</v>
      </c>
      <c r="F2375" s="12"/>
    </row>
    <row r="2376" spans="2:13" x14ac:dyDescent="0.35">
      <c r="B2376" s="48" t="s">
        <v>117</v>
      </c>
      <c r="C2376" s="49" t="s">
        <v>118</v>
      </c>
      <c r="D2376" s="50">
        <v>0</v>
      </c>
    </row>
    <row r="2377" spans="2:13" x14ac:dyDescent="0.35">
      <c r="B2377" s="48" t="s">
        <v>119</v>
      </c>
      <c r="C2377" s="49" t="s">
        <v>120</v>
      </c>
      <c r="D2377" s="50">
        <v>0</v>
      </c>
      <c r="F2377" s="13"/>
    </row>
    <row r="2378" spans="2:13" x14ac:dyDescent="0.35">
      <c r="B2378" s="48" t="s">
        <v>121</v>
      </c>
      <c r="C2378" s="49" t="s">
        <v>122</v>
      </c>
      <c r="D2378" s="50">
        <v>0</v>
      </c>
    </row>
    <row r="2379" spans="2:13" x14ac:dyDescent="0.35">
      <c r="B2379" s="48" t="s">
        <v>123</v>
      </c>
      <c r="C2379" s="49" t="s">
        <v>124</v>
      </c>
      <c r="D2379" s="50">
        <v>900</v>
      </c>
    </row>
    <row r="2380" spans="2:13" x14ac:dyDescent="0.35">
      <c r="B2380" s="48" t="s">
        <v>125</v>
      </c>
      <c r="C2380" s="49" t="s">
        <v>126</v>
      </c>
      <c r="D2380" s="50">
        <v>0</v>
      </c>
    </row>
    <row r="2381" spans="2:13" x14ac:dyDescent="0.35">
      <c r="B2381" s="48" t="s">
        <v>127</v>
      </c>
      <c r="C2381" s="49" t="s">
        <v>128</v>
      </c>
      <c r="D2381" s="50">
        <v>0</v>
      </c>
    </row>
    <row r="2382" spans="2:13" x14ac:dyDescent="0.35">
      <c r="B2382" s="48" t="s">
        <v>129</v>
      </c>
      <c r="C2382" s="49" t="s">
        <v>130</v>
      </c>
      <c r="D2382" s="50">
        <v>0</v>
      </c>
    </row>
    <row r="2383" spans="2:13" x14ac:dyDescent="0.35">
      <c r="B2383" s="48" t="s">
        <v>131</v>
      </c>
      <c r="C2383" s="49" t="s">
        <v>132</v>
      </c>
      <c r="D2383" s="50">
        <v>112</v>
      </c>
    </row>
    <row r="2384" spans="2:13" x14ac:dyDescent="0.35">
      <c r="B2384" s="48" t="s">
        <v>133</v>
      </c>
      <c r="C2384" s="49" t="s">
        <v>134</v>
      </c>
      <c r="D2384" s="50">
        <v>1050</v>
      </c>
    </row>
    <row r="2385" spans="2:6" x14ac:dyDescent="0.35">
      <c r="B2385" s="48" t="s">
        <v>135</v>
      </c>
      <c r="C2385" s="49" t="s">
        <v>136</v>
      </c>
      <c r="D2385" s="50">
        <v>0</v>
      </c>
      <c r="F2385"/>
    </row>
    <row r="2386" spans="2:6" x14ac:dyDescent="0.35">
      <c r="B2386" s="48" t="s">
        <v>137</v>
      </c>
      <c r="C2386" s="49" t="s">
        <v>138</v>
      </c>
      <c r="D2386" s="50">
        <v>58503</v>
      </c>
      <c r="F2386"/>
    </row>
    <row r="2387" spans="2:6" ht="23" x14ac:dyDescent="0.35">
      <c r="B2387" s="48" t="s">
        <v>139</v>
      </c>
      <c r="C2387" s="49" t="s">
        <v>140</v>
      </c>
      <c r="D2387" s="50">
        <v>21380</v>
      </c>
      <c r="F2387"/>
    </row>
    <row r="2388" spans="2:6" x14ac:dyDescent="0.35">
      <c r="B2388" s="48" t="s">
        <v>141</v>
      </c>
      <c r="C2388" s="49" t="s">
        <v>142</v>
      </c>
      <c r="D2388" s="50">
        <v>8242</v>
      </c>
      <c r="F2388"/>
    </row>
    <row r="2389" spans="2:6" x14ac:dyDescent="0.35">
      <c r="B2389" s="102" t="s">
        <v>143</v>
      </c>
      <c r="C2389" s="103"/>
      <c r="D2389" s="10">
        <v>91387</v>
      </c>
      <c r="F2389"/>
    </row>
    <row r="2390" spans="2:6" x14ac:dyDescent="0.35">
      <c r="B2390" s="104" t="s">
        <v>144</v>
      </c>
      <c r="C2390" s="105"/>
      <c r="D2390" s="106"/>
      <c r="F2390"/>
    </row>
    <row r="2391" spans="2:6" x14ac:dyDescent="0.35">
      <c r="B2391" s="48" t="s">
        <v>145</v>
      </c>
      <c r="C2391" s="49" t="s">
        <v>146</v>
      </c>
      <c r="D2391" s="50">
        <v>0</v>
      </c>
      <c r="F2391"/>
    </row>
    <row r="2392" spans="2:6" x14ac:dyDescent="0.35">
      <c r="B2392" s="48" t="s">
        <v>147</v>
      </c>
      <c r="C2392" s="49" t="s">
        <v>148</v>
      </c>
      <c r="D2392" s="50">
        <v>0</v>
      </c>
      <c r="F2392"/>
    </row>
    <row r="2393" spans="2:6" x14ac:dyDescent="0.35">
      <c r="B2393" s="48" t="s">
        <v>149</v>
      </c>
      <c r="C2393" s="49" t="s">
        <v>150</v>
      </c>
      <c r="D2393" s="50">
        <v>0</v>
      </c>
      <c r="F2393"/>
    </row>
    <row r="2394" spans="2:6" ht="23" x14ac:dyDescent="0.35">
      <c r="B2394" s="48" t="s">
        <v>151</v>
      </c>
      <c r="C2394" s="49" t="s">
        <v>152</v>
      </c>
      <c r="D2394" s="50">
        <v>0</v>
      </c>
      <c r="F2394"/>
    </row>
    <row r="2395" spans="2:6" x14ac:dyDescent="0.35">
      <c r="B2395" s="48" t="s">
        <v>153</v>
      </c>
      <c r="C2395" s="49" t="s">
        <v>154</v>
      </c>
      <c r="D2395" s="50">
        <v>349169</v>
      </c>
      <c r="F2395"/>
    </row>
    <row r="2396" spans="2:6" x14ac:dyDescent="0.35">
      <c r="B2396" s="102" t="s">
        <v>155</v>
      </c>
      <c r="C2396" s="103"/>
      <c r="D2396" s="10">
        <v>349169</v>
      </c>
      <c r="F2396"/>
    </row>
    <row r="2397" spans="2:6" x14ac:dyDescent="0.35">
      <c r="B2397" s="104" t="s">
        <v>156</v>
      </c>
      <c r="C2397" s="105"/>
      <c r="D2397" s="106"/>
      <c r="F2397"/>
    </row>
    <row r="2398" spans="2:6" x14ac:dyDescent="0.35">
      <c r="B2398" s="48" t="s">
        <v>157</v>
      </c>
      <c r="C2398" s="49" t="s">
        <v>158</v>
      </c>
      <c r="D2398" s="50">
        <v>0</v>
      </c>
      <c r="F2398"/>
    </row>
    <row r="2399" spans="2:6" x14ac:dyDescent="0.35">
      <c r="B2399" s="48" t="s">
        <v>159</v>
      </c>
      <c r="C2399" s="49" t="s">
        <v>160</v>
      </c>
      <c r="D2399" s="50">
        <v>6263</v>
      </c>
      <c r="F2399"/>
    </row>
    <row r="2400" spans="2:6" x14ac:dyDescent="0.35">
      <c r="B2400" s="48" t="s">
        <v>161</v>
      </c>
      <c r="C2400" s="49" t="s">
        <v>162</v>
      </c>
      <c r="D2400" s="50">
        <v>800</v>
      </c>
      <c r="F2400"/>
    </row>
    <row r="2401" spans="2:13" x14ac:dyDescent="0.35">
      <c r="B2401" s="102" t="s">
        <v>163</v>
      </c>
      <c r="C2401" s="103"/>
      <c r="D2401" s="10">
        <v>7063</v>
      </c>
    </row>
    <row r="2402" spans="2:13" x14ac:dyDescent="0.35">
      <c r="B2402" s="102" t="s">
        <v>164</v>
      </c>
      <c r="C2402" s="103"/>
      <c r="D2402" s="10">
        <v>447620</v>
      </c>
    </row>
    <row r="2404" spans="2:13" x14ac:dyDescent="0.35">
      <c r="C2404" s="3" t="s">
        <v>1058</v>
      </c>
    </row>
    <row r="2405" spans="2:13" x14ac:dyDescent="0.35">
      <c r="B2405" s="48" t="s">
        <v>111</v>
      </c>
      <c r="C2405" s="49" t="s">
        <v>112</v>
      </c>
      <c r="D2405" s="50">
        <v>0</v>
      </c>
      <c r="F2405" s="19">
        <f>SUM(D2405:D2413,D2415:D2416,D2419,D2431)</f>
        <v>1709</v>
      </c>
      <c r="G2405" s="16">
        <f>SUM(D2414,D2420)</f>
        <v>0</v>
      </c>
      <c r="H2405" s="16">
        <f>SUM(F2405:G2405)</f>
        <v>1709</v>
      </c>
      <c r="I2405" s="18" t="e">
        <f>H2405/J2405*100</f>
        <v>#DIV/0!</v>
      </c>
      <c r="K2405" s="61" t="str">
        <f>C2404</f>
        <v>Green Gully Soccer Club</v>
      </c>
      <c r="L2405" s="59">
        <f>F2405</f>
        <v>1709</v>
      </c>
      <c r="M2405" s="59">
        <f>G2405</f>
        <v>0</v>
      </c>
    </row>
    <row r="2406" spans="2:13" x14ac:dyDescent="0.35">
      <c r="B2406" s="48" t="s">
        <v>113</v>
      </c>
      <c r="C2406" s="49" t="s">
        <v>114</v>
      </c>
      <c r="D2406" s="50">
        <v>0</v>
      </c>
      <c r="F2406" s="12"/>
    </row>
    <row r="2407" spans="2:13" x14ac:dyDescent="0.35">
      <c r="B2407" s="48" t="s">
        <v>115</v>
      </c>
      <c r="C2407" s="49" t="s">
        <v>116</v>
      </c>
      <c r="D2407" s="50">
        <v>0</v>
      </c>
      <c r="F2407" s="12"/>
    </row>
    <row r="2408" spans="2:13" x14ac:dyDescent="0.35">
      <c r="B2408" s="48" t="s">
        <v>117</v>
      </c>
      <c r="C2408" s="49" t="s">
        <v>118</v>
      </c>
      <c r="D2408" s="50">
        <v>0</v>
      </c>
    </row>
    <row r="2409" spans="2:13" x14ac:dyDescent="0.35">
      <c r="B2409" s="48" t="s">
        <v>119</v>
      </c>
      <c r="C2409" s="49" t="s">
        <v>120</v>
      </c>
      <c r="D2409" s="50">
        <v>0</v>
      </c>
      <c r="F2409" s="13"/>
    </row>
    <row r="2410" spans="2:13" x14ac:dyDescent="0.35">
      <c r="B2410" s="48" t="s">
        <v>121</v>
      </c>
      <c r="C2410" s="49" t="s">
        <v>122</v>
      </c>
      <c r="D2410" s="50">
        <v>0</v>
      </c>
    </row>
    <row r="2411" spans="2:13" x14ac:dyDescent="0.35">
      <c r="B2411" s="48" t="s">
        <v>123</v>
      </c>
      <c r="C2411" s="49" t="s">
        <v>124</v>
      </c>
      <c r="D2411" s="50">
        <v>0</v>
      </c>
    </row>
    <row r="2412" spans="2:13" x14ac:dyDescent="0.35">
      <c r="B2412" s="48" t="s">
        <v>125</v>
      </c>
      <c r="C2412" s="49" t="s">
        <v>126</v>
      </c>
      <c r="D2412" s="50">
        <v>0</v>
      </c>
    </row>
    <row r="2413" spans="2:13" x14ac:dyDescent="0.35">
      <c r="B2413" s="48" t="s">
        <v>127</v>
      </c>
      <c r="C2413" s="49" t="s">
        <v>128</v>
      </c>
      <c r="D2413" s="50">
        <v>0</v>
      </c>
    </row>
    <row r="2414" spans="2:13" x14ac:dyDescent="0.35">
      <c r="B2414" s="48" t="s">
        <v>129</v>
      </c>
      <c r="C2414" s="49" t="s">
        <v>130</v>
      </c>
      <c r="D2414" s="50">
        <v>0</v>
      </c>
    </row>
    <row r="2415" spans="2:13" x14ac:dyDescent="0.35">
      <c r="B2415" s="48" t="s">
        <v>131</v>
      </c>
      <c r="C2415" s="49" t="s">
        <v>132</v>
      </c>
      <c r="D2415" s="50">
        <v>0</v>
      </c>
    </row>
    <row r="2416" spans="2:13" x14ac:dyDescent="0.35">
      <c r="B2416" s="48" t="s">
        <v>133</v>
      </c>
      <c r="C2416" s="49" t="s">
        <v>134</v>
      </c>
      <c r="D2416" s="50">
        <v>1709</v>
      </c>
    </row>
    <row r="2417" spans="2:6" x14ac:dyDescent="0.35">
      <c r="B2417" s="48" t="s">
        <v>135</v>
      </c>
      <c r="C2417" s="49" t="s">
        <v>136</v>
      </c>
      <c r="D2417" s="50">
        <v>79336</v>
      </c>
      <c r="F2417"/>
    </row>
    <row r="2418" spans="2:6" x14ac:dyDescent="0.35">
      <c r="B2418" s="48" t="s">
        <v>137</v>
      </c>
      <c r="C2418" s="49" t="s">
        <v>138</v>
      </c>
      <c r="D2418" s="50">
        <v>48466</v>
      </c>
      <c r="F2418"/>
    </row>
    <row r="2419" spans="2:6" ht="23" x14ac:dyDescent="0.35">
      <c r="B2419" s="48" t="s">
        <v>139</v>
      </c>
      <c r="C2419" s="49" t="s">
        <v>140</v>
      </c>
      <c r="D2419" s="50">
        <v>0</v>
      </c>
      <c r="F2419"/>
    </row>
    <row r="2420" spans="2:6" x14ac:dyDescent="0.35">
      <c r="B2420" s="48" t="s">
        <v>141</v>
      </c>
      <c r="C2420" s="49" t="s">
        <v>142</v>
      </c>
      <c r="D2420" s="50">
        <v>0</v>
      </c>
      <c r="F2420"/>
    </row>
    <row r="2421" spans="2:6" x14ac:dyDescent="0.35">
      <c r="B2421" s="102" t="s">
        <v>143</v>
      </c>
      <c r="C2421" s="103"/>
      <c r="D2421" s="10">
        <v>129511</v>
      </c>
      <c r="F2421"/>
    </row>
    <row r="2422" spans="2:6" x14ac:dyDescent="0.35">
      <c r="B2422" s="104" t="s">
        <v>144</v>
      </c>
      <c r="C2422" s="105"/>
      <c r="D2422" s="106"/>
      <c r="F2422"/>
    </row>
    <row r="2423" spans="2:6" x14ac:dyDescent="0.35">
      <c r="B2423" s="48" t="s">
        <v>145</v>
      </c>
      <c r="C2423" s="49" t="s">
        <v>146</v>
      </c>
      <c r="D2423" s="50">
        <v>0</v>
      </c>
      <c r="F2423"/>
    </row>
    <row r="2424" spans="2:6" x14ac:dyDescent="0.35">
      <c r="B2424" s="48" t="s">
        <v>147</v>
      </c>
      <c r="C2424" s="49" t="s">
        <v>148</v>
      </c>
      <c r="D2424" s="50">
        <v>0</v>
      </c>
      <c r="F2424"/>
    </row>
    <row r="2425" spans="2:6" x14ac:dyDescent="0.35">
      <c r="B2425" s="48" t="s">
        <v>149</v>
      </c>
      <c r="C2425" s="49" t="s">
        <v>150</v>
      </c>
      <c r="D2425" s="50">
        <v>0</v>
      </c>
      <c r="F2425"/>
    </row>
    <row r="2426" spans="2:6" ht="23" x14ac:dyDescent="0.35">
      <c r="B2426" s="48" t="s">
        <v>151</v>
      </c>
      <c r="C2426" s="49" t="s">
        <v>152</v>
      </c>
      <c r="D2426" s="50">
        <v>3862</v>
      </c>
      <c r="F2426"/>
    </row>
    <row r="2427" spans="2:6" x14ac:dyDescent="0.35">
      <c r="B2427" s="48" t="s">
        <v>153</v>
      </c>
      <c r="C2427" s="49" t="s">
        <v>154</v>
      </c>
      <c r="D2427" s="50">
        <v>785013</v>
      </c>
      <c r="F2427"/>
    </row>
    <row r="2428" spans="2:6" x14ac:dyDescent="0.35">
      <c r="B2428" s="102" t="s">
        <v>155</v>
      </c>
      <c r="C2428" s="103"/>
      <c r="D2428" s="10">
        <v>788875</v>
      </c>
      <c r="F2428"/>
    </row>
    <row r="2429" spans="2:6" x14ac:dyDescent="0.35">
      <c r="B2429" s="104" t="s">
        <v>156</v>
      </c>
      <c r="C2429" s="105"/>
      <c r="D2429" s="106"/>
      <c r="F2429"/>
    </row>
    <row r="2430" spans="2:6" x14ac:dyDescent="0.35">
      <c r="B2430" s="48" t="s">
        <v>157</v>
      </c>
      <c r="C2430" s="49" t="s">
        <v>158</v>
      </c>
      <c r="D2430" s="50">
        <v>0</v>
      </c>
      <c r="F2430"/>
    </row>
    <row r="2431" spans="2:6" x14ac:dyDescent="0.35">
      <c r="B2431" s="48" t="s">
        <v>159</v>
      </c>
      <c r="C2431" s="49" t="s">
        <v>160</v>
      </c>
      <c r="D2431" s="50">
        <v>0</v>
      </c>
      <c r="F2431"/>
    </row>
    <row r="2432" spans="2:6" x14ac:dyDescent="0.35">
      <c r="B2432" s="48" t="s">
        <v>161</v>
      </c>
      <c r="C2432" s="49" t="s">
        <v>162</v>
      </c>
      <c r="D2432" s="50">
        <v>3000</v>
      </c>
      <c r="F2432"/>
    </row>
    <row r="2433" spans="2:13" x14ac:dyDescent="0.35">
      <c r="B2433" s="102" t="s">
        <v>163</v>
      </c>
      <c r="C2433" s="103"/>
      <c r="D2433" s="10">
        <v>3000</v>
      </c>
    </row>
    <row r="2434" spans="2:13" x14ac:dyDescent="0.35">
      <c r="B2434" s="102" t="s">
        <v>164</v>
      </c>
      <c r="C2434" s="103"/>
      <c r="D2434" s="10">
        <v>921386</v>
      </c>
    </row>
    <row r="2436" spans="2:13" x14ac:dyDescent="0.35">
      <c r="C2436" s="3" t="s">
        <v>1059</v>
      </c>
    </row>
    <row r="2437" spans="2:13" x14ac:dyDescent="0.35">
      <c r="B2437" s="48" t="s">
        <v>111</v>
      </c>
      <c r="C2437" s="49" t="s">
        <v>112</v>
      </c>
      <c r="D2437" s="50">
        <v>0</v>
      </c>
      <c r="F2437" s="19">
        <f>SUM(D2437:D2445,D2447:D2448,D2451,D2463)</f>
        <v>46581</v>
      </c>
      <c r="G2437" s="16">
        <f>SUM(D2446,D2452)</f>
        <v>4279</v>
      </c>
      <c r="H2437" s="16">
        <f>SUM(F2437:G2437)</f>
        <v>50860</v>
      </c>
      <c r="I2437" s="18" t="e">
        <f>H2437/J2437*100</f>
        <v>#DIV/0!</v>
      </c>
      <c r="K2437" s="61" t="str">
        <f>C2436</f>
        <v>Greensborough RSL</v>
      </c>
      <c r="L2437" s="59">
        <f>F2437</f>
        <v>46581</v>
      </c>
      <c r="M2437" s="59">
        <f>G2437</f>
        <v>4279</v>
      </c>
    </row>
    <row r="2438" spans="2:13" x14ac:dyDescent="0.35">
      <c r="B2438" s="48" t="s">
        <v>113</v>
      </c>
      <c r="C2438" s="49" t="s">
        <v>114</v>
      </c>
      <c r="D2438" s="50">
        <v>450</v>
      </c>
      <c r="F2438" s="12"/>
    </row>
    <row r="2439" spans="2:13" x14ac:dyDescent="0.35">
      <c r="B2439" s="48" t="s">
        <v>115</v>
      </c>
      <c r="C2439" s="49" t="s">
        <v>116</v>
      </c>
      <c r="D2439" s="50">
        <v>0</v>
      </c>
      <c r="F2439" s="12"/>
    </row>
    <row r="2440" spans="2:13" x14ac:dyDescent="0.35">
      <c r="B2440" s="48" t="s">
        <v>117</v>
      </c>
      <c r="C2440" s="49" t="s">
        <v>118</v>
      </c>
      <c r="D2440" s="50">
        <v>0</v>
      </c>
    </row>
    <row r="2441" spans="2:13" x14ac:dyDescent="0.35">
      <c r="B2441" s="48" t="s">
        <v>119</v>
      </c>
      <c r="C2441" s="49" t="s">
        <v>120</v>
      </c>
      <c r="D2441" s="50">
        <v>0</v>
      </c>
      <c r="F2441" s="13"/>
    </row>
    <row r="2442" spans="2:13" x14ac:dyDescent="0.35">
      <c r="B2442" s="48" t="s">
        <v>121</v>
      </c>
      <c r="C2442" s="49" t="s">
        <v>122</v>
      </c>
      <c r="D2442" s="50">
        <v>0</v>
      </c>
    </row>
    <row r="2443" spans="2:13" x14ac:dyDescent="0.35">
      <c r="B2443" s="48" t="s">
        <v>123</v>
      </c>
      <c r="C2443" s="49" t="s">
        <v>124</v>
      </c>
      <c r="D2443" s="50">
        <v>0</v>
      </c>
    </row>
    <row r="2444" spans="2:13" x14ac:dyDescent="0.35">
      <c r="B2444" s="48" t="s">
        <v>125</v>
      </c>
      <c r="C2444" s="49" t="s">
        <v>126</v>
      </c>
      <c r="D2444" s="50">
        <v>0</v>
      </c>
    </row>
    <row r="2445" spans="2:13" x14ac:dyDescent="0.35">
      <c r="B2445" s="48" t="s">
        <v>127</v>
      </c>
      <c r="C2445" s="49" t="s">
        <v>128</v>
      </c>
      <c r="D2445" s="50">
        <v>0</v>
      </c>
    </row>
    <row r="2446" spans="2:13" x14ac:dyDescent="0.35">
      <c r="B2446" s="48" t="s">
        <v>129</v>
      </c>
      <c r="C2446" s="49" t="s">
        <v>130</v>
      </c>
      <c r="D2446" s="50">
        <v>4279</v>
      </c>
    </row>
    <row r="2447" spans="2:13" x14ac:dyDescent="0.35">
      <c r="B2447" s="48" t="s">
        <v>131</v>
      </c>
      <c r="C2447" s="49" t="s">
        <v>132</v>
      </c>
      <c r="D2447" s="50">
        <v>471</v>
      </c>
    </row>
    <row r="2448" spans="2:13" x14ac:dyDescent="0.35">
      <c r="B2448" s="48" t="s">
        <v>133</v>
      </c>
      <c r="C2448" s="49" t="s">
        <v>134</v>
      </c>
      <c r="D2448" s="50">
        <v>80</v>
      </c>
    </row>
    <row r="2449" spans="2:6" x14ac:dyDescent="0.35">
      <c r="B2449" s="48" t="s">
        <v>135</v>
      </c>
      <c r="C2449" s="49" t="s">
        <v>136</v>
      </c>
      <c r="D2449" s="50">
        <v>0</v>
      </c>
      <c r="F2449"/>
    </row>
    <row r="2450" spans="2:6" x14ac:dyDescent="0.35">
      <c r="B2450" s="48" t="s">
        <v>137</v>
      </c>
      <c r="C2450" s="49" t="s">
        <v>138</v>
      </c>
      <c r="D2450" s="50">
        <v>69462</v>
      </c>
      <c r="F2450"/>
    </row>
    <row r="2451" spans="2:6" ht="23" x14ac:dyDescent="0.35">
      <c r="B2451" s="48" t="s">
        <v>139</v>
      </c>
      <c r="C2451" s="49" t="s">
        <v>140</v>
      </c>
      <c r="D2451" s="50">
        <v>45580</v>
      </c>
      <c r="F2451"/>
    </row>
    <row r="2452" spans="2:6" x14ac:dyDescent="0.35">
      <c r="B2452" s="48" t="s">
        <v>141</v>
      </c>
      <c r="C2452" s="49" t="s">
        <v>142</v>
      </c>
      <c r="D2452" s="50">
        <v>0</v>
      </c>
      <c r="F2452"/>
    </row>
    <row r="2453" spans="2:6" x14ac:dyDescent="0.35">
      <c r="B2453" s="102" t="s">
        <v>143</v>
      </c>
      <c r="C2453" s="103"/>
      <c r="D2453" s="10">
        <v>120322</v>
      </c>
      <c r="F2453"/>
    </row>
    <row r="2454" spans="2:6" x14ac:dyDescent="0.35">
      <c r="B2454" s="104" t="s">
        <v>144</v>
      </c>
      <c r="C2454" s="105"/>
      <c r="D2454" s="106"/>
      <c r="F2454"/>
    </row>
    <row r="2455" spans="2:6" x14ac:dyDescent="0.35">
      <c r="B2455" s="48" t="s">
        <v>145</v>
      </c>
      <c r="C2455" s="49" t="s">
        <v>146</v>
      </c>
      <c r="D2455" s="50">
        <v>0</v>
      </c>
      <c r="F2455"/>
    </row>
    <row r="2456" spans="2:6" x14ac:dyDescent="0.35">
      <c r="B2456" s="48" t="s">
        <v>147</v>
      </c>
      <c r="C2456" s="49" t="s">
        <v>148</v>
      </c>
      <c r="D2456" s="50">
        <v>34859</v>
      </c>
      <c r="F2456"/>
    </row>
    <row r="2457" spans="2:6" x14ac:dyDescent="0.35">
      <c r="B2457" s="48" t="s">
        <v>149</v>
      </c>
      <c r="C2457" s="49" t="s">
        <v>150</v>
      </c>
      <c r="D2457" s="50">
        <v>0</v>
      </c>
      <c r="F2457"/>
    </row>
    <row r="2458" spans="2:6" ht="23" x14ac:dyDescent="0.35">
      <c r="B2458" s="48" t="s">
        <v>151</v>
      </c>
      <c r="C2458" s="49" t="s">
        <v>152</v>
      </c>
      <c r="D2458" s="50">
        <v>183065</v>
      </c>
      <c r="F2458"/>
    </row>
    <row r="2459" spans="2:6" x14ac:dyDescent="0.35">
      <c r="B2459" s="48" t="s">
        <v>153</v>
      </c>
      <c r="C2459" s="49" t="s">
        <v>154</v>
      </c>
      <c r="D2459" s="50">
        <v>1301527</v>
      </c>
      <c r="F2459"/>
    </row>
    <row r="2460" spans="2:6" x14ac:dyDescent="0.35">
      <c r="B2460" s="102" t="s">
        <v>155</v>
      </c>
      <c r="C2460" s="103"/>
      <c r="D2460" s="10">
        <v>1519451</v>
      </c>
      <c r="F2460"/>
    </row>
    <row r="2461" spans="2:6" x14ac:dyDescent="0.35">
      <c r="B2461" s="104" t="s">
        <v>156</v>
      </c>
      <c r="C2461" s="105"/>
      <c r="D2461" s="106"/>
      <c r="F2461"/>
    </row>
    <row r="2462" spans="2:6" x14ac:dyDescent="0.35">
      <c r="B2462" s="48" t="s">
        <v>157</v>
      </c>
      <c r="C2462" s="49" t="s">
        <v>158</v>
      </c>
      <c r="D2462" s="50">
        <v>0</v>
      </c>
      <c r="F2462"/>
    </row>
    <row r="2463" spans="2:6" x14ac:dyDescent="0.35">
      <c r="B2463" s="48" t="s">
        <v>159</v>
      </c>
      <c r="C2463" s="49" t="s">
        <v>160</v>
      </c>
      <c r="D2463" s="50">
        <v>0</v>
      </c>
      <c r="F2463"/>
    </row>
    <row r="2464" spans="2:6" x14ac:dyDescent="0.35">
      <c r="B2464" s="48" t="s">
        <v>161</v>
      </c>
      <c r="C2464" s="49" t="s">
        <v>162</v>
      </c>
      <c r="D2464" s="50">
        <v>3000</v>
      </c>
      <c r="F2464"/>
    </row>
    <row r="2465" spans="2:13" x14ac:dyDescent="0.35">
      <c r="B2465" s="102" t="s">
        <v>163</v>
      </c>
      <c r="C2465" s="103"/>
      <c r="D2465" s="10">
        <v>3000</v>
      </c>
    </row>
    <row r="2466" spans="2:13" x14ac:dyDescent="0.35">
      <c r="B2466" s="102" t="s">
        <v>164</v>
      </c>
      <c r="C2466" s="103"/>
      <c r="D2466" s="10">
        <v>1642773</v>
      </c>
    </row>
    <row r="2468" spans="2:13" x14ac:dyDescent="0.35">
      <c r="C2468" s="3" t="s">
        <v>1060</v>
      </c>
    </row>
    <row r="2469" spans="2:13" x14ac:dyDescent="0.35">
      <c r="B2469" s="48" t="s">
        <v>111</v>
      </c>
      <c r="C2469" s="49" t="s">
        <v>112</v>
      </c>
      <c r="D2469" s="50">
        <v>0</v>
      </c>
      <c r="F2469" s="19">
        <f>SUM(D2469:D2477,D2479:D2480,D2483,D2495)</f>
        <v>1390605</v>
      </c>
      <c r="G2469" s="16">
        <f>SUM(D2478,D2484)</f>
        <v>0</v>
      </c>
      <c r="H2469" s="16">
        <f>SUM(F2469:G2469)</f>
        <v>1390605</v>
      </c>
      <c r="I2469" s="18" t="e">
        <f>H2469/J2469*100</f>
        <v>#DIV/0!</v>
      </c>
      <c r="K2469" s="61" t="str">
        <f>C2468</f>
        <v>Greyhounds Entertainment</v>
      </c>
      <c r="L2469" s="59">
        <f>F2469</f>
        <v>1390605</v>
      </c>
      <c r="M2469" s="59">
        <f>G2469</f>
        <v>0</v>
      </c>
    </row>
    <row r="2470" spans="2:13" x14ac:dyDescent="0.35">
      <c r="B2470" s="48" t="s">
        <v>113</v>
      </c>
      <c r="C2470" s="49" t="s">
        <v>114</v>
      </c>
      <c r="D2470" s="50">
        <v>0</v>
      </c>
      <c r="F2470" s="12"/>
    </row>
    <row r="2471" spans="2:13" x14ac:dyDescent="0.35">
      <c r="B2471" s="48" t="s">
        <v>115</v>
      </c>
      <c r="C2471" s="49" t="s">
        <v>116</v>
      </c>
      <c r="D2471" s="50">
        <v>0</v>
      </c>
      <c r="F2471" s="12"/>
    </row>
    <row r="2472" spans="2:13" x14ac:dyDescent="0.35">
      <c r="B2472" s="48" t="s">
        <v>117</v>
      </c>
      <c r="C2472" s="49" t="s">
        <v>118</v>
      </c>
      <c r="D2472" s="50">
        <v>0</v>
      </c>
    </row>
    <row r="2473" spans="2:13" x14ac:dyDescent="0.35">
      <c r="B2473" s="48" t="s">
        <v>119</v>
      </c>
      <c r="C2473" s="49" t="s">
        <v>120</v>
      </c>
      <c r="D2473" s="50">
        <v>0</v>
      </c>
      <c r="F2473" s="13"/>
    </row>
    <row r="2474" spans="2:13" x14ac:dyDescent="0.35">
      <c r="B2474" s="48" t="s">
        <v>121</v>
      </c>
      <c r="C2474" s="49" t="s">
        <v>122</v>
      </c>
      <c r="D2474" s="50">
        <v>0</v>
      </c>
    </row>
    <row r="2475" spans="2:13" x14ac:dyDescent="0.35">
      <c r="B2475" s="48" t="s">
        <v>123</v>
      </c>
      <c r="C2475" s="49" t="s">
        <v>124</v>
      </c>
      <c r="D2475" s="50">
        <v>0</v>
      </c>
    </row>
    <row r="2476" spans="2:13" x14ac:dyDescent="0.35">
      <c r="B2476" s="48" t="s">
        <v>125</v>
      </c>
      <c r="C2476" s="49" t="s">
        <v>126</v>
      </c>
      <c r="D2476" s="50">
        <v>0</v>
      </c>
    </row>
    <row r="2477" spans="2:13" x14ac:dyDescent="0.35">
      <c r="B2477" s="48" t="s">
        <v>127</v>
      </c>
      <c r="C2477" s="49" t="s">
        <v>128</v>
      </c>
      <c r="D2477" s="50">
        <v>0</v>
      </c>
    </row>
    <row r="2478" spans="2:13" x14ac:dyDescent="0.35">
      <c r="B2478" s="48" t="s">
        <v>129</v>
      </c>
      <c r="C2478" s="49" t="s">
        <v>130</v>
      </c>
      <c r="D2478" s="50">
        <v>0</v>
      </c>
    </row>
    <row r="2479" spans="2:13" x14ac:dyDescent="0.35">
      <c r="B2479" s="48" t="s">
        <v>131</v>
      </c>
      <c r="C2479" s="49" t="s">
        <v>132</v>
      </c>
      <c r="D2479" s="50">
        <v>0</v>
      </c>
    </row>
    <row r="2480" spans="2:13" x14ac:dyDescent="0.35">
      <c r="B2480" s="48" t="s">
        <v>133</v>
      </c>
      <c r="C2480" s="49" t="s">
        <v>134</v>
      </c>
      <c r="D2480" s="50">
        <v>1390605</v>
      </c>
    </row>
    <row r="2481" spans="2:6" x14ac:dyDescent="0.35">
      <c r="B2481" s="48" t="s">
        <v>135</v>
      </c>
      <c r="C2481" s="49" t="s">
        <v>136</v>
      </c>
      <c r="D2481" s="50">
        <v>0</v>
      </c>
      <c r="F2481"/>
    </row>
    <row r="2482" spans="2:6" x14ac:dyDescent="0.35">
      <c r="B2482" s="48" t="s">
        <v>137</v>
      </c>
      <c r="C2482" s="49" t="s">
        <v>138</v>
      </c>
      <c r="D2482" s="50">
        <v>23319</v>
      </c>
      <c r="F2482"/>
    </row>
    <row r="2483" spans="2:6" ht="23" x14ac:dyDescent="0.35">
      <c r="B2483" s="48" t="s">
        <v>139</v>
      </c>
      <c r="C2483" s="49" t="s">
        <v>140</v>
      </c>
      <c r="D2483" s="50">
        <v>0</v>
      </c>
      <c r="F2483"/>
    </row>
    <row r="2484" spans="2:6" x14ac:dyDescent="0.35">
      <c r="B2484" s="48" t="s">
        <v>141</v>
      </c>
      <c r="C2484" s="49" t="s">
        <v>142</v>
      </c>
      <c r="D2484" s="50">
        <v>0</v>
      </c>
      <c r="F2484"/>
    </row>
    <row r="2485" spans="2:6" x14ac:dyDescent="0.35">
      <c r="B2485" s="102" t="s">
        <v>143</v>
      </c>
      <c r="C2485" s="103"/>
      <c r="D2485" s="10">
        <v>1413924</v>
      </c>
      <c r="F2485"/>
    </row>
    <row r="2486" spans="2:6" x14ac:dyDescent="0.35">
      <c r="B2486" s="104" t="s">
        <v>144</v>
      </c>
      <c r="C2486" s="105"/>
      <c r="D2486" s="106"/>
      <c r="F2486"/>
    </row>
    <row r="2487" spans="2:6" x14ac:dyDescent="0.35">
      <c r="B2487" s="48" t="s">
        <v>145</v>
      </c>
      <c r="C2487" s="49" t="s">
        <v>146</v>
      </c>
      <c r="D2487" s="50">
        <v>0</v>
      </c>
      <c r="F2487"/>
    </row>
    <row r="2488" spans="2:6" x14ac:dyDescent="0.35">
      <c r="B2488" s="48" t="s">
        <v>147</v>
      </c>
      <c r="C2488" s="49" t="s">
        <v>148</v>
      </c>
      <c r="D2488" s="50">
        <v>0</v>
      </c>
      <c r="F2488"/>
    </row>
    <row r="2489" spans="2:6" x14ac:dyDescent="0.35">
      <c r="B2489" s="48" t="s">
        <v>149</v>
      </c>
      <c r="C2489" s="49" t="s">
        <v>150</v>
      </c>
      <c r="D2489" s="50">
        <v>0</v>
      </c>
      <c r="F2489"/>
    </row>
    <row r="2490" spans="2:6" ht="23" x14ac:dyDescent="0.35">
      <c r="B2490" s="48" t="s">
        <v>151</v>
      </c>
      <c r="C2490" s="49" t="s">
        <v>152</v>
      </c>
      <c r="D2490" s="50">
        <v>0</v>
      </c>
      <c r="F2490"/>
    </row>
    <row r="2491" spans="2:6" x14ac:dyDescent="0.35">
      <c r="B2491" s="48" t="s">
        <v>153</v>
      </c>
      <c r="C2491" s="49" t="s">
        <v>154</v>
      </c>
      <c r="D2491" s="50">
        <v>589651</v>
      </c>
      <c r="F2491"/>
    </row>
    <row r="2492" spans="2:6" x14ac:dyDescent="0.35">
      <c r="B2492" s="102" t="s">
        <v>155</v>
      </c>
      <c r="C2492" s="103"/>
      <c r="D2492" s="10">
        <v>589651</v>
      </c>
      <c r="F2492"/>
    </row>
    <row r="2493" spans="2:6" x14ac:dyDescent="0.35">
      <c r="B2493" s="104" t="s">
        <v>156</v>
      </c>
      <c r="C2493" s="105"/>
      <c r="D2493" s="106"/>
      <c r="F2493"/>
    </row>
    <row r="2494" spans="2:6" x14ac:dyDescent="0.35">
      <c r="B2494" s="48" t="s">
        <v>157</v>
      </c>
      <c r="C2494" s="49" t="s">
        <v>158</v>
      </c>
      <c r="D2494" s="50">
        <v>0</v>
      </c>
      <c r="F2494"/>
    </row>
    <row r="2495" spans="2:6" x14ac:dyDescent="0.35">
      <c r="B2495" s="48" t="s">
        <v>159</v>
      </c>
      <c r="C2495" s="49" t="s">
        <v>160</v>
      </c>
      <c r="D2495" s="50">
        <v>0</v>
      </c>
      <c r="F2495"/>
    </row>
    <row r="2496" spans="2:6" x14ac:dyDescent="0.35">
      <c r="B2496" s="48" t="s">
        <v>161</v>
      </c>
      <c r="C2496" s="49" t="s">
        <v>162</v>
      </c>
      <c r="D2496" s="50">
        <v>2035</v>
      </c>
      <c r="F2496"/>
    </row>
    <row r="2497" spans="2:13" x14ac:dyDescent="0.35">
      <c r="B2497" s="102" t="s">
        <v>163</v>
      </c>
      <c r="C2497" s="103"/>
      <c r="D2497" s="10">
        <v>2035</v>
      </c>
    </row>
    <row r="2498" spans="2:13" x14ac:dyDescent="0.35">
      <c r="B2498" s="102" t="s">
        <v>164</v>
      </c>
      <c r="C2498" s="103"/>
      <c r="D2498" s="10">
        <v>2005610</v>
      </c>
    </row>
    <row r="2500" spans="2:13" x14ac:dyDescent="0.35">
      <c r="C2500" s="3" t="s">
        <v>1061</v>
      </c>
    </row>
    <row r="2501" spans="2:13" x14ac:dyDescent="0.35">
      <c r="B2501" s="48" t="s">
        <v>111</v>
      </c>
      <c r="C2501" s="49" t="s">
        <v>112</v>
      </c>
      <c r="D2501" s="50">
        <v>0</v>
      </c>
      <c r="F2501" s="19">
        <f>SUM(D2501:D2509,D2511:D2512,D2515,D2527)</f>
        <v>0</v>
      </c>
      <c r="G2501" s="16">
        <f>SUM(D2510,D2516)</f>
        <v>0</v>
      </c>
      <c r="H2501" s="16">
        <f>SUM(F2501:G2501)</f>
        <v>0</v>
      </c>
      <c r="I2501" s="18" t="e">
        <f>H2501/J2501*100</f>
        <v>#DIV/0!</v>
      </c>
      <c r="K2501" s="61" t="str">
        <f>C2500</f>
        <v>Hampton Bowls Club</v>
      </c>
      <c r="L2501" s="59">
        <f>F2501</f>
        <v>0</v>
      </c>
      <c r="M2501" s="59">
        <f>G2501</f>
        <v>0</v>
      </c>
    </row>
    <row r="2502" spans="2:13" x14ac:dyDescent="0.35">
      <c r="B2502" s="48" t="s">
        <v>113</v>
      </c>
      <c r="C2502" s="49" t="s">
        <v>114</v>
      </c>
      <c r="D2502" s="50">
        <v>0</v>
      </c>
      <c r="F2502" s="12"/>
    </row>
    <row r="2503" spans="2:13" x14ac:dyDescent="0.35">
      <c r="B2503" s="48" t="s">
        <v>115</v>
      </c>
      <c r="C2503" s="49" t="s">
        <v>116</v>
      </c>
      <c r="D2503" s="50">
        <v>0</v>
      </c>
      <c r="F2503" s="12"/>
    </row>
    <row r="2504" spans="2:13" x14ac:dyDescent="0.35">
      <c r="B2504" s="48" t="s">
        <v>117</v>
      </c>
      <c r="C2504" s="49" t="s">
        <v>118</v>
      </c>
      <c r="D2504" s="50">
        <v>0</v>
      </c>
    </row>
    <row r="2505" spans="2:13" x14ac:dyDescent="0.35">
      <c r="B2505" s="48" t="s">
        <v>119</v>
      </c>
      <c r="C2505" s="49" t="s">
        <v>120</v>
      </c>
      <c r="D2505" s="50">
        <v>0</v>
      </c>
      <c r="F2505" s="13"/>
    </row>
    <row r="2506" spans="2:13" x14ac:dyDescent="0.35">
      <c r="B2506" s="48" t="s">
        <v>121</v>
      </c>
      <c r="C2506" s="49" t="s">
        <v>122</v>
      </c>
      <c r="D2506" s="50">
        <v>0</v>
      </c>
    </row>
    <row r="2507" spans="2:13" x14ac:dyDescent="0.35">
      <c r="B2507" s="48" t="s">
        <v>123</v>
      </c>
      <c r="C2507" s="49" t="s">
        <v>124</v>
      </c>
      <c r="D2507" s="50">
        <v>0</v>
      </c>
    </row>
    <row r="2508" spans="2:13" x14ac:dyDescent="0.35">
      <c r="B2508" s="48" t="s">
        <v>125</v>
      </c>
      <c r="C2508" s="49" t="s">
        <v>126</v>
      </c>
      <c r="D2508" s="50">
        <v>0</v>
      </c>
    </row>
    <row r="2509" spans="2:13" x14ac:dyDescent="0.35">
      <c r="B2509" s="48" t="s">
        <v>127</v>
      </c>
      <c r="C2509" s="49" t="s">
        <v>128</v>
      </c>
      <c r="D2509" s="50">
        <v>0</v>
      </c>
    </row>
    <row r="2510" spans="2:13" x14ac:dyDescent="0.35">
      <c r="B2510" s="48" t="s">
        <v>129</v>
      </c>
      <c r="C2510" s="49" t="s">
        <v>130</v>
      </c>
      <c r="D2510" s="50">
        <v>0</v>
      </c>
    </row>
    <row r="2511" spans="2:13" x14ac:dyDescent="0.35">
      <c r="B2511" s="48" t="s">
        <v>131</v>
      </c>
      <c r="C2511" s="49" t="s">
        <v>132</v>
      </c>
      <c r="D2511" s="50">
        <v>0</v>
      </c>
    </row>
    <row r="2512" spans="2:13" x14ac:dyDescent="0.35">
      <c r="B2512" s="48" t="s">
        <v>133</v>
      </c>
      <c r="C2512" s="49" t="s">
        <v>134</v>
      </c>
      <c r="D2512" s="50">
        <v>0</v>
      </c>
    </row>
    <row r="2513" spans="2:6" x14ac:dyDescent="0.35">
      <c r="B2513" s="48" t="s">
        <v>135</v>
      </c>
      <c r="C2513" s="49" t="s">
        <v>136</v>
      </c>
      <c r="D2513" s="50">
        <v>65259</v>
      </c>
      <c r="F2513"/>
    </row>
    <row r="2514" spans="2:6" x14ac:dyDescent="0.35">
      <c r="B2514" s="48" t="s">
        <v>137</v>
      </c>
      <c r="C2514" s="49" t="s">
        <v>138</v>
      </c>
      <c r="D2514" s="50">
        <v>0</v>
      </c>
      <c r="F2514"/>
    </row>
    <row r="2515" spans="2:6" ht="23" x14ac:dyDescent="0.35">
      <c r="B2515" s="48" t="s">
        <v>139</v>
      </c>
      <c r="C2515" s="49" t="s">
        <v>140</v>
      </c>
      <c r="D2515" s="50">
        <v>0</v>
      </c>
      <c r="F2515"/>
    </row>
    <row r="2516" spans="2:6" x14ac:dyDescent="0.35">
      <c r="B2516" s="48" t="s">
        <v>141</v>
      </c>
      <c r="C2516" s="49" t="s">
        <v>142</v>
      </c>
      <c r="D2516" s="50">
        <v>0</v>
      </c>
      <c r="F2516"/>
    </row>
    <row r="2517" spans="2:6" x14ac:dyDescent="0.35">
      <c r="B2517" s="102" t="s">
        <v>143</v>
      </c>
      <c r="C2517" s="103"/>
      <c r="D2517" s="10">
        <v>65259</v>
      </c>
      <c r="F2517"/>
    </row>
    <row r="2518" spans="2:6" x14ac:dyDescent="0.35">
      <c r="B2518" s="104" t="s">
        <v>144</v>
      </c>
      <c r="C2518" s="105"/>
      <c r="D2518" s="106"/>
      <c r="F2518"/>
    </row>
    <row r="2519" spans="2:6" x14ac:dyDescent="0.35">
      <c r="B2519" s="48" t="s">
        <v>145</v>
      </c>
      <c r="C2519" s="49" t="s">
        <v>146</v>
      </c>
      <c r="D2519" s="50">
        <v>0</v>
      </c>
      <c r="F2519"/>
    </row>
    <row r="2520" spans="2:6" x14ac:dyDescent="0.35">
      <c r="B2520" s="48" t="s">
        <v>147</v>
      </c>
      <c r="C2520" s="49" t="s">
        <v>148</v>
      </c>
      <c r="D2520" s="50">
        <v>0</v>
      </c>
      <c r="F2520"/>
    </row>
    <row r="2521" spans="2:6" x14ac:dyDescent="0.35">
      <c r="B2521" s="48" t="s">
        <v>149</v>
      </c>
      <c r="C2521" s="49" t="s">
        <v>150</v>
      </c>
      <c r="D2521" s="50">
        <v>0</v>
      </c>
      <c r="F2521"/>
    </row>
    <row r="2522" spans="2:6" ht="23" x14ac:dyDescent="0.35">
      <c r="B2522" s="48" t="s">
        <v>151</v>
      </c>
      <c r="C2522" s="49" t="s">
        <v>152</v>
      </c>
      <c r="D2522" s="50">
        <v>0</v>
      </c>
      <c r="F2522"/>
    </row>
    <row r="2523" spans="2:6" x14ac:dyDescent="0.35">
      <c r="B2523" s="48" t="s">
        <v>153</v>
      </c>
      <c r="C2523" s="49" t="s">
        <v>154</v>
      </c>
      <c r="D2523" s="50">
        <v>249155</v>
      </c>
      <c r="F2523"/>
    </row>
    <row r="2524" spans="2:6" x14ac:dyDescent="0.35">
      <c r="B2524" s="102" t="s">
        <v>155</v>
      </c>
      <c r="C2524" s="103"/>
      <c r="D2524" s="10">
        <v>249155</v>
      </c>
      <c r="F2524"/>
    </row>
    <row r="2525" spans="2:6" x14ac:dyDescent="0.35">
      <c r="B2525" s="104" t="s">
        <v>156</v>
      </c>
      <c r="C2525" s="105"/>
      <c r="D2525" s="106"/>
      <c r="F2525"/>
    </row>
    <row r="2526" spans="2:6" x14ac:dyDescent="0.35">
      <c r="B2526" s="48" t="s">
        <v>157</v>
      </c>
      <c r="C2526" s="49" t="s">
        <v>158</v>
      </c>
      <c r="D2526" s="50">
        <v>0</v>
      </c>
      <c r="F2526"/>
    </row>
    <row r="2527" spans="2:6" x14ac:dyDescent="0.35">
      <c r="B2527" s="48" t="s">
        <v>159</v>
      </c>
      <c r="C2527" s="49" t="s">
        <v>160</v>
      </c>
      <c r="D2527" s="50">
        <v>0</v>
      </c>
      <c r="F2527"/>
    </row>
    <row r="2528" spans="2:6" x14ac:dyDescent="0.35">
      <c r="B2528" s="48" t="s">
        <v>161</v>
      </c>
      <c r="C2528" s="49" t="s">
        <v>162</v>
      </c>
      <c r="D2528" s="50">
        <v>750</v>
      </c>
      <c r="F2528"/>
    </row>
    <row r="2529" spans="2:13" x14ac:dyDescent="0.35">
      <c r="B2529" s="102" t="s">
        <v>163</v>
      </c>
      <c r="C2529" s="103"/>
      <c r="D2529" s="10">
        <v>750</v>
      </c>
    </row>
    <row r="2530" spans="2:13" x14ac:dyDescent="0.35">
      <c r="B2530" s="102" t="s">
        <v>164</v>
      </c>
      <c r="C2530" s="103"/>
      <c r="D2530" s="10">
        <v>315165</v>
      </c>
    </row>
    <row r="2531" spans="2:13" x14ac:dyDescent="0.35">
      <c r="B2531" s="3"/>
      <c r="F2531"/>
    </row>
    <row r="2532" spans="2:13" x14ac:dyDescent="0.35">
      <c r="C2532" s="3" t="s">
        <v>1062</v>
      </c>
    </row>
    <row r="2533" spans="2:13" x14ac:dyDescent="0.35">
      <c r="B2533" s="48" t="s">
        <v>111</v>
      </c>
      <c r="C2533" s="49" t="s">
        <v>112</v>
      </c>
      <c r="D2533" s="50">
        <v>0</v>
      </c>
      <c r="F2533" s="19">
        <f>SUM(D2533:D2541,D2543:D2544,D2547,D2559)</f>
        <v>7265</v>
      </c>
      <c r="G2533" s="16">
        <f>SUM(D2542,D2548)</f>
        <v>0</v>
      </c>
      <c r="H2533" s="16">
        <f>SUM(F2533:G2533)</f>
        <v>7265</v>
      </c>
      <c r="I2533" s="18" t="e">
        <f>H2533/J2533*100</f>
        <v>#DIV/0!</v>
      </c>
      <c r="K2533" s="61" t="str">
        <f>C2532</f>
        <v>Hastings Cricket and Football Social Club</v>
      </c>
      <c r="L2533" s="59">
        <f>F2533</f>
        <v>7265</v>
      </c>
      <c r="M2533" s="59">
        <f>G2533</f>
        <v>0</v>
      </c>
    </row>
    <row r="2534" spans="2:13" x14ac:dyDescent="0.35">
      <c r="B2534" s="48" t="s">
        <v>113</v>
      </c>
      <c r="C2534" s="49" t="s">
        <v>114</v>
      </c>
      <c r="D2534" s="50">
        <v>0</v>
      </c>
      <c r="F2534" s="12"/>
    </row>
    <row r="2535" spans="2:13" x14ac:dyDescent="0.35">
      <c r="B2535" s="48" t="s">
        <v>115</v>
      </c>
      <c r="C2535" s="49" t="s">
        <v>116</v>
      </c>
      <c r="D2535" s="50">
        <v>0</v>
      </c>
      <c r="F2535" s="12"/>
    </row>
    <row r="2536" spans="2:13" x14ac:dyDescent="0.35">
      <c r="B2536" s="48" t="s">
        <v>117</v>
      </c>
      <c r="C2536" s="49" t="s">
        <v>118</v>
      </c>
      <c r="D2536" s="50">
        <v>0</v>
      </c>
    </row>
    <row r="2537" spans="2:13" x14ac:dyDescent="0.35">
      <c r="B2537" s="48" t="s">
        <v>119</v>
      </c>
      <c r="C2537" s="49" t="s">
        <v>120</v>
      </c>
      <c r="D2537" s="50">
        <v>0</v>
      </c>
      <c r="F2537" s="13"/>
    </row>
    <row r="2538" spans="2:13" x14ac:dyDescent="0.35">
      <c r="B2538" s="48" t="s">
        <v>121</v>
      </c>
      <c r="C2538" s="49" t="s">
        <v>122</v>
      </c>
      <c r="D2538" s="50">
        <v>0</v>
      </c>
    </row>
    <row r="2539" spans="2:13" x14ac:dyDescent="0.35">
      <c r="B2539" s="48" t="s">
        <v>123</v>
      </c>
      <c r="C2539" s="49" t="s">
        <v>124</v>
      </c>
      <c r="D2539" s="50">
        <v>0</v>
      </c>
    </row>
    <row r="2540" spans="2:13" x14ac:dyDescent="0.35">
      <c r="B2540" s="48" t="s">
        <v>125</v>
      </c>
      <c r="C2540" s="49" t="s">
        <v>126</v>
      </c>
      <c r="D2540" s="50">
        <v>0</v>
      </c>
    </row>
    <row r="2541" spans="2:13" x14ac:dyDescent="0.35">
      <c r="B2541" s="48" t="s">
        <v>127</v>
      </c>
      <c r="C2541" s="49" t="s">
        <v>128</v>
      </c>
      <c r="D2541" s="50">
        <v>0</v>
      </c>
    </row>
    <row r="2542" spans="2:13" x14ac:dyDescent="0.35">
      <c r="B2542" s="48" t="s">
        <v>129</v>
      </c>
      <c r="C2542" s="49" t="s">
        <v>130</v>
      </c>
      <c r="D2542" s="50">
        <v>0</v>
      </c>
    </row>
    <row r="2543" spans="2:13" x14ac:dyDescent="0.35">
      <c r="B2543" s="48" t="s">
        <v>131</v>
      </c>
      <c r="C2543" s="49" t="s">
        <v>132</v>
      </c>
      <c r="D2543" s="50">
        <v>260</v>
      </c>
    </row>
    <row r="2544" spans="2:13" x14ac:dyDescent="0.35">
      <c r="B2544" s="48" t="s">
        <v>133</v>
      </c>
      <c r="C2544" s="49" t="s">
        <v>134</v>
      </c>
      <c r="D2544" s="50">
        <v>1080</v>
      </c>
    </row>
    <row r="2545" spans="2:6" x14ac:dyDescent="0.35">
      <c r="B2545" s="48" t="s">
        <v>135</v>
      </c>
      <c r="C2545" s="49" t="s">
        <v>136</v>
      </c>
      <c r="D2545" s="50">
        <v>0</v>
      </c>
      <c r="F2545"/>
    </row>
    <row r="2546" spans="2:6" x14ac:dyDescent="0.35">
      <c r="B2546" s="48" t="s">
        <v>137</v>
      </c>
      <c r="C2546" s="49" t="s">
        <v>138</v>
      </c>
      <c r="D2546" s="50">
        <v>8475</v>
      </c>
      <c r="F2546"/>
    </row>
    <row r="2547" spans="2:6" ht="23" x14ac:dyDescent="0.35">
      <c r="B2547" s="48" t="s">
        <v>139</v>
      </c>
      <c r="C2547" s="49" t="s">
        <v>140</v>
      </c>
      <c r="D2547" s="50">
        <v>5925</v>
      </c>
      <c r="F2547"/>
    </row>
    <row r="2548" spans="2:6" x14ac:dyDescent="0.35">
      <c r="B2548" s="48" t="s">
        <v>141</v>
      </c>
      <c r="C2548" s="49" t="s">
        <v>142</v>
      </c>
      <c r="D2548" s="50">
        <v>0</v>
      </c>
      <c r="F2548"/>
    </row>
    <row r="2549" spans="2:6" x14ac:dyDescent="0.35">
      <c r="B2549" s="102" t="s">
        <v>143</v>
      </c>
      <c r="C2549" s="103"/>
      <c r="D2549" s="10">
        <v>15740</v>
      </c>
      <c r="F2549"/>
    </row>
    <row r="2550" spans="2:6" x14ac:dyDescent="0.35">
      <c r="B2550" s="104" t="s">
        <v>144</v>
      </c>
      <c r="C2550" s="105"/>
      <c r="D2550" s="106"/>
      <c r="F2550"/>
    </row>
    <row r="2551" spans="2:6" x14ac:dyDescent="0.35">
      <c r="B2551" s="48" t="s">
        <v>145</v>
      </c>
      <c r="C2551" s="49" t="s">
        <v>146</v>
      </c>
      <c r="D2551" s="50">
        <v>0</v>
      </c>
      <c r="F2551"/>
    </row>
    <row r="2552" spans="2:6" x14ac:dyDescent="0.35">
      <c r="B2552" s="48" t="s">
        <v>147</v>
      </c>
      <c r="C2552" s="49" t="s">
        <v>148</v>
      </c>
      <c r="D2552" s="50">
        <v>9951</v>
      </c>
      <c r="F2552"/>
    </row>
    <row r="2553" spans="2:6" x14ac:dyDescent="0.35">
      <c r="B2553" s="48" t="s">
        <v>149</v>
      </c>
      <c r="C2553" s="49" t="s">
        <v>150</v>
      </c>
      <c r="D2553" s="50">
        <v>0</v>
      </c>
      <c r="F2553"/>
    </row>
    <row r="2554" spans="2:6" ht="23" x14ac:dyDescent="0.35">
      <c r="B2554" s="48" t="s">
        <v>151</v>
      </c>
      <c r="C2554" s="49" t="s">
        <v>152</v>
      </c>
      <c r="D2554" s="50">
        <v>0</v>
      </c>
      <c r="F2554"/>
    </row>
    <row r="2555" spans="2:6" x14ac:dyDescent="0.35">
      <c r="B2555" s="48" t="s">
        <v>153</v>
      </c>
      <c r="C2555" s="49" t="s">
        <v>154</v>
      </c>
      <c r="D2555" s="50">
        <v>824322</v>
      </c>
      <c r="F2555"/>
    </row>
    <row r="2556" spans="2:6" x14ac:dyDescent="0.35">
      <c r="B2556" s="102" t="s">
        <v>155</v>
      </c>
      <c r="C2556" s="103"/>
      <c r="D2556" s="10">
        <v>834273</v>
      </c>
      <c r="F2556"/>
    </row>
    <row r="2557" spans="2:6" x14ac:dyDescent="0.35">
      <c r="B2557" s="104" t="s">
        <v>156</v>
      </c>
      <c r="C2557" s="105"/>
      <c r="D2557" s="106"/>
      <c r="F2557"/>
    </row>
    <row r="2558" spans="2:6" x14ac:dyDescent="0.35">
      <c r="B2558" s="48" t="s">
        <v>157</v>
      </c>
      <c r="C2558" s="49" t="s">
        <v>158</v>
      </c>
      <c r="D2558" s="50">
        <v>0</v>
      </c>
      <c r="F2558"/>
    </row>
    <row r="2559" spans="2:6" x14ac:dyDescent="0.35">
      <c r="B2559" s="48" t="s">
        <v>159</v>
      </c>
      <c r="C2559" s="49" t="s">
        <v>160</v>
      </c>
      <c r="D2559" s="50">
        <v>0</v>
      </c>
      <c r="F2559"/>
    </row>
    <row r="2560" spans="2:6" x14ac:dyDescent="0.35">
      <c r="B2560" s="48" t="s">
        <v>161</v>
      </c>
      <c r="C2560" s="49" t="s">
        <v>162</v>
      </c>
      <c r="D2560" s="50">
        <v>0</v>
      </c>
      <c r="F2560"/>
    </row>
    <row r="2561" spans="2:13" x14ac:dyDescent="0.35">
      <c r="B2561" s="102" t="s">
        <v>163</v>
      </c>
      <c r="C2561" s="103"/>
      <c r="D2561" s="10">
        <v>0</v>
      </c>
    </row>
    <row r="2562" spans="2:13" x14ac:dyDescent="0.35">
      <c r="B2562" s="102" t="s">
        <v>164</v>
      </c>
      <c r="C2562" s="103"/>
      <c r="D2562" s="10">
        <v>850013</v>
      </c>
    </row>
    <row r="2563" spans="2:13" x14ac:dyDescent="0.35">
      <c r="B2563" s="3"/>
      <c r="F2563"/>
    </row>
    <row r="2564" spans="2:13" x14ac:dyDescent="0.35">
      <c r="C2564" s="3" t="s">
        <v>1063</v>
      </c>
    </row>
    <row r="2565" spans="2:13" x14ac:dyDescent="0.35">
      <c r="B2565" s="48" t="s">
        <v>111</v>
      </c>
      <c r="C2565" s="49" t="s">
        <v>112</v>
      </c>
      <c r="D2565" s="50">
        <v>0</v>
      </c>
      <c r="F2565" s="19">
        <f>SUM(D2565:D2573,D2575:D2576,D2579,D2591)</f>
        <v>109995</v>
      </c>
      <c r="G2565" s="16">
        <f>SUM(D2574,D2580)</f>
        <v>0</v>
      </c>
      <c r="H2565" s="16">
        <f>SUM(F2565:G2565)</f>
        <v>109995</v>
      </c>
      <c r="I2565" s="18" t="e">
        <f>H2565/J2565*100</f>
        <v>#DIV/0!</v>
      </c>
      <c r="K2565" s="61" t="str">
        <f>C2564</f>
        <v>Headquarters Tavern</v>
      </c>
      <c r="L2565" s="59">
        <f>F2565</f>
        <v>109995</v>
      </c>
      <c r="M2565" s="59">
        <f>G2565</f>
        <v>0</v>
      </c>
    </row>
    <row r="2566" spans="2:13" x14ac:dyDescent="0.35">
      <c r="B2566" s="48" t="s">
        <v>113</v>
      </c>
      <c r="C2566" s="49" t="s">
        <v>114</v>
      </c>
      <c r="D2566" s="50">
        <v>109995</v>
      </c>
      <c r="F2566" s="12"/>
    </row>
    <row r="2567" spans="2:13" x14ac:dyDescent="0.35">
      <c r="B2567" s="48" t="s">
        <v>115</v>
      </c>
      <c r="C2567" s="49" t="s">
        <v>116</v>
      </c>
      <c r="D2567" s="50">
        <v>0</v>
      </c>
      <c r="F2567" s="12"/>
    </row>
    <row r="2568" spans="2:13" x14ac:dyDescent="0.35">
      <c r="B2568" s="48" t="s">
        <v>117</v>
      </c>
      <c r="C2568" s="49" t="s">
        <v>118</v>
      </c>
      <c r="D2568" s="50">
        <v>0</v>
      </c>
    </row>
    <row r="2569" spans="2:13" x14ac:dyDescent="0.35">
      <c r="B2569" s="48" t="s">
        <v>119</v>
      </c>
      <c r="C2569" s="49" t="s">
        <v>120</v>
      </c>
      <c r="D2569" s="50">
        <v>0</v>
      </c>
      <c r="F2569" s="13"/>
    </row>
    <row r="2570" spans="2:13" x14ac:dyDescent="0.35">
      <c r="B2570" s="48" t="s">
        <v>121</v>
      </c>
      <c r="C2570" s="49" t="s">
        <v>122</v>
      </c>
      <c r="D2570" s="50">
        <v>0</v>
      </c>
    </row>
    <row r="2571" spans="2:13" x14ac:dyDescent="0.35">
      <c r="B2571" s="48" t="s">
        <v>123</v>
      </c>
      <c r="C2571" s="49" t="s">
        <v>124</v>
      </c>
      <c r="D2571" s="50">
        <v>0</v>
      </c>
    </row>
    <row r="2572" spans="2:13" x14ac:dyDescent="0.35">
      <c r="B2572" s="48" t="s">
        <v>125</v>
      </c>
      <c r="C2572" s="49" t="s">
        <v>126</v>
      </c>
      <c r="D2572" s="50">
        <v>0</v>
      </c>
    </row>
    <row r="2573" spans="2:13" x14ac:dyDescent="0.35">
      <c r="B2573" s="48" t="s">
        <v>127</v>
      </c>
      <c r="C2573" s="49" t="s">
        <v>128</v>
      </c>
      <c r="D2573" s="50">
        <v>0</v>
      </c>
    </row>
    <row r="2574" spans="2:13" x14ac:dyDescent="0.35">
      <c r="B2574" s="48" t="s">
        <v>129</v>
      </c>
      <c r="C2574" s="49" t="s">
        <v>130</v>
      </c>
      <c r="D2574" s="50">
        <v>0</v>
      </c>
    </row>
    <row r="2575" spans="2:13" x14ac:dyDescent="0.35">
      <c r="B2575" s="48" t="s">
        <v>131</v>
      </c>
      <c r="C2575" s="49" t="s">
        <v>132</v>
      </c>
      <c r="D2575" s="50">
        <v>0</v>
      </c>
    </row>
    <row r="2576" spans="2:13" x14ac:dyDescent="0.35">
      <c r="B2576" s="48" t="s">
        <v>133</v>
      </c>
      <c r="C2576" s="49" t="s">
        <v>134</v>
      </c>
      <c r="D2576" s="50">
        <v>0</v>
      </c>
    </row>
    <row r="2577" spans="2:6" x14ac:dyDescent="0.35">
      <c r="B2577" s="48" t="s">
        <v>135</v>
      </c>
      <c r="C2577" s="49" t="s">
        <v>136</v>
      </c>
      <c r="D2577" s="50">
        <v>0</v>
      </c>
      <c r="F2577"/>
    </row>
    <row r="2578" spans="2:6" x14ac:dyDescent="0.35">
      <c r="B2578" s="48" t="s">
        <v>137</v>
      </c>
      <c r="C2578" s="49" t="s">
        <v>138</v>
      </c>
      <c r="D2578" s="50">
        <v>0</v>
      </c>
      <c r="F2578"/>
    </row>
    <row r="2579" spans="2:6" ht="23" x14ac:dyDescent="0.35">
      <c r="B2579" s="48" t="s">
        <v>139</v>
      </c>
      <c r="C2579" s="49" t="s">
        <v>140</v>
      </c>
      <c r="D2579" s="50">
        <v>0</v>
      </c>
      <c r="F2579"/>
    </row>
    <row r="2580" spans="2:6" x14ac:dyDescent="0.35">
      <c r="B2580" s="48" t="s">
        <v>141</v>
      </c>
      <c r="C2580" s="49" t="s">
        <v>142</v>
      </c>
      <c r="D2580" s="50">
        <v>0</v>
      </c>
      <c r="F2580"/>
    </row>
    <row r="2581" spans="2:6" x14ac:dyDescent="0.35">
      <c r="B2581" s="102" t="s">
        <v>143</v>
      </c>
      <c r="C2581" s="103"/>
      <c r="D2581" s="10">
        <v>109995</v>
      </c>
      <c r="F2581"/>
    </row>
    <row r="2582" spans="2:6" x14ac:dyDescent="0.35">
      <c r="B2582" s="104" t="s">
        <v>144</v>
      </c>
      <c r="C2582" s="105"/>
      <c r="D2582" s="106"/>
      <c r="F2582"/>
    </row>
    <row r="2583" spans="2:6" x14ac:dyDescent="0.35">
      <c r="B2583" s="48" t="s">
        <v>145</v>
      </c>
      <c r="C2583" s="49" t="s">
        <v>146</v>
      </c>
      <c r="D2583" s="50">
        <v>0</v>
      </c>
      <c r="F2583"/>
    </row>
    <row r="2584" spans="2:6" x14ac:dyDescent="0.35">
      <c r="B2584" s="48" t="s">
        <v>147</v>
      </c>
      <c r="C2584" s="49" t="s">
        <v>148</v>
      </c>
      <c r="D2584" s="50">
        <v>0</v>
      </c>
      <c r="F2584"/>
    </row>
    <row r="2585" spans="2:6" x14ac:dyDescent="0.35">
      <c r="B2585" s="48" t="s">
        <v>149</v>
      </c>
      <c r="C2585" s="49" t="s">
        <v>150</v>
      </c>
      <c r="D2585" s="50">
        <v>0</v>
      </c>
      <c r="F2585"/>
    </row>
    <row r="2586" spans="2:6" ht="23" x14ac:dyDescent="0.35">
      <c r="B2586" s="48" t="s">
        <v>151</v>
      </c>
      <c r="C2586" s="49" t="s">
        <v>152</v>
      </c>
      <c r="D2586" s="50">
        <v>0</v>
      </c>
      <c r="F2586"/>
    </row>
    <row r="2587" spans="2:6" x14ac:dyDescent="0.35">
      <c r="B2587" s="48" t="s">
        <v>153</v>
      </c>
      <c r="C2587" s="49" t="s">
        <v>154</v>
      </c>
      <c r="D2587" s="50">
        <v>64151</v>
      </c>
      <c r="F2587"/>
    </row>
    <row r="2588" spans="2:6" x14ac:dyDescent="0.35">
      <c r="B2588" s="102" t="s">
        <v>155</v>
      </c>
      <c r="C2588" s="103"/>
      <c r="D2588" s="10">
        <v>64151</v>
      </c>
      <c r="F2588"/>
    </row>
    <row r="2589" spans="2:6" x14ac:dyDescent="0.35">
      <c r="B2589" s="104" t="s">
        <v>156</v>
      </c>
      <c r="C2589" s="105"/>
      <c r="D2589" s="106"/>
      <c r="F2589"/>
    </row>
    <row r="2590" spans="2:6" x14ac:dyDescent="0.35">
      <c r="B2590" s="48" t="s">
        <v>157</v>
      </c>
      <c r="C2590" s="49" t="s">
        <v>158</v>
      </c>
      <c r="D2590" s="50">
        <v>0</v>
      </c>
      <c r="F2590"/>
    </row>
    <row r="2591" spans="2:6" x14ac:dyDescent="0.35">
      <c r="B2591" s="48" t="s">
        <v>159</v>
      </c>
      <c r="C2591" s="49" t="s">
        <v>160</v>
      </c>
      <c r="D2591" s="50">
        <v>0</v>
      </c>
      <c r="F2591"/>
    </row>
    <row r="2592" spans="2:6" x14ac:dyDescent="0.35">
      <c r="B2592" s="48" t="s">
        <v>161</v>
      </c>
      <c r="C2592" s="49" t="s">
        <v>162</v>
      </c>
      <c r="D2592" s="50">
        <v>2400</v>
      </c>
      <c r="F2592"/>
    </row>
    <row r="2593" spans="2:13" x14ac:dyDescent="0.35">
      <c r="B2593" s="102" t="s">
        <v>163</v>
      </c>
      <c r="C2593" s="103"/>
      <c r="D2593" s="10">
        <v>2400</v>
      </c>
    </row>
    <row r="2594" spans="2:13" x14ac:dyDescent="0.35">
      <c r="B2594" s="102" t="s">
        <v>164</v>
      </c>
      <c r="C2594" s="103"/>
      <c r="D2594" s="10">
        <v>176546</v>
      </c>
    </row>
    <row r="2595" spans="2:13" x14ac:dyDescent="0.35">
      <c r="B2595" s="3"/>
      <c r="F2595"/>
    </row>
    <row r="2596" spans="2:13" x14ac:dyDescent="0.35">
      <c r="C2596" s="3" t="s">
        <v>184</v>
      </c>
    </row>
    <row r="2597" spans="2:13" x14ac:dyDescent="0.35">
      <c r="B2597" s="48" t="s">
        <v>111</v>
      </c>
      <c r="C2597" s="49" t="s">
        <v>112</v>
      </c>
      <c r="D2597" s="50">
        <v>0</v>
      </c>
      <c r="F2597" s="19">
        <f>SUM(D2597:D2605,D2607:D2608,D2611,D2623)</f>
        <v>7908</v>
      </c>
      <c r="G2597" s="16">
        <f>SUM(D2606,D2612)</f>
        <v>4489</v>
      </c>
      <c r="H2597" s="16">
        <f>SUM(F2597:G2597)</f>
        <v>12397</v>
      </c>
      <c r="I2597" s="18" t="e">
        <f>H2597/J2597*100</f>
        <v>#DIV/0!</v>
      </c>
      <c r="K2597" s="61" t="str">
        <f>C2596</f>
        <v>Healsville RSL</v>
      </c>
      <c r="L2597" s="59">
        <f>F2597</f>
        <v>7908</v>
      </c>
      <c r="M2597" s="59">
        <f>G2597</f>
        <v>4489</v>
      </c>
    </row>
    <row r="2598" spans="2:13" x14ac:dyDescent="0.35">
      <c r="B2598" s="48" t="s">
        <v>113</v>
      </c>
      <c r="C2598" s="49" t="s">
        <v>114</v>
      </c>
      <c r="D2598" s="50">
        <v>0</v>
      </c>
      <c r="F2598" s="12"/>
    </row>
    <row r="2599" spans="2:13" x14ac:dyDescent="0.35">
      <c r="B2599" s="48" t="s">
        <v>115</v>
      </c>
      <c r="C2599" s="49" t="s">
        <v>116</v>
      </c>
      <c r="D2599" s="50">
        <v>0</v>
      </c>
      <c r="F2599" s="12"/>
    </row>
    <row r="2600" spans="2:13" x14ac:dyDescent="0.35">
      <c r="B2600" s="48" t="s">
        <v>117</v>
      </c>
      <c r="C2600" s="49" t="s">
        <v>118</v>
      </c>
      <c r="D2600" s="50">
        <v>0</v>
      </c>
    </row>
    <row r="2601" spans="2:13" x14ac:dyDescent="0.35">
      <c r="B2601" s="48" t="s">
        <v>119</v>
      </c>
      <c r="C2601" s="49" t="s">
        <v>120</v>
      </c>
      <c r="D2601" s="50">
        <v>0</v>
      </c>
      <c r="F2601" s="13"/>
    </row>
    <row r="2602" spans="2:13" x14ac:dyDescent="0.35">
      <c r="B2602" s="48" t="s">
        <v>121</v>
      </c>
      <c r="C2602" s="49" t="s">
        <v>122</v>
      </c>
      <c r="D2602" s="50">
        <v>0</v>
      </c>
    </row>
    <row r="2603" spans="2:13" x14ac:dyDescent="0.35">
      <c r="B2603" s="48" t="s">
        <v>123</v>
      </c>
      <c r="C2603" s="49" t="s">
        <v>124</v>
      </c>
      <c r="D2603" s="50">
        <v>0</v>
      </c>
    </row>
    <row r="2604" spans="2:13" x14ac:dyDescent="0.35">
      <c r="B2604" s="48" t="s">
        <v>125</v>
      </c>
      <c r="C2604" s="49" t="s">
        <v>126</v>
      </c>
      <c r="D2604" s="50">
        <v>0</v>
      </c>
    </row>
    <row r="2605" spans="2:13" x14ac:dyDescent="0.35">
      <c r="B2605" s="48" t="s">
        <v>127</v>
      </c>
      <c r="C2605" s="49" t="s">
        <v>128</v>
      </c>
      <c r="D2605" s="50">
        <v>0</v>
      </c>
    </row>
    <row r="2606" spans="2:13" x14ac:dyDescent="0.35">
      <c r="B2606" s="48" t="s">
        <v>129</v>
      </c>
      <c r="C2606" s="49" t="s">
        <v>130</v>
      </c>
      <c r="D2606" s="50">
        <v>0</v>
      </c>
    </row>
    <row r="2607" spans="2:13" x14ac:dyDescent="0.35">
      <c r="B2607" s="48" t="s">
        <v>131</v>
      </c>
      <c r="C2607" s="49" t="s">
        <v>132</v>
      </c>
      <c r="D2607" s="50">
        <v>2720</v>
      </c>
    </row>
    <row r="2608" spans="2:13" x14ac:dyDescent="0.35">
      <c r="B2608" s="48" t="s">
        <v>133</v>
      </c>
      <c r="C2608" s="49" t="s">
        <v>134</v>
      </c>
      <c r="D2608" s="50">
        <v>0</v>
      </c>
    </row>
    <row r="2609" spans="2:6" x14ac:dyDescent="0.35">
      <c r="B2609" s="48" t="s">
        <v>135</v>
      </c>
      <c r="C2609" s="49" t="s">
        <v>136</v>
      </c>
      <c r="D2609" s="50">
        <v>0</v>
      </c>
      <c r="F2609"/>
    </row>
    <row r="2610" spans="2:6" x14ac:dyDescent="0.35">
      <c r="B2610" s="48" t="s">
        <v>137</v>
      </c>
      <c r="C2610" s="49" t="s">
        <v>138</v>
      </c>
      <c r="D2610" s="50">
        <v>34405</v>
      </c>
      <c r="F2610"/>
    </row>
    <row r="2611" spans="2:6" ht="23" x14ac:dyDescent="0.35">
      <c r="B2611" s="48" t="s">
        <v>139</v>
      </c>
      <c r="C2611" s="49" t="s">
        <v>140</v>
      </c>
      <c r="D2611" s="50">
        <v>5188</v>
      </c>
      <c r="F2611"/>
    </row>
    <row r="2612" spans="2:6" x14ac:dyDescent="0.35">
      <c r="B2612" s="48" t="s">
        <v>141</v>
      </c>
      <c r="C2612" s="49" t="s">
        <v>142</v>
      </c>
      <c r="D2612" s="50">
        <v>4489</v>
      </c>
      <c r="F2612"/>
    </row>
    <row r="2613" spans="2:6" x14ac:dyDescent="0.35">
      <c r="B2613" s="102" t="s">
        <v>143</v>
      </c>
      <c r="C2613" s="103"/>
      <c r="D2613" s="10">
        <v>46802</v>
      </c>
      <c r="F2613"/>
    </row>
    <row r="2614" spans="2:6" x14ac:dyDescent="0.35">
      <c r="B2614" s="104" t="s">
        <v>144</v>
      </c>
      <c r="C2614" s="105"/>
      <c r="D2614" s="106"/>
      <c r="F2614"/>
    </row>
    <row r="2615" spans="2:6" x14ac:dyDescent="0.35">
      <c r="B2615" s="48" t="s">
        <v>145</v>
      </c>
      <c r="C2615" s="49" t="s">
        <v>146</v>
      </c>
      <c r="D2615" s="50">
        <v>0</v>
      </c>
      <c r="F2615"/>
    </row>
    <row r="2616" spans="2:6" x14ac:dyDescent="0.35">
      <c r="B2616" s="48" t="s">
        <v>147</v>
      </c>
      <c r="C2616" s="49" t="s">
        <v>148</v>
      </c>
      <c r="D2616" s="50">
        <v>28422</v>
      </c>
      <c r="F2616"/>
    </row>
    <row r="2617" spans="2:6" x14ac:dyDescent="0.35">
      <c r="B2617" s="48" t="s">
        <v>149</v>
      </c>
      <c r="C2617" s="49" t="s">
        <v>150</v>
      </c>
      <c r="D2617" s="50">
        <v>0</v>
      </c>
      <c r="F2617"/>
    </row>
    <row r="2618" spans="2:6" ht="23" x14ac:dyDescent="0.35">
      <c r="B2618" s="48" t="s">
        <v>151</v>
      </c>
      <c r="C2618" s="49" t="s">
        <v>152</v>
      </c>
      <c r="D2618" s="50">
        <v>0</v>
      </c>
      <c r="F2618"/>
    </row>
    <row r="2619" spans="2:6" x14ac:dyDescent="0.35">
      <c r="B2619" s="48" t="s">
        <v>153</v>
      </c>
      <c r="C2619" s="49" t="s">
        <v>154</v>
      </c>
      <c r="D2619" s="50">
        <v>331148</v>
      </c>
      <c r="F2619"/>
    </row>
    <row r="2620" spans="2:6" x14ac:dyDescent="0.35">
      <c r="B2620" s="102" t="s">
        <v>155</v>
      </c>
      <c r="C2620" s="103"/>
      <c r="D2620" s="10">
        <v>359570</v>
      </c>
      <c r="F2620"/>
    </row>
    <row r="2621" spans="2:6" x14ac:dyDescent="0.35">
      <c r="B2621" s="104" t="s">
        <v>156</v>
      </c>
      <c r="C2621" s="105"/>
      <c r="D2621" s="106"/>
      <c r="F2621"/>
    </row>
    <row r="2622" spans="2:6" x14ac:dyDescent="0.35">
      <c r="B2622" s="48" t="s">
        <v>157</v>
      </c>
      <c r="C2622" s="49" t="s">
        <v>158</v>
      </c>
      <c r="D2622" s="50">
        <v>0</v>
      </c>
      <c r="F2622"/>
    </row>
    <row r="2623" spans="2:6" x14ac:dyDescent="0.35">
      <c r="B2623" s="48" t="s">
        <v>159</v>
      </c>
      <c r="C2623" s="49" t="s">
        <v>160</v>
      </c>
      <c r="D2623" s="50">
        <v>0</v>
      </c>
      <c r="F2623"/>
    </row>
    <row r="2624" spans="2:6" x14ac:dyDescent="0.35">
      <c r="B2624" s="48" t="s">
        <v>161</v>
      </c>
      <c r="C2624" s="49" t="s">
        <v>162</v>
      </c>
      <c r="D2624" s="50">
        <v>0</v>
      </c>
      <c r="F2624"/>
    </row>
    <row r="2625" spans="2:13" x14ac:dyDescent="0.35">
      <c r="B2625" s="102" t="s">
        <v>163</v>
      </c>
      <c r="C2625" s="103"/>
      <c r="D2625" s="10">
        <v>0</v>
      </c>
    </row>
    <row r="2626" spans="2:13" x14ac:dyDescent="0.35">
      <c r="B2626" s="102" t="s">
        <v>164</v>
      </c>
      <c r="C2626" s="103"/>
      <c r="D2626" s="10">
        <v>406372</v>
      </c>
    </row>
    <row r="2627" spans="2:13" x14ac:dyDescent="0.35">
      <c r="B2627" s="3"/>
      <c r="F2627"/>
    </row>
    <row r="2628" spans="2:13" x14ac:dyDescent="0.35">
      <c r="C2628" s="3" t="s">
        <v>1064</v>
      </c>
    </row>
    <row r="2629" spans="2:13" x14ac:dyDescent="0.35">
      <c r="B2629" s="48" t="s">
        <v>111</v>
      </c>
      <c r="C2629" s="49" t="s">
        <v>112</v>
      </c>
      <c r="D2629" s="50">
        <v>1000</v>
      </c>
      <c r="F2629" s="19">
        <f>SUM(D2629:D2637,D2639:D2640,D2643,D2655)</f>
        <v>30255</v>
      </c>
      <c r="G2629" s="16">
        <f>SUM(D2638,D2644)</f>
        <v>1600</v>
      </c>
      <c r="H2629" s="16">
        <f>SUM(F2629:G2629)</f>
        <v>31855</v>
      </c>
      <c r="I2629" s="18" t="e">
        <f>H2629/J2629*100</f>
        <v>#DIV/0!</v>
      </c>
      <c r="K2629" s="61" t="str">
        <f>C2628</f>
        <v>Highett Returned and Service Club</v>
      </c>
      <c r="L2629" s="59">
        <f>F2629</f>
        <v>30255</v>
      </c>
      <c r="M2629" s="59">
        <f>G2629</f>
        <v>1600</v>
      </c>
    </row>
    <row r="2630" spans="2:13" x14ac:dyDescent="0.35">
      <c r="B2630" s="48" t="s">
        <v>113</v>
      </c>
      <c r="C2630" s="49" t="s">
        <v>114</v>
      </c>
      <c r="D2630" s="50">
        <v>47</v>
      </c>
      <c r="F2630" s="12"/>
    </row>
    <row r="2631" spans="2:13" x14ac:dyDescent="0.35">
      <c r="B2631" s="48" t="s">
        <v>115</v>
      </c>
      <c r="C2631" s="49" t="s">
        <v>116</v>
      </c>
      <c r="D2631" s="50">
        <v>0</v>
      </c>
      <c r="F2631" s="12"/>
    </row>
    <row r="2632" spans="2:13" x14ac:dyDescent="0.35">
      <c r="B2632" s="48" t="s">
        <v>117</v>
      </c>
      <c r="C2632" s="49" t="s">
        <v>118</v>
      </c>
      <c r="D2632" s="50">
        <v>0</v>
      </c>
    </row>
    <row r="2633" spans="2:13" x14ac:dyDescent="0.35">
      <c r="B2633" s="48" t="s">
        <v>119</v>
      </c>
      <c r="C2633" s="49" t="s">
        <v>120</v>
      </c>
      <c r="D2633" s="50">
        <v>0</v>
      </c>
      <c r="F2633" s="13"/>
    </row>
    <row r="2634" spans="2:13" x14ac:dyDescent="0.35">
      <c r="B2634" s="48" t="s">
        <v>121</v>
      </c>
      <c r="C2634" s="49" t="s">
        <v>122</v>
      </c>
      <c r="D2634" s="50">
        <v>0</v>
      </c>
    </row>
    <row r="2635" spans="2:13" x14ac:dyDescent="0.35">
      <c r="B2635" s="48" t="s">
        <v>123</v>
      </c>
      <c r="C2635" s="49" t="s">
        <v>124</v>
      </c>
      <c r="D2635" s="50">
        <v>0</v>
      </c>
    </row>
    <row r="2636" spans="2:13" x14ac:dyDescent="0.35">
      <c r="B2636" s="48" t="s">
        <v>125</v>
      </c>
      <c r="C2636" s="49" t="s">
        <v>126</v>
      </c>
      <c r="D2636" s="50">
        <v>0</v>
      </c>
    </row>
    <row r="2637" spans="2:13" x14ac:dyDescent="0.35">
      <c r="B2637" s="48" t="s">
        <v>127</v>
      </c>
      <c r="C2637" s="49" t="s">
        <v>128</v>
      </c>
      <c r="D2637" s="50">
        <v>0</v>
      </c>
    </row>
    <row r="2638" spans="2:13" x14ac:dyDescent="0.35">
      <c r="B2638" s="48" t="s">
        <v>129</v>
      </c>
      <c r="C2638" s="49" t="s">
        <v>130</v>
      </c>
      <c r="D2638" s="50">
        <v>1600</v>
      </c>
    </row>
    <row r="2639" spans="2:13" x14ac:dyDescent="0.35">
      <c r="B2639" s="48" t="s">
        <v>131</v>
      </c>
      <c r="C2639" s="49" t="s">
        <v>132</v>
      </c>
      <c r="D2639" s="50">
        <v>1568</v>
      </c>
    </row>
    <row r="2640" spans="2:13" x14ac:dyDescent="0.35">
      <c r="B2640" s="48" t="s">
        <v>133</v>
      </c>
      <c r="C2640" s="49" t="s">
        <v>134</v>
      </c>
      <c r="D2640" s="50">
        <v>0</v>
      </c>
    </row>
    <row r="2641" spans="2:6" x14ac:dyDescent="0.35">
      <c r="B2641" s="48" t="s">
        <v>135</v>
      </c>
      <c r="C2641" s="49" t="s">
        <v>136</v>
      </c>
      <c r="D2641" s="50">
        <v>0</v>
      </c>
      <c r="F2641"/>
    </row>
    <row r="2642" spans="2:6" x14ac:dyDescent="0.35">
      <c r="B2642" s="48" t="s">
        <v>137</v>
      </c>
      <c r="C2642" s="49" t="s">
        <v>138</v>
      </c>
      <c r="D2642" s="50">
        <v>13500</v>
      </c>
      <c r="F2642"/>
    </row>
    <row r="2643" spans="2:6" ht="23" x14ac:dyDescent="0.35">
      <c r="B2643" s="48" t="s">
        <v>139</v>
      </c>
      <c r="C2643" s="49" t="s">
        <v>140</v>
      </c>
      <c r="D2643" s="50">
        <v>27609</v>
      </c>
      <c r="F2643"/>
    </row>
    <row r="2644" spans="2:6" x14ac:dyDescent="0.35">
      <c r="B2644" s="48" t="s">
        <v>141</v>
      </c>
      <c r="C2644" s="49" t="s">
        <v>142</v>
      </c>
      <c r="D2644" s="50">
        <v>0</v>
      </c>
      <c r="F2644"/>
    </row>
    <row r="2645" spans="2:6" x14ac:dyDescent="0.35">
      <c r="B2645" s="102" t="s">
        <v>143</v>
      </c>
      <c r="C2645" s="103"/>
      <c r="D2645" s="10">
        <v>45324</v>
      </c>
      <c r="F2645"/>
    </row>
    <row r="2646" spans="2:6" x14ac:dyDescent="0.35">
      <c r="B2646" s="104" t="s">
        <v>144</v>
      </c>
      <c r="C2646" s="105"/>
      <c r="D2646" s="106"/>
      <c r="F2646"/>
    </row>
    <row r="2647" spans="2:6" x14ac:dyDescent="0.35">
      <c r="B2647" s="48" t="s">
        <v>145</v>
      </c>
      <c r="C2647" s="49" t="s">
        <v>146</v>
      </c>
      <c r="D2647" s="50">
        <v>0</v>
      </c>
      <c r="F2647"/>
    </row>
    <row r="2648" spans="2:6" x14ac:dyDescent="0.35">
      <c r="B2648" s="48" t="s">
        <v>147</v>
      </c>
      <c r="C2648" s="49" t="s">
        <v>148</v>
      </c>
      <c r="D2648" s="50">
        <v>0</v>
      </c>
      <c r="F2648"/>
    </row>
    <row r="2649" spans="2:6" x14ac:dyDescent="0.35">
      <c r="B2649" s="48" t="s">
        <v>149</v>
      </c>
      <c r="C2649" s="49" t="s">
        <v>150</v>
      </c>
      <c r="D2649" s="50">
        <v>0</v>
      </c>
      <c r="F2649"/>
    </row>
    <row r="2650" spans="2:6" ht="23" x14ac:dyDescent="0.35">
      <c r="B2650" s="48" t="s">
        <v>151</v>
      </c>
      <c r="C2650" s="49" t="s">
        <v>152</v>
      </c>
      <c r="D2650" s="50">
        <v>0</v>
      </c>
      <c r="F2650"/>
    </row>
    <row r="2651" spans="2:6" x14ac:dyDescent="0.35">
      <c r="B2651" s="48" t="s">
        <v>153</v>
      </c>
      <c r="C2651" s="49" t="s">
        <v>154</v>
      </c>
      <c r="D2651" s="50">
        <v>221812</v>
      </c>
      <c r="F2651"/>
    </row>
    <row r="2652" spans="2:6" x14ac:dyDescent="0.35">
      <c r="B2652" s="102" t="s">
        <v>155</v>
      </c>
      <c r="C2652" s="103"/>
      <c r="D2652" s="10">
        <v>221812</v>
      </c>
      <c r="F2652"/>
    </row>
    <row r="2653" spans="2:6" x14ac:dyDescent="0.35">
      <c r="B2653" s="104" t="s">
        <v>156</v>
      </c>
      <c r="C2653" s="105"/>
      <c r="D2653" s="106"/>
      <c r="F2653"/>
    </row>
    <row r="2654" spans="2:6" x14ac:dyDescent="0.35">
      <c r="B2654" s="48" t="s">
        <v>157</v>
      </c>
      <c r="C2654" s="49" t="s">
        <v>158</v>
      </c>
      <c r="D2654" s="50">
        <v>0</v>
      </c>
      <c r="F2654"/>
    </row>
    <row r="2655" spans="2:6" x14ac:dyDescent="0.35">
      <c r="B2655" s="48" t="s">
        <v>159</v>
      </c>
      <c r="C2655" s="49" t="s">
        <v>160</v>
      </c>
      <c r="D2655" s="50">
        <v>31</v>
      </c>
      <c r="F2655"/>
    </row>
    <row r="2656" spans="2:6" x14ac:dyDescent="0.35">
      <c r="B2656" s="48" t="s">
        <v>161</v>
      </c>
      <c r="C2656" s="49" t="s">
        <v>162</v>
      </c>
      <c r="D2656" s="50">
        <v>600</v>
      </c>
      <c r="F2656"/>
    </row>
    <row r="2657" spans="2:13" x14ac:dyDescent="0.35">
      <c r="B2657" s="102" t="s">
        <v>163</v>
      </c>
      <c r="C2657" s="103"/>
      <c r="D2657" s="10">
        <v>631</v>
      </c>
    </row>
    <row r="2658" spans="2:13" x14ac:dyDescent="0.35">
      <c r="B2658" s="102" t="s">
        <v>164</v>
      </c>
      <c r="C2658" s="103"/>
      <c r="D2658" s="10">
        <v>267768</v>
      </c>
    </row>
    <row r="2659" spans="2:13" x14ac:dyDescent="0.35">
      <c r="B2659" s="3"/>
      <c r="F2659"/>
    </row>
    <row r="2660" spans="2:13" x14ac:dyDescent="0.35">
      <c r="C2660" s="3" t="s">
        <v>1065</v>
      </c>
    </row>
    <row r="2661" spans="2:13" x14ac:dyDescent="0.35">
      <c r="B2661" s="48" t="s">
        <v>111</v>
      </c>
      <c r="C2661" s="49" t="s">
        <v>112</v>
      </c>
      <c r="D2661" s="50">
        <v>0</v>
      </c>
      <c r="F2661" s="19">
        <f>SUM(D2661:D2669,D2671:D2672,D2675,D2687)</f>
        <v>0</v>
      </c>
      <c r="G2661" s="16">
        <f>SUM(D2670,D2676)</f>
        <v>0</v>
      </c>
      <c r="H2661" s="16">
        <f>SUM(F2661:G2661)</f>
        <v>0</v>
      </c>
      <c r="I2661" s="18" t="e">
        <f>H2661/J2661*100</f>
        <v>#DIV/0!</v>
      </c>
      <c r="K2661" s="61" t="str">
        <f>C2660</f>
        <v>Highways Sandown</v>
      </c>
      <c r="L2661" s="59">
        <f>F2661</f>
        <v>0</v>
      </c>
      <c r="M2661" s="59">
        <f>G2661</f>
        <v>0</v>
      </c>
    </row>
    <row r="2662" spans="2:13" x14ac:dyDescent="0.35">
      <c r="B2662" s="48" t="s">
        <v>113</v>
      </c>
      <c r="C2662" s="49" t="s">
        <v>114</v>
      </c>
      <c r="D2662" s="50">
        <v>0</v>
      </c>
      <c r="F2662" s="12"/>
    </row>
    <row r="2663" spans="2:13" x14ac:dyDescent="0.35">
      <c r="B2663" s="48" t="s">
        <v>115</v>
      </c>
      <c r="C2663" s="49" t="s">
        <v>116</v>
      </c>
      <c r="D2663" s="50">
        <v>0</v>
      </c>
      <c r="F2663" s="12"/>
    </row>
    <row r="2664" spans="2:13" x14ac:dyDescent="0.35">
      <c r="B2664" s="48" t="s">
        <v>117</v>
      </c>
      <c r="C2664" s="49" t="s">
        <v>118</v>
      </c>
      <c r="D2664" s="50">
        <v>0</v>
      </c>
    </row>
    <row r="2665" spans="2:13" x14ac:dyDescent="0.35">
      <c r="B2665" s="48" t="s">
        <v>119</v>
      </c>
      <c r="C2665" s="49" t="s">
        <v>120</v>
      </c>
      <c r="D2665" s="50">
        <v>0</v>
      </c>
      <c r="F2665" s="13"/>
    </row>
    <row r="2666" spans="2:13" x14ac:dyDescent="0.35">
      <c r="B2666" s="48" t="s">
        <v>121</v>
      </c>
      <c r="C2666" s="49" t="s">
        <v>122</v>
      </c>
      <c r="D2666" s="50">
        <v>0</v>
      </c>
    </row>
    <row r="2667" spans="2:13" x14ac:dyDescent="0.35">
      <c r="B2667" s="48" t="s">
        <v>123</v>
      </c>
      <c r="C2667" s="49" t="s">
        <v>124</v>
      </c>
      <c r="D2667" s="50">
        <v>0</v>
      </c>
    </row>
    <row r="2668" spans="2:13" x14ac:dyDescent="0.35">
      <c r="B2668" s="48" t="s">
        <v>125</v>
      </c>
      <c r="C2668" s="49" t="s">
        <v>126</v>
      </c>
      <c r="D2668" s="50">
        <v>0</v>
      </c>
    </row>
    <row r="2669" spans="2:13" x14ac:dyDescent="0.35">
      <c r="B2669" s="48" t="s">
        <v>127</v>
      </c>
      <c r="C2669" s="49" t="s">
        <v>128</v>
      </c>
      <c r="D2669" s="50">
        <v>0</v>
      </c>
    </row>
    <row r="2670" spans="2:13" x14ac:dyDescent="0.35">
      <c r="B2670" s="48" t="s">
        <v>129</v>
      </c>
      <c r="C2670" s="49" t="s">
        <v>130</v>
      </c>
      <c r="D2670" s="50">
        <v>0</v>
      </c>
    </row>
    <row r="2671" spans="2:13" x14ac:dyDescent="0.35">
      <c r="B2671" s="48" t="s">
        <v>131</v>
      </c>
      <c r="C2671" s="49" t="s">
        <v>132</v>
      </c>
      <c r="D2671" s="50">
        <v>0</v>
      </c>
    </row>
    <row r="2672" spans="2:13" x14ac:dyDescent="0.35">
      <c r="B2672" s="48" t="s">
        <v>133</v>
      </c>
      <c r="C2672" s="49" t="s">
        <v>134</v>
      </c>
      <c r="D2672" s="50">
        <v>0</v>
      </c>
    </row>
    <row r="2673" spans="2:6" x14ac:dyDescent="0.35">
      <c r="B2673" s="48" t="s">
        <v>135</v>
      </c>
      <c r="C2673" s="49" t="s">
        <v>136</v>
      </c>
      <c r="D2673" s="50">
        <v>1708041</v>
      </c>
      <c r="F2673"/>
    </row>
    <row r="2674" spans="2:6" x14ac:dyDescent="0.35">
      <c r="B2674" s="48" t="s">
        <v>137</v>
      </c>
      <c r="C2674" s="49" t="s">
        <v>138</v>
      </c>
      <c r="D2674" s="50">
        <v>0</v>
      </c>
      <c r="F2674"/>
    </row>
    <row r="2675" spans="2:6" ht="23" x14ac:dyDescent="0.35">
      <c r="B2675" s="48" t="s">
        <v>139</v>
      </c>
      <c r="C2675" s="49" t="s">
        <v>140</v>
      </c>
      <c r="D2675" s="50">
        <v>0</v>
      </c>
      <c r="F2675"/>
    </row>
    <row r="2676" spans="2:6" x14ac:dyDescent="0.35">
      <c r="B2676" s="48" t="s">
        <v>141</v>
      </c>
      <c r="C2676" s="49" t="s">
        <v>142</v>
      </c>
      <c r="D2676" s="50">
        <v>0</v>
      </c>
      <c r="F2676"/>
    </row>
    <row r="2677" spans="2:6" x14ac:dyDescent="0.35">
      <c r="B2677" s="102" t="s">
        <v>143</v>
      </c>
      <c r="C2677" s="103"/>
      <c r="D2677" s="10">
        <v>1708041</v>
      </c>
      <c r="F2677"/>
    </row>
    <row r="2678" spans="2:6" x14ac:dyDescent="0.35">
      <c r="B2678" s="104" t="s">
        <v>144</v>
      </c>
      <c r="C2678" s="105"/>
      <c r="D2678" s="106"/>
      <c r="F2678"/>
    </row>
    <row r="2679" spans="2:6" x14ac:dyDescent="0.35">
      <c r="B2679" s="48" t="s">
        <v>145</v>
      </c>
      <c r="C2679" s="49" t="s">
        <v>146</v>
      </c>
      <c r="D2679" s="50">
        <v>0</v>
      </c>
      <c r="F2679"/>
    </row>
    <row r="2680" spans="2:6" x14ac:dyDescent="0.35">
      <c r="B2680" s="48" t="s">
        <v>147</v>
      </c>
      <c r="C2680" s="49" t="s">
        <v>148</v>
      </c>
      <c r="D2680" s="50">
        <v>0</v>
      </c>
      <c r="F2680"/>
    </row>
    <row r="2681" spans="2:6" x14ac:dyDescent="0.35">
      <c r="B2681" s="48" t="s">
        <v>149</v>
      </c>
      <c r="C2681" s="49" t="s">
        <v>150</v>
      </c>
      <c r="D2681" s="50">
        <v>0</v>
      </c>
      <c r="F2681"/>
    </row>
    <row r="2682" spans="2:6" ht="23" x14ac:dyDescent="0.35">
      <c r="B2682" s="48" t="s">
        <v>151</v>
      </c>
      <c r="C2682" s="49" t="s">
        <v>152</v>
      </c>
      <c r="D2682" s="50">
        <v>7138</v>
      </c>
      <c r="F2682"/>
    </row>
    <row r="2683" spans="2:6" x14ac:dyDescent="0.35">
      <c r="B2683" s="48" t="s">
        <v>153</v>
      </c>
      <c r="C2683" s="49" t="s">
        <v>154</v>
      </c>
      <c r="D2683" s="50">
        <v>623633</v>
      </c>
      <c r="F2683"/>
    </row>
    <row r="2684" spans="2:6" x14ac:dyDescent="0.35">
      <c r="B2684" s="102" t="s">
        <v>155</v>
      </c>
      <c r="C2684" s="103"/>
      <c r="D2684" s="10">
        <v>630771</v>
      </c>
      <c r="F2684"/>
    </row>
    <row r="2685" spans="2:6" x14ac:dyDescent="0.35">
      <c r="B2685" s="104" t="s">
        <v>156</v>
      </c>
      <c r="C2685" s="105"/>
      <c r="D2685" s="106"/>
      <c r="F2685"/>
    </row>
    <row r="2686" spans="2:6" x14ac:dyDescent="0.35">
      <c r="B2686" s="48" t="s">
        <v>157</v>
      </c>
      <c r="C2686" s="49" t="s">
        <v>158</v>
      </c>
      <c r="D2686" s="50">
        <v>0</v>
      </c>
      <c r="F2686"/>
    </row>
    <row r="2687" spans="2:6" x14ac:dyDescent="0.35">
      <c r="B2687" s="48" t="s">
        <v>159</v>
      </c>
      <c r="C2687" s="49" t="s">
        <v>160</v>
      </c>
      <c r="D2687" s="50">
        <v>0</v>
      </c>
      <c r="F2687"/>
    </row>
    <row r="2688" spans="2:6" x14ac:dyDescent="0.35">
      <c r="B2688" s="48" t="s">
        <v>161</v>
      </c>
      <c r="C2688" s="49" t="s">
        <v>162</v>
      </c>
      <c r="D2688" s="50">
        <v>2800</v>
      </c>
      <c r="F2688"/>
    </row>
    <row r="2689" spans="2:13" x14ac:dyDescent="0.35">
      <c r="B2689" s="102" t="s">
        <v>163</v>
      </c>
      <c r="C2689" s="103"/>
      <c r="D2689" s="10">
        <v>2800</v>
      </c>
    </row>
    <row r="2690" spans="2:13" x14ac:dyDescent="0.35">
      <c r="B2690" s="102" t="s">
        <v>164</v>
      </c>
      <c r="C2690" s="103"/>
      <c r="D2690" s="10">
        <v>2341612</v>
      </c>
    </row>
    <row r="2692" spans="2:13" x14ac:dyDescent="0.35">
      <c r="C2692" s="3" t="s">
        <v>1066</v>
      </c>
    </row>
    <row r="2693" spans="2:13" x14ac:dyDescent="0.35">
      <c r="B2693" s="48" t="s">
        <v>111</v>
      </c>
      <c r="C2693" s="49" t="s">
        <v>112</v>
      </c>
      <c r="D2693" s="50">
        <v>0</v>
      </c>
      <c r="F2693" s="19">
        <f>SUM(D2693:D2701,D2703:D2704,D2707,D2719)</f>
        <v>250</v>
      </c>
      <c r="G2693" s="16">
        <f>SUM(D2702,D2708)</f>
        <v>0</v>
      </c>
      <c r="H2693" s="16">
        <f>SUM(F2693:G2693)</f>
        <v>250</v>
      </c>
      <c r="I2693" s="18" t="e">
        <f>H2693/J2693*100</f>
        <v>#DIV/0!</v>
      </c>
      <c r="K2693" s="61" t="str">
        <f>C2692</f>
        <v>Hilltop Golf and Country Club</v>
      </c>
      <c r="L2693" s="59">
        <f>F2693</f>
        <v>250</v>
      </c>
      <c r="M2693" s="59">
        <f>G2693</f>
        <v>0</v>
      </c>
    </row>
    <row r="2694" spans="2:13" x14ac:dyDescent="0.35">
      <c r="B2694" s="48" t="s">
        <v>113</v>
      </c>
      <c r="C2694" s="49" t="s">
        <v>114</v>
      </c>
      <c r="D2694" s="50">
        <v>0</v>
      </c>
      <c r="F2694" s="12"/>
    </row>
    <row r="2695" spans="2:13" x14ac:dyDescent="0.35">
      <c r="B2695" s="48" t="s">
        <v>115</v>
      </c>
      <c r="C2695" s="49" t="s">
        <v>116</v>
      </c>
      <c r="D2695" s="50">
        <v>0</v>
      </c>
      <c r="F2695" s="12"/>
    </row>
    <row r="2696" spans="2:13" x14ac:dyDescent="0.35">
      <c r="B2696" s="48" t="s">
        <v>117</v>
      </c>
      <c r="C2696" s="49" t="s">
        <v>118</v>
      </c>
      <c r="D2696" s="50">
        <v>0</v>
      </c>
    </row>
    <row r="2697" spans="2:13" x14ac:dyDescent="0.35">
      <c r="B2697" s="48" t="s">
        <v>119</v>
      </c>
      <c r="C2697" s="49" t="s">
        <v>120</v>
      </c>
      <c r="D2697" s="50">
        <v>0</v>
      </c>
      <c r="F2697" s="13"/>
    </row>
    <row r="2698" spans="2:13" x14ac:dyDescent="0.35">
      <c r="B2698" s="48" t="s">
        <v>121</v>
      </c>
      <c r="C2698" s="49" t="s">
        <v>122</v>
      </c>
      <c r="D2698" s="50">
        <v>0</v>
      </c>
    </row>
    <row r="2699" spans="2:13" x14ac:dyDescent="0.35">
      <c r="B2699" s="48" t="s">
        <v>123</v>
      </c>
      <c r="C2699" s="49" t="s">
        <v>124</v>
      </c>
      <c r="D2699" s="50">
        <v>0</v>
      </c>
    </row>
    <row r="2700" spans="2:13" x14ac:dyDescent="0.35">
      <c r="B2700" s="48" t="s">
        <v>125</v>
      </c>
      <c r="C2700" s="49" t="s">
        <v>126</v>
      </c>
      <c r="D2700" s="50">
        <v>0</v>
      </c>
    </row>
    <row r="2701" spans="2:13" x14ac:dyDescent="0.35">
      <c r="B2701" s="48" t="s">
        <v>127</v>
      </c>
      <c r="C2701" s="49" t="s">
        <v>128</v>
      </c>
      <c r="D2701" s="50">
        <v>0</v>
      </c>
    </row>
    <row r="2702" spans="2:13" x14ac:dyDescent="0.35">
      <c r="B2702" s="48" t="s">
        <v>129</v>
      </c>
      <c r="C2702" s="49" t="s">
        <v>130</v>
      </c>
      <c r="D2702" s="50">
        <v>0</v>
      </c>
    </row>
    <row r="2703" spans="2:13" x14ac:dyDescent="0.35">
      <c r="B2703" s="48" t="s">
        <v>131</v>
      </c>
      <c r="C2703" s="49" t="s">
        <v>132</v>
      </c>
      <c r="D2703" s="50">
        <v>0</v>
      </c>
    </row>
    <row r="2704" spans="2:13" x14ac:dyDescent="0.35">
      <c r="B2704" s="48" t="s">
        <v>133</v>
      </c>
      <c r="C2704" s="49" t="s">
        <v>134</v>
      </c>
      <c r="D2704" s="50">
        <v>250</v>
      </c>
    </row>
    <row r="2705" spans="2:6" x14ac:dyDescent="0.35">
      <c r="B2705" s="48" t="s">
        <v>135</v>
      </c>
      <c r="C2705" s="49" t="s">
        <v>136</v>
      </c>
      <c r="D2705" s="50">
        <v>320845</v>
      </c>
      <c r="F2705"/>
    </row>
    <row r="2706" spans="2:6" x14ac:dyDescent="0.35">
      <c r="B2706" s="48" t="s">
        <v>137</v>
      </c>
      <c r="C2706" s="49" t="s">
        <v>138</v>
      </c>
      <c r="D2706" s="50">
        <v>0</v>
      </c>
      <c r="F2706"/>
    </row>
    <row r="2707" spans="2:6" ht="23" x14ac:dyDescent="0.35">
      <c r="B2707" s="48" t="s">
        <v>139</v>
      </c>
      <c r="C2707" s="49" t="s">
        <v>140</v>
      </c>
      <c r="D2707" s="50">
        <v>0</v>
      </c>
      <c r="F2707"/>
    </row>
    <row r="2708" spans="2:6" x14ac:dyDescent="0.35">
      <c r="B2708" s="48" t="s">
        <v>141</v>
      </c>
      <c r="C2708" s="49" t="s">
        <v>142</v>
      </c>
      <c r="D2708" s="50">
        <v>0</v>
      </c>
      <c r="F2708"/>
    </row>
    <row r="2709" spans="2:6" x14ac:dyDescent="0.35">
      <c r="B2709" s="102" t="s">
        <v>143</v>
      </c>
      <c r="C2709" s="103"/>
      <c r="D2709" s="10">
        <v>321095</v>
      </c>
      <c r="F2709"/>
    </row>
    <row r="2710" spans="2:6" x14ac:dyDescent="0.35">
      <c r="B2710" s="104" t="s">
        <v>144</v>
      </c>
      <c r="C2710" s="105"/>
      <c r="D2710" s="106"/>
      <c r="F2710"/>
    </row>
    <row r="2711" spans="2:6" x14ac:dyDescent="0.35">
      <c r="B2711" s="48" t="s">
        <v>145</v>
      </c>
      <c r="C2711" s="49" t="s">
        <v>146</v>
      </c>
      <c r="D2711" s="50">
        <v>0</v>
      </c>
      <c r="F2711"/>
    </row>
    <row r="2712" spans="2:6" x14ac:dyDescent="0.35">
      <c r="B2712" s="48" t="s">
        <v>147</v>
      </c>
      <c r="C2712" s="49" t="s">
        <v>148</v>
      </c>
      <c r="D2712" s="50">
        <v>0</v>
      </c>
      <c r="F2712"/>
    </row>
    <row r="2713" spans="2:6" x14ac:dyDescent="0.35">
      <c r="B2713" s="48" t="s">
        <v>149</v>
      </c>
      <c r="C2713" s="49" t="s">
        <v>150</v>
      </c>
      <c r="D2713" s="50">
        <v>0</v>
      </c>
      <c r="F2713"/>
    </row>
    <row r="2714" spans="2:6" ht="23" x14ac:dyDescent="0.35">
      <c r="B2714" s="48" t="s">
        <v>151</v>
      </c>
      <c r="C2714" s="49" t="s">
        <v>152</v>
      </c>
      <c r="D2714" s="50">
        <v>64287</v>
      </c>
      <c r="F2714"/>
    </row>
    <row r="2715" spans="2:6" x14ac:dyDescent="0.35">
      <c r="B2715" s="48" t="s">
        <v>153</v>
      </c>
      <c r="C2715" s="49" t="s">
        <v>154</v>
      </c>
      <c r="D2715" s="50">
        <v>722</v>
      </c>
      <c r="F2715"/>
    </row>
    <row r="2716" spans="2:6" x14ac:dyDescent="0.35">
      <c r="B2716" s="102" t="s">
        <v>155</v>
      </c>
      <c r="C2716" s="103"/>
      <c r="D2716" s="10">
        <v>65009</v>
      </c>
      <c r="F2716"/>
    </row>
    <row r="2717" spans="2:6" x14ac:dyDescent="0.35">
      <c r="B2717" s="104" t="s">
        <v>156</v>
      </c>
      <c r="C2717" s="105"/>
      <c r="D2717" s="106"/>
      <c r="F2717"/>
    </row>
    <row r="2718" spans="2:6" x14ac:dyDescent="0.35">
      <c r="B2718" s="48" t="s">
        <v>157</v>
      </c>
      <c r="C2718" s="49" t="s">
        <v>158</v>
      </c>
      <c r="D2718" s="50">
        <v>0</v>
      </c>
      <c r="F2718"/>
    </row>
    <row r="2719" spans="2:6" x14ac:dyDescent="0.35">
      <c r="B2719" s="48" t="s">
        <v>159</v>
      </c>
      <c r="C2719" s="49" t="s">
        <v>160</v>
      </c>
      <c r="D2719" s="50">
        <v>0</v>
      </c>
      <c r="F2719"/>
    </row>
    <row r="2720" spans="2:6" x14ac:dyDescent="0.35">
      <c r="B2720" s="48" t="s">
        <v>161</v>
      </c>
      <c r="C2720" s="49" t="s">
        <v>162</v>
      </c>
      <c r="D2720" s="50">
        <v>440</v>
      </c>
      <c r="F2720"/>
    </row>
    <row r="2721" spans="2:13" x14ac:dyDescent="0.35">
      <c r="B2721" s="102" t="s">
        <v>163</v>
      </c>
      <c r="C2721" s="103"/>
      <c r="D2721" s="10">
        <v>440</v>
      </c>
    </row>
    <row r="2722" spans="2:13" x14ac:dyDescent="0.35">
      <c r="B2722" s="102" t="s">
        <v>164</v>
      </c>
      <c r="C2722" s="103"/>
      <c r="D2722" s="10">
        <v>386544</v>
      </c>
    </row>
    <row r="2724" spans="2:13" x14ac:dyDescent="0.35">
      <c r="C2724" s="3" t="s">
        <v>1067</v>
      </c>
    </row>
    <row r="2725" spans="2:13" x14ac:dyDescent="0.35">
      <c r="B2725" s="48" t="s">
        <v>111</v>
      </c>
      <c r="C2725" s="49" t="s">
        <v>112</v>
      </c>
      <c r="D2725" s="50">
        <v>0</v>
      </c>
      <c r="F2725" s="19">
        <f>SUM(D2725:D2733,D2735:D2736,D2739,D2751)</f>
        <v>0</v>
      </c>
      <c r="G2725" s="16">
        <f>SUM(D2734,D2740)</f>
        <v>0</v>
      </c>
      <c r="H2725" s="16">
        <f>SUM(F2725:G2725)</f>
        <v>0</v>
      </c>
      <c r="I2725" s="18" t="e">
        <f>H2725/J2725*100</f>
        <v>#DIV/0!</v>
      </c>
      <c r="K2725" s="61" t="str">
        <f>C2724</f>
        <v>Hoppers Crossing Club</v>
      </c>
      <c r="L2725" s="59">
        <f>F2725</f>
        <v>0</v>
      </c>
      <c r="M2725" s="59">
        <f>G2725</f>
        <v>0</v>
      </c>
    </row>
    <row r="2726" spans="2:13" x14ac:dyDescent="0.35">
      <c r="B2726" s="48" t="s">
        <v>113</v>
      </c>
      <c r="C2726" s="49" t="s">
        <v>114</v>
      </c>
      <c r="D2726" s="50">
        <v>0</v>
      </c>
      <c r="F2726" s="12"/>
    </row>
    <row r="2727" spans="2:13" x14ac:dyDescent="0.35">
      <c r="B2727" s="48" t="s">
        <v>115</v>
      </c>
      <c r="C2727" s="49" t="s">
        <v>116</v>
      </c>
      <c r="D2727" s="50">
        <v>0</v>
      </c>
      <c r="F2727" s="12"/>
    </row>
    <row r="2728" spans="2:13" x14ac:dyDescent="0.35">
      <c r="B2728" s="48" t="s">
        <v>117</v>
      </c>
      <c r="C2728" s="49" t="s">
        <v>118</v>
      </c>
      <c r="D2728" s="50">
        <v>0</v>
      </c>
    </row>
    <row r="2729" spans="2:13" x14ac:dyDescent="0.35">
      <c r="B2729" s="48" t="s">
        <v>119</v>
      </c>
      <c r="C2729" s="49" t="s">
        <v>120</v>
      </c>
      <c r="D2729" s="50">
        <v>0</v>
      </c>
      <c r="F2729" s="13"/>
    </row>
    <row r="2730" spans="2:13" x14ac:dyDescent="0.35">
      <c r="B2730" s="48" t="s">
        <v>121</v>
      </c>
      <c r="C2730" s="49" t="s">
        <v>122</v>
      </c>
      <c r="D2730" s="50">
        <v>0</v>
      </c>
    </row>
    <row r="2731" spans="2:13" x14ac:dyDescent="0.35">
      <c r="B2731" s="48" t="s">
        <v>123</v>
      </c>
      <c r="C2731" s="49" t="s">
        <v>124</v>
      </c>
      <c r="D2731" s="50">
        <v>0</v>
      </c>
    </row>
    <row r="2732" spans="2:13" x14ac:dyDescent="0.35">
      <c r="B2732" s="48" t="s">
        <v>125</v>
      </c>
      <c r="C2732" s="49" t="s">
        <v>126</v>
      </c>
      <c r="D2732" s="50">
        <v>0</v>
      </c>
    </row>
    <row r="2733" spans="2:13" x14ac:dyDescent="0.35">
      <c r="B2733" s="48" t="s">
        <v>127</v>
      </c>
      <c r="C2733" s="49" t="s">
        <v>128</v>
      </c>
      <c r="D2733" s="50">
        <v>0</v>
      </c>
    </row>
    <row r="2734" spans="2:13" x14ac:dyDescent="0.35">
      <c r="B2734" s="48" t="s">
        <v>129</v>
      </c>
      <c r="C2734" s="49" t="s">
        <v>130</v>
      </c>
      <c r="D2734" s="50">
        <v>0</v>
      </c>
    </row>
    <row r="2735" spans="2:13" x14ac:dyDescent="0.35">
      <c r="B2735" s="48" t="s">
        <v>131</v>
      </c>
      <c r="C2735" s="49" t="s">
        <v>132</v>
      </c>
      <c r="D2735" s="50">
        <v>0</v>
      </c>
    </row>
    <row r="2736" spans="2:13" x14ac:dyDescent="0.35">
      <c r="B2736" s="48" t="s">
        <v>133</v>
      </c>
      <c r="C2736" s="49" t="s">
        <v>134</v>
      </c>
      <c r="D2736" s="50">
        <v>0</v>
      </c>
    </row>
    <row r="2737" spans="2:6" x14ac:dyDescent="0.35">
      <c r="B2737" s="48" t="s">
        <v>135</v>
      </c>
      <c r="C2737" s="49" t="s">
        <v>136</v>
      </c>
      <c r="D2737" s="50">
        <v>0</v>
      </c>
      <c r="F2737"/>
    </row>
    <row r="2738" spans="2:6" x14ac:dyDescent="0.35">
      <c r="B2738" s="48" t="s">
        <v>137</v>
      </c>
      <c r="C2738" s="49" t="s">
        <v>138</v>
      </c>
      <c r="D2738" s="50">
        <v>7565</v>
      </c>
      <c r="F2738"/>
    </row>
    <row r="2739" spans="2:6" ht="23" x14ac:dyDescent="0.35">
      <c r="B2739" s="48" t="s">
        <v>139</v>
      </c>
      <c r="C2739" s="49" t="s">
        <v>140</v>
      </c>
      <c r="D2739" s="50">
        <v>0</v>
      </c>
      <c r="F2739"/>
    </row>
    <row r="2740" spans="2:6" x14ac:dyDescent="0.35">
      <c r="B2740" s="48" t="s">
        <v>141</v>
      </c>
      <c r="C2740" s="49" t="s">
        <v>142</v>
      </c>
      <c r="D2740" s="50">
        <v>0</v>
      </c>
      <c r="F2740"/>
    </row>
    <row r="2741" spans="2:6" x14ac:dyDescent="0.35">
      <c r="B2741" s="102" t="s">
        <v>143</v>
      </c>
      <c r="C2741" s="103"/>
      <c r="D2741" s="10">
        <v>7565</v>
      </c>
      <c r="F2741"/>
    </row>
    <row r="2742" spans="2:6" x14ac:dyDescent="0.35">
      <c r="B2742" s="104" t="s">
        <v>144</v>
      </c>
      <c r="C2742" s="105"/>
      <c r="D2742" s="106"/>
      <c r="F2742"/>
    </row>
    <row r="2743" spans="2:6" x14ac:dyDescent="0.35">
      <c r="B2743" s="48" t="s">
        <v>145</v>
      </c>
      <c r="C2743" s="49" t="s">
        <v>146</v>
      </c>
      <c r="D2743" s="50">
        <v>5292</v>
      </c>
      <c r="F2743"/>
    </row>
    <row r="2744" spans="2:6" x14ac:dyDescent="0.35">
      <c r="B2744" s="48" t="s">
        <v>147</v>
      </c>
      <c r="C2744" s="49" t="s">
        <v>148</v>
      </c>
      <c r="D2744" s="50">
        <v>68934</v>
      </c>
      <c r="F2744"/>
    </row>
    <row r="2745" spans="2:6" x14ac:dyDescent="0.35">
      <c r="B2745" s="48" t="s">
        <v>149</v>
      </c>
      <c r="C2745" s="49" t="s">
        <v>150</v>
      </c>
      <c r="D2745" s="50">
        <v>0</v>
      </c>
      <c r="F2745"/>
    </row>
    <row r="2746" spans="2:6" ht="23" x14ac:dyDescent="0.35">
      <c r="B2746" s="48" t="s">
        <v>151</v>
      </c>
      <c r="C2746" s="49" t="s">
        <v>152</v>
      </c>
      <c r="D2746" s="50">
        <v>0</v>
      </c>
      <c r="F2746"/>
    </row>
    <row r="2747" spans="2:6" x14ac:dyDescent="0.35">
      <c r="B2747" s="48" t="s">
        <v>153</v>
      </c>
      <c r="C2747" s="49" t="s">
        <v>154</v>
      </c>
      <c r="D2747" s="50">
        <v>1001634</v>
      </c>
      <c r="F2747"/>
    </row>
    <row r="2748" spans="2:6" x14ac:dyDescent="0.35">
      <c r="B2748" s="102" t="s">
        <v>155</v>
      </c>
      <c r="C2748" s="103"/>
      <c r="D2748" s="10">
        <v>1075861</v>
      </c>
      <c r="F2748"/>
    </row>
    <row r="2749" spans="2:6" x14ac:dyDescent="0.35">
      <c r="B2749" s="104" t="s">
        <v>156</v>
      </c>
      <c r="C2749" s="105"/>
      <c r="D2749" s="106"/>
      <c r="F2749"/>
    </row>
    <row r="2750" spans="2:6" x14ac:dyDescent="0.35">
      <c r="B2750" s="48" t="s">
        <v>157</v>
      </c>
      <c r="C2750" s="49" t="s">
        <v>158</v>
      </c>
      <c r="D2750" s="50">
        <v>0</v>
      </c>
      <c r="F2750"/>
    </row>
    <row r="2751" spans="2:6" x14ac:dyDescent="0.35">
      <c r="B2751" s="48" t="s">
        <v>159</v>
      </c>
      <c r="C2751" s="49" t="s">
        <v>160</v>
      </c>
      <c r="D2751" s="50">
        <v>0</v>
      </c>
      <c r="F2751"/>
    </row>
    <row r="2752" spans="2:6" x14ac:dyDescent="0.35">
      <c r="B2752" s="48" t="s">
        <v>161</v>
      </c>
      <c r="C2752" s="49" t="s">
        <v>162</v>
      </c>
      <c r="D2752" s="50">
        <v>1000</v>
      </c>
      <c r="F2752"/>
    </row>
    <row r="2753" spans="2:13" x14ac:dyDescent="0.35">
      <c r="B2753" s="102" t="s">
        <v>163</v>
      </c>
      <c r="C2753" s="103"/>
      <c r="D2753" s="10">
        <v>1000</v>
      </c>
    </row>
    <row r="2754" spans="2:13" x14ac:dyDescent="0.35">
      <c r="B2754" s="102" t="s">
        <v>164</v>
      </c>
      <c r="C2754" s="103"/>
      <c r="D2754" s="10">
        <v>1084426</v>
      </c>
    </row>
    <row r="2756" spans="2:13" x14ac:dyDescent="0.35">
      <c r="C2756" s="3" t="s">
        <v>1069</v>
      </c>
    </row>
    <row r="2757" spans="2:13" x14ac:dyDescent="0.35">
      <c r="B2757" s="48" t="s">
        <v>111</v>
      </c>
      <c r="C2757" s="49" t="s">
        <v>112</v>
      </c>
      <c r="D2757" s="50">
        <v>0</v>
      </c>
      <c r="F2757" s="19">
        <f>SUM(D2757:D2765,D2767:D2768,D2771,D2783)</f>
        <v>87228</v>
      </c>
      <c r="G2757" s="16">
        <f>SUM(D2766,D2772)</f>
        <v>0</v>
      </c>
      <c r="H2757" s="16">
        <f>SUM(F2757:G2757)</f>
        <v>87228</v>
      </c>
      <c r="I2757" s="18" t="e">
        <f>H2757/J2757*100</f>
        <v>#DIV/0!</v>
      </c>
      <c r="K2757" s="61" t="str">
        <f>C2756</f>
        <v>Hoppers Crossing Sports Club</v>
      </c>
      <c r="L2757" s="59">
        <f>F2757</f>
        <v>87228</v>
      </c>
      <c r="M2757" s="59">
        <f>G2757</f>
        <v>0</v>
      </c>
    </row>
    <row r="2758" spans="2:13" x14ac:dyDescent="0.35">
      <c r="B2758" s="48" t="s">
        <v>113</v>
      </c>
      <c r="C2758" s="49" t="s">
        <v>114</v>
      </c>
      <c r="D2758" s="50">
        <v>0</v>
      </c>
      <c r="F2758" s="12"/>
    </row>
    <row r="2759" spans="2:13" x14ac:dyDescent="0.35">
      <c r="B2759" s="48" t="s">
        <v>115</v>
      </c>
      <c r="C2759" s="49" t="s">
        <v>116</v>
      </c>
      <c r="D2759" s="50">
        <v>0</v>
      </c>
      <c r="F2759" s="12"/>
    </row>
    <row r="2760" spans="2:13" x14ac:dyDescent="0.35">
      <c r="B2760" s="48" t="s">
        <v>117</v>
      </c>
      <c r="C2760" s="49" t="s">
        <v>118</v>
      </c>
      <c r="D2760" s="50">
        <v>0</v>
      </c>
    </row>
    <row r="2761" spans="2:13" x14ac:dyDescent="0.35">
      <c r="B2761" s="48" t="s">
        <v>119</v>
      </c>
      <c r="C2761" s="49" t="s">
        <v>120</v>
      </c>
      <c r="D2761" s="50">
        <v>0</v>
      </c>
      <c r="F2761" s="13"/>
    </row>
    <row r="2762" spans="2:13" x14ac:dyDescent="0.35">
      <c r="B2762" s="48" t="s">
        <v>121</v>
      </c>
      <c r="C2762" s="49" t="s">
        <v>122</v>
      </c>
      <c r="D2762" s="50">
        <v>0</v>
      </c>
    </row>
    <row r="2763" spans="2:13" x14ac:dyDescent="0.35">
      <c r="B2763" s="48" t="s">
        <v>123</v>
      </c>
      <c r="C2763" s="49" t="s">
        <v>124</v>
      </c>
      <c r="D2763" s="50">
        <v>0</v>
      </c>
    </row>
    <row r="2764" spans="2:13" x14ac:dyDescent="0.35">
      <c r="B2764" s="48" t="s">
        <v>125</v>
      </c>
      <c r="C2764" s="49" t="s">
        <v>126</v>
      </c>
      <c r="D2764" s="50">
        <v>0</v>
      </c>
    </row>
    <row r="2765" spans="2:13" x14ac:dyDescent="0.35">
      <c r="B2765" s="48" t="s">
        <v>127</v>
      </c>
      <c r="C2765" s="49" t="s">
        <v>128</v>
      </c>
      <c r="D2765" s="50">
        <v>0</v>
      </c>
    </row>
    <row r="2766" spans="2:13" x14ac:dyDescent="0.35">
      <c r="B2766" s="48" t="s">
        <v>129</v>
      </c>
      <c r="C2766" s="49" t="s">
        <v>130</v>
      </c>
      <c r="D2766" s="50">
        <v>0</v>
      </c>
    </row>
    <row r="2767" spans="2:13" x14ac:dyDescent="0.35">
      <c r="B2767" s="48" t="s">
        <v>131</v>
      </c>
      <c r="C2767" s="49" t="s">
        <v>132</v>
      </c>
      <c r="D2767" s="50">
        <v>0</v>
      </c>
    </row>
    <row r="2768" spans="2:13" x14ac:dyDescent="0.35">
      <c r="B2768" s="48" t="s">
        <v>133</v>
      </c>
      <c r="C2768" s="49" t="s">
        <v>134</v>
      </c>
      <c r="D2768" s="50">
        <v>87228</v>
      </c>
    </row>
    <row r="2769" spans="2:6" x14ac:dyDescent="0.35">
      <c r="B2769" s="48" t="s">
        <v>135</v>
      </c>
      <c r="C2769" s="49" t="s">
        <v>136</v>
      </c>
      <c r="D2769" s="50">
        <v>21699</v>
      </c>
      <c r="F2769"/>
    </row>
    <row r="2770" spans="2:6" x14ac:dyDescent="0.35">
      <c r="B2770" s="48" t="s">
        <v>137</v>
      </c>
      <c r="C2770" s="49" t="s">
        <v>138</v>
      </c>
      <c r="D2770" s="50">
        <v>618</v>
      </c>
      <c r="F2770"/>
    </row>
    <row r="2771" spans="2:6" ht="23" x14ac:dyDescent="0.35">
      <c r="B2771" s="48" t="s">
        <v>139</v>
      </c>
      <c r="C2771" s="49" t="s">
        <v>140</v>
      </c>
      <c r="D2771" s="50">
        <v>0</v>
      </c>
      <c r="F2771"/>
    </row>
    <row r="2772" spans="2:6" x14ac:dyDescent="0.35">
      <c r="B2772" s="48" t="s">
        <v>141</v>
      </c>
      <c r="C2772" s="49" t="s">
        <v>142</v>
      </c>
      <c r="D2772" s="50">
        <v>0</v>
      </c>
      <c r="F2772"/>
    </row>
    <row r="2773" spans="2:6" x14ac:dyDescent="0.35">
      <c r="B2773" s="102" t="s">
        <v>143</v>
      </c>
      <c r="C2773" s="103"/>
      <c r="D2773" s="10">
        <v>109545</v>
      </c>
      <c r="F2773"/>
    </row>
    <row r="2774" spans="2:6" x14ac:dyDescent="0.35">
      <c r="B2774" s="104" t="s">
        <v>144</v>
      </c>
      <c r="C2774" s="105"/>
      <c r="D2774" s="106"/>
      <c r="F2774"/>
    </row>
    <row r="2775" spans="2:6" x14ac:dyDescent="0.35">
      <c r="B2775" s="48" t="s">
        <v>145</v>
      </c>
      <c r="C2775" s="49" t="s">
        <v>146</v>
      </c>
      <c r="D2775" s="50">
        <v>0</v>
      </c>
      <c r="F2775"/>
    </row>
    <row r="2776" spans="2:6" x14ac:dyDescent="0.35">
      <c r="B2776" s="48" t="s">
        <v>147</v>
      </c>
      <c r="C2776" s="49" t="s">
        <v>148</v>
      </c>
      <c r="D2776" s="50">
        <v>0</v>
      </c>
      <c r="F2776"/>
    </row>
    <row r="2777" spans="2:6" x14ac:dyDescent="0.35">
      <c r="B2777" s="48" t="s">
        <v>149</v>
      </c>
      <c r="C2777" s="49" t="s">
        <v>150</v>
      </c>
      <c r="D2777" s="50">
        <v>0</v>
      </c>
      <c r="F2777"/>
    </row>
    <row r="2778" spans="2:6" ht="23" x14ac:dyDescent="0.35">
      <c r="B2778" s="48" t="s">
        <v>151</v>
      </c>
      <c r="C2778" s="49" t="s">
        <v>152</v>
      </c>
      <c r="D2778" s="50">
        <v>0</v>
      </c>
      <c r="F2778"/>
    </row>
    <row r="2779" spans="2:6" x14ac:dyDescent="0.35">
      <c r="B2779" s="48" t="s">
        <v>153</v>
      </c>
      <c r="C2779" s="49" t="s">
        <v>154</v>
      </c>
      <c r="D2779" s="50">
        <v>517973</v>
      </c>
      <c r="F2779"/>
    </row>
    <row r="2780" spans="2:6" x14ac:dyDescent="0.35">
      <c r="B2780" s="102" t="s">
        <v>155</v>
      </c>
      <c r="C2780" s="103"/>
      <c r="D2780" s="10">
        <v>517973</v>
      </c>
      <c r="F2780"/>
    </row>
    <row r="2781" spans="2:6" x14ac:dyDescent="0.35">
      <c r="B2781" s="104" t="s">
        <v>156</v>
      </c>
      <c r="C2781" s="105"/>
      <c r="D2781" s="106"/>
      <c r="F2781"/>
    </row>
    <row r="2782" spans="2:6" x14ac:dyDescent="0.35">
      <c r="B2782" s="48" t="s">
        <v>157</v>
      </c>
      <c r="C2782" s="49" t="s">
        <v>158</v>
      </c>
      <c r="D2782" s="50">
        <v>0</v>
      </c>
      <c r="F2782"/>
    </row>
    <row r="2783" spans="2:6" x14ac:dyDescent="0.35">
      <c r="B2783" s="48" t="s">
        <v>159</v>
      </c>
      <c r="C2783" s="49" t="s">
        <v>160</v>
      </c>
      <c r="D2783" s="50">
        <v>0</v>
      </c>
      <c r="F2783"/>
    </row>
    <row r="2784" spans="2:6" x14ac:dyDescent="0.35">
      <c r="B2784" s="48" t="s">
        <v>161</v>
      </c>
      <c r="C2784" s="49" t="s">
        <v>162</v>
      </c>
      <c r="D2784" s="50">
        <v>1000</v>
      </c>
      <c r="F2784"/>
    </row>
    <row r="2785" spans="2:13" x14ac:dyDescent="0.35">
      <c r="B2785" s="102" t="s">
        <v>163</v>
      </c>
      <c r="C2785" s="103"/>
      <c r="D2785" s="10">
        <v>1000</v>
      </c>
    </row>
    <row r="2786" spans="2:13" x14ac:dyDescent="0.35">
      <c r="B2786" s="102" t="s">
        <v>164</v>
      </c>
      <c r="C2786" s="103"/>
      <c r="D2786" s="56" t="s">
        <v>1068</v>
      </c>
    </row>
    <row r="2788" spans="2:13" x14ac:dyDescent="0.35">
      <c r="C2788" s="3" t="s">
        <v>185</v>
      </c>
    </row>
    <row r="2789" spans="2:13" x14ac:dyDescent="0.35">
      <c r="B2789" s="48" t="s">
        <v>111</v>
      </c>
      <c r="C2789" s="49" t="s">
        <v>112</v>
      </c>
      <c r="D2789" s="50">
        <v>450</v>
      </c>
      <c r="F2789" s="19">
        <f>SUM(D2789:D2797,D2799:D2800,D2803,D2815)</f>
        <v>15889</v>
      </c>
      <c r="G2789" s="16">
        <f>SUM(D2798,D2804)</f>
        <v>1389</v>
      </c>
      <c r="H2789" s="16">
        <f>SUM(F2789:G2789)</f>
        <v>17278</v>
      </c>
      <c r="I2789" s="18" t="e">
        <f>H2789/J2789*100</f>
        <v>#DIV/0!</v>
      </c>
      <c r="K2789" s="61" t="str">
        <f>C2788</f>
        <v>Horsham RSL</v>
      </c>
      <c r="L2789" s="59">
        <f>F2789</f>
        <v>15889</v>
      </c>
      <c r="M2789" s="59">
        <f>G2789</f>
        <v>1389</v>
      </c>
    </row>
    <row r="2790" spans="2:13" x14ac:dyDescent="0.35">
      <c r="B2790" s="48" t="s">
        <v>113</v>
      </c>
      <c r="C2790" s="49" t="s">
        <v>114</v>
      </c>
      <c r="D2790" s="50">
        <v>0</v>
      </c>
      <c r="F2790" s="12"/>
    </row>
    <row r="2791" spans="2:13" x14ac:dyDescent="0.35">
      <c r="B2791" s="48" t="s">
        <v>115</v>
      </c>
      <c r="C2791" s="49" t="s">
        <v>116</v>
      </c>
      <c r="D2791" s="50">
        <v>0</v>
      </c>
      <c r="F2791" s="12"/>
    </row>
    <row r="2792" spans="2:13" x14ac:dyDescent="0.35">
      <c r="B2792" s="48" t="s">
        <v>117</v>
      </c>
      <c r="C2792" s="49" t="s">
        <v>118</v>
      </c>
      <c r="D2792" s="50">
        <v>0</v>
      </c>
    </row>
    <row r="2793" spans="2:13" x14ac:dyDescent="0.35">
      <c r="B2793" s="48" t="s">
        <v>119</v>
      </c>
      <c r="C2793" s="49" t="s">
        <v>120</v>
      </c>
      <c r="D2793" s="50">
        <v>0</v>
      </c>
      <c r="F2793" s="13"/>
    </row>
    <row r="2794" spans="2:13" x14ac:dyDescent="0.35">
      <c r="B2794" s="48" t="s">
        <v>121</v>
      </c>
      <c r="C2794" s="49" t="s">
        <v>122</v>
      </c>
      <c r="D2794" s="50">
        <v>1038</v>
      </c>
    </row>
    <row r="2795" spans="2:13" x14ac:dyDescent="0.35">
      <c r="B2795" s="48" t="s">
        <v>123</v>
      </c>
      <c r="C2795" s="49" t="s">
        <v>124</v>
      </c>
      <c r="D2795" s="50">
        <v>0</v>
      </c>
    </row>
    <row r="2796" spans="2:13" x14ac:dyDescent="0.35">
      <c r="B2796" s="48" t="s">
        <v>125</v>
      </c>
      <c r="C2796" s="49" t="s">
        <v>126</v>
      </c>
      <c r="D2796" s="50">
        <v>0</v>
      </c>
    </row>
    <row r="2797" spans="2:13" x14ac:dyDescent="0.35">
      <c r="B2797" s="48" t="s">
        <v>127</v>
      </c>
      <c r="C2797" s="49" t="s">
        <v>128</v>
      </c>
      <c r="D2797" s="50">
        <v>0</v>
      </c>
    </row>
    <row r="2798" spans="2:13" x14ac:dyDescent="0.35">
      <c r="B2798" s="48" t="s">
        <v>129</v>
      </c>
      <c r="C2798" s="49" t="s">
        <v>130</v>
      </c>
      <c r="D2798" s="50">
        <v>442</v>
      </c>
    </row>
    <row r="2799" spans="2:13" x14ac:dyDescent="0.35">
      <c r="B2799" s="48" t="s">
        <v>131</v>
      </c>
      <c r="C2799" s="49" t="s">
        <v>132</v>
      </c>
      <c r="D2799" s="50">
        <v>661</v>
      </c>
    </row>
    <row r="2800" spans="2:13" x14ac:dyDescent="0.35">
      <c r="B2800" s="48" t="s">
        <v>133</v>
      </c>
      <c r="C2800" s="49" t="s">
        <v>134</v>
      </c>
      <c r="D2800" s="50">
        <v>170</v>
      </c>
    </row>
    <row r="2801" spans="2:6" x14ac:dyDescent="0.35">
      <c r="B2801" s="48" t="s">
        <v>135</v>
      </c>
      <c r="C2801" s="49" t="s">
        <v>136</v>
      </c>
      <c r="D2801" s="50">
        <v>0</v>
      </c>
      <c r="F2801"/>
    </row>
    <row r="2802" spans="2:6" x14ac:dyDescent="0.35">
      <c r="B2802" s="48" t="s">
        <v>137</v>
      </c>
      <c r="C2802" s="49" t="s">
        <v>138</v>
      </c>
      <c r="D2802" s="50">
        <v>17129</v>
      </c>
      <c r="F2802"/>
    </row>
    <row r="2803" spans="2:6" ht="23" x14ac:dyDescent="0.35">
      <c r="B2803" s="48" t="s">
        <v>139</v>
      </c>
      <c r="C2803" s="49" t="s">
        <v>140</v>
      </c>
      <c r="D2803" s="50">
        <v>13570</v>
      </c>
      <c r="F2803"/>
    </row>
    <row r="2804" spans="2:6" x14ac:dyDescent="0.35">
      <c r="B2804" s="48" t="s">
        <v>141</v>
      </c>
      <c r="C2804" s="49" t="s">
        <v>142</v>
      </c>
      <c r="D2804" s="50">
        <v>947</v>
      </c>
      <c r="F2804"/>
    </row>
    <row r="2805" spans="2:6" x14ac:dyDescent="0.35">
      <c r="B2805" s="102" t="s">
        <v>143</v>
      </c>
      <c r="C2805" s="103"/>
      <c r="D2805" s="10">
        <v>34407</v>
      </c>
      <c r="F2805"/>
    </row>
    <row r="2806" spans="2:6" x14ac:dyDescent="0.35">
      <c r="B2806" s="104" t="s">
        <v>144</v>
      </c>
      <c r="C2806" s="105"/>
      <c r="D2806" s="106"/>
      <c r="F2806"/>
    </row>
    <row r="2807" spans="2:6" x14ac:dyDescent="0.35">
      <c r="B2807" s="48" t="s">
        <v>145</v>
      </c>
      <c r="C2807" s="49" t="s">
        <v>146</v>
      </c>
      <c r="D2807" s="50">
        <v>0</v>
      </c>
      <c r="F2807"/>
    </row>
    <row r="2808" spans="2:6" x14ac:dyDescent="0.35">
      <c r="B2808" s="48" t="s">
        <v>147</v>
      </c>
      <c r="C2808" s="49" t="s">
        <v>148</v>
      </c>
      <c r="D2808" s="50">
        <v>0</v>
      </c>
      <c r="F2808"/>
    </row>
    <row r="2809" spans="2:6" x14ac:dyDescent="0.35">
      <c r="B2809" s="48" t="s">
        <v>149</v>
      </c>
      <c r="C2809" s="49" t="s">
        <v>150</v>
      </c>
      <c r="D2809" s="50">
        <v>0</v>
      </c>
      <c r="F2809"/>
    </row>
    <row r="2810" spans="2:6" ht="23" x14ac:dyDescent="0.35">
      <c r="B2810" s="48" t="s">
        <v>151</v>
      </c>
      <c r="C2810" s="49" t="s">
        <v>152</v>
      </c>
      <c r="D2810" s="50">
        <v>0</v>
      </c>
      <c r="F2810"/>
    </row>
    <row r="2811" spans="2:6" x14ac:dyDescent="0.35">
      <c r="B2811" s="48" t="s">
        <v>153</v>
      </c>
      <c r="C2811" s="49" t="s">
        <v>154</v>
      </c>
      <c r="D2811" s="50">
        <v>727753</v>
      </c>
      <c r="F2811"/>
    </row>
    <row r="2812" spans="2:6" x14ac:dyDescent="0.35">
      <c r="B2812" s="102" t="s">
        <v>155</v>
      </c>
      <c r="C2812" s="103"/>
      <c r="D2812" s="10">
        <v>727753</v>
      </c>
      <c r="F2812"/>
    </row>
    <row r="2813" spans="2:6" x14ac:dyDescent="0.35">
      <c r="B2813" s="104" t="s">
        <v>156</v>
      </c>
      <c r="C2813" s="105"/>
      <c r="D2813" s="106"/>
      <c r="F2813"/>
    </row>
    <row r="2814" spans="2:6" x14ac:dyDescent="0.35">
      <c r="B2814" s="48" t="s">
        <v>157</v>
      </c>
      <c r="C2814" s="49" t="s">
        <v>158</v>
      </c>
      <c r="D2814" s="50">
        <v>0</v>
      </c>
      <c r="F2814"/>
    </row>
    <row r="2815" spans="2:6" x14ac:dyDescent="0.35">
      <c r="B2815" s="48" t="s">
        <v>159</v>
      </c>
      <c r="C2815" s="49" t="s">
        <v>160</v>
      </c>
      <c r="D2815" s="50">
        <v>0</v>
      </c>
      <c r="F2815"/>
    </row>
    <row r="2816" spans="2:6" x14ac:dyDescent="0.35">
      <c r="B2816" s="48" t="s">
        <v>161</v>
      </c>
      <c r="C2816" s="49" t="s">
        <v>162</v>
      </c>
      <c r="D2816" s="50">
        <v>3000</v>
      </c>
      <c r="F2816"/>
    </row>
    <row r="2817" spans="2:13" x14ac:dyDescent="0.35">
      <c r="B2817" s="102" t="s">
        <v>163</v>
      </c>
      <c r="C2817" s="103"/>
      <c r="D2817" s="10">
        <v>3000</v>
      </c>
    </row>
    <row r="2818" spans="2:13" x14ac:dyDescent="0.35">
      <c r="B2818" s="102" t="s">
        <v>164</v>
      </c>
      <c r="C2818" s="103"/>
      <c r="D2818" s="10">
        <v>765160</v>
      </c>
    </row>
    <row r="2820" spans="2:13" x14ac:dyDescent="0.35">
      <c r="C2820" s="3" t="s">
        <v>1070</v>
      </c>
    </row>
    <row r="2821" spans="2:13" x14ac:dyDescent="0.35">
      <c r="B2821" s="48" t="s">
        <v>111</v>
      </c>
      <c r="C2821" s="49" t="s">
        <v>112</v>
      </c>
      <c r="D2821" s="50">
        <v>6763</v>
      </c>
      <c r="F2821" s="19">
        <f>SUM(D2821:D2829,D2831:D2832,D2835,D2847)</f>
        <v>108415</v>
      </c>
      <c r="G2821" s="16">
        <f>SUM(D2830,D2836)</f>
        <v>0</v>
      </c>
      <c r="H2821" s="16">
        <f>SUM(F2821:G2821)</f>
        <v>108415</v>
      </c>
      <c r="I2821" s="18" t="e">
        <f>H2821/J2821*100</f>
        <v>#DIV/0!</v>
      </c>
      <c r="K2821" s="61" t="str">
        <f>C2820</f>
        <v>Horsham Sports and Community Club</v>
      </c>
      <c r="L2821" s="59">
        <f>F2821</f>
        <v>108415</v>
      </c>
      <c r="M2821" s="59">
        <f>G2821</f>
        <v>0</v>
      </c>
    </row>
    <row r="2822" spans="2:13" x14ac:dyDescent="0.35">
      <c r="B2822" s="48" t="s">
        <v>113</v>
      </c>
      <c r="C2822" s="49" t="s">
        <v>114</v>
      </c>
      <c r="D2822" s="50">
        <v>2081</v>
      </c>
      <c r="F2822" s="12"/>
    </row>
    <row r="2823" spans="2:13" x14ac:dyDescent="0.35">
      <c r="B2823" s="48" t="s">
        <v>115</v>
      </c>
      <c r="C2823" s="49" t="s">
        <v>116</v>
      </c>
      <c r="D2823" s="50">
        <v>0</v>
      </c>
      <c r="F2823" s="12"/>
    </row>
    <row r="2824" spans="2:13" x14ac:dyDescent="0.35">
      <c r="B2824" s="48" t="s">
        <v>117</v>
      </c>
      <c r="C2824" s="49" t="s">
        <v>118</v>
      </c>
      <c r="D2824" s="50">
        <v>0</v>
      </c>
    </row>
    <row r="2825" spans="2:13" x14ac:dyDescent="0.35">
      <c r="B2825" s="48" t="s">
        <v>119</v>
      </c>
      <c r="C2825" s="49" t="s">
        <v>120</v>
      </c>
      <c r="D2825" s="50">
        <v>0</v>
      </c>
      <c r="F2825" s="13"/>
    </row>
    <row r="2826" spans="2:13" x14ac:dyDescent="0.35">
      <c r="B2826" s="48" t="s">
        <v>121</v>
      </c>
      <c r="C2826" s="49" t="s">
        <v>122</v>
      </c>
      <c r="D2826" s="50">
        <v>0</v>
      </c>
    </row>
    <row r="2827" spans="2:13" x14ac:dyDescent="0.35">
      <c r="B2827" s="48" t="s">
        <v>123</v>
      </c>
      <c r="C2827" s="49" t="s">
        <v>124</v>
      </c>
      <c r="D2827" s="50">
        <v>1249</v>
      </c>
    </row>
    <row r="2828" spans="2:13" x14ac:dyDescent="0.35">
      <c r="B2828" s="48" t="s">
        <v>125</v>
      </c>
      <c r="C2828" s="49" t="s">
        <v>126</v>
      </c>
      <c r="D2828" s="50">
        <v>8709</v>
      </c>
    </row>
    <row r="2829" spans="2:13" x14ac:dyDescent="0.35">
      <c r="B2829" s="48" t="s">
        <v>127</v>
      </c>
      <c r="C2829" s="49" t="s">
        <v>128</v>
      </c>
      <c r="D2829" s="50">
        <v>0</v>
      </c>
    </row>
    <row r="2830" spans="2:13" x14ac:dyDescent="0.35">
      <c r="B2830" s="48" t="s">
        <v>129</v>
      </c>
      <c r="C2830" s="49" t="s">
        <v>130</v>
      </c>
      <c r="D2830" s="50">
        <v>0</v>
      </c>
    </row>
    <row r="2831" spans="2:13" x14ac:dyDescent="0.35">
      <c r="B2831" s="48" t="s">
        <v>131</v>
      </c>
      <c r="C2831" s="49" t="s">
        <v>132</v>
      </c>
      <c r="D2831" s="50">
        <v>34184</v>
      </c>
    </row>
    <row r="2832" spans="2:13" x14ac:dyDescent="0.35">
      <c r="B2832" s="48" t="s">
        <v>133</v>
      </c>
      <c r="C2832" s="49" t="s">
        <v>134</v>
      </c>
      <c r="D2832" s="50">
        <v>55429</v>
      </c>
    </row>
    <row r="2833" spans="2:6" x14ac:dyDescent="0.35">
      <c r="B2833" s="48" t="s">
        <v>135</v>
      </c>
      <c r="C2833" s="49" t="s">
        <v>136</v>
      </c>
      <c r="D2833" s="50">
        <v>0</v>
      </c>
      <c r="F2833"/>
    </row>
    <row r="2834" spans="2:6" x14ac:dyDescent="0.35">
      <c r="B2834" s="48" t="s">
        <v>137</v>
      </c>
      <c r="C2834" s="49" t="s">
        <v>138</v>
      </c>
      <c r="D2834" s="50">
        <v>0</v>
      </c>
      <c r="F2834"/>
    </row>
    <row r="2835" spans="2:6" ht="23" x14ac:dyDescent="0.35">
      <c r="B2835" s="48" t="s">
        <v>139</v>
      </c>
      <c r="C2835" s="49" t="s">
        <v>140</v>
      </c>
      <c r="D2835" s="50">
        <v>0</v>
      </c>
      <c r="F2835"/>
    </row>
    <row r="2836" spans="2:6" x14ac:dyDescent="0.35">
      <c r="B2836" s="48" t="s">
        <v>141</v>
      </c>
      <c r="C2836" s="49" t="s">
        <v>142</v>
      </c>
      <c r="D2836" s="50">
        <v>0</v>
      </c>
      <c r="F2836"/>
    </row>
    <row r="2837" spans="2:6" x14ac:dyDescent="0.35">
      <c r="B2837" s="102" t="s">
        <v>143</v>
      </c>
      <c r="C2837" s="103"/>
      <c r="D2837" s="10">
        <v>108415</v>
      </c>
      <c r="F2837"/>
    </row>
    <row r="2838" spans="2:6" x14ac:dyDescent="0.35">
      <c r="B2838" s="104" t="s">
        <v>144</v>
      </c>
      <c r="C2838" s="105"/>
      <c r="D2838" s="106"/>
      <c r="F2838"/>
    </row>
    <row r="2839" spans="2:6" x14ac:dyDescent="0.35">
      <c r="B2839" s="48" t="s">
        <v>145</v>
      </c>
      <c r="C2839" s="49" t="s">
        <v>146</v>
      </c>
      <c r="D2839" s="50">
        <v>0</v>
      </c>
      <c r="F2839"/>
    </row>
    <row r="2840" spans="2:6" x14ac:dyDescent="0.35">
      <c r="B2840" s="48" t="s">
        <v>147</v>
      </c>
      <c r="C2840" s="49" t="s">
        <v>148</v>
      </c>
      <c r="D2840" s="50">
        <v>3006</v>
      </c>
      <c r="F2840"/>
    </row>
    <row r="2841" spans="2:6" x14ac:dyDescent="0.35">
      <c r="B2841" s="48" t="s">
        <v>149</v>
      </c>
      <c r="C2841" s="49" t="s">
        <v>150</v>
      </c>
      <c r="D2841" s="50">
        <v>0</v>
      </c>
      <c r="F2841"/>
    </row>
    <row r="2842" spans="2:6" ht="23" x14ac:dyDescent="0.35">
      <c r="B2842" s="48" t="s">
        <v>151</v>
      </c>
      <c r="C2842" s="49" t="s">
        <v>152</v>
      </c>
      <c r="D2842" s="50">
        <v>12652</v>
      </c>
      <c r="F2842"/>
    </row>
    <row r="2843" spans="2:6" x14ac:dyDescent="0.35">
      <c r="B2843" s="48" t="s">
        <v>153</v>
      </c>
      <c r="C2843" s="49" t="s">
        <v>154</v>
      </c>
      <c r="D2843" s="50">
        <v>713420</v>
      </c>
      <c r="F2843"/>
    </row>
    <row r="2844" spans="2:6" x14ac:dyDescent="0.35">
      <c r="B2844" s="102" t="s">
        <v>155</v>
      </c>
      <c r="C2844" s="103"/>
      <c r="D2844" s="10">
        <v>729078</v>
      </c>
      <c r="F2844"/>
    </row>
    <row r="2845" spans="2:6" x14ac:dyDescent="0.35">
      <c r="B2845" s="104" t="s">
        <v>156</v>
      </c>
      <c r="C2845" s="105"/>
      <c r="D2845" s="106"/>
      <c r="F2845"/>
    </row>
    <row r="2846" spans="2:6" x14ac:dyDescent="0.35">
      <c r="B2846" s="48" t="s">
        <v>157</v>
      </c>
      <c r="C2846" s="49" t="s">
        <v>158</v>
      </c>
      <c r="D2846" s="50">
        <v>0</v>
      </c>
      <c r="F2846"/>
    </row>
    <row r="2847" spans="2:6" x14ac:dyDescent="0.35">
      <c r="B2847" s="48" t="s">
        <v>159</v>
      </c>
      <c r="C2847" s="49" t="s">
        <v>160</v>
      </c>
      <c r="D2847" s="50">
        <v>0</v>
      </c>
      <c r="F2847"/>
    </row>
    <row r="2848" spans="2:6" x14ac:dyDescent="0.35">
      <c r="B2848" s="48" t="s">
        <v>161</v>
      </c>
      <c r="C2848" s="49" t="s">
        <v>162</v>
      </c>
      <c r="D2848" s="50">
        <v>925</v>
      </c>
      <c r="F2848"/>
    </row>
    <row r="2849" spans="2:13" x14ac:dyDescent="0.35">
      <c r="B2849" s="102" t="s">
        <v>163</v>
      </c>
      <c r="C2849" s="103"/>
      <c r="D2849" s="10">
        <v>925</v>
      </c>
    </row>
    <row r="2850" spans="2:13" x14ac:dyDescent="0.35">
      <c r="B2850" s="102" t="s">
        <v>164</v>
      </c>
      <c r="C2850" s="103"/>
      <c r="D2850" s="10">
        <v>838418</v>
      </c>
    </row>
    <row r="2851" spans="2:13" x14ac:dyDescent="0.35">
      <c r="C2851" s="57" t="s">
        <v>1196</v>
      </c>
    </row>
    <row r="2852" spans="2:13" x14ac:dyDescent="0.35">
      <c r="C2852" s="55" t="s">
        <v>1071</v>
      </c>
    </row>
    <row r="2853" spans="2:13" x14ac:dyDescent="0.35">
      <c r="B2853" s="48" t="s">
        <v>111</v>
      </c>
      <c r="C2853" s="49" t="s">
        <v>112</v>
      </c>
      <c r="D2853" s="50">
        <v>0</v>
      </c>
      <c r="F2853" s="19">
        <f>SUM(D2853:D2861,D2863:D2864,D2867,D2879)</f>
        <v>11661</v>
      </c>
      <c r="G2853" s="16">
        <f>SUM(D2862,D2868)</f>
        <v>0</v>
      </c>
      <c r="H2853" s="16">
        <f>SUM(F2853:G2853)</f>
        <v>11661</v>
      </c>
      <c r="I2853" s="18" t="e">
        <f>H2853/J2853*100</f>
        <v>#DIV/0!</v>
      </c>
      <c r="K2853" s="61" t="str">
        <f>C2852</f>
        <v>ITALIAN AUSTRALIAN SPORTING AND SOCIAL CLUB OF GIPPSLAND</v>
      </c>
      <c r="L2853" s="59">
        <f>F2853</f>
        <v>11661</v>
      </c>
      <c r="M2853" s="59">
        <f>G2853</f>
        <v>0</v>
      </c>
    </row>
    <row r="2854" spans="2:13" x14ac:dyDescent="0.35">
      <c r="B2854" s="48" t="s">
        <v>113</v>
      </c>
      <c r="C2854" s="49" t="s">
        <v>114</v>
      </c>
      <c r="D2854" s="50">
        <v>0</v>
      </c>
      <c r="F2854" s="12"/>
    </row>
    <row r="2855" spans="2:13" x14ac:dyDescent="0.35">
      <c r="B2855" s="48" t="s">
        <v>115</v>
      </c>
      <c r="C2855" s="49" t="s">
        <v>116</v>
      </c>
      <c r="D2855" s="50">
        <v>0</v>
      </c>
      <c r="F2855" s="12"/>
    </row>
    <row r="2856" spans="2:13" x14ac:dyDescent="0.35">
      <c r="B2856" s="48" t="s">
        <v>117</v>
      </c>
      <c r="C2856" s="49" t="s">
        <v>118</v>
      </c>
      <c r="D2856" s="50">
        <v>0</v>
      </c>
    </row>
    <row r="2857" spans="2:13" x14ac:dyDescent="0.35">
      <c r="B2857" s="48" t="s">
        <v>119</v>
      </c>
      <c r="C2857" s="49" t="s">
        <v>120</v>
      </c>
      <c r="D2857" s="50">
        <v>0</v>
      </c>
      <c r="F2857" s="13"/>
    </row>
    <row r="2858" spans="2:13" x14ac:dyDescent="0.35">
      <c r="B2858" s="48" t="s">
        <v>121</v>
      </c>
      <c r="C2858" s="49" t="s">
        <v>122</v>
      </c>
      <c r="D2858" s="50">
        <v>0</v>
      </c>
    </row>
    <row r="2859" spans="2:13" x14ac:dyDescent="0.35">
      <c r="B2859" s="48" t="s">
        <v>123</v>
      </c>
      <c r="C2859" s="49" t="s">
        <v>124</v>
      </c>
      <c r="D2859" s="50">
        <v>0</v>
      </c>
    </row>
    <row r="2860" spans="2:13" x14ac:dyDescent="0.35">
      <c r="B2860" s="48" t="s">
        <v>125</v>
      </c>
      <c r="C2860" s="49" t="s">
        <v>126</v>
      </c>
      <c r="D2860" s="50">
        <v>0</v>
      </c>
    </row>
    <row r="2861" spans="2:13" x14ac:dyDescent="0.35">
      <c r="B2861" s="48" t="s">
        <v>127</v>
      </c>
      <c r="C2861" s="49" t="s">
        <v>128</v>
      </c>
      <c r="D2861" s="50">
        <v>0</v>
      </c>
    </row>
    <row r="2862" spans="2:13" x14ac:dyDescent="0.35">
      <c r="B2862" s="48" t="s">
        <v>129</v>
      </c>
      <c r="C2862" s="49" t="s">
        <v>130</v>
      </c>
      <c r="D2862" s="50">
        <v>0</v>
      </c>
    </row>
    <row r="2863" spans="2:13" x14ac:dyDescent="0.35">
      <c r="B2863" s="48" t="s">
        <v>131</v>
      </c>
      <c r="C2863" s="49" t="s">
        <v>132</v>
      </c>
      <c r="D2863" s="50">
        <v>1250</v>
      </c>
    </row>
    <row r="2864" spans="2:13" x14ac:dyDescent="0.35">
      <c r="B2864" s="48" t="s">
        <v>133</v>
      </c>
      <c r="C2864" s="49" t="s">
        <v>134</v>
      </c>
      <c r="D2864" s="50">
        <v>10411</v>
      </c>
    </row>
    <row r="2865" spans="2:6" x14ac:dyDescent="0.35">
      <c r="B2865" s="48" t="s">
        <v>135</v>
      </c>
      <c r="C2865" s="49" t="s">
        <v>136</v>
      </c>
      <c r="D2865" s="50">
        <v>0</v>
      </c>
      <c r="F2865"/>
    </row>
    <row r="2866" spans="2:6" x14ac:dyDescent="0.35">
      <c r="B2866" s="48" t="s">
        <v>137</v>
      </c>
      <c r="C2866" s="49" t="s">
        <v>138</v>
      </c>
      <c r="D2866" s="50">
        <v>0</v>
      </c>
      <c r="F2866"/>
    </row>
    <row r="2867" spans="2:6" ht="23" x14ac:dyDescent="0.35">
      <c r="B2867" s="48" t="s">
        <v>139</v>
      </c>
      <c r="C2867" s="49" t="s">
        <v>140</v>
      </c>
      <c r="D2867" s="50">
        <v>0</v>
      </c>
      <c r="F2867"/>
    </row>
    <row r="2868" spans="2:6" x14ac:dyDescent="0.35">
      <c r="B2868" s="48" t="s">
        <v>141</v>
      </c>
      <c r="C2868" s="49" t="s">
        <v>142</v>
      </c>
      <c r="D2868" s="50">
        <v>0</v>
      </c>
      <c r="F2868"/>
    </row>
    <row r="2869" spans="2:6" x14ac:dyDescent="0.35">
      <c r="B2869" s="102" t="s">
        <v>143</v>
      </c>
      <c r="C2869" s="103"/>
      <c r="D2869" s="10">
        <v>11661</v>
      </c>
      <c r="F2869"/>
    </row>
    <row r="2870" spans="2:6" x14ac:dyDescent="0.35">
      <c r="B2870" s="104" t="s">
        <v>144</v>
      </c>
      <c r="C2870" s="105"/>
      <c r="D2870" s="106"/>
      <c r="F2870"/>
    </row>
    <row r="2871" spans="2:6" x14ac:dyDescent="0.35">
      <c r="B2871" s="48" t="s">
        <v>145</v>
      </c>
      <c r="C2871" s="49" t="s">
        <v>146</v>
      </c>
      <c r="D2871" s="50">
        <v>0</v>
      </c>
      <c r="F2871"/>
    </row>
    <row r="2872" spans="2:6" x14ac:dyDescent="0.35">
      <c r="B2872" s="48" t="s">
        <v>147</v>
      </c>
      <c r="C2872" s="49" t="s">
        <v>148</v>
      </c>
      <c r="D2872" s="50">
        <v>4939</v>
      </c>
      <c r="F2872"/>
    </row>
    <row r="2873" spans="2:6" x14ac:dyDescent="0.35">
      <c r="B2873" s="48" t="s">
        <v>149</v>
      </c>
      <c r="C2873" s="49" t="s">
        <v>150</v>
      </c>
      <c r="D2873" s="50">
        <v>0</v>
      </c>
      <c r="F2873"/>
    </row>
    <row r="2874" spans="2:6" ht="23" x14ac:dyDescent="0.35">
      <c r="B2874" s="48" t="s">
        <v>151</v>
      </c>
      <c r="C2874" s="49" t="s">
        <v>152</v>
      </c>
      <c r="D2874" s="50">
        <v>0</v>
      </c>
      <c r="F2874"/>
    </row>
    <row r="2875" spans="2:6" x14ac:dyDescent="0.35">
      <c r="B2875" s="48" t="s">
        <v>153</v>
      </c>
      <c r="C2875" s="49" t="s">
        <v>154</v>
      </c>
      <c r="D2875" s="50">
        <v>639495</v>
      </c>
      <c r="F2875"/>
    </row>
    <row r="2876" spans="2:6" x14ac:dyDescent="0.35">
      <c r="B2876" s="102" t="s">
        <v>155</v>
      </c>
      <c r="C2876" s="103"/>
      <c r="D2876" s="10">
        <v>644434</v>
      </c>
      <c r="F2876"/>
    </row>
    <row r="2877" spans="2:6" x14ac:dyDescent="0.35">
      <c r="B2877" s="104" t="s">
        <v>156</v>
      </c>
      <c r="C2877" s="105"/>
      <c r="D2877" s="106"/>
      <c r="F2877"/>
    </row>
    <row r="2878" spans="2:6" x14ac:dyDescent="0.35">
      <c r="B2878" s="48" t="s">
        <v>157</v>
      </c>
      <c r="C2878" s="49" t="s">
        <v>158</v>
      </c>
      <c r="D2878" s="50">
        <v>0</v>
      </c>
      <c r="F2878"/>
    </row>
    <row r="2879" spans="2:6" x14ac:dyDescent="0.35">
      <c r="B2879" s="48" t="s">
        <v>159</v>
      </c>
      <c r="C2879" s="49" t="s">
        <v>160</v>
      </c>
      <c r="D2879" s="50">
        <v>0</v>
      </c>
      <c r="F2879"/>
    </row>
    <row r="2880" spans="2:6" x14ac:dyDescent="0.35">
      <c r="B2880" s="48" t="s">
        <v>161</v>
      </c>
      <c r="C2880" s="49" t="s">
        <v>162</v>
      </c>
      <c r="D2880" s="50">
        <v>1000</v>
      </c>
      <c r="F2880"/>
    </row>
    <row r="2881" spans="2:13" x14ac:dyDescent="0.35">
      <c r="B2881" s="102" t="s">
        <v>163</v>
      </c>
      <c r="C2881" s="103"/>
      <c r="D2881" s="10">
        <v>1000</v>
      </c>
    </row>
    <row r="2882" spans="2:13" x14ac:dyDescent="0.35">
      <c r="B2882" s="102" t="s">
        <v>164</v>
      </c>
      <c r="C2882" s="103"/>
      <c r="D2882" s="10">
        <v>657095</v>
      </c>
    </row>
    <row r="2884" spans="2:13" x14ac:dyDescent="0.35">
      <c r="C2884" s="3" t="s">
        <v>1197</v>
      </c>
    </row>
    <row r="2885" spans="2:13" x14ac:dyDescent="0.35">
      <c r="B2885" s="48" t="s">
        <v>111</v>
      </c>
      <c r="C2885" s="49" t="s">
        <v>112</v>
      </c>
      <c r="D2885" s="50">
        <v>0</v>
      </c>
      <c r="F2885" s="19">
        <f>SUM(D2885:D2893,D2895:D2896,D2899,D2911)</f>
        <v>21194</v>
      </c>
      <c r="G2885" s="16">
        <f>SUM(D2894,D2900)</f>
        <v>0</v>
      </c>
      <c r="H2885" s="16">
        <f>SUM(F2885:G2885)</f>
        <v>21194</v>
      </c>
      <c r="I2885" s="18" t="e">
        <f>H2885/J2885*100</f>
        <v>#DIV/0!</v>
      </c>
      <c r="K2885" s="61" t="str">
        <f>C2884</f>
        <v>Italian Sports Club of Werribee</v>
      </c>
      <c r="L2885" s="59">
        <f>F2885</f>
        <v>21194</v>
      </c>
      <c r="M2885" s="59">
        <f>G2885</f>
        <v>0</v>
      </c>
    </row>
    <row r="2886" spans="2:13" x14ac:dyDescent="0.35">
      <c r="B2886" s="48" t="s">
        <v>113</v>
      </c>
      <c r="C2886" s="49" t="s">
        <v>114</v>
      </c>
      <c r="D2886" s="50">
        <v>550</v>
      </c>
      <c r="F2886" s="12"/>
    </row>
    <row r="2887" spans="2:13" x14ac:dyDescent="0.35">
      <c r="B2887" s="48" t="s">
        <v>115</v>
      </c>
      <c r="C2887" s="49" t="s">
        <v>116</v>
      </c>
      <c r="D2887" s="50">
        <v>0</v>
      </c>
      <c r="F2887" s="12"/>
    </row>
    <row r="2888" spans="2:13" x14ac:dyDescent="0.35">
      <c r="B2888" s="48" t="s">
        <v>117</v>
      </c>
      <c r="C2888" s="49" t="s">
        <v>118</v>
      </c>
      <c r="D2888" s="50">
        <v>0</v>
      </c>
    </row>
    <row r="2889" spans="2:13" x14ac:dyDescent="0.35">
      <c r="B2889" s="48" t="s">
        <v>119</v>
      </c>
      <c r="C2889" s="49" t="s">
        <v>120</v>
      </c>
      <c r="D2889" s="50">
        <v>0</v>
      </c>
      <c r="F2889" s="13"/>
    </row>
    <row r="2890" spans="2:13" x14ac:dyDescent="0.35">
      <c r="B2890" s="48" t="s">
        <v>121</v>
      </c>
      <c r="C2890" s="49" t="s">
        <v>122</v>
      </c>
      <c r="D2890" s="50">
        <v>0</v>
      </c>
    </row>
    <row r="2891" spans="2:13" x14ac:dyDescent="0.35">
      <c r="B2891" s="48" t="s">
        <v>123</v>
      </c>
      <c r="C2891" s="49" t="s">
        <v>124</v>
      </c>
      <c r="D2891" s="50">
        <v>0</v>
      </c>
    </row>
    <row r="2892" spans="2:13" x14ac:dyDescent="0.35">
      <c r="B2892" s="48" t="s">
        <v>125</v>
      </c>
      <c r="C2892" s="49" t="s">
        <v>126</v>
      </c>
      <c r="D2892" s="50">
        <v>0</v>
      </c>
    </row>
    <row r="2893" spans="2:13" x14ac:dyDescent="0.35">
      <c r="B2893" s="48" t="s">
        <v>127</v>
      </c>
      <c r="C2893" s="49" t="s">
        <v>128</v>
      </c>
      <c r="D2893" s="50">
        <v>0</v>
      </c>
    </row>
    <row r="2894" spans="2:13" x14ac:dyDescent="0.35">
      <c r="B2894" s="48" t="s">
        <v>129</v>
      </c>
      <c r="C2894" s="49" t="s">
        <v>130</v>
      </c>
      <c r="D2894" s="50">
        <v>0</v>
      </c>
    </row>
    <row r="2895" spans="2:13" x14ac:dyDescent="0.35">
      <c r="B2895" s="48" t="s">
        <v>131</v>
      </c>
      <c r="C2895" s="49" t="s">
        <v>132</v>
      </c>
      <c r="D2895" s="50">
        <v>1820</v>
      </c>
    </row>
    <row r="2896" spans="2:13" x14ac:dyDescent="0.35">
      <c r="B2896" s="48" t="s">
        <v>133</v>
      </c>
      <c r="C2896" s="49" t="s">
        <v>134</v>
      </c>
      <c r="D2896" s="50">
        <v>1224</v>
      </c>
    </row>
    <row r="2897" spans="2:6" x14ac:dyDescent="0.35">
      <c r="B2897" s="48" t="s">
        <v>135</v>
      </c>
      <c r="C2897" s="49" t="s">
        <v>136</v>
      </c>
      <c r="D2897" s="50">
        <v>0</v>
      </c>
      <c r="F2897"/>
    </row>
    <row r="2898" spans="2:6" x14ac:dyDescent="0.35">
      <c r="B2898" s="48" t="s">
        <v>137</v>
      </c>
      <c r="C2898" s="49" t="s">
        <v>138</v>
      </c>
      <c r="D2898" s="50">
        <v>65606</v>
      </c>
      <c r="F2898"/>
    </row>
    <row r="2899" spans="2:6" ht="23" x14ac:dyDescent="0.35">
      <c r="B2899" s="48" t="s">
        <v>139</v>
      </c>
      <c r="C2899" s="49" t="s">
        <v>140</v>
      </c>
      <c r="D2899" s="50">
        <v>17600</v>
      </c>
      <c r="F2899"/>
    </row>
    <row r="2900" spans="2:6" x14ac:dyDescent="0.35">
      <c r="B2900" s="48" t="s">
        <v>141</v>
      </c>
      <c r="C2900" s="49" t="s">
        <v>142</v>
      </c>
      <c r="D2900" s="50">
        <v>0</v>
      </c>
      <c r="F2900"/>
    </row>
    <row r="2901" spans="2:6" x14ac:dyDescent="0.35">
      <c r="B2901" s="102" t="s">
        <v>143</v>
      </c>
      <c r="C2901" s="103"/>
      <c r="D2901" s="10">
        <v>86800</v>
      </c>
      <c r="F2901"/>
    </row>
    <row r="2902" spans="2:6" x14ac:dyDescent="0.35">
      <c r="B2902" s="104" t="s">
        <v>144</v>
      </c>
      <c r="C2902" s="105"/>
      <c r="D2902" s="106"/>
      <c r="F2902"/>
    </row>
    <row r="2903" spans="2:6" x14ac:dyDescent="0.35">
      <c r="B2903" s="48" t="s">
        <v>145</v>
      </c>
      <c r="C2903" s="49" t="s">
        <v>146</v>
      </c>
      <c r="D2903" s="50">
        <v>6825</v>
      </c>
      <c r="F2903"/>
    </row>
    <row r="2904" spans="2:6" x14ac:dyDescent="0.35">
      <c r="B2904" s="48" t="s">
        <v>147</v>
      </c>
      <c r="C2904" s="49" t="s">
        <v>148</v>
      </c>
      <c r="D2904" s="50">
        <v>0</v>
      </c>
      <c r="F2904"/>
    </row>
    <row r="2905" spans="2:6" x14ac:dyDescent="0.35">
      <c r="B2905" s="48" t="s">
        <v>149</v>
      </c>
      <c r="C2905" s="49" t="s">
        <v>150</v>
      </c>
      <c r="D2905" s="50">
        <v>0</v>
      </c>
      <c r="F2905"/>
    </row>
    <row r="2906" spans="2:6" ht="23" x14ac:dyDescent="0.35">
      <c r="B2906" s="48" t="s">
        <v>151</v>
      </c>
      <c r="C2906" s="49" t="s">
        <v>152</v>
      </c>
      <c r="D2906" s="50">
        <v>0</v>
      </c>
      <c r="F2906"/>
    </row>
    <row r="2907" spans="2:6" x14ac:dyDescent="0.35">
      <c r="B2907" s="48" t="s">
        <v>153</v>
      </c>
      <c r="C2907" s="49" t="s">
        <v>154</v>
      </c>
      <c r="D2907" s="50">
        <v>621247</v>
      </c>
      <c r="F2907"/>
    </row>
    <row r="2908" spans="2:6" x14ac:dyDescent="0.35">
      <c r="B2908" s="102" t="s">
        <v>155</v>
      </c>
      <c r="C2908" s="103"/>
      <c r="D2908" s="10">
        <v>628072</v>
      </c>
      <c r="F2908"/>
    </row>
    <row r="2909" spans="2:6" x14ac:dyDescent="0.35">
      <c r="B2909" s="104" t="s">
        <v>156</v>
      </c>
      <c r="C2909" s="105"/>
      <c r="D2909" s="106"/>
      <c r="F2909"/>
    </row>
    <row r="2910" spans="2:6" x14ac:dyDescent="0.35">
      <c r="B2910" s="48" t="s">
        <v>157</v>
      </c>
      <c r="C2910" s="49" t="s">
        <v>158</v>
      </c>
      <c r="D2910" s="50">
        <v>0</v>
      </c>
      <c r="F2910"/>
    </row>
    <row r="2911" spans="2:6" x14ac:dyDescent="0.35">
      <c r="B2911" s="48" t="s">
        <v>159</v>
      </c>
      <c r="C2911" s="49" t="s">
        <v>160</v>
      </c>
      <c r="D2911" s="50">
        <v>0</v>
      </c>
      <c r="F2911"/>
    </row>
    <row r="2912" spans="2:6" x14ac:dyDescent="0.35">
      <c r="B2912" s="48" t="s">
        <v>161</v>
      </c>
      <c r="C2912" s="49" t="s">
        <v>162</v>
      </c>
      <c r="D2912" s="50">
        <v>2420</v>
      </c>
      <c r="F2912"/>
    </row>
    <row r="2913" spans="2:13" x14ac:dyDescent="0.35">
      <c r="B2913" s="102" t="s">
        <v>163</v>
      </c>
      <c r="C2913" s="103"/>
      <c r="D2913" s="10">
        <v>2420</v>
      </c>
    </row>
    <row r="2914" spans="2:13" x14ac:dyDescent="0.35">
      <c r="B2914" s="102" t="s">
        <v>164</v>
      </c>
      <c r="C2914" s="103"/>
      <c r="D2914" s="10">
        <v>717292</v>
      </c>
    </row>
    <row r="2915" spans="2:13" x14ac:dyDescent="0.35">
      <c r="B2915" s="3"/>
      <c r="F2915"/>
    </row>
    <row r="2916" spans="2:13" x14ac:dyDescent="0.35">
      <c r="C2916" s="3" t="s">
        <v>1072</v>
      </c>
    </row>
    <row r="2917" spans="2:13" x14ac:dyDescent="0.35">
      <c r="B2917" s="48" t="s">
        <v>111</v>
      </c>
      <c r="C2917" s="49" t="s">
        <v>112</v>
      </c>
      <c r="D2917" s="50">
        <v>0</v>
      </c>
      <c r="F2917" s="19">
        <f>SUM(D2917:D2925,D2927:D2928,D2931,D2943)</f>
        <v>99863</v>
      </c>
      <c r="G2917" s="16">
        <f>SUM(D2926,D2932)</f>
        <v>0</v>
      </c>
      <c r="H2917" s="16">
        <f>SUM(F2917:G2917)</f>
        <v>99863</v>
      </c>
      <c r="I2917" s="18" t="e">
        <f>H2917/J2917*100</f>
        <v>#DIV/0!</v>
      </c>
      <c r="K2917" s="61" t="str">
        <f>C2916</f>
        <v>Kangaroo Flat Sports Club</v>
      </c>
      <c r="L2917" s="59">
        <f>F2917</f>
        <v>99863</v>
      </c>
      <c r="M2917" s="59">
        <f>G2917</f>
        <v>0</v>
      </c>
    </row>
    <row r="2918" spans="2:13" x14ac:dyDescent="0.35">
      <c r="B2918" s="48" t="s">
        <v>113</v>
      </c>
      <c r="C2918" s="49" t="s">
        <v>114</v>
      </c>
      <c r="D2918" s="50">
        <v>1000</v>
      </c>
      <c r="F2918" s="12"/>
    </row>
    <row r="2919" spans="2:13" x14ac:dyDescent="0.35">
      <c r="B2919" s="48" t="s">
        <v>115</v>
      </c>
      <c r="C2919" s="49" t="s">
        <v>116</v>
      </c>
      <c r="D2919" s="50">
        <v>0</v>
      </c>
      <c r="F2919" s="12"/>
    </row>
    <row r="2920" spans="2:13" x14ac:dyDescent="0.35">
      <c r="B2920" s="48" t="s">
        <v>117</v>
      </c>
      <c r="C2920" s="49" t="s">
        <v>118</v>
      </c>
      <c r="D2920" s="50">
        <v>0</v>
      </c>
    </row>
    <row r="2921" spans="2:13" x14ac:dyDescent="0.35">
      <c r="B2921" s="48" t="s">
        <v>119</v>
      </c>
      <c r="C2921" s="49" t="s">
        <v>120</v>
      </c>
      <c r="D2921" s="50">
        <v>0</v>
      </c>
      <c r="F2921" s="13"/>
    </row>
    <row r="2922" spans="2:13" x14ac:dyDescent="0.35">
      <c r="B2922" s="48" t="s">
        <v>121</v>
      </c>
      <c r="C2922" s="49" t="s">
        <v>122</v>
      </c>
      <c r="D2922" s="50">
        <v>0</v>
      </c>
    </row>
    <row r="2923" spans="2:13" x14ac:dyDescent="0.35">
      <c r="B2923" s="48" t="s">
        <v>123</v>
      </c>
      <c r="C2923" s="49" t="s">
        <v>124</v>
      </c>
      <c r="D2923" s="50">
        <v>400</v>
      </c>
    </row>
    <row r="2924" spans="2:13" x14ac:dyDescent="0.35">
      <c r="B2924" s="48" t="s">
        <v>125</v>
      </c>
      <c r="C2924" s="49" t="s">
        <v>126</v>
      </c>
      <c r="D2924" s="50">
        <v>0</v>
      </c>
    </row>
    <row r="2925" spans="2:13" x14ac:dyDescent="0.35">
      <c r="B2925" s="48" t="s">
        <v>127</v>
      </c>
      <c r="C2925" s="49" t="s">
        <v>128</v>
      </c>
      <c r="D2925" s="50">
        <v>0</v>
      </c>
    </row>
    <row r="2926" spans="2:13" x14ac:dyDescent="0.35">
      <c r="B2926" s="48" t="s">
        <v>129</v>
      </c>
      <c r="C2926" s="49" t="s">
        <v>130</v>
      </c>
      <c r="D2926" s="50">
        <v>0</v>
      </c>
    </row>
    <row r="2927" spans="2:13" x14ac:dyDescent="0.35">
      <c r="B2927" s="48" t="s">
        <v>131</v>
      </c>
      <c r="C2927" s="49" t="s">
        <v>132</v>
      </c>
      <c r="D2927" s="50">
        <v>0</v>
      </c>
    </row>
    <row r="2928" spans="2:13" x14ac:dyDescent="0.35">
      <c r="B2928" s="48" t="s">
        <v>133</v>
      </c>
      <c r="C2928" s="49" t="s">
        <v>134</v>
      </c>
      <c r="D2928" s="50">
        <v>98463</v>
      </c>
    </row>
    <row r="2929" spans="2:6" x14ac:dyDescent="0.35">
      <c r="B2929" s="48" t="s">
        <v>135</v>
      </c>
      <c r="C2929" s="49" t="s">
        <v>136</v>
      </c>
      <c r="D2929" s="50">
        <v>0</v>
      </c>
      <c r="F2929"/>
    </row>
    <row r="2930" spans="2:6" x14ac:dyDescent="0.35">
      <c r="B2930" s="48" t="s">
        <v>137</v>
      </c>
      <c r="C2930" s="49" t="s">
        <v>138</v>
      </c>
      <c r="D2930" s="50">
        <v>32877</v>
      </c>
      <c r="F2930"/>
    </row>
    <row r="2931" spans="2:6" ht="23" x14ac:dyDescent="0.35">
      <c r="B2931" s="48" t="s">
        <v>139</v>
      </c>
      <c r="C2931" s="49" t="s">
        <v>140</v>
      </c>
      <c r="D2931" s="50">
        <v>0</v>
      </c>
      <c r="F2931"/>
    </row>
    <row r="2932" spans="2:6" x14ac:dyDescent="0.35">
      <c r="B2932" s="48" t="s">
        <v>141</v>
      </c>
      <c r="C2932" s="49" t="s">
        <v>142</v>
      </c>
      <c r="D2932" s="50">
        <v>0</v>
      </c>
      <c r="F2932"/>
    </row>
    <row r="2933" spans="2:6" x14ac:dyDescent="0.35">
      <c r="B2933" s="102" t="s">
        <v>143</v>
      </c>
      <c r="C2933" s="103"/>
      <c r="D2933" s="10">
        <v>132740</v>
      </c>
      <c r="F2933"/>
    </row>
    <row r="2934" spans="2:6" x14ac:dyDescent="0.35">
      <c r="B2934" s="104" t="s">
        <v>144</v>
      </c>
      <c r="C2934" s="105"/>
      <c r="D2934" s="106"/>
      <c r="F2934"/>
    </row>
    <row r="2935" spans="2:6" x14ac:dyDescent="0.35">
      <c r="B2935" s="48" t="s">
        <v>145</v>
      </c>
      <c r="C2935" s="49" t="s">
        <v>146</v>
      </c>
      <c r="D2935" s="50">
        <v>0</v>
      </c>
      <c r="F2935"/>
    </row>
    <row r="2936" spans="2:6" x14ac:dyDescent="0.35">
      <c r="B2936" s="48" t="s">
        <v>147</v>
      </c>
      <c r="C2936" s="49" t="s">
        <v>148</v>
      </c>
      <c r="D2936" s="50">
        <v>8097</v>
      </c>
      <c r="F2936"/>
    </row>
    <row r="2937" spans="2:6" x14ac:dyDescent="0.35">
      <c r="B2937" s="48" t="s">
        <v>149</v>
      </c>
      <c r="C2937" s="49" t="s">
        <v>150</v>
      </c>
      <c r="D2937" s="50">
        <v>0</v>
      </c>
      <c r="F2937"/>
    </row>
    <row r="2938" spans="2:6" ht="23" x14ac:dyDescent="0.35">
      <c r="B2938" s="48" t="s">
        <v>151</v>
      </c>
      <c r="C2938" s="49" t="s">
        <v>152</v>
      </c>
      <c r="D2938" s="50">
        <v>0</v>
      </c>
      <c r="F2938"/>
    </row>
    <row r="2939" spans="2:6" x14ac:dyDescent="0.35">
      <c r="B2939" s="48" t="s">
        <v>153</v>
      </c>
      <c r="C2939" s="49" t="s">
        <v>154</v>
      </c>
      <c r="D2939" s="50">
        <v>638390</v>
      </c>
      <c r="F2939"/>
    </row>
    <row r="2940" spans="2:6" x14ac:dyDescent="0.35">
      <c r="B2940" s="102" t="s">
        <v>155</v>
      </c>
      <c r="C2940" s="103"/>
      <c r="D2940" s="10">
        <v>646487</v>
      </c>
      <c r="F2940"/>
    </row>
    <row r="2941" spans="2:6" x14ac:dyDescent="0.35">
      <c r="B2941" s="104" t="s">
        <v>156</v>
      </c>
      <c r="C2941" s="105"/>
      <c r="D2941" s="106"/>
      <c r="F2941"/>
    </row>
    <row r="2942" spans="2:6" x14ac:dyDescent="0.35">
      <c r="B2942" s="48" t="s">
        <v>157</v>
      </c>
      <c r="C2942" s="49" t="s">
        <v>158</v>
      </c>
      <c r="D2942" s="50">
        <v>0</v>
      </c>
      <c r="F2942"/>
    </row>
    <row r="2943" spans="2:6" x14ac:dyDescent="0.35">
      <c r="B2943" s="48" t="s">
        <v>159</v>
      </c>
      <c r="C2943" s="49" t="s">
        <v>160</v>
      </c>
      <c r="D2943" s="50">
        <v>0</v>
      </c>
      <c r="F2943"/>
    </row>
    <row r="2944" spans="2:6" x14ac:dyDescent="0.35">
      <c r="B2944" s="48" t="s">
        <v>161</v>
      </c>
      <c r="C2944" s="49" t="s">
        <v>162</v>
      </c>
      <c r="D2944" s="50">
        <v>0</v>
      </c>
      <c r="F2944"/>
    </row>
    <row r="2945" spans="2:13" x14ac:dyDescent="0.35">
      <c r="B2945" s="102" t="s">
        <v>163</v>
      </c>
      <c r="C2945" s="103"/>
      <c r="D2945" s="10">
        <v>0</v>
      </c>
    </row>
    <row r="2946" spans="2:13" x14ac:dyDescent="0.35">
      <c r="B2946" s="102" t="s">
        <v>164</v>
      </c>
      <c r="C2946" s="103"/>
      <c r="D2946" s="10">
        <v>779227</v>
      </c>
    </row>
    <row r="2947" spans="2:13" x14ac:dyDescent="0.35">
      <c r="B2947" s="3"/>
      <c r="F2947"/>
    </row>
    <row r="2948" spans="2:13" x14ac:dyDescent="0.35">
      <c r="C2948" s="3" t="s">
        <v>1073</v>
      </c>
    </row>
    <row r="2949" spans="2:13" x14ac:dyDescent="0.35">
      <c r="B2949" s="48" t="s">
        <v>111</v>
      </c>
      <c r="C2949" s="49" t="s">
        <v>112</v>
      </c>
      <c r="D2949" s="50">
        <v>0</v>
      </c>
      <c r="F2949" s="19">
        <f>SUM(D2949:D2957,D2959:D2960,D2963,D2975)</f>
        <v>3696</v>
      </c>
      <c r="G2949" s="16">
        <f>SUM(D2958,D2964)</f>
        <v>0</v>
      </c>
      <c r="H2949" s="16">
        <f>SUM(F2949:G2949)</f>
        <v>3696</v>
      </c>
      <c r="I2949" s="18" t="e">
        <f>H2949/J2949*100</f>
        <v>#DIV/0!</v>
      </c>
      <c r="K2949" s="61" t="str">
        <f>C2948</f>
        <v>Karingal Bowling Club</v>
      </c>
      <c r="L2949" s="59">
        <f>F2949</f>
        <v>3696</v>
      </c>
      <c r="M2949" s="59">
        <f>G2949</f>
        <v>0</v>
      </c>
    </row>
    <row r="2950" spans="2:13" x14ac:dyDescent="0.35">
      <c r="B2950" s="48" t="s">
        <v>113</v>
      </c>
      <c r="C2950" s="49" t="s">
        <v>114</v>
      </c>
      <c r="D2950" s="50">
        <v>0</v>
      </c>
      <c r="F2950" s="12"/>
    </row>
    <row r="2951" spans="2:13" x14ac:dyDescent="0.35">
      <c r="B2951" s="48" t="s">
        <v>115</v>
      </c>
      <c r="C2951" s="49" t="s">
        <v>116</v>
      </c>
      <c r="D2951" s="50">
        <v>0</v>
      </c>
      <c r="F2951" s="12"/>
    </row>
    <row r="2952" spans="2:13" x14ac:dyDescent="0.35">
      <c r="B2952" s="48" t="s">
        <v>117</v>
      </c>
      <c r="C2952" s="49" t="s">
        <v>118</v>
      </c>
      <c r="D2952" s="50">
        <v>0</v>
      </c>
    </row>
    <row r="2953" spans="2:13" x14ac:dyDescent="0.35">
      <c r="B2953" s="48" t="s">
        <v>119</v>
      </c>
      <c r="C2953" s="49" t="s">
        <v>120</v>
      </c>
      <c r="D2953" s="50">
        <v>0</v>
      </c>
      <c r="F2953" s="13"/>
    </row>
    <row r="2954" spans="2:13" x14ac:dyDescent="0.35">
      <c r="B2954" s="48" t="s">
        <v>121</v>
      </c>
      <c r="C2954" s="49" t="s">
        <v>122</v>
      </c>
      <c r="D2954" s="50">
        <v>0</v>
      </c>
    </row>
    <row r="2955" spans="2:13" x14ac:dyDescent="0.35">
      <c r="B2955" s="48" t="s">
        <v>123</v>
      </c>
      <c r="C2955" s="49" t="s">
        <v>124</v>
      </c>
      <c r="D2955" s="50">
        <v>0</v>
      </c>
    </row>
    <row r="2956" spans="2:13" x14ac:dyDescent="0.35">
      <c r="B2956" s="48" t="s">
        <v>125</v>
      </c>
      <c r="C2956" s="49" t="s">
        <v>126</v>
      </c>
      <c r="D2956" s="50">
        <v>0</v>
      </c>
    </row>
    <row r="2957" spans="2:13" x14ac:dyDescent="0.35">
      <c r="B2957" s="48" t="s">
        <v>127</v>
      </c>
      <c r="C2957" s="49" t="s">
        <v>128</v>
      </c>
      <c r="D2957" s="50">
        <v>0</v>
      </c>
    </row>
    <row r="2958" spans="2:13" x14ac:dyDescent="0.35">
      <c r="B2958" s="48" t="s">
        <v>129</v>
      </c>
      <c r="C2958" s="49" t="s">
        <v>130</v>
      </c>
      <c r="D2958" s="50">
        <v>0</v>
      </c>
    </row>
    <row r="2959" spans="2:13" x14ac:dyDescent="0.35">
      <c r="B2959" s="48" t="s">
        <v>131</v>
      </c>
      <c r="C2959" s="49" t="s">
        <v>132</v>
      </c>
      <c r="D2959" s="50">
        <v>3696</v>
      </c>
    </row>
    <row r="2960" spans="2:13" x14ac:dyDescent="0.35">
      <c r="B2960" s="48" t="s">
        <v>133</v>
      </c>
      <c r="C2960" s="49" t="s">
        <v>134</v>
      </c>
      <c r="D2960" s="50">
        <v>0</v>
      </c>
    </row>
    <row r="2961" spans="2:6" x14ac:dyDescent="0.35">
      <c r="B2961" s="48" t="s">
        <v>135</v>
      </c>
      <c r="C2961" s="49" t="s">
        <v>136</v>
      </c>
      <c r="D2961" s="50">
        <v>145063</v>
      </c>
      <c r="F2961"/>
    </row>
    <row r="2962" spans="2:6" x14ac:dyDescent="0.35">
      <c r="B2962" s="48" t="s">
        <v>137</v>
      </c>
      <c r="C2962" s="49" t="s">
        <v>138</v>
      </c>
      <c r="D2962" s="50">
        <v>6439</v>
      </c>
      <c r="F2962"/>
    </row>
    <row r="2963" spans="2:6" ht="23" x14ac:dyDescent="0.35">
      <c r="B2963" s="48" t="s">
        <v>139</v>
      </c>
      <c r="C2963" s="49" t="s">
        <v>140</v>
      </c>
      <c r="D2963" s="50">
        <v>0</v>
      </c>
      <c r="F2963"/>
    </row>
    <row r="2964" spans="2:6" x14ac:dyDescent="0.35">
      <c r="B2964" s="48" t="s">
        <v>141</v>
      </c>
      <c r="C2964" s="49" t="s">
        <v>142</v>
      </c>
      <c r="D2964" s="50">
        <v>0</v>
      </c>
      <c r="F2964"/>
    </row>
    <row r="2965" spans="2:6" x14ac:dyDescent="0.35">
      <c r="B2965" s="102" t="s">
        <v>143</v>
      </c>
      <c r="C2965" s="103"/>
      <c r="D2965" s="10">
        <v>155198</v>
      </c>
      <c r="F2965"/>
    </row>
    <row r="2966" spans="2:6" x14ac:dyDescent="0.35">
      <c r="B2966" s="104" t="s">
        <v>144</v>
      </c>
      <c r="C2966" s="105"/>
      <c r="D2966" s="106"/>
      <c r="F2966"/>
    </row>
    <row r="2967" spans="2:6" x14ac:dyDescent="0.35">
      <c r="B2967" s="48" t="s">
        <v>145</v>
      </c>
      <c r="C2967" s="49" t="s">
        <v>146</v>
      </c>
      <c r="D2967" s="50">
        <v>0</v>
      </c>
      <c r="F2967"/>
    </row>
    <row r="2968" spans="2:6" x14ac:dyDescent="0.35">
      <c r="B2968" s="48" t="s">
        <v>147</v>
      </c>
      <c r="C2968" s="49" t="s">
        <v>148</v>
      </c>
      <c r="D2968" s="50">
        <v>0</v>
      </c>
      <c r="F2968"/>
    </row>
    <row r="2969" spans="2:6" x14ac:dyDescent="0.35">
      <c r="B2969" s="48" t="s">
        <v>149</v>
      </c>
      <c r="C2969" s="49" t="s">
        <v>150</v>
      </c>
      <c r="D2969" s="50">
        <v>0</v>
      </c>
      <c r="F2969"/>
    </row>
    <row r="2970" spans="2:6" ht="23" x14ac:dyDescent="0.35">
      <c r="B2970" s="48" t="s">
        <v>151</v>
      </c>
      <c r="C2970" s="49" t="s">
        <v>152</v>
      </c>
      <c r="D2970" s="50">
        <v>91962</v>
      </c>
      <c r="F2970"/>
    </row>
    <row r="2971" spans="2:6" x14ac:dyDescent="0.35">
      <c r="B2971" s="48" t="s">
        <v>153</v>
      </c>
      <c r="C2971" s="49" t="s">
        <v>154</v>
      </c>
      <c r="D2971" s="50">
        <v>191688</v>
      </c>
      <c r="F2971"/>
    </row>
    <row r="2972" spans="2:6" x14ac:dyDescent="0.35">
      <c r="B2972" s="102" t="s">
        <v>155</v>
      </c>
      <c r="C2972" s="103"/>
      <c r="D2972" s="10">
        <v>283650</v>
      </c>
      <c r="F2972"/>
    </row>
    <row r="2973" spans="2:6" x14ac:dyDescent="0.35">
      <c r="B2973" s="104" t="s">
        <v>156</v>
      </c>
      <c r="C2973" s="105"/>
      <c r="D2973" s="106"/>
      <c r="F2973"/>
    </row>
    <row r="2974" spans="2:6" x14ac:dyDescent="0.35">
      <c r="B2974" s="48" t="s">
        <v>157</v>
      </c>
      <c r="C2974" s="49" t="s">
        <v>158</v>
      </c>
      <c r="D2974" s="50">
        <v>0</v>
      </c>
      <c r="F2974"/>
    </row>
    <row r="2975" spans="2:6" x14ac:dyDescent="0.35">
      <c r="B2975" s="48" t="s">
        <v>159</v>
      </c>
      <c r="C2975" s="49" t="s">
        <v>160</v>
      </c>
      <c r="D2975" s="50">
        <v>0</v>
      </c>
      <c r="F2975"/>
    </row>
    <row r="2976" spans="2:6" x14ac:dyDescent="0.35">
      <c r="B2976" s="48" t="s">
        <v>161</v>
      </c>
      <c r="C2976" s="49" t="s">
        <v>162</v>
      </c>
      <c r="D2976" s="50">
        <v>1250</v>
      </c>
      <c r="F2976"/>
    </row>
    <row r="2977" spans="2:13" x14ac:dyDescent="0.35">
      <c r="B2977" s="102" t="s">
        <v>163</v>
      </c>
      <c r="C2977" s="103"/>
      <c r="D2977" s="10">
        <v>1250</v>
      </c>
    </row>
    <row r="2978" spans="2:13" x14ac:dyDescent="0.35">
      <c r="B2978" s="102" t="s">
        <v>164</v>
      </c>
      <c r="C2978" s="103"/>
      <c r="D2978" s="10">
        <v>440098</v>
      </c>
    </row>
    <row r="2979" spans="2:13" x14ac:dyDescent="0.35">
      <c r="B2979" s="3"/>
      <c r="F2979"/>
    </row>
    <row r="2980" spans="2:13" x14ac:dyDescent="0.35">
      <c r="C2980" s="3" t="s">
        <v>1074</v>
      </c>
    </row>
    <row r="2981" spans="2:13" x14ac:dyDescent="0.35">
      <c r="B2981" s="48" t="s">
        <v>111</v>
      </c>
      <c r="C2981" s="49" t="s">
        <v>112</v>
      </c>
      <c r="D2981" s="50">
        <v>4250</v>
      </c>
      <c r="F2981" s="19">
        <f>SUM(D2981:D2989,D2991:D2992,D2995,D3007)</f>
        <v>131436</v>
      </c>
      <c r="G2981" s="16">
        <f>SUM(D2990,D2996)</f>
        <v>26622</v>
      </c>
      <c r="H2981" s="16">
        <f>SUM(F2981:G2981)</f>
        <v>158058</v>
      </c>
      <c r="I2981" s="18" t="e">
        <f>H2981/J2981*100</f>
        <v>#DIV/0!</v>
      </c>
      <c r="K2981" s="61" t="str">
        <f>C2980</f>
        <v>Kielor East RSL</v>
      </c>
      <c r="L2981" s="59">
        <f>F2981</f>
        <v>131436</v>
      </c>
      <c r="M2981" s="59">
        <f>G2981</f>
        <v>26622</v>
      </c>
    </row>
    <row r="2982" spans="2:13" x14ac:dyDescent="0.35">
      <c r="B2982" s="48" t="s">
        <v>113</v>
      </c>
      <c r="C2982" s="49" t="s">
        <v>114</v>
      </c>
      <c r="D2982" s="50">
        <v>0</v>
      </c>
      <c r="F2982" s="12"/>
    </row>
    <row r="2983" spans="2:13" x14ac:dyDescent="0.35">
      <c r="B2983" s="48" t="s">
        <v>115</v>
      </c>
      <c r="C2983" s="49" t="s">
        <v>116</v>
      </c>
      <c r="D2983" s="50">
        <v>0</v>
      </c>
      <c r="F2983" s="12"/>
    </row>
    <row r="2984" spans="2:13" x14ac:dyDescent="0.35">
      <c r="B2984" s="48" t="s">
        <v>117</v>
      </c>
      <c r="C2984" s="49" t="s">
        <v>118</v>
      </c>
      <c r="D2984" s="50">
        <v>0</v>
      </c>
    </row>
    <row r="2985" spans="2:13" x14ac:dyDescent="0.35">
      <c r="B2985" s="48" t="s">
        <v>119</v>
      </c>
      <c r="C2985" s="49" t="s">
        <v>120</v>
      </c>
      <c r="D2985" s="50">
        <v>0</v>
      </c>
      <c r="F2985" s="13"/>
    </row>
    <row r="2986" spans="2:13" x14ac:dyDescent="0.35">
      <c r="B2986" s="48" t="s">
        <v>121</v>
      </c>
      <c r="C2986" s="49" t="s">
        <v>122</v>
      </c>
      <c r="D2986" s="50">
        <v>0</v>
      </c>
    </row>
    <row r="2987" spans="2:13" x14ac:dyDescent="0.35">
      <c r="B2987" s="48" t="s">
        <v>123</v>
      </c>
      <c r="C2987" s="49" t="s">
        <v>124</v>
      </c>
      <c r="D2987" s="50">
        <v>0</v>
      </c>
    </row>
    <row r="2988" spans="2:13" x14ac:dyDescent="0.35">
      <c r="B2988" s="48" t="s">
        <v>125</v>
      </c>
      <c r="C2988" s="49" t="s">
        <v>126</v>
      </c>
      <c r="D2988" s="50">
        <v>0</v>
      </c>
    </row>
    <row r="2989" spans="2:13" x14ac:dyDescent="0.35">
      <c r="B2989" s="48" t="s">
        <v>127</v>
      </c>
      <c r="C2989" s="49" t="s">
        <v>128</v>
      </c>
      <c r="D2989" s="50">
        <v>0</v>
      </c>
    </row>
    <row r="2990" spans="2:13" x14ac:dyDescent="0.35">
      <c r="B2990" s="48" t="s">
        <v>129</v>
      </c>
      <c r="C2990" s="49" t="s">
        <v>130</v>
      </c>
      <c r="D2990" s="50">
        <v>26622</v>
      </c>
    </row>
    <row r="2991" spans="2:13" x14ac:dyDescent="0.35">
      <c r="B2991" s="48" t="s">
        <v>131</v>
      </c>
      <c r="C2991" s="49" t="s">
        <v>132</v>
      </c>
      <c r="D2991" s="50">
        <v>0</v>
      </c>
    </row>
    <row r="2992" spans="2:13" x14ac:dyDescent="0.35">
      <c r="B2992" s="48" t="s">
        <v>133</v>
      </c>
      <c r="C2992" s="49" t="s">
        <v>134</v>
      </c>
      <c r="D2992" s="50">
        <v>1636</v>
      </c>
    </row>
    <row r="2993" spans="2:6" x14ac:dyDescent="0.35">
      <c r="B2993" s="48" t="s">
        <v>135</v>
      </c>
      <c r="C2993" s="49" t="s">
        <v>136</v>
      </c>
      <c r="D2993" s="50">
        <v>0</v>
      </c>
      <c r="F2993"/>
    </row>
    <row r="2994" spans="2:6" x14ac:dyDescent="0.35">
      <c r="B2994" s="48" t="s">
        <v>137</v>
      </c>
      <c r="C2994" s="49" t="s">
        <v>138</v>
      </c>
      <c r="D2994" s="50">
        <v>21276</v>
      </c>
      <c r="F2994"/>
    </row>
    <row r="2995" spans="2:6" ht="23" x14ac:dyDescent="0.35">
      <c r="B2995" s="48" t="s">
        <v>139</v>
      </c>
      <c r="C2995" s="49" t="s">
        <v>140</v>
      </c>
      <c r="D2995" s="50">
        <v>125550</v>
      </c>
      <c r="F2995"/>
    </row>
    <row r="2996" spans="2:6" x14ac:dyDescent="0.35">
      <c r="B2996" s="48" t="s">
        <v>141</v>
      </c>
      <c r="C2996" s="49" t="s">
        <v>142</v>
      </c>
      <c r="D2996" s="50">
        <v>0</v>
      </c>
      <c r="F2996"/>
    </row>
    <row r="2997" spans="2:6" x14ac:dyDescent="0.35">
      <c r="B2997" s="102" t="s">
        <v>143</v>
      </c>
      <c r="C2997" s="103"/>
      <c r="D2997" s="10">
        <v>179334</v>
      </c>
      <c r="F2997"/>
    </row>
    <row r="2998" spans="2:6" x14ac:dyDescent="0.35">
      <c r="B2998" s="104" t="s">
        <v>144</v>
      </c>
      <c r="C2998" s="105"/>
      <c r="D2998" s="106"/>
      <c r="F2998"/>
    </row>
    <row r="2999" spans="2:6" x14ac:dyDescent="0.35">
      <c r="B2999" s="48" t="s">
        <v>145</v>
      </c>
      <c r="C2999" s="49" t="s">
        <v>146</v>
      </c>
      <c r="D2999" s="50">
        <v>0</v>
      </c>
      <c r="F2999"/>
    </row>
    <row r="3000" spans="2:6" x14ac:dyDescent="0.35">
      <c r="B3000" s="48" t="s">
        <v>147</v>
      </c>
      <c r="C3000" s="49" t="s">
        <v>148</v>
      </c>
      <c r="D3000" s="50">
        <v>0</v>
      </c>
      <c r="F3000"/>
    </row>
    <row r="3001" spans="2:6" x14ac:dyDescent="0.35">
      <c r="B3001" s="48" t="s">
        <v>149</v>
      </c>
      <c r="C3001" s="49" t="s">
        <v>150</v>
      </c>
      <c r="D3001" s="50">
        <v>0</v>
      </c>
      <c r="F3001"/>
    </row>
    <row r="3002" spans="2:6" ht="23" x14ac:dyDescent="0.35">
      <c r="B3002" s="48" t="s">
        <v>151</v>
      </c>
      <c r="C3002" s="49" t="s">
        <v>152</v>
      </c>
      <c r="D3002" s="50">
        <v>0</v>
      </c>
      <c r="F3002"/>
    </row>
    <row r="3003" spans="2:6" x14ac:dyDescent="0.35">
      <c r="B3003" s="48" t="s">
        <v>153</v>
      </c>
      <c r="C3003" s="49" t="s">
        <v>154</v>
      </c>
      <c r="D3003" s="50">
        <v>430302</v>
      </c>
      <c r="F3003"/>
    </row>
    <row r="3004" spans="2:6" x14ac:dyDescent="0.35">
      <c r="B3004" s="102" t="s">
        <v>155</v>
      </c>
      <c r="C3004" s="103"/>
      <c r="D3004" s="10">
        <v>430302</v>
      </c>
      <c r="F3004"/>
    </row>
    <row r="3005" spans="2:6" x14ac:dyDescent="0.35">
      <c r="B3005" s="104" t="s">
        <v>156</v>
      </c>
      <c r="C3005" s="105"/>
      <c r="D3005" s="106"/>
      <c r="F3005"/>
    </row>
    <row r="3006" spans="2:6" x14ac:dyDescent="0.35">
      <c r="B3006" s="48" t="s">
        <v>157</v>
      </c>
      <c r="C3006" s="49" t="s">
        <v>158</v>
      </c>
      <c r="D3006" s="50">
        <v>0</v>
      </c>
      <c r="F3006"/>
    </row>
    <row r="3007" spans="2:6" x14ac:dyDescent="0.35">
      <c r="B3007" s="48" t="s">
        <v>159</v>
      </c>
      <c r="C3007" s="49" t="s">
        <v>160</v>
      </c>
      <c r="D3007" s="50">
        <v>0</v>
      </c>
      <c r="F3007"/>
    </row>
    <row r="3008" spans="2:6" x14ac:dyDescent="0.35">
      <c r="B3008" s="48" t="s">
        <v>161</v>
      </c>
      <c r="C3008" s="49" t="s">
        <v>162</v>
      </c>
      <c r="D3008" s="50">
        <v>0</v>
      </c>
      <c r="F3008"/>
    </row>
    <row r="3009" spans="2:13" x14ac:dyDescent="0.35">
      <c r="B3009" s="102" t="s">
        <v>163</v>
      </c>
      <c r="C3009" s="103"/>
      <c r="D3009" s="10">
        <v>0</v>
      </c>
    </row>
    <row r="3010" spans="2:13" x14ac:dyDescent="0.35">
      <c r="B3010" s="102" t="s">
        <v>164</v>
      </c>
      <c r="C3010" s="103"/>
      <c r="D3010" s="10">
        <v>609636</v>
      </c>
    </row>
    <row r="3011" spans="2:13" x14ac:dyDescent="0.35">
      <c r="B3011" s="3"/>
      <c r="F3011"/>
    </row>
    <row r="3012" spans="2:13" x14ac:dyDescent="0.35">
      <c r="C3012" s="3" t="s">
        <v>1075</v>
      </c>
    </row>
    <row r="3013" spans="2:13" x14ac:dyDescent="0.35">
      <c r="B3013" s="48" t="s">
        <v>111</v>
      </c>
      <c r="C3013" s="49" t="s">
        <v>112</v>
      </c>
      <c r="D3013" s="50">
        <v>0</v>
      </c>
      <c r="F3013" s="19">
        <f>SUM(D3013:D3021,D3023:D3024,D3027,D3039)</f>
        <v>2122</v>
      </c>
      <c r="G3013" s="16">
        <f>SUM(D3022,D3028)</f>
        <v>0</v>
      </c>
      <c r="H3013" s="16">
        <f>SUM(F3013:G3013)</f>
        <v>2122</v>
      </c>
      <c r="I3013" s="18" t="e">
        <f>H3013/J3013*100</f>
        <v>#DIV/0!</v>
      </c>
      <c r="K3013" s="61" t="str">
        <f>C3012</f>
        <v>Kerang Sports and Entertainment Venue</v>
      </c>
      <c r="L3013" s="59">
        <f>F3013</f>
        <v>2122</v>
      </c>
      <c r="M3013" s="59">
        <f>G3013</f>
        <v>0</v>
      </c>
    </row>
    <row r="3014" spans="2:13" x14ac:dyDescent="0.35">
      <c r="B3014" s="48" t="s">
        <v>113</v>
      </c>
      <c r="C3014" s="49" t="s">
        <v>114</v>
      </c>
      <c r="D3014" s="50">
        <v>0</v>
      </c>
      <c r="F3014" s="12"/>
    </row>
    <row r="3015" spans="2:13" x14ac:dyDescent="0.35">
      <c r="B3015" s="48" t="s">
        <v>115</v>
      </c>
      <c r="C3015" s="49" t="s">
        <v>116</v>
      </c>
      <c r="D3015" s="50">
        <v>0</v>
      </c>
      <c r="F3015" s="12"/>
    </row>
    <row r="3016" spans="2:13" x14ac:dyDescent="0.35">
      <c r="B3016" s="48" t="s">
        <v>117</v>
      </c>
      <c r="C3016" s="49" t="s">
        <v>118</v>
      </c>
      <c r="D3016" s="50">
        <v>0</v>
      </c>
    </row>
    <row r="3017" spans="2:13" x14ac:dyDescent="0.35">
      <c r="B3017" s="48" t="s">
        <v>119</v>
      </c>
      <c r="C3017" s="49" t="s">
        <v>120</v>
      </c>
      <c r="D3017" s="50">
        <v>0</v>
      </c>
      <c r="F3017" s="13"/>
    </row>
    <row r="3018" spans="2:13" x14ac:dyDescent="0.35">
      <c r="B3018" s="48" t="s">
        <v>121</v>
      </c>
      <c r="C3018" s="49" t="s">
        <v>122</v>
      </c>
      <c r="D3018" s="50">
        <v>0</v>
      </c>
    </row>
    <row r="3019" spans="2:13" x14ac:dyDescent="0.35">
      <c r="B3019" s="48" t="s">
        <v>123</v>
      </c>
      <c r="C3019" s="49" t="s">
        <v>124</v>
      </c>
      <c r="D3019" s="50">
        <v>0</v>
      </c>
    </row>
    <row r="3020" spans="2:13" x14ac:dyDescent="0.35">
      <c r="B3020" s="48" t="s">
        <v>125</v>
      </c>
      <c r="C3020" s="49" t="s">
        <v>126</v>
      </c>
      <c r="D3020" s="50">
        <v>0</v>
      </c>
    </row>
    <row r="3021" spans="2:13" x14ac:dyDescent="0.35">
      <c r="B3021" s="48" t="s">
        <v>127</v>
      </c>
      <c r="C3021" s="49" t="s">
        <v>128</v>
      </c>
      <c r="D3021" s="50">
        <v>0</v>
      </c>
    </row>
    <row r="3022" spans="2:13" x14ac:dyDescent="0.35">
      <c r="B3022" s="48" t="s">
        <v>129</v>
      </c>
      <c r="C3022" s="49" t="s">
        <v>130</v>
      </c>
      <c r="D3022" s="50">
        <v>0</v>
      </c>
    </row>
    <row r="3023" spans="2:13" x14ac:dyDescent="0.35">
      <c r="B3023" s="48" t="s">
        <v>131</v>
      </c>
      <c r="C3023" s="49" t="s">
        <v>132</v>
      </c>
      <c r="D3023" s="50">
        <v>0</v>
      </c>
    </row>
    <row r="3024" spans="2:13" x14ac:dyDescent="0.35">
      <c r="B3024" s="48" t="s">
        <v>133</v>
      </c>
      <c r="C3024" s="49" t="s">
        <v>134</v>
      </c>
      <c r="D3024" s="50">
        <v>2122</v>
      </c>
    </row>
    <row r="3025" spans="2:6" x14ac:dyDescent="0.35">
      <c r="B3025" s="48" t="s">
        <v>135</v>
      </c>
      <c r="C3025" s="49" t="s">
        <v>136</v>
      </c>
      <c r="D3025" s="50">
        <v>6079</v>
      </c>
      <c r="F3025"/>
    </row>
    <row r="3026" spans="2:6" x14ac:dyDescent="0.35">
      <c r="B3026" s="48" t="s">
        <v>137</v>
      </c>
      <c r="C3026" s="49" t="s">
        <v>138</v>
      </c>
      <c r="D3026" s="50">
        <v>0</v>
      </c>
      <c r="F3026"/>
    </row>
    <row r="3027" spans="2:6" ht="23" x14ac:dyDescent="0.35">
      <c r="B3027" s="48" t="s">
        <v>139</v>
      </c>
      <c r="C3027" s="49" t="s">
        <v>140</v>
      </c>
      <c r="D3027" s="50">
        <v>0</v>
      </c>
      <c r="F3027"/>
    </row>
    <row r="3028" spans="2:6" x14ac:dyDescent="0.35">
      <c r="B3028" s="48" t="s">
        <v>141</v>
      </c>
      <c r="C3028" s="49" t="s">
        <v>142</v>
      </c>
      <c r="D3028" s="50">
        <v>0</v>
      </c>
      <c r="F3028"/>
    </row>
    <row r="3029" spans="2:6" x14ac:dyDescent="0.35">
      <c r="B3029" s="102" t="s">
        <v>143</v>
      </c>
      <c r="C3029" s="103"/>
      <c r="D3029" s="10">
        <v>8201</v>
      </c>
      <c r="F3029"/>
    </row>
    <row r="3030" spans="2:6" x14ac:dyDescent="0.35">
      <c r="B3030" s="104" t="s">
        <v>144</v>
      </c>
      <c r="C3030" s="105"/>
      <c r="D3030" s="106"/>
      <c r="F3030"/>
    </row>
    <row r="3031" spans="2:6" x14ac:dyDescent="0.35">
      <c r="B3031" s="48" t="s">
        <v>145</v>
      </c>
      <c r="C3031" s="49" t="s">
        <v>146</v>
      </c>
      <c r="D3031" s="50">
        <v>0</v>
      </c>
      <c r="F3031"/>
    </row>
    <row r="3032" spans="2:6" x14ac:dyDescent="0.35">
      <c r="B3032" s="48" t="s">
        <v>147</v>
      </c>
      <c r="C3032" s="49" t="s">
        <v>148</v>
      </c>
      <c r="D3032" s="50">
        <v>0</v>
      </c>
      <c r="F3032"/>
    </row>
    <row r="3033" spans="2:6" x14ac:dyDescent="0.35">
      <c r="B3033" s="48" t="s">
        <v>149</v>
      </c>
      <c r="C3033" s="49" t="s">
        <v>150</v>
      </c>
      <c r="D3033" s="50">
        <v>0</v>
      </c>
      <c r="F3033"/>
    </row>
    <row r="3034" spans="2:6" ht="23" x14ac:dyDescent="0.35">
      <c r="B3034" s="48" t="s">
        <v>151</v>
      </c>
      <c r="C3034" s="49" t="s">
        <v>152</v>
      </c>
      <c r="D3034" s="50">
        <v>0</v>
      </c>
      <c r="F3034"/>
    </row>
    <row r="3035" spans="2:6" x14ac:dyDescent="0.35">
      <c r="B3035" s="48" t="s">
        <v>153</v>
      </c>
      <c r="C3035" s="49" t="s">
        <v>154</v>
      </c>
      <c r="D3035" s="50">
        <v>501064</v>
      </c>
      <c r="F3035"/>
    </row>
    <row r="3036" spans="2:6" x14ac:dyDescent="0.35">
      <c r="B3036" s="102" t="s">
        <v>155</v>
      </c>
      <c r="C3036" s="103"/>
      <c r="D3036" s="10">
        <v>501064</v>
      </c>
      <c r="F3036"/>
    </row>
    <row r="3037" spans="2:6" x14ac:dyDescent="0.35">
      <c r="B3037" s="104" t="s">
        <v>156</v>
      </c>
      <c r="C3037" s="105"/>
      <c r="D3037" s="106"/>
      <c r="F3037"/>
    </row>
    <row r="3038" spans="2:6" x14ac:dyDescent="0.35">
      <c r="B3038" s="48" t="s">
        <v>157</v>
      </c>
      <c r="C3038" s="49" t="s">
        <v>158</v>
      </c>
      <c r="D3038" s="50">
        <v>0</v>
      </c>
      <c r="F3038"/>
    </row>
    <row r="3039" spans="2:6" x14ac:dyDescent="0.35">
      <c r="B3039" s="48" t="s">
        <v>159</v>
      </c>
      <c r="C3039" s="49" t="s">
        <v>160</v>
      </c>
      <c r="D3039" s="50">
        <v>0</v>
      </c>
      <c r="F3039"/>
    </row>
    <row r="3040" spans="2:6" x14ac:dyDescent="0.35">
      <c r="B3040" s="48" t="s">
        <v>161</v>
      </c>
      <c r="C3040" s="49" t="s">
        <v>162</v>
      </c>
      <c r="D3040" s="50">
        <v>500</v>
      </c>
      <c r="F3040"/>
    </row>
    <row r="3041" spans="2:13" x14ac:dyDescent="0.35">
      <c r="B3041" s="102" t="s">
        <v>163</v>
      </c>
      <c r="C3041" s="103"/>
      <c r="D3041" s="10">
        <v>500</v>
      </c>
    </row>
    <row r="3042" spans="2:13" x14ac:dyDescent="0.35">
      <c r="B3042" s="102" t="s">
        <v>164</v>
      </c>
      <c r="C3042" s="103"/>
      <c r="D3042" s="10">
        <v>509765</v>
      </c>
    </row>
    <row r="3043" spans="2:13" x14ac:dyDescent="0.35">
      <c r="B3043" s="3"/>
      <c r="F3043"/>
    </row>
    <row r="3044" spans="2:13" x14ac:dyDescent="0.35">
      <c r="C3044" s="3" t="s">
        <v>1076</v>
      </c>
    </row>
    <row r="3045" spans="2:13" x14ac:dyDescent="0.35">
      <c r="B3045" s="48" t="s">
        <v>111</v>
      </c>
      <c r="C3045" s="49" t="s">
        <v>112</v>
      </c>
      <c r="D3045" s="50">
        <v>0</v>
      </c>
      <c r="F3045" s="19">
        <f>SUM(D3045:D3053,D3055:D3056,D3059,D3071)</f>
        <v>10473</v>
      </c>
      <c r="G3045" s="16">
        <f>SUM(D3054,D3060)</f>
        <v>0</v>
      </c>
      <c r="H3045" s="16">
        <f>SUM(F3045:G3045)</f>
        <v>10473</v>
      </c>
      <c r="I3045" s="18" t="e">
        <f>H3045/J3045*100</f>
        <v>#DIV/0!</v>
      </c>
      <c r="K3045" s="61" t="str">
        <f>C3044</f>
        <v>Kilmore Trackside</v>
      </c>
      <c r="L3045" s="59">
        <f>F3045</f>
        <v>10473</v>
      </c>
      <c r="M3045" s="59">
        <f>G3045</f>
        <v>0</v>
      </c>
    </row>
    <row r="3046" spans="2:13" x14ac:dyDescent="0.35">
      <c r="B3046" s="48" t="s">
        <v>113</v>
      </c>
      <c r="C3046" s="49" t="s">
        <v>114</v>
      </c>
      <c r="D3046" s="50">
        <v>0</v>
      </c>
      <c r="F3046" s="12"/>
    </row>
    <row r="3047" spans="2:13" x14ac:dyDescent="0.35">
      <c r="B3047" s="48" t="s">
        <v>115</v>
      </c>
      <c r="C3047" s="49" t="s">
        <v>116</v>
      </c>
      <c r="D3047" s="50">
        <v>0</v>
      </c>
      <c r="F3047" s="12"/>
    </row>
    <row r="3048" spans="2:13" x14ac:dyDescent="0.35">
      <c r="B3048" s="48" t="s">
        <v>117</v>
      </c>
      <c r="C3048" s="49" t="s">
        <v>118</v>
      </c>
      <c r="D3048" s="50">
        <v>0</v>
      </c>
    </row>
    <row r="3049" spans="2:13" x14ac:dyDescent="0.35">
      <c r="B3049" s="48" t="s">
        <v>119</v>
      </c>
      <c r="C3049" s="49" t="s">
        <v>120</v>
      </c>
      <c r="D3049" s="50">
        <v>0</v>
      </c>
      <c r="F3049" s="13"/>
    </row>
    <row r="3050" spans="2:13" x14ac:dyDescent="0.35">
      <c r="B3050" s="48" t="s">
        <v>121</v>
      </c>
      <c r="C3050" s="49" t="s">
        <v>122</v>
      </c>
      <c r="D3050" s="50">
        <v>0</v>
      </c>
    </row>
    <row r="3051" spans="2:13" x14ac:dyDescent="0.35">
      <c r="B3051" s="48" t="s">
        <v>123</v>
      </c>
      <c r="C3051" s="49" t="s">
        <v>124</v>
      </c>
      <c r="D3051" s="50">
        <v>0</v>
      </c>
    </row>
    <row r="3052" spans="2:13" x14ac:dyDescent="0.35">
      <c r="B3052" s="48" t="s">
        <v>125</v>
      </c>
      <c r="C3052" s="49" t="s">
        <v>126</v>
      </c>
      <c r="D3052" s="50">
        <v>0</v>
      </c>
    </row>
    <row r="3053" spans="2:13" x14ac:dyDescent="0.35">
      <c r="B3053" s="48" t="s">
        <v>127</v>
      </c>
      <c r="C3053" s="49" t="s">
        <v>128</v>
      </c>
      <c r="D3053" s="50">
        <v>0</v>
      </c>
    </row>
    <row r="3054" spans="2:13" x14ac:dyDescent="0.35">
      <c r="B3054" s="48" t="s">
        <v>129</v>
      </c>
      <c r="C3054" s="49" t="s">
        <v>130</v>
      </c>
      <c r="D3054" s="50">
        <v>0</v>
      </c>
    </row>
    <row r="3055" spans="2:13" x14ac:dyDescent="0.35">
      <c r="B3055" s="48" t="s">
        <v>131</v>
      </c>
      <c r="C3055" s="49" t="s">
        <v>132</v>
      </c>
      <c r="D3055" s="50">
        <v>2000</v>
      </c>
    </row>
    <row r="3056" spans="2:13" x14ac:dyDescent="0.35">
      <c r="B3056" s="48" t="s">
        <v>133</v>
      </c>
      <c r="C3056" s="49" t="s">
        <v>134</v>
      </c>
      <c r="D3056" s="50">
        <v>8473</v>
      </c>
    </row>
    <row r="3057" spans="2:6" x14ac:dyDescent="0.35">
      <c r="B3057" s="48" t="s">
        <v>135</v>
      </c>
      <c r="C3057" s="49" t="s">
        <v>136</v>
      </c>
      <c r="D3057" s="50">
        <v>0</v>
      </c>
      <c r="F3057"/>
    </row>
    <row r="3058" spans="2:6" x14ac:dyDescent="0.35">
      <c r="B3058" s="48" t="s">
        <v>137</v>
      </c>
      <c r="C3058" s="49" t="s">
        <v>138</v>
      </c>
      <c r="D3058" s="50">
        <v>27918</v>
      </c>
      <c r="F3058"/>
    </row>
    <row r="3059" spans="2:6" ht="23" x14ac:dyDescent="0.35">
      <c r="B3059" s="48" t="s">
        <v>139</v>
      </c>
      <c r="C3059" s="49" t="s">
        <v>140</v>
      </c>
      <c r="D3059" s="50">
        <v>0</v>
      </c>
      <c r="F3059"/>
    </row>
    <row r="3060" spans="2:6" x14ac:dyDescent="0.35">
      <c r="B3060" s="48" t="s">
        <v>141</v>
      </c>
      <c r="C3060" s="49" t="s">
        <v>142</v>
      </c>
      <c r="D3060" s="50">
        <v>0</v>
      </c>
      <c r="F3060"/>
    </row>
    <row r="3061" spans="2:6" x14ac:dyDescent="0.35">
      <c r="B3061" s="102" t="s">
        <v>143</v>
      </c>
      <c r="C3061" s="103"/>
      <c r="D3061" s="10">
        <v>38391</v>
      </c>
      <c r="F3061"/>
    </row>
    <row r="3062" spans="2:6" x14ac:dyDescent="0.35">
      <c r="B3062" s="104" t="s">
        <v>144</v>
      </c>
      <c r="C3062" s="105"/>
      <c r="D3062" s="106"/>
      <c r="F3062"/>
    </row>
    <row r="3063" spans="2:6" x14ac:dyDescent="0.35">
      <c r="B3063" s="48" t="s">
        <v>145</v>
      </c>
      <c r="C3063" s="49" t="s">
        <v>146</v>
      </c>
      <c r="D3063" s="50">
        <v>11411</v>
      </c>
      <c r="F3063"/>
    </row>
    <row r="3064" spans="2:6" x14ac:dyDescent="0.35">
      <c r="B3064" s="48" t="s">
        <v>147</v>
      </c>
      <c r="C3064" s="49" t="s">
        <v>148</v>
      </c>
      <c r="D3064" s="50">
        <v>0</v>
      </c>
      <c r="F3064"/>
    </row>
    <row r="3065" spans="2:6" x14ac:dyDescent="0.35">
      <c r="B3065" s="48" t="s">
        <v>149</v>
      </c>
      <c r="C3065" s="49" t="s">
        <v>150</v>
      </c>
      <c r="D3065" s="50">
        <v>0</v>
      </c>
      <c r="F3065"/>
    </row>
    <row r="3066" spans="2:6" ht="23" x14ac:dyDescent="0.35">
      <c r="B3066" s="48" t="s">
        <v>151</v>
      </c>
      <c r="C3066" s="49" t="s">
        <v>152</v>
      </c>
      <c r="D3066" s="50">
        <v>0</v>
      </c>
      <c r="F3066"/>
    </row>
    <row r="3067" spans="2:6" x14ac:dyDescent="0.35">
      <c r="B3067" s="48" t="s">
        <v>153</v>
      </c>
      <c r="C3067" s="49" t="s">
        <v>154</v>
      </c>
      <c r="D3067" s="50">
        <v>822322</v>
      </c>
      <c r="F3067"/>
    </row>
    <row r="3068" spans="2:6" x14ac:dyDescent="0.35">
      <c r="B3068" s="102" t="s">
        <v>155</v>
      </c>
      <c r="C3068" s="103"/>
      <c r="D3068" s="10">
        <v>833733</v>
      </c>
      <c r="F3068"/>
    </row>
    <row r="3069" spans="2:6" x14ac:dyDescent="0.35">
      <c r="B3069" s="104" t="s">
        <v>156</v>
      </c>
      <c r="C3069" s="105"/>
      <c r="D3069" s="106"/>
      <c r="F3069"/>
    </row>
    <row r="3070" spans="2:6" x14ac:dyDescent="0.35">
      <c r="B3070" s="48" t="s">
        <v>157</v>
      </c>
      <c r="C3070" s="49" t="s">
        <v>158</v>
      </c>
      <c r="D3070" s="50">
        <v>0</v>
      </c>
      <c r="F3070"/>
    </row>
    <row r="3071" spans="2:6" x14ac:dyDescent="0.35">
      <c r="B3071" s="48" t="s">
        <v>159</v>
      </c>
      <c r="C3071" s="49" t="s">
        <v>160</v>
      </c>
      <c r="D3071" s="50">
        <v>0</v>
      </c>
      <c r="F3071"/>
    </row>
    <row r="3072" spans="2:6" x14ac:dyDescent="0.35">
      <c r="B3072" s="48" t="s">
        <v>161</v>
      </c>
      <c r="C3072" s="49" t="s">
        <v>162</v>
      </c>
      <c r="D3072" s="50">
        <v>0</v>
      </c>
      <c r="F3072"/>
    </row>
    <row r="3073" spans="2:13" x14ac:dyDescent="0.35">
      <c r="B3073" s="102" t="s">
        <v>163</v>
      </c>
      <c r="C3073" s="103"/>
      <c r="D3073" s="10">
        <v>0</v>
      </c>
    </row>
    <row r="3074" spans="2:13" x14ac:dyDescent="0.35">
      <c r="B3074" s="102" t="s">
        <v>164</v>
      </c>
      <c r="C3074" s="103"/>
      <c r="D3074" s="10">
        <v>872124</v>
      </c>
    </row>
    <row r="3076" spans="2:13" x14ac:dyDescent="0.35">
      <c r="C3076" s="3" t="s">
        <v>1077</v>
      </c>
    </row>
    <row r="3077" spans="2:13" x14ac:dyDescent="0.35">
      <c r="B3077" s="48" t="s">
        <v>111</v>
      </c>
      <c r="C3077" s="49" t="s">
        <v>112</v>
      </c>
      <c r="D3077" s="50">
        <v>0</v>
      </c>
      <c r="F3077" s="19">
        <f>SUM(D3077:D3085,D3087:D3088,D3091,D3103)</f>
        <v>28481</v>
      </c>
      <c r="G3077" s="16">
        <f>SUM(D3086,D3092)</f>
        <v>0</v>
      </c>
      <c r="H3077" s="16">
        <f>SUM(F3077:G3077)</f>
        <v>28481</v>
      </c>
      <c r="I3077" s="18" t="e">
        <f>H3077/J3077*100</f>
        <v>#DIV/0!</v>
      </c>
      <c r="K3077" s="61" t="str">
        <f>C3076</f>
        <v>Knox Club</v>
      </c>
      <c r="L3077" s="59">
        <f>F3077</f>
        <v>28481</v>
      </c>
      <c r="M3077" s="59">
        <f>G3077</f>
        <v>0</v>
      </c>
    </row>
    <row r="3078" spans="2:13" x14ac:dyDescent="0.35">
      <c r="B3078" s="48" t="s">
        <v>113</v>
      </c>
      <c r="C3078" s="49" t="s">
        <v>114</v>
      </c>
      <c r="D3078" s="50">
        <v>9600</v>
      </c>
      <c r="F3078" s="12"/>
    </row>
    <row r="3079" spans="2:13" x14ac:dyDescent="0.35">
      <c r="B3079" s="48" t="s">
        <v>115</v>
      </c>
      <c r="C3079" s="49" t="s">
        <v>116</v>
      </c>
      <c r="D3079" s="50">
        <v>0</v>
      </c>
      <c r="F3079" s="12"/>
    </row>
    <row r="3080" spans="2:13" x14ac:dyDescent="0.35">
      <c r="B3080" s="48" t="s">
        <v>117</v>
      </c>
      <c r="C3080" s="49" t="s">
        <v>118</v>
      </c>
      <c r="D3080" s="50">
        <v>0</v>
      </c>
    </row>
    <row r="3081" spans="2:13" x14ac:dyDescent="0.35">
      <c r="B3081" s="48" t="s">
        <v>119</v>
      </c>
      <c r="C3081" s="49" t="s">
        <v>120</v>
      </c>
      <c r="D3081" s="50">
        <v>0</v>
      </c>
      <c r="F3081" s="13"/>
    </row>
    <row r="3082" spans="2:13" x14ac:dyDescent="0.35">
      <c r="B3082" s="48" t="s">
        <v>121</v>
      </c>
      <c r="C3082" s="49" t="s">
        <v>122</v>
      </c>
      <c r="D3082" s="50">
        <v>0</v>
      </c>
    </row>
    <row r="3083" spans="2:13" x14ac:dyDescent="0.35">
      <c r="B3083" s="48" t="s">
        <v>123</v>
      </c>
      <c r="C3083" s="49" t="s">
        <v>124</v>
      </c>
      <c r="D3083" s="50">
        <v>0</v>
      </c>
    </row>
    <row r="3084" spans="2:13" x14ac:dyDescent="0.35">
      <c r="B3084" s="48" t="s">
        <v>125</v>
      </c>
      <c r="C3084" s="49" t="s">
        <v>126</v>
      </c>
      <c r="D3084" s="50">
        <v>0</v>
      </c>
    </row>
    <row r="3085" spans="2:13" x14ac:dyDescent="0.35">
      <c r="B3085" s="48" t="s">
        <v>127</v>
      </c>
      <c r="C3085" s="49" t="s">
        <v>128</v>
      </c>
      <c r="D3085" s="50">
        <v>0</v>
      </c>
    </row>
    <row r="3086" spans="2:13" x14ac:dyDescent="0.35">
      <c r="B3086" s="48" t="s">
        <v>129</v>
      </c>
      <c r="C3086" s="49" t="s">
        <v>130</v>
      </c>
      <c r="D3086" s="50">
        <v>0</v>
      </c>
    </row>
    <row r="3087" spans="2:13" x14ac:dyDescent="0.35">
      <c r="B3087" s="48" t="s">
        <v>131</v>
      </c>
      <c r="C3087" s="49" t="s">
        <v>132</v>
      </c>
      <c r="D3087" s="50">
        <v>0</v>
      </c>
    </row>
    <row r="3088" spans="2:13" x14ac:dyDescent="0.35">
      <c r="B3088" s="48" t="s">
        <v>133</v>
      </c>
      <c r="C3088" s="49" t="s">
        <v>134</v>
      </c>
      <c r="D3088" s="50">
        <v>18881</v>
      </c>
    </row>
    <row r="3089" spans="2:6" x14ac:dyDescent="0.35">
      <c r="B3089" s="48" t="s">
        <v>135</v>
      </c>
      <c r="C3089" s="49" t="s">
        <v>136</v>
      </c>
      <c r="D3089" s="50">
        <v>0</v>
      </c>
      <c r="F3089"/>
    </row>
    <row r="3090" spans="2:6" x14ac:dyDescent="0.35">
      <c r="B3090" s="48" t="s">
        <v>137</v>
      </c>
      <c r="C3090" s="49" t="s">
        <v>138</v>
      </c>
      <c r="D3090" s="50">
        <v>14950</v>
      </c>
      <c r="F3090"/>
    </row>
    <row r="3091" spans="2:6" ht="23" x14ac:dyDescent="0.35">
      <c r="B3091" s="48" t="s">
        <v>139</v>
      </c>
      <c r="C3091" s="49" t="s">
        <v>140</v>
      </c>
      <c r="D3091" s="50">
        <v>0</v>
      </c>
      <c r="F3091"/>
    </row>
    <row r="3092" spans="2:6" x14ac:dyDescent="0.35">
      <c r="B3092" s="48" t="s">
        <v>141</v>
      </c>
      <c r="C3092" s="49" t="s">
        <v>142</v>
      </c>
      <c r="D3092" s="50">
        <v>0</v>
      </c>
      <c r="F3092"/>
    </row>
    <row r="3093" spans="2:6" x14ac:dyDescent="0.35">
      <c r="B3093" s="102" t="s">
        <v>143</v>
      </c>
      <c r="C3093" s="103"/>
      <c r="D3093" s="10">
        <v>43431</v>
      </c>
      <c r="F3093"/>
    </row>
    <row r="3094" spans="2:6" x14ac:dyDescent="0.35">
      <c r="B3094" s="104" t="s">
        <v>144</v>
      </c>
      <c r="C3094" s="105"/>
      <c r="D3094" s="106"/>
      <c r="F3094"/>
    </row>
    <row r="3095" spans="2:6" x14ac:dyDescent="0.35">
      <c r="B3095" s="48" t="s">
        <v>145</v>
      </c>
      <c r="C3095" s="49" t="s">
        <v>146</v>
      </c>
      <c r="D3095" s="50">
        <v>0</v>
      </c>
      <c r="F3095"/>
    </row>
    <row r="3096" spans="2:6" x14ac:dyDescent="0.35">
      <c r="B3096" s="48" t="s">
        <v>147</v>
      </c>
      <c r="C3096" s="49" t="s">
        <v>148</v>
      </c>
      <c r="D3096" s="50">
        <v>0</v>
      </c>
      <c r="F3096"/>
    </row>
    <row r="3097" spans="2:6" x14ac:dyDescent="0.35">
      <c r="B3097" s="48" t="s">
        <v>149</v>
      </c>
      <c r="C3097" s="49" t="s">
        <v>150</v>
      </c>
      <c r="D3097" s="50">
        <v>0</v>
      </c>
      <c r="F3097"/>
    </row>
    <row r="3098" spans="2:6" ht="23" x14ac:dyDescent="0.35">
      <c r="B3098" s="48" t="s">
        <v>151</v>
      </c>
      <c r="C3098" s="49" t="s">
        <v>152</v>
      </c>
      <c r="D3098" s="50">
        <v>0</v>
      </c>
      <c r="F3098"/>
    </row>
    <row r="3099" spans="2:6" x14ac:dyDescent="0.35">
      <c r="B3099" s="48" t="s">
        <v>153</v>
      </c>
      <c r="C3099" s="49" t="s">
        <v>154</v>
      </c>
      <c r="D3099" s="50">
        <v>1965151</v>
      </c>
      <c r="F3099"/>
    </row>
    <row r="3100" spans="2:6" x14ac:dyDescent="0.35">
      <c r="B3100" s="102" t="s">
        <v>155</v>
      </c>
      <c r="C3100" s="103"/>
      <c r="D3100" s="10">
        <v>1965151</v>
      </c>
      <c r="F3100"/>
    </row>
    <row r="3101" spans="2:6" x14ac:dyDescent="0.35">
      <c r="B3101" s="104" t="s">
        <v>156</v>
      </c>
      <c r="C3101" s="105"/>
      <c r="D3101" s="106"/>
      <c r="F3101"/>
    </row>
    <row r="3102" spans="2:6" x14ac:dyDescent="0.35">
      <c r="B3102" s="48" t="s">
        <v>157</v>
      </c>
      <c r="C3102" s="49" t="s">
        <v>158</v>
      </c>
      <c r="D3102" s="50">
        <v>0</v>
      </c>
      <c r="F3102"/>
    </row>
    <row r="3103" spans="2:6" x14ac:dyDescent="0.35">
      <c r="B3103" s="48" t="s">
        <v>159</v>
      </c>
      <c r="C3103" s="49" t="s">
        <v>160</v>
      </c>
      <c r="D3103" s="50">
        <v>0</v>
      </c>
      <c r="F3103"/>
    </row>
    <row r="3104" spans="2:6" x14ac:dyDescent="0.35">
      <c r="B3104" s="48" t="s">
        <v>161</v>
      </c>
      <c r="C3104" s="49" t="s">
        <v>162</v>
      </c>
      <c r="D3104" s="50">
        <v>1000</v>
      </c>
      <c r="F3104"/>
    </row>
    <row r="3105" spans="2:13" x14ac:dyDescent="0.35">
      <c r="B3105" s="102" t="s">
        <v>163</v>
      </c>
      <c r="C3105" s="103"/>
      <c r="D3105" s="10">
        <v>1000</v>
      </c>
    </row>
    <row r="3106" spans="2:13" x14ac:dyDescent="0.35">
      <c r="B3106" s="102" t="s">
        <v>164</v>
      </c>
      <c r="C3106" s="103"/>
      <c r="D3106" s="10">
        <v>2009582</v>
      </c>
    </row>
    <row r="3108" spans="2:13" x14ac:dyDescent="0.35">
      <c r="C3108" s="3" t="s">
        <v>1078</v>
      </c>
    </row>
    <row r="3109" spans="2:13" x14ac:dyDescent="0.35">
      <c r="B3109" s="48" t="s">
        <v>111</v>
      </c>
      <c r="C3109" s="49" t="s">
        <v>112</v>
      </c>
      <c r="D3109" s="50">
        <v>320</v>
      </c>
      <c r="F3109" s="19">
        <f>SUM(D3109:D3117,D3119:D3120,D3123,D3135)</f>
        <v>4695</v>
      </c>
      <c r="G3109" s="16">
        <f>SUM(D3118,D3124)</f>
        <v>0</v>
      </c>
      <c r="H3109" s="16">
        <f>SUM(F3109:G3109)</f>
        <v>4695</v>
      </c>
      <c r="I3109" s="18" t="e">
        <f>H3109/J3109*100</f>
        <v>#DIV/0!</v>
      </c>
      <c r="K3109" s="61" t="str">
        <f>C3108</f>
        <v>Kooringal Golf Club</v>
      </c>
      <c r="L3109" s="59">
        <f>F3109</f>
        <v>4695</v>
      </c>
      <c r="M3109" s="59">
        <f>G3109</f>
        <v>0</v>
      </c>
    </row>
    <row r="3110" spans="2:13" x14ac:dyDescent="0.35">
      <c r="B3110" s="48" t="s">
        <v>113</v>
      </c>
      <c r="C3110" s="49" t="s">
        <v>114</v>
      </c>
      <c r="D3110" s="50">
        <v>0</v>
      </c>
      <c r="F3110" s="12"/>
    </row>
    <row r="3111" spans="2:13" x14ac:dyDescent="0.35">
      <c r="B3111" s="48" t="s">
        <v>115</v>
      </c>
      <c r="C3111" s="49" t="s">
        <v>116</v>
      </c>
      <c r="D3111" s="50">
        <v>0</v>
      </c>
      <c r="F3111" s="12"/>
    </row>
    <row r="3112" spans="2:13" x14ac:dyDescent="0.35">
      <c r="B3112" s="48" t="s">
        <v>117</v>
      </c>
      <c r="C3112" s="49" t="s">
        <v>118</v>
      </c>
      <c r="D3112" s="50">
        <v>0</v>
      </c>
    </row>
    <row r="3113" spans="2:13" x14ac:dyDescent="0.35">
      <c r="B3113" s="48" t="s">
        <v>119</v>
      </c>
      <c r="C3113" s="49" t="s">
        <v>120</v>
      </c>
      <c r="D3113" s="50">
        <v>0</v>
      </c>
      <c r="F3113" s="13"/>
    </row>
    <row r="3114" spans="2:13" x14ac:dyDescent="0.35">
      <c r="B3114" s="48" t="s">
        <v>121</v>
      </c>
      <c r="C3114" s="49" t="s">
        <v>122</v>
      </c>
      <c r="D3114" s="50">
        <v>0</v>
      </c>
    </row>
    <row r="3115" spans="2:13" x14ac:dyDescent="0.35">
      <c r="B3115" s="48" t="s">
        <v>123</v>
      </c>
      <c r="C3115" s="49" t="s">
        <v>124</v>
      </c>
      <c r="D3115" s="50">
        <v>0</v>
      </c>
    </row>
    <row r="3116" spans="2:13" x14ac:dyDescent="0.35">
      <c r="B3116" s="48" t="s">
        <v>125</v>
      </c>
      <c r="C3116" s="49" t="s">
        <v>126</v>
      </c>
      <c r="D3116" s="50">
        <v>0</v>
      </c>
    </row>
    <row r="3117" spans="2:13" x14ac:dyDescent="0.35">
      <c r="B3117" s="48" t="s">
        <v>127</v>
      </c>
      <c r="C3117" s="49" t="s">
        <v>128</v>
      </c>
      <c r="D3117" s="50">
        <v>0</v>
      </c>
    </row>
    <row r="3118" spans="2:13" x14ac:dyDescent="0.35">
      <c r="B3118" s="48" t="s">
        <v>129</v>
      </c>
      <c r="C3118" s="49" t="s">
        <v>130</v>
      </c>
      <c r="D3118" s="50">
        <v>0</v>
      </c>
    </row>
    <row r="3119" spans="2:13" x14ac:dyDescent="0.35">
      <c r="B3119" s="48" t="s">
        <v>131</v>
      </c>
      <c r="C3119" s="49" t="s">
        <v>132</v>
      </c>
      <c r="D3119" s="50">
        <v>4300</v>
      </c>
    </row>
    <row r="3120" spans="2:13" x14ac:dyDescent="0.35">
      <c r="B3120" s="48" t="s">
        <v>133</v>
      </c>
      <c r="C3120" s="49" t="s">
        <v>134</v>
      </c>
      <c r="D3120" s="50">
        <v>75</v>
      </c>
    </row>
    <row r="3121" spans="2:6" x14ac:dyDescent="0.35">
      <c r="B3121" s="48" t="s">
        <v>135</v>
      </c>
      <c r="C3121" s="49" t="s">
        <v>136</v>
      </c>
      <c r="D3121" s="50">
        <v>448346</v>
      </c>
      <c r="F3121"/>
    </row>
    <row r="3122" spans="2:6" x14ac:dyDescent="0.35">
      <c r="B3122" s="48" t="s">
        <v>137</v>
      </c>
      <c r="C3122" s="49" t="s">
        <v>138</v>
      </c>
      <c r="D3122" s="50">
        <v>0</v>
      </c>
      <c r="F3122"/>
    </row>
    <row r="3123" spans="2:6" ht="23" x14ac:dyDescent="0.35">
      <c r="B3123" s="48" t="s">
        <v>139</v>
      </c>
      <c r="C3123" s="49" t="s">
        <v>140</v>
      </c>
      <c r="D3123" s="50">
        <v>0</v>
      </c>
      <c r="F3123"/>
    </row>
    <row r="3124" spans="2:6" x14ac:dyDescent="0.35">
      <c r="B3124" s="48" t="s">
        <v>141</v>
      </c>
      <c r="C3124" s="49" t="s">
        <v>142</v>
      </c>
      <c r="D3124" s="50">
        <v>0</v>
      </c>
      <c r="F3124"/>
    </row>
    <row r="3125" spans="2:6" x14ac:dyDescent="0.35">
      <c r="B3125" s="102" t="s">
        <v>143</v>
      </c>
      <c r="C3125" s="103"/>
      <c r="D3125" s="10">
        <v>453041</v>
      </c>
      <c r="F3125"/>
    </row>
    <row r="3126" spans="2:6" x14ac:dyDescent="0.35">
      <c r="B3126" s="104" t="s">
        <v>144</v>
      </c>
      <c r="C3126" s="105"/>
      <c r="D3126" s="106"/>
      <c r="F3126"/>
    </row>
    <row r="3127" spans="2:6" x14ac:dyDescent="0.35">
      <c r="B3127" s="48" t="s">
        <v>145</v>
      </c>
      <c r="C3127" s="49" t="s">
        <v>146</v>
      </c>
      <c r="D3127" s="50">
        <v>123422</v>
      </c>
      <c r="F3127"/>
    </row>
    <row r="3128" spans="2:6" x14ac:dyDescent="0.35">
      <c r="B3128" s="48" t="s">
        <v>147</v>
      </c>
      <c r="C3128" s="49" t="s">
        <v>148</v>
      </c>
      <c r="D3128" s="50">
        <v>94425</v>
      </c>
      <c r="F3128"/>
    </row>
    <row r="3129" spans="2:6" x14ac:dyDescent="0.35">
      <c r="B3129" s="48" t="s">
        <v>149</v>
      </c>
      <c r="C3129" s="49" t="s">
        <v>150</v>
      </c>
      <c r="D3129" s="50">
        <v>0</v>
      </c>
      <c r="F3129"/>
    </row>
    <row r="3130" spans="2:6" ht="23" x14ac:dyDescent="0.35">
      <c r="B3130" s="48" t="s">
        <v>151</v>
      </c>
      <c r="C3130" s="49" t="s">
        <v>152</v>
      </c>
      <c r="D3130" s="50">
        <v>0</v>
      </c>
      <c r="F3130"/>
    </row>
    <row r="3131" spans="2:6" x14ac:dyDescent="0.35">
      <c r="B3131" s="48" t="s">
        <v>153</v>
      </c>
      <c r="C3131" s="49" t="s">
        <v>154</v>
      </c>
      <c r="D3131" s="50">
        <v>1214159</v>
      </c>
      <c r="F3131"/>
    </row>
    <row r="3132" spans="2:6" x14ac:dyDescent="0.35">
      <c r="B3132" s="102" t="s">
        <v>155</v>
      </c>
      <c r="C3132" s="103"/>
      <c r="D3132" s="10">
        <v>1432006</v>
      </c>
      <c r="F3132"/>
    </row>
    <row r="3133" spans="2:6" x14ac:dyDescent="0.35">
      <c r="B3133" s="104" t="s">
        <v>156</v>
      </c>
      <c r="C3133" s="105"/>
      <c r="D3133" s="106"/>
      <c r="F3133"/>
    </row>
    <row r="3134" spans="2:6" x14ac:dyDescent="0.35">
      <c r="B3134" s="48" t="s">
        <v>157</v>
      </c>
      <c r="C3134" s="49" t="s">
        <v>158</v>
      </c>
      <c r="D3134" s="50">
        <v>0</v>
      </c>
      <c r="F3134"/>
    </row>
    <row r="3135" spans="2:6" x14ac:dyDescent="0.35">
      <c r="B3135" s="48" t="s">
        <v>159</v>
      </c>
      <c r="C3135" s="49" t="s">
        <v>160</v>
      </c>
      <c r="D3135" s="50">
        <v>0</v>
      </c>
      <c r="F3135"/>
    </row>
    <row r="3136" spans="2:6" x14ac:dyDescent="0.35">
      <c r="B3136" s="48" t="s">
        <v>161</v>
      </c>
      <c r="C3136" s="49" t="s">
        <v>162</v>
      </c>
      <c r="D3136" s="50">
        <v>2000</v>
      </c>
      <c r="F3136"/>
    </row>
    <row r="3137" spans="2:13" x14ac:dyDescent="0.35">
      <c r="B3137" s="102" t="s">
        <v>163</v>
      </c>
      <c r="C3137" s="103"/>
      <c r="D3137" s="10">
        <v>2000</v>
      </c>
    </row>
    <row r="3138" spans="2:13" x14ac:dyDescent="0.35">
      <c r="B3138" s="102" t="s">
        <v>164</v>
      </c>
      <c r="C3138" s="103"/>
      <c r="D3138" s="10">
        <v>1887047</v>
      </c>
    </row>
    <row r="3140" spans="2:13" x14ac:dyDescent="0.35">
      <c r="C3140" s="3" t="s">
        <v>1079</v>
      </c>
    </row>
    <row r="3141" spans="2:13" x14ac:dyDescent="0.35">
      <c r="B3141" s="48" t="s">
        <v>111</v>
      </c>
      <c r="C3141" s="49" t="s">
        <v>112</v>
      </c>
      <c r="D3141" s="50">
        <v>22734</v>
      </c>
      <c r="F3141" s="19">
        <f>SUM(D3141:D3149,D3151:D3152,D3155,D3167)</f>
        <v>76438</v>
      </c>
      <c r="G3141" s="16">
        <f>SUM(D3150,D3156)</f>
        <v>0</v>
      </c>
      <c r="H3141" s="16">
        <f>SUM(F3141:G3141)</f>
        <v>76438</v>
      </c>
      <c r="I3141" s="18" t="e">
        <f>H3141/J3141*100</f>
        <v>#DIV/0!</v>
      </c>
      <c r="K3141" s="61" t="str">
        <f>C3140</f>
        <v>Kyabram Club</v>
      </c>
      <c r="L3141" s="59">
        <f>F3141</f>
        <v>76438</v>
      </c>
      <c r="M3141" s="59">
        <f>G3141</f>
        <v>0</v>
      </c>
    </row>
    <row r="3142" spans="2:13" x14ac:dyDescent="0.35">
      <c r="B3142" s="48" t="s">
        <v>113</v>
      </c>
      <c r="C3142" s="49" t="s">
        <v>114</v>
      </c>
      <c r="D3142" s="50">
        <v>0</v>
      </c>
      <c r="F3142" s="12"/>
    </row>
    <row r="3143" spans="2:13" x14ac:dyDescent="0.35">
      <c r="B3143" s="48" t="s">
        <v>115</v>
      </c>
      <c r="C3143" s="49" t="s">
        <v>116</v>
      </c>
      <c r="D3143" s="50">
        <v>0</v>
      </c>
      <c r="F3143" s="12"/>
    </row>
    <row r="3144" spans="2:13" x14ac:dyDescent="0.35">
      <c r="B3144" s="48" t="s">
        <v>117</v>
      </c>
      <c r="C3144" s="49" t="s">
        <v>118</v>
      </c>
      <c r="D3144" s="50">
        <v>0</v>
      </c>
    </row>
    <row r="3145" spans="2:13" x14ac:dyDescent="0.35">
      <c r="B3145" s="48" t="s">
        <v>119</v>
      </c>
      <c r="C3145" s="49" t="s">
        <v>120</v>
      </c>
      <c r="D3145" s="50">
        <v>0</v>
      </c>
      <c r="F3145" s="13"/>
    </row>
    <row r="3146" spans="2:13" x14ac:dyDescent="0.35">
      <c r="B3146" s="48" t="s">
        <v>121</v>
      </c>
      <c r="C3146" s="49" t="s">
        <v>122</v>
      </c>
      <c r="D3146" s="50">
        <v>0</v>
      </c>
    </row>
    <row r="3147" spans="2:13" x14ac:dyDescent="0.35">
      <c r="B3147" s="48" t="s">
        <v>123</v>
      </c>
      <c r="C3147" s="49" t="s">
        <v>124</v>
      </c>
      <c r="D3147" s="50">
        <v>0</v>
      </c>
    </row>
    <row r="3148" spans="2:13" x14ac:dyDescent="0.35">
      <c r="B3148" s="48" t="s">
        <v>125</v>
      </c>
      <c r="C3148" s="49" t="s">
        <v>126</v>
      </c>
      <c r="D3148" s="50">
        <v>0</v>
      </c>
    </row>
    <row r="3149" spans="2:13" x14ac:dyDescent="0.35">
      <c r="B3149" s="48" t="s">
        <v>127</v>
      </c>
      <c r="C3149" s="49" t="s">
        <v>128</v>
      </c>
      <c r="D3149" s="50">
        <v>0</v>
      </c>
    </row>
    <row r="3150" spans="2:13" x14ac:dyDescent="0.35">
      <c r="B3150" s="48" t="s">
        <v>129</v>
      </c>
      <c r="C3150" s="49" t="s">
        <v>130</v>
      </c>
      <c r="D3150" s="50">
        <v>0</v>
      </c>
    </row>
    <row r="3151" spans="2:13" x14ac:dyDescent="0.35">
      <c r="B3151" s="48" t="s">
        <v>131</v>
      </c>
      <c r="C3151" s="49" t="s">
        <v>132</v>
      </c>
      <c r="D3151" s="50">
        <v>0</v>
      </c>
    </row>
    <row r="3152" spans="2:13" x14ac:dyDescent="0.35">
      <c r="B3152" s="48" t="s">
        <v>133</v>
      </c>
      <c r="C3152" s="49" t="s">
        <v>134</v>
      </c>
      <c r="D3152" s="50">
        <v>53704</v>
      </c>
    </row>
    <row r="3153" spans="2:6" x14ac:dyDescent="0.35">
      <c r="B3153" s="48" t="s">
        <v>135</v>
      </c>
      <c r="C3153" s="49" t="s">
        <v>136</v>
      </c>
      <c r="D3153" s="50">
        <v>0</v>
      </c>
      <c r="F3153"/>
    </row>
    <row r="3154" spans="2:6" x14ac:dyDescent="0.35">
      <c r="B3154" s="48" t="s">
        <v>137</v>
      </c>
      <c r="C3154" s="49" t="s">
        <v>138</v>
      </c>
      <c r="D3154" s="50">
        <v>72869</v>
      </c>
      <c r="F3154"/>
    </row>
    <row r="3155" spans="2:6" ht="23" x14ac:dyDescent="0.35">
      <c r="B3155" s="48" t="s">
        <v>139</v>
      </c>
      <c r="C3155" s="49" t="s">
        <v>140</v>
      </c>
      <c r="D3155" s="50">
        <v>0</v>
      </c>
      <c r="F3155"/>
    </row>
    <row r="3156" spans="2:6" x14ac:dyDescent="0.35">
      <c r="B3156" s="48" t="s">
        <v>141</v>
      </c>
      <c r="C3156" s="49" t="s">
        <v>142</v>
      </c>
      <c r="D3156" s="50">
        <v>0</v>
      </c>
      <c r="F3156"/>
    </row>
    <row r="3157" spans="2:6" x14ac:dyDescent="0.35">
      <c r="B3157" s="102" t="s">
        <v>143</v>
      </c>
      <c r="C3157" s="103"/>
      <c r="D3157" s="10">
        <v>149307</v>
      </c>
      <c r="F3157"/>
    </row>
    <row r="3158" spans="2:6" x14ac:dyDescent="0.35">
      <c r="B3158" s="104" t="s">
        <v>144</v>
      </c>
      <c r="C3158" s="105"/>
      <c r="D3158" s="106"/>
      <c r="F3158"/>
    </row>
    <row r="3159" spans="2:6" x14ac:dyDescent="0.35">
      <c r="B3159" s="48" t="s">
        <v>145</v>
      </c>
      <c r="C3159" s="49" t="s">
        <v>146</v>
      </c>
      <c r="D3159" s="50">
        <v>0</v>
      </c>
      <c r="F3159"/>
    </row>
    <row r="3160" spans="2:6" x14ac:dyDescent="0.35">
      <c r="B3160" s="48" t="s">
        <v>147</v>
      </c>
      <c r="C3160" s="49" t="s">
        <v>148</v>
      </c>
      <c r="D3160" s="50">
        <v>0</v>
      </c>
      <c r="F3160"/>
    </row>
    <row r="3161" spans="2:6" x14ac:dyDescent="0.35">
      <c r="B3161" s="48" t="s">
        <v>149</v>
      </c>
      <c r="C3161" s="49" t="s">
        <v>150</v>
      </c>
      <c r="D3161" s="50">
        <v>0</v>
      </c>
      <c r="F3161"/>
    </row>
    <row r="3162" spans="2:6" ht="23" x14ac:dyDescent="0.35">
      <c r="B3162" s="48" t="s">
        <v>151</v>
      </c>
      <c r="C3162" s="49" t="s">
        <v>152</v>
      </c>
      <c r="D3162" s="50">
        <v>0</v>
      </c>
      <c r="F3162"/>
    </row>
    <row r="3163" spans="2:6" x14ac:dyDescent="0.35">
      <c r="B3163" s="48" t="s">
        <v>153</v>
      </c>
      <c r="C3163" s="49" t="s">
        <v>154</v>
      </c>
      <c r="D3163" s="50">
        <v>673016</v>
      </c>
      <c r="F3163"/>
    </row>
    <row r="3164" spans="2:6" x14ac:dyDescent="0.35">
      <c r="B3164" s="102" t="s">
        <v>155</v>
      </c>
      <c r="C3164" s="103"/>
      <c r="D3164" s="10">
        <v>673016</v>
      </c>
      <c r="F3164"/>
    </row>
    <row r="3165" spans="2:6" x14ac:dyDescent="0.35">
      <c r="B3165" s="104" t="s">
        <v>156</v>
      </c>
      <c r="C3165" s="105"/>
      <c r="D3165" s="106"/>
      <c r="F3165"/>
    </row>
    <row r="3166" spans="2:6" x14ac:dyDescent="0.35">
      <c r="B3166" s="48" t="s">
        <v>157</v>
      </c>
      <c r="C3166" s="49" t="s">
        <v>158</v>
      </c>
      <c r="D3166" s="50">
        <v>0</v>
      </c>
      <c r="F3166"/>
    </row>
    <row r="3167" spans="2:6" x14ac:dyDescent="0.35">
      <c r="B3167" s="48" t="s">
        <v>159</v>
      </c>
      <c r="C3167" s="49" t="s">
        <v>160</v>
      </c>
      <c r="D3167" s="50">
        <v>0</v>
      </c>
      <c r="F3167"/>
    </row>
    <row r="3168" spans="2:6" x14ac:dyDescent="0.35">
      <c r="B3168" s="48" t="s">
        <v>161</v>
      </c>
      <c r="C3168" s="49" t="s">
        <v>162</v>
      </c>
      <c r="D3168" s="50">
        <v>700</v>
      </c>
      <c r="F3168"/>
    </row>
    <row r="3169" spans="2:13" x14ac:dyDescent="0.35">
      <c r="B3169" s="102" t="s">
        <v>163</v>
      </c>
      <c r="C3169" s="103"/>
      <c r="D3169" s="10">
        <v>700</v>
      </c>
    </row>
    <row r="3170" spans="2:13" x14ac:dyDescent="0.35">
      <c r="B3170" s="102" t="s">
        <v>164</v>
      </c>
      <c r="C3170" s="103"/>
      <c r="D3170" s="10">
        <v>823023</v>
      </c>
    </row>
    <row r="3172" spans="2:13" x14ac:dyDescent="0.35">
      <c r="C3172" s="3" t="s">
        <v>1080</v>
      </c>
    </row>
    <row r="3173" spans="2:13" x14ac:dyDescent="0.35">
      <c r="B3173" s="48" t="s">
        <v>111</v>
      </c>
      <c r="C3173" s="49" t="s">
        <v>112</v>
      </c>
      <c r="D3173" s="50">
        <v>0</v>
      </c>
      <c r="F3173" s="19">
        <f>SUM(D3173:D3181,D3183:D3184,D3187,D3199)</f>
        <v>0</v>
      </c>
      <c r="G3173" s="16">
        <f>SUM(D3182,D3188)</f>
        <v>0</v>
      </c>
      <c r="H3173" s="16">
        <f>SUM(F3173:G3173)</f>
        <v>0</v>
      </c>
      <c r="I3173" s="18" t="e">
        <f>H3173/J3173*100</f>
        <v>#DIV/0!</v>
      </c>
      <c r="K3173" s="61" t="str">
        <f>C3172</f>
        <v>Kyneton Bowling Club</v>
      </c>
      <c r="L3173" s="59">
        <f>F3173</f>
        <v>0</v>
      </c>
      <c r="M3173" s="59">
        <f>G3173</f>
        <v>0</v>
      </c>
    </row>
    <row r="3174" spans="2:13" x14ac:dyDescent="0.35">
      <c r="B3174" s="48" t="s">
        <v>113</v>
      </c>
      <c r="C3174" s="49" t="s">
        <v>114</v>
      </c>
      <c r="D3174" s="50">
        <v>0</v>
      </c>
      <c r="F3174" s="12"/>
    </row>
    <row r="3175" spans="2:13" x14ac:dyDescent="0.35">
      <c r="B3175" s="48" t="s">
        <v>115</v>
      </c>
      <c r="C3175" s="49" t="s">
        <v>116</v>
      </c>
      <c r="D3175" s="50">
        <v>0</v>
      </c>
      <c r="F3175" s="12"/>
    </row>
    <row r="3176" spans="2:13" x14ac:dyDescent="0.35">
      <c r="B3176" s="48" t="s">
        <v>117</v>
      </c>
      <c r="C3176" s="49" t="s">
        <v>118</v>
      </c>
      <c r="D3176" s="50">
        <v>0</v>
      </c>
    </row>
    <row r="3177" spans="2:13" x14ac:dyDescent="0.35">
      <c r="B3177" s="48" t="s">
        <v>119</v>
      </c>
      <c r="C3177" s="49" t="s">
        <v>120</v>
      </c>
      <c r="D3177" s="50">
        <v>0</v>
      </c>
      <c r="F3177" s="13"/>
    </row>
    <row r="3178" spans="2:13" x14ac:dyDescent="0.35">
      <c r="B3178" s="48" t="s">
        <v>121</v>
      </c>
      <c r="C3178" s="49" t="s">
        <v>122</v>
      </c>
      <c r="D3178" s="50">
        <v>0</v>
      </c>
    </row>
    <row r="3179" spans="2:13" x14ac:dyDescent="0.35">
      <c r="B3179" s="48" t="s">
        <v>123</v>
      </c>
      <c r="C3179" s="49" t="s">
        <v>124</v>
      </c>
      <c r="D3179" s="50">
        <v>0</v>
      </c>
    </row>
    <row r="3180" spans="2:13" x14ac:dyDescent="0.35">
      <c r="B3180" s="48" t="s">
        <v>125</v>
      </c>
      <c r="C3180" s="49" t="s">
        <v>126</v>
      </c>
      <c r="D3180" s="50">
        <v>0</v>
      </c>
    </row>
    <row r="3181" spans="2:13" x14ac:dyDescent="0.35">
      <c r="B3181" s="48" t="s">
        <v>127</v>
      </c>
      <c r="C3181" s="49" t="s">
        <v>128</v>
      </c>
      <c r="D3181" s="50">
        <v>0</v>
      </c>
    </row>
    <row r="3182" spans="2:13" x14ac:dyDescent="0.35">
      <c r="B3182" s="48" t="s">
        <v>129</v>
      </c>
      <c r="C3182" s="49" t="s">
        <v>130</v>
      </c>
      <c r="D3182" s="50">
        <v>0</v>
      </c>
    </row>
    <row r="3183" spans="2:13" x14ac:dyDescent="0.35">
      <c r="B3183" s="48" t="s">
        <v>131</v>
      </c>
      <c r="C3183" s="49" t="s">
        <v>132</v>
      </c>
      <c r="D3183" s="50">
        <v>0</v>
      </c>
    </row>
    <row r="3184" spans="2:13" x14ac:dyDescent="0.35">
      <c r="B3184" s="48" t="s">
        <v>133</v>
      </c>
      <c r="C3184" s="49" t="s">
        <v>134</v>
      </c>
      <c r="D3184" s="50">
        <v>0</v>
      </c>
    </row>
    <row r="3185" spans="2:6" x14ac:dyDescent="0.35">
      <c r="B3185" s="48" t="s">
        <v>135</v>
      </c>
      <c r="C3185" s="49" t="s">
        <v>136</v>
      </c>
      <c r="D3185" s="50">
        <v>39951</v>
      </c>
      <c r="F3185"/>
    </row>
    <row r="3186" spans="2:6" x14ac:dyDescent="0.35">
      <c r="B3186" s="48" t="s">
        <v>137</v>
      </c>
      <c r="C3186" s="49" t="s">
        <v>138</v>
      </c>
      <c r="D3186" s="50">
        <v>0</v>
      </c>
      <c r="F3186"/>
    </row>
    <row r="3187" spans="2:6" ht="23" x14ac:dyDescent="0.35">
      <c r="B3187" s="48" t="s">
        <v>139</v>
      </c>
      <c r="C3187" s="49" t="s">
        <v>140</v>
      </c>
      <c r="D3187" s="50">
        <v>0</v>
      </c>
      <c r="F3187"/>
    </row>
    <row r="3188" spans="2:6" x14ac:dyDescent="0.35">
      <c r="B3188" s="48" t="s">
        <v>141</v>
      </c>
      <c r="C3188" s="49" t="s">
        <v>142</v>
      </c>
      <c r="D3188" s="50">
        <v>0</v>
      </c>
      <c r="F3188"/>
    </row>
    <row r="3189" spans="2:6" x14ac:dyDescent="0.35">
      <c r="B3189" s="102" t="s">
        <v>143</v>
      </c>
      <c r="C3189" s="103"/>
      <c r="D3189" s="10">
        <v>39951</v>
      </c>
      <c r="F3189"/>
    </row>
    <row r="3190" spans="2:6" x14ac:dyDescent="0.35">
      <c r="B3190" s="104" t="s">
        <v>144</v>
      </c>
      <c r="C3190" s="105"/>
      <c r="D3190" s="106"/>
      <c r="F3190"/>
    </row>
    <row r="3191" spans="2:6" x14ac:dyDescent="0.35">
      <c r="B3191" s="48" t="s">
        <v>145</v>
      </c>
      <c r="C3191" s="49" t="s">
        <v>146</v>
      </c>
      <c r="D3191" s="50">
        <v>0</v>
      </c>
      <c r="F3191"/>
    </row>
    <row r="3192" spans="2:6" x14ac:dyDescent="0.35">
      <c r="B3192" s="48" t="s">
        <v>147</v>
      </c>
      <c r="C3192" s="49" t="s">
        <v>148</v>
      </c>
      <c r="D3192" s="50">
        <v>30313</v>
      </c>
      <c r="F3192"/>
    </row>
    <row r="3193" spans="2:6" x14ac:dyDescent="0.35">
      <c r="B3193" s="48" t="s">
        <v>149</v>
      </c>
      <c r="C3193" s="49" t="s">
        <v>150</v>
      </c>
      <c r="D3193" s="50">
        <v>0</v>
      </c>
      <c r="F3193"/>
    </row>
    <row r="3194" spans="2:6" ht="23" x14ac:dyDescent="0.35">
      <c r="B3194" s="48" t="s">
        <v>151</v>
      </c>
      <c r="C3194" s="49" t="s">
        <v>152</v>
      </c>
      <c r="D3194" s="50">
        <v>0</v>
      </c>
      <c r="F3194"/>
    </row>
    <row r="3195" spans="2:6" x14ac:dyDescent="0.35">
      <c r="B3195" s="48" t="s">
        <v>153</v>
      </c>
      <c r="C3195" s="49" t="s">
        <v>154</v>
      </c>
      <c r="D3195" s="50">
        <v>194817</v>
      </c>
      <c r="F3195"/>
    </row>
    <row r="3196" spans="2:6" x14ac:dyDescent="0.35">
      <c r="B3196" s="102" t="s">
        <v>155</v>
      </c>
      <c r="C3196" s="103"/>
      <c r="D3196" s="10">
        <v>225130</v>
      </c>
      <c r="F3196"/>
    </row>
    <row r="3197" spans="2:6" x14ac:dyDescent="0.35">
      <c r="B3197" s="104" t="s">
        <v>156</v>
      </c>
      <c r="C3197" s="105"/>
      <c r="D3197" s="106"/>
      <c r="F3197"/>
    </row>
    <row r="3198" spans="2:6" x14ac:dyDescent="0.35">
      <c r="B3198" s="48" t="s">
        <v>157</v>
      </c>
      <c r="C3198" s="49" t="s">
        <v>158</v>
      </c>
      <c r="D3198" s="50">
        <v>0</v>
      </c>
      <c r="F3198"/>
    </row>
    <row r="3199" spans="2:6" x14ac:dyDescent="0.35">
      <c r="B3199" s="48" t="s">
        <v>159</v>
      </c>
      <c r="C3199" s="49" t="s">
        <v>160</v>
      </c>
      <c r="D3199" s="50">
        <v>0</v>
      </c>
      <c r="F3199"/>
    </row>
    <row r="3200" spans="2:6" x14ac:dyDescent="0.35">
      <c r="B3200" s="48" t="s">
        <v>161</v>
      </c>
      <c r="C3200" s="49" t="s">
        <v>162</v>
      </c>
      <c r="D3200" s="50">
        <v>1230</v>
      </c>
      <c r="F3200"/>
    </row>
    <row r="3201" spans="2:13" x14ac:dyDescent="0.35">
      <c r="B3201" s="102" t="s">
        <v>163</v>
      </c>
      <c r="C3201" s="103"/>
      <c r="D3201" s="10">
        <v>1230</v>
      </c>
    </row>
    <row r="3202" spans="2:13" x14ac:dyDescent="0.35">
      <c r="B3202" s="102" t="s">
        <v>164</v>
      </c>
      <c r="C3202" s="103"/>
      <c r="D3202" s="10">
        <v>266311</v>
      </c>
    </row>
    <row r="3204" spans="2:13" x14ac:dyDescent="0.35">
      <c r="C3204" s="3" t="s">
        <v>187</v>
      </c>
    </row>
    <row r="3205" spans="2:13" x14ac:dyDescent="0.35">
      <c r="B3205" s="48" t="s">
        <v>111</v>
      </c>
      <c r="C3205" s="49" t="s">
        <v>112</v>
      </c>
      <c r="D3205" s="50">
        <v>4068</v>
      </c>
      <c r="F3205" s="19">
        <f>SUM(D3205:D3213,D3215:D3216,D3219,D3231)</f>
        <v>21738</v>
      </c>
      <c r="G3205" s="16">
        <f>SUM(D3214,D3220)</f>
        <v>29440</v>
      </c>
      <c r="H3205" s="16">
        <f>SUM(F3205:G3205)</f>
        <v>51178</v>
      </c>
      <c r="I3205" s="18" t="e">
        <f>H3205/J3205*100</f>
        <v>#DIV/0!</v>
      </c>
      <c r="K3205" s="61" t="str">
        <f>C3204</f>
        <v>Kyneton RSL</v>
      </c>
      <c r="L3205" s="59">
        <f>F3205</f>
        <v>21738</v>
      </c>
      <c r="M3205" s="59">
        <f>G3205</f>
        <v>29440</v>
      </c>
    </row>
    <row r="3206" spans="2:13" x14ac:dyDescent="0.35">
      <c r="B3206" s="48" t="s">
        <v>113</v>
      </c>
      <c r="C3206" s="49" t="s">
        <v>114</v>
      </c>
      <c r="D3206" s="50">
        <v>0</v>
      </c>
      <c r="F3206" s="12"/>
    </row>
    <row r="3207" spans="2:13" x14ac:dyDescent="0.35">
      <c r="B3207" s="48" t="s">
        <v>115</v>
      </c>
      <c r="C3207" s="49" t="s">
        <v>116</v>
      </c>
      <c r="D3207" s="50">
        <v>0</v>
      </c>
      <c r="F3207" s="12"/>
    </row>
    <row r="3208" spans="2:13" x14ac:dyDescent="0.35">
      <c r="B3208" s="48" t="s">
        <v>117</v>
      </c>
      <c r="C3208" s="49" t="s">
        <v>118</v>
      </c>
      <c r="D3208" s="50">
        <v>0</v>
      </c>
    </row>
    <row r="3209" spans="2:13" x14ac:dyDescent="0.35">
      <c r="B3209" s="48" t="s">
        <v>119</v>
      </c>
      <c r="C3209" s="49" t="s">
        <v>120</v>
      </c>
      <c r="D3209" s="50">
        <v>0</v>
      </c>
      <c r="F3209" s="13"/>
    </row>
    <row r="3210" spans="2:13" x14ac:dyDescent="0.35">
      <c r="B3210" s="48" t="s">
        <v>121</v>
      </c>
      <c r="C3210" s="49" t="s">
        <v>122</v>
      </c>
      <c r="D3210" s="50">
        <v>1050</v>
      </c>
    </row>
    <row r="3211" spans="2:13" x14ac:dyDescent="0.35">
      <c r="B3211" s="48" t="s">
        <v>123</v>
      </c>
      <c r="C3211" s="49" t="s">
        <v>124</v>
      </c>
      <c r="D3211" s="50">
        <v>0</v>
      </c>
    </row>
    <row r="3212" spans="2:13" x14ac:dyDescent="0.35">
      <c r="B3212" s="48" t="s">
        <v>125</v>
      </c>
      <c r="C3212" s="49" t="s">
        <v>126</v>
      </c>
      <c r="D3212" s="50">
        <v>0</v>
      </c>
    </row>
    <row r="3213" spans="2:13" x14ac:dyDescent="0.35">
      <c r="B3213" s="48" t="s">
        <v>127</v>
      </c>
      <c r="C3213" s="49" t="s">
        <v>128</v>
      </c>
      <c r="D3213" s="50">
        <v>0</v>
      </c>
    </row>
    <row r="3214" spans="2:13" x14ac:dyDescent="0.35">
      <c r="B3214" s="48" t="s">
        <v>129</v>
      </c>
      <c r="C3214" s="49" t="s">
        <v>130</v>
      </c>
      <c r="D3214" s="50">
        <v>1840</v>
      </c>
    </row>
    <row r="3215" spans="2:13" x14ac:dyDescent="0.35">
      <c r="B3215" s="48" t="s">
        <v>131</v>
      </c>
      <c r="C3215" s="49" t="s">
        <v>132</v>
      </c>
      <c r="D3215" s="50">
        <v>0</v>
      </c>
    </row>
    <row r="3216" spans="2:13" x14ac:dyDescent="0.35">
      <c r="B3216" s="48" t="s">
        <v>133</v>
      </c>
      <c r="C3216" s="49" t="s">
        <v>134</v>
      </c>
      <c r="D3216" s="50">
        <v>7180</v>
      </c>
    </row>
    <row r="3217" spans="2:6" x14ac:dyDescent="0.35">
      <c r="B3217" s="48" t="s">
        <v>135</v>
      </c>
      <c r="C3217" s="49" t="s">
        <v>136</v>
      </c>
      <c r="D3217" s="50">
        <v>0</v>
      </c>
      <c r="F3217"/>
    </row>
    <row r="3218" spans="2:6" x14ac:dyDescent="0.35">
      <c r="B3218" s="48" t="s">
        <v>137</v>
      </c>
      <c r="C3218" s="49" t="s">
        <v>138</v>
      </c>
      <c r="D3218" s="50">
        <v>25454</v>
      </c>
      <c r="F3218"/>
    </row>
    <row r="3219" spans="2:6" ht="23" x14ac:dyDescent="0.35">
      <c r="B3219" s="48" t="s">
        <v>139</v>
      </c>
      <c r="C3219" s="49" t="s">
        <v>140</v>
      </c>
      <c r="D3219" s="50">
        <v>9440</v>
      </c>
      <c r="F3219"/>
    </row>
    <row r="3220" spans="2:6" x14ac:dyDescent="0.35">
      <c r="B3220" s="48" t="s">
        <v>141</v>
      </c>
      <c r="C3220" s="49" t="s">
        <v>142</v>
      </c>
      <c r="D3220" s="50">
        <v>27600</v>
      </c>
      <c r="F3220"/>
    </row>
    <row r="3221" spans="2:6" x14ac:dyDescent="0.35">
      <c r="B3221" s="102" t="s">
        <v>143</v>
      </c>
      <c r="C3221" s="103"/>
      <c r="D3221" s="10">
        <v>76632</v>
      </c>
      <c r="F3221"/>
    </row>
    <row r="3222" spans="2:6" x14ac:dyDescent="0.35">
      <c r="B3222" s="104" t="s">
        <v>144</v>
      </c>
      <c r="C3222" s="105"/>
      <c r="D3222" s="106"/>
      <c r="F3222"/>
    </row>
    <row r="3223" spans="2:6" x14ac:dyDescent="0.35">
      <c r="B3223" s="48" t="s">
        <v>145</v>
      </c>
      <c r="C3223" s="49" t="s">
        <v>146</v>
      </c>
      <c r="D3223" s="50">
        <v>0</v>
      </c>
      <c r="F3223"/>
    </row>
    <row r="3224" spans="2:6" x14ac:dyDescent="0.35">
      <c r="B3224" s="48" t="s">
        <v>147</v>
      </c>
      <c r="C3224" s="49" t="s">
        <v>148</v>
      </c>
      <c r="D3224" s="50">
        <v>0</v>
      </c>
      <c r="F3224"/>
    </row>
    <row r="3225" spans="2:6" x14ac:dyDescent="0.35">
      <c r="B3225" s="48" t="s">
        <v>149</v>
      </c>
      <c r="C3225" s="49" t="s">
        <v>150</v>
      </c>
      <c r="D3225" s="50">
        <v>0</v>
      </c>
      <c r="F3225"/>
    </row>
    <row r="3226" spans="2:6" ht="23" x14ac:dyDescent="0.35">
      <c r="B3226" s="48" t="s">
        <v>151</v>
      </c>
      <c r="C3226" s="49" t="s">
        <v>152</v>
      </c>
      <c r="D3226" s="50">
        <v>0</v>
      </c>
      <c r="F3226"/>
    </row>
    <row r="3227" spans="2:6" x14ac:dyDescent="0.35">
      <c r="B3227" s="48" t="s">
        <v>153</v>
      </c>
      <c r="C3227" s="49" t="s">
        <v>154</v>
      </c>
      <c r="D3227" s="50">
        <v>476133</v>
      </c>
      <c r="F3227"/>
    </row>
    <row r="3228" spans="2:6" x14ac:dyDescent="0.35">
      <c r="B3228" s="102" t="s">
        <v>155</v>
      </c>
      <c r="C3228" s="103"/>
      <c r="D3228" s="10">
        <v>476133</v>
      </c>
      <c r="F3228"/>
    </row>
    <row r="3229" spans="2:6" x14ac:dyDescent="0.35">
      <c r="B3229" s="104" t="s">
        <v>156</v>
      </c>
      <c r="C3229" s="105"/>
      <c r="D3229" s="106"/>
      <c r="F3229"/>
    </row>
    <row r="3230" spans="2:6" x14ac:dyDescent="0.35">
      <c r="B3230" s="48" t="s">
        <v>157</v>
      </c>
      <c r="C3230" s="49" t="s">
        <v>158</v>
      </c>
      <c r="D3230" s="50">
        <v>0</v>
      </c>
      <c r="F3230"/>
    </row>
    <row r="3231" spans="2:6" x14ac:dyDescent="0.35">
      <c r="B3231" s="48" t="s">
        <v>159</v>
      </c>
      <c r="C3231" s="49" t="s">
        <v>160</v>
      </c>
      <c r="D3231" s="50">
        <v>0</v>
      </c>
      <c r="F3231"/>
    </row>
    <row r="3232" spans="2:6" x14ac:dyDescent="0.35">
      <c r="B3232" s="48" t="s">
        <v>161</v>
      </c>
      <c r="C3232" s="49" t="s">
        <v>162</v>
      </c>
      <c r="D3232" s="50">
        <v>1500</v>
      </c>
      <c r="F3232"/>
    </row>
    <row r="3233" spans="2:13" x14ac:dyDescent="0.35">
      <c r="B3233" s="102" t="s">
        <v>163</v>
      </c>
      <c r="C3233" s="103"/>
      <c r="D3233" s="10">
        <v>1500</v>
      </c>
    </row>
    <row r="3234" spans="2:13" x14ac:dyDescent="0.35">
      <c r="B3234" s="102" t="s">
        <v>164</v>
      </c>
      <c r="C3234" s="103"/>
      <c r="D3234" s="10">
        <v>554265</v>
      </c>
    </row>
    <row r="3236" spans="2:13" x14ac:dyDescent="0.35">
      <c r="C3236" s="3" t="s">
        <v>1198</v>
      </c>
    </row>
    <row r="3237" spans="2:13" x14ac:dyDescent="0.35">
      <c r="B3237" s="48" t="s">
        <v>111</v>
      </c>
      <c r="C3237" s="49" t="s">
        <v>112</v>
      </c>
      <c r="D3237" s="50">
        <v>0</v>
      </c>
      <c r="F3237" s="19">
        <f>SUM(D3237:D3245,D3247:D3248,D3251,D3263)</f>
        <v>4097</v>
      </c>
      <c r="G3237" s="16">
        <f>SUM(D3246,D3252)</f>
        <v>0</v>
      </c>
      <c r="H3237" s="16">
        <f>SUM(F3237:G3237)</f>
        <v>4097</v>
      </c>
      <c r="I3237" s="18" t="e">
        <f>H3237/J3237*100</f>
        <v>#DIV/0!</v>
      </c>
      <c r="K3237" s="61" t="str">
        <f>C3236</f>
        <v>Lakes Entrance Bowls Club</v>
      </c>
      <c r="L3237" s="59">
        <f>F3237</f>
        <v>4097</v>
      </c>
      <c r="M3237" s="59">
        <f>G3237</f>
        <v>0</v>
      </c>
    </row>
    <row r="3238" spans="2:13" x14ac:dyDescent="0.35">
      <c r="B3238" s="48" t="s">
        <v>113</v>
      </c>
      <c r="C3238" s="49" t="s">
        <v>114</v>
      </c>
      <c r="D3238" s="50">
        <v>1715</v>
      </c>
      <c r="F3238" s="12"/>
    </row>
    <row r="3239" spans="2:13" x14ac:dyDescent="0.35">
      <c r="B3239" s="48" t="s">
        <v>115</v>
      </c>
      <c r="C3239" s="49" t="s">
        <v>116</v>
      </c>
      <c r="D3239" s="50">
        <v>0</v>
      </c>
      <c r="F3239" s="12"/>
    </row>
    <row r="3240" spans="2:13" x14ac:dyDescent="0.35">
      <c r="B3240" s="48" t="s">
        <v>117</v>
      </c>
      <c r="C3240" s="49" t="s">
        <v>118</v>
      </c>
      <c r="D3240" s="50">
        <v>0</v>
      </c>
    </row>
    <row r="3241" spans="2:13" x14ac:dyDescent="0.35">
      <c r="B3241" s="48" t="s">
        <v>119</v>
      </c>
      <c r="C3241" s="49" t="s">
        <v>120</v>
      </c>
      <c r="D3241" s="50">
        <v>0</v>
      </c>
      <c r="F3241" s="13"/>
    </row>
    <row r="3242" spans="2:13" x14ac:dyDescent="0.35">
      <c r="B3242" s="48" t="s">
        <v>121</v>
      </c>
      <c r="C3242" s="49" t="s">
        <v>122</v>
      </c>
      <c r="D3242" s="50">
        <v>0</v>
      </c>
    </row>
    <row r="3243" spans="2:13" x14ac:dyDescent="0.35">
      <c r="B3243" s="48" t="s">
        <v>123</v>
      </c>
      <c r="C3243" s="49" t="s">
        <v>124</v>
      </c>
      <c r="D3243" s="50">
        <v>0</v>
      </c>
    </row>
    <row r="3244" spans="2:13" x14ac:dyDescent="0.35">
      <c r="B3244" s="48" t="s">
        <v>125</v>
      </c>
      <c r="C3244" s="49" t="s">
        <v>126</v>
      </c>
      <c r="D3244" s="50">
        <v>0</v>
      </c>
    </row>
    <row r="3245" spans="2:13" x14ac:dyDescent="0.35">
      <c r="B3245" s="48" t="s">
        <v>127</v>
      </c>
      <c r="C3245" s="49" t="s">
        <v>128</v>
      </c>
      <c r="D3245" s="50">
        <v>0</v>
      </c>
    </row>
    <row r="3246" spans="2:13" x14ac:dyDescent="0.35">
      <c r="B3246" s="48" t="s">
        <v>129</v>
      </c>
      <c r="C3246" s="49" t="s">
        <v>130</v>
      </c>
      <c r="D3246" s="50">
        <v>0</v>
      </c>
    </row>
    <row r="3247" spans="2:13" x14ac:dyDescent="0.35">
      <c r="B3247" s="48" t="s">
        <v>131</v>
      </c>
      <c r="C3247" s="49" t="s">
        <v>132</v>
      </c>
      <c r="D3247" s="50">
        <v>882</v>
      </c>
    </row>
    <row r="3248" spans="2:13" x14ac:dyDescent="0.35">
      <c r="B3248" s="48" t="s">
        <v>133</v>
      </c>
      <c r="C3248" s="49" t="s">
        <v>134</v>
      </c>
      <c r="D3248" s="50">
        <v>1500</v>
      </c>
    </row>
    <row r="3249" spans="2:6" x14ac:dyDescent="0.35">
      <c r="B3249" s="48" t="s">
        <v>135</v>
      </c>
      <c r="C3249" s="49" t="s">
        <v>136</v>
      </c>
      <c r="D3249" s="50">
        <v>46417</v>
      </c>
      <c r="F3249"/>
    </row>
    <row r="3250" spans="2:6" x14ac:dyDescent="0.35">
      <c r="B3250" s="48" t="s">
        <v>137</v>
      </c>
      <c r="C3250" s="49" t="s">
        <v>138</v>
      </c>
      <c r="D3250" s="50">
        <v>0</v>
      </c>
      <c r="F3250"/>
    </row>
    <row r="3251" spans="2:6" ht="23" x14ac:dyDescent="0.35">
      <c r="B3251" s="48" t="s">
        <v>139</v>
      </c>
      <c r="C3251" s="49" t="s">
        <v>140</v>
      </c>
      <c r="D3251" s="50">
        <v>0</v>
      </c>
      <c r="F3251"/>
    </row>
    <row r="3252" spans="2:6" x14ac:dyDescent="0.35">
      <c r="B3252" s="48" t="s">
        <v>141</v>
      </c>
      <c r="C3252" s="49" t="s">
        <v>142</v>
      </c>
      <c r="D3252" s="50">
        <v>0</v>
      </c>
      <c r="F3252"/>
    </row>
    <row r="3253" spans="2:6" x14ac:dyDescent="0.35">
      <c r="B3253" s="102" t="s">
        <v>143</v>
      </c>
      <c r="C3253" s="103"/>
      <c r="D3253" s="10">
        <v>50514</v>
      </c>
      <c r="F3253"/>
    </row>
    <row r="3254" spans="2:6" x14ac:dyDescent="0.35">
      <c r="B3254" s="104" t="s">
        <v>144</v>
      </c>
      <c r="C3254" s="105"/>
      <c r="D3254" s="106"/>
      <c r="F3254"/>
    </row>
    <row r="3255" spans="2:6" x14ac:dyDescent="0.35">
      <c r="B3255" s="48" t="s">
        <v>145</v>
      </c>
      <c r="C3255" s="49" t="s">
        <v>146</v>
      </c>
      <c r="D3255" s="50">
        <v>76131</v>
      </c>
      <c r="F3255"/>
    </row>
    <row r="3256" spans="2:6" x14ac:dyDescent="0.35">
      <c r="B3256" s="48" t="s">
        <v>147</v>
      </c>
      <c r="C3256" s="49" t="s">
        <v>148</v>
      </c>
      <c r="D3256" s="50">
        <v>0</v>
      </c>
      <c r="F3256"/>
    </row>
    <row r="3257" spans="2:6" x14ac:dyDescent="0.35">
      <c r="B3257" s="48" t="s">
        <v>149</v>
      </c>
      <c r="C3257" s="49" t="s">
        <v>150</v>
      </c>
      <c r="D3257" s="50">
        <v>0</v>
      </c>
      <c r="F3257"/>
    </row>
    <row r="3258" spans="2:6" ht="23" x14ac:dyDescent="0.35">
      <c r="B3258" s="48" t="s">
        <v>151</v>
      </c>
      <c r="C3258" s="49" t="s">
        <v>152</v>
      </c>
      <c r="D3258" s="50">
        <v>32878</v>
      </c>
      <c r="F3258"/>
    </row>
    <row r="3259" spans="2:6" x14ac:dyDescent="0.35">
      <c r="B3259" s="48" t="s">
        <v>153</v>
      </c>
      <c r="C3259" s="49" t="s">
        <v>154</v>
      </c>
      <c r="D3259" s="50">
        <v>1217334</v>
      </c>
      <c r="F3259"/>
    </row>
    <row r="3260" spans="2:6" x14ac:dyDescent="0.35">
      <c r="B3260" s="102" t="s">
        <v>155</v>
      </c>
      <c r="C3260" s="103"/>
      <c r="D3260" s="10">
        <v>1326343</v>
      </c>
      <c r="F3260"/>
    </row>
    <row r="3261" spans="2:6" x14ac:dyDescent="0.35">
      <c r="B3261" s="104" t="s">
        <v>156</v>
      </c>
      <c r="C3261" s="105"/>
      <c r="D3261" s="106"/>
      <c r="F3261"/>
    </row>
    <row r="3262" spans="2:6" x14ac:dyDescent="0.35">
      <c r="B3262" s="48" t="s">
        <v>157</v>
      </c>
      <c r="C3262" s="49" t="s">
        <v>158</v>
      </c>
      <c r="D3262" s="50">
        <v>0</v>
      </c>
      <c r="F3262"/>
    </row>
    <row r="3263" spans="2:6" x14ac:dyDescent="0.35">
      <c r="B3263" s="48" t="s">
        <v>159</v>
      </c>
      <c r="C3263" s="49" t="s">
        <v>160</v>
      </c>
      <c r="D3263" s="50">
        <v>0</v>
      </c>
      <c r="F3263"/>
    </row>
    <row r="3264" spans="2:6" x14ac:dyDescent="0.35">
      <c r="B3264" s="48" t="s">
        <v>161</v>
      </c>
      <c r="C3264" s="49" t="s">
        <v>162</v>
      </c>
      <c r="D3264" s="50">
        <v>1325</v>
      </c>
      <c r="F3264"/>
    </row>
    <row r="3265" spans="2:13" x14ac:dyDescent="0.35">
      <c r="B3265" s="102" t="s">
        <v>163</v>
      </c>
      <c r="C3265" s="103"/>
      <c r="D3265" s="10">
        <v>1325</v>
      </c>
    </row>
    <row r="3266" spans="2:13" x14ac:dyDescent="0.35">
      <c r="B3266" s="102" t="s">
        <v>164</v>
      </c>
      <c r="C3266" s="103"/>
      <c r="D3266" s="10">
        <v>1378182</v>
      </c>
    </row>
    <row r="3268" spans="2:13" x14ac:dyDescent="0.35">
      <c r="C3268" s="3" t="s">
        <v>188</v>
      </c>
    </row>
    <row r="3269" spans="2:13" x14ac:dyDescent="0.35">
      <c r="B3269" s="48" t="s">
        <v>111</v>
      </c>
      <c r="C3269" s="49" t="s">
        <v>112</v>
      </c>
      <c r="D3269" s="50">
        <v>0</v>
      </c>
      <c r="F3269" s="19">
        <f>SUM(D3269:D3277,D3279:D3280,D3283,D3295)</f>
        <v>10030</v>
      </c>
      <c r="G3269" s="16">
        <f>SUM(D3278,D3284)</f>
        <v>2646</v>
      </c>
      <c r="H3269" s="16">
        <f>SUM(F3269:G3269)</f>
        <v>12676</v>
      </c>
      <c r="I3269" s="18" t="e">
        <f>H3269/J3269*100</f>
        <v>#DIV/0!</v>
      </c>
      <c r="K3269" s="61" t="str">
        <f>C3268</f>
        <v>Lakes Entrance RSL</v>
      </c>
      <c r="L3269" s="59">
        <f>F3269</f>
        <v>10030</v>
      </c>
      <c r="M3269" s="59">
        <f>G3269</f>
        <v>2646</v>
      </c>
    </row>
    <row r="3270" spans="2:13" x14ac:dyDescent="0.35">
      <c r="B3270" s="48" t="s">
        <v>113</v>
      </c>
      <c r="C3270" s="49" t="s">
        <v>114</v>
      </c>
      <c r="D3270" s="50">
        <v>0</v>
      </c>
      <c r="F3270" s="12"/>
    </row>
    <row r="3271" spans="2:13" x14ac:dyDescent="0.35">
      <c r="B3271" s="48" t="s">
        <v>115</v>
      </c>
      <c r="C3271" s="49" t="s">
        <v>116</v>
      </c>
      <c r="D3271" s="50">
        <v>0</v>
      </c>
      <c r="F3271" s="12"/>
    </row>
    <row r="3272" spans="2:13" x14ac:dyDescent="0.35">
      <c r="B3272" s="48" t="s">
        <v>117</v>
      </c>
      <c r="C3272" s="49" t="s">
        <v>118</v>
      </c>
      <c r="D3272" s="50">
        <v>0</v>
      </c>
    </row>
    <row r="3273" spans="2:13" x14ac:dyDescent="0.35">
      <c r="B3273" s="48" t="s">
        <v>119</v>
      </c>
      <c r="C3273" s="49" t="s">
        <v>120</v>
      </c>
      <c r="D3273" s="50">
        <v>0</v>
      </c>
      <c r="F3273" s="13"/>
    </row>
    <row r="3274" spans="2:13" x14ac:dyDescent="0.35">
      <c r="B3274" s="48" t="s">
        <v>121</v>
      </c>
      <c r="C3274" s="49" t="s">
        <v>122</v>
      </c>
      <c r="D3274" s="50">
        <v>0</v>
      </c>
    </row>
    <row r="3275" spans="2:13" x14ac:dyDescent="0.35">
      <c r="B3275" s="48" t="s">
        <v>123</v>
      </c>
      <c r="C3275" s="49" t="s">
        <v>124</v>
      </c>
      <c r="D3275" s="50">
        <v>0</v>
      </c>
    </row>
    <row r="3276" spans="2:13" x14ac:dyDescent="0.35">
      <c r="B3276" s="48" t="s">
        <v>125</v>
      </c>
      <c r="C3276" s="49" t="s">
        <v>126</v>
      </c>
      <c r="D3276" s="50">
        <v>0</v>
      </c>
    </row>
    <row r="3277" spans="2:13" x14ac:dyDescent="0.35">
      <c r="B3277" s="48" t="s">
        <v>127</v>
      </c>
      <c r="C3277" s="49" t="s">
        <v>128</v>
      </c>
      <c r="D3277" s="50">
        <v>0</v>
      </c>
    </row>
    <row r="3278" spans="2:13" x14ac:dyDescent="0.35">
      <c r="B3278" s="48" t="s">
        <v>129</v>
      </c>
      <c r="C3278" s="49" t="s">
        <v>130</v>
      </c>
      <c r="D3278" s="50">
        <v>360</v>
      </c>
    </row>
    <row r="3279" spans="2:13" x14ac:dyDescent="0.35">
      <c r="B3279" s="48" t="s">
        <v>131</v>
      </c>
      <c r="C3279" s="49" t="s">
        <v>132</v>
      </c>
      <c r="D3279" s="50">
        <v>1000</v>
      </c>
    </row>
    <row r="3280" spans="2:13" x14ac:dyDescent="0.35">
      <c r="B3280" s="48" t="s">
        <v>133</v>
      </c>
      <c r="C3280" s="49" t="s">
        <v>134</v>
      </c>
      <c r="D3280" s="50">
        <v>1500</v>
      </c>
    </row>
    <row r="3281" spans="2:6" x14ac:dyDescent="0.35">
      <c r="B3281" s="48" t="s">
        <v>135</v>
      </c>
      <c r="C3281" s="49" t="s">
        <v>136</v>
      </c>
      <c r="D3281" s="50">
        <v>0</v>
      </c>
      <c r="F3281"/>
    </row>
    <row r="3282" spans="2:6" x14ac:dyDescent="0.35">
      <c r="B3282" s="48" t="s">
        <v>137</v>
      </c>
      <c r="C3282" s="49" t="s">
        <v>138</v>
      </c>
      <c r="D3282" s="50">
        <v>18943</v>
      </c>
      <c r="F3282"/>
    </row>
    <row r="3283" spans="2:6" ht="23" x14ac:dyDescent="0.35">
      <c r="B3283" s="48" t="s">
        <v>139</v>
      </c>
      <c r="C3283" s="49" t="s">
        <v>140</v>
      </c>
      <c r="D3283" s="50">
        <v>7530</v>
      </c>
      <c r="F3283"/>
    </row>
    <row r="3284" spans="2:6" x14ac:dyDescent="0.35">
      <c r="B3284" s="48" t="s">
        <v>141</v>
      </c>
      <c r="C3284" s="49" t="s">
        <v>142</v>
      </c>
      <c r="D3284" s="50">
        <v>2286</v>
      </c>
      <c r="F3284"/>
    </row>
    <row r="3285" spans="2:6" x14ac:dyDescent="0.35">
      <c r="B3285" s="102" t="s">
        <v>143</v>
      </c>
      <c r="C3285" s="103"/>
      <c r="D3285" s="10">
        <v>31619</v>
      </c>
      <c r="F3285"/>
    </row>
    <row r="3286" spans="2:6" x14ac:dyDescent="0.35">
      <c r="B3286" s="104" t="s">
        <v>144</v>
      </c>
      <c r="C3286" s="105"/>
      <c r="D3286" s="106"/>
      <c r="F3286"/>
    </row>
    <row r="3287" spans="2:6" x14ac:dyDescent="0.35">
      <c r="B3287" s="48" t="s">
        <v>145</v>
      </c>
      <c r="C3287" s="49" t="s">
        <v>146</v>
      </c>
      <c r="D3287" s="50">
        <v>0</v>
      </c>
      <c r="F3287"/>
    </row>
    <row r="3288" spans="2:6" x14ac:dyDescent="0.35">
      <c r="B3288" s="48" t="s">
        <v>147</v>
      </c>
      <c r="C3288" s="49" t="s">
        <v>148</v>
      </c>
      <c r="D3288" s="50">
        <v>42412</v>
      </c>
      <c r="F3288"/>
    </row>
    <row r="3289" spans="2:6" x14ac:dyDescent="0.35">
      <c r="B3289" s="48" t="s">
        <v>149</v>
      </c>
      <c r="C3289" s="49" t="s">
        <v>150</v>
      </c>
      <c r="D3289" s="50">
        <v>0</v>
      </c>
      <c r="F3289"/>
    </row>
    <row r="3290" spans="2:6" ht="23" x14ac:dyDescent="0.35">
      <c r="B3290" s="48" t="s">
        <v>151</v>
      </c>
      <c r="C3290" s="49" t="s">
        <v>152</v>
      </c>
      <c r="D3290" s="50">
        <v>0</v>
      </c>
      <c r="F3290"/>
    </row>
    <row r="3291" spans="2:6" x14ac:dyDescent="0.35">
      <c r="B3291" s="48" t="s">
        <v>153</v>
      </c>
      <c r="C3291" s="49" t="s">
        <v>154</v>
      </c>
      <c r="D3291" s="50">
        <v>679549</v>
      </c>
      <c r="F3291"/>
    </row>
    <row r="3292" spans="2:6" x14ac:dyDescent="0.35">
      <c r="B3292" s="102" t="s">
        <v>155</v>
      </c>
      <c r="C3292" s="103"/>
      <c r="D3292" s="10">
        <v>721961</v>
      </c>
      <c r="F3292"/>
    </row>
    <row r="3293" spans="2:6" x14ac:dyDescent="0.35">
      <c r="B3293" s="104" t="s">
        <v>156</v>
      </c>
      <c r="C3293" s="105"/>
      <c r="D3293" s="106"/>
      <c r="F3293"/>
    </row>
    <row r="3294" spans="2:6" x14ac:dyDescent="0.35">
      <c r="B3294" s="48" t="s">
        <v>157</v>
      </c>
      <c r="C3294" s="49" t="s">
        <v>158</v>
      </c>
      <c r="D3294" s="50">
        <v>0</v>
      </c>
      <c r="F3294"/>
    </row>
    <row r="3295" spans="2:6" x14ac:dyDescent="0.35">
      <c r="B3295" s="48" t="s">
        <v>159</v>
      </c>
      <c r="C3295" s="49" t="s">
        <v>160</v>
      </c>
      <c r="D3295" s="50">
        <v>0</v>
      </c>
      <c r="F3295"/>
    </row>
    <row r="3296" spans="2:6" x14ac:dyDescent="0.35">
      <c r="B3296" s="48" t="s">
        <v>161</v>
      </c>
      <c r="C3296" s="49" t="s">
        <v>162</v>
      </c>
      <c r="D3296" s="50">
        <v>1525</v>
      </c>
      <c r="F3296"/>
    </row>
    <row r="3297" spans="2:13" x14ac:dyDescent="0.35">
      <c r="B3297" s="102" t="s">
        <v>163</v>
      </c>
      <c r="C3297" s="103"/>
      <c r="D3297" s="10">
        <v>1525</v>
      </c>
    </row>
    <row r="3298" spans="2:13" x14ac:dyDescent="0.35">
      <c r="B3298" s="102" t="s">
        <v>164</v>
      </c>
      <c r="C3298" s="103"/>
      <c r="D3298" s="10">
        <v>755105</v>
      </c>
    </row>
    <row r="3299" spans="2:13" x14ac:dyDescent="0.35">
      <c r="B3299" s="3"/>
      <c r="F3299"/>
    </row>
    <row r="3300" spans="2:13" x14ac:dyDescent="0.35">
      <c r="C3300" s="3" t="s">
        <v>1081</v>
      </c>
    </row>
    <row r="3301" spans="2:13" x14ac:dyDescent="0.35">
      <c r="B3301" s="48" t="s">
        <v>111</v>
      </c>
      <c r="C3301" s="49" t="s">
        <v>112</v>
      </c>
      <c r="D3301" s="50">
        <v>0</v>
      </c>
      <c r="F3301" s="19">
        <f>SUM(D3301:D3309,D3311:D3312,D3315,D3327)</f>
        <v>0</v>
      </c>
      <c r="G3301" s="16">
        <f>SUM(D3310,D3316)</f>
        <v>0</v>
      </c>
      <c r="H3301" s="16">
        <f>SUM(F3301:G3301)</f>
        <v>0</v>
      </c>
      <c r="I3301" s="18" t="e">
        <f>H3301/J3301*100</f>
        <v>#DIV/0!</v>
      </c>
      <c r="K3301" s="61" t="str">
        <f>C3300</f>
        <v>Lakeside Club</v>
      </c>
      <c r="L3301" s="59">
        <f>F3301</f>
        <v>0</v>
      </c>
      <c r="M3301" s="59">
        <f>G3301</f>
        <v>0</v>
      </c>
    </row>
    <row r="3302" spans="2:13" x14ac:dyDescent="0.35">
      <c r="B3302" s="48" t="s">
        <v>113</v>
      </c>
      <c r="C3302" s="49" t="s">
        <v>114</v>
      </c>
      <c r="D3302" s="50">
        <v>0</v>
      </c>
      <c r="F3302" s="12"/>
    </row>
    <row r="3303" spans="2:13" x14ac:dyDescent="0.35">
      <c r="B3303" s="48" t="s">
        <v>115</v>
      </c>
      <c r="C3303" s="49" t="s">
        <v>116</v>
      </c>
      <c r="D3303" s="50">
        <v>0</v>
      </c>
      <c r="F3303" s="12"/>
    </row>
    <row r="3304" spans="2:13" x14ac:dyDescent="0.35">
      <c r="B3304" s="48" t="s">
        <v>117</v>
      </c>
      <c r="C3304" s="49" t="s">
        <v>118</v>
      </c>
      <c r="D3304" s="50">
        <v>0</v>
      </c>
    </row>
    <row r="3305" spans="2:13" x14ac:dyDescent="0.35">
      <c r="B3305" s="48" t="s">
        <v>119</v>
      </c>
      <c r="C3305" s="49" t="s">
        <v>120</v>
      </c>
      <c r="D3305" s="50">
        <v>0</v>
      </c>
      <c r="F3305" s="13"/>
    </row>
    <row r="3306" spans="2:13" x14ac:dyDescent="0.35">
      <c r="B3306" s="48" t="s">
        <v>121</v>
      </c>
      <c r="C3306" s="49" t="s">
        <v>122</v>
      </c>
      <c r="D3306" s="50">
        <v>0</v>
      </c>
    </row>
    <row r="3307" spans="2:13" x14ac:dyDescent="0.35">
      <c r="B3307" s="48" t="s">
        <v>123</v>
      </c>
      <c r="C3307" s="49" t="s">
        <v>124</v>
      </c>
      <c r="D3307" s="50">
        <v>0</v>
      </c>
    </row>
    <row r="3308" spans="2:13" x14ac:dyDescent="0.35">
      <c r="B3308" s="48" t="s">
        <v>125</v>
      </c>
      <c r="C3308" s="49" t="s">
        <v>126</v>
      </c>
      <c r="D3308" s="50">
        <v>0</v>
      </c>
    </row>
    <row r="3309" spans="2:13" x14ac:dyDescent="0.35">
      <c r="B3309" s="48" t="s">
        <v>127</v>
      </c>
      <c r="C3309" s="49" t="s">
        <v>128</v>
      </c>
      <c r="D3309" s="50">
        <v>0</v>
      </c>
    </row>
    <row r="3310" spans="2:13" x14ac:dyDescent="0.35">
      <c r="B3310" s="48" t="s">
        <v>129</v>
      </c>
      <c r="C3310" s="49" t="s">
        <v>130</v>
      </c>
      <c r="D3310" s="50">
        <v>0</v>
      </c>
    </row>
    <row r="3311" spans="2:13" x14ac:dyDescent="0.35">
      <c r="B3311" s="48" t="s">
        <v>131</v>
      </c>
      <c r="C3311" s="49" t="s">
        <v>132</v>
      </c>
      <c r="D3311" s="50">
        <v>0</v>
      </c>
    </row>
    <row r="3312" spans="2:13" x14ac:dyDescent="0.35">
      <c r="B3312" s="48" t="s">
        <v>133</v>
      </c>
      <c r="C3312" s="49" t="s">
        <v>134</v>
      </c>
      <c r="D3312" s="50">
        <v>0</v>
      </c>
    </row>
    <row r="3313" spans="2:6" x14ac:dyDescent="0.35">
      <c r="B3313" s="48" t="s">
        <v>135</v>
      </c>
      <c r="C3313" s="49" t="s">
        <v>136</v>
      </c>
      <c r="D3313" s="50">
        <v>3387</v>
      </c>
      <c r="F3313"/>
    </row>
    <row r="3314" spans="2:6" x14ac:dyDescent="0.35">
      <c r="B3314" s="48" t="s">
        <v>137</v>
      </c>
      <c r="C3314" s="49" t="s">
        <v>138</v>
      </c>
      <c r="D3314" s="50">
        <v>12910</v>
      </c>
      <c r="F3314"/>
    </row>
    <row r="3315" spans="2:6" ht="23" x14ac:dyDescent="0.35">
      <c r="B3315" s="48" t="s">
        <v>139</v>
      </c>
      <c r="C3315" s="49" t="s">
        <v>140</v>
      </c>
      <c r="D3315" s="50">
        <v>0</v>
      </c>
      <c r="F3315"/>
    </row>
    <row r="3316" spans="2:6" x14ac:dyDescent="0.35">
      <c r="B3316" s="48" t="s">
        <v>141</v>
      </c>
      <c r="C3316" s="49" t="s">
        <v>142</v>
      </c>
      <c r="D3316" s="50">
        <v>0</v>
      </c>
      <c r="F3316"/>
    </row>
    <row r="3317" spans="2:6" x14ac:dyDescent="0.35">
      <c r="B3317" s="102" t="s">
        <v>143</v>
      </c>
      <c r="C3317" s="103"/>
      <c r="D3317" s="10">
        <v>16297</v>
      </c>
      <c r="F3317"/>
    </row>
    <row r="3318" spans="2:6" x14ac:dyDescent="0.35">
      <c r="B3318" s="104" t="s">
        <v>144</v>
      </c>
      <c r="C3318" s="105"/>
      <c r="D3318" s="106"/>
      <c r="F3318"/>
    </row>
    <row r="3319" spans="2:6" x14ac:dyDescent="0.35">
      <c r="B3319" s="48" t="s">
        <v>145</v>
      </c>
      <c r="C3319" s="49" t="s">
        <v>146</v>
      </c>
      <c r="D3319" s="50">
        <v>0</v>
      </c>
      <c r="F3319"/>
    </row>
    <row r="3320" spans="2:6" x14ac:dyDescent="0.35">
      <c r="B3320" s="48" t="s">
        <v>147</v>
      </c>
      <c r="C3320" s="49" t="s">
        <v>148</v>
      </c>
      <c r="D3320" s="50">
        <v>44334</v>
      </c>
      <c r="F3320"/>
    </row>
    <row r="3321" spans="2:6" x14ac:dyDescent="0.35">
      <c r="B3321" s="48" t="s">
        <v>149</v>
      </c>
      <c r="C3321" s="49" t="s">
        <v>150</v>
      </c>
      <c r="D3321" s="50">
        <v>0</v>
      </c>
      <c r="F3321"/>
    </row>
    <row r="3322" spans="2:6" ht="23" x14ac:dyDescent="0.35">
      <c r="B3322" s="48" t="s">
        <v>151</v>
      </c>
      <c r="C3322" s="49" t="s">
        <v>152</v>
      </c>
      <c r="D3322" s="50">
        <v>0</v>
      </c>
      <c r="F3322"/>
    </row>
    <row r="3323" spans="2:6" x14ac:dyDescent="0.35">
      <c r="B3323" s="48" t="s">
        <v>153</v>
      </c>
      <c r="C3323" s="49" t="s">
        <v>154</v>
      </c>
      <c r="D3323" s="50">
        <v>854224</v>
      </c>
      <c r="F3323"/>
    </row>
    <row r="3324" spans="2:6" x14ac:dyDescent="0.35">
      <c r="B3324" s="102" t="s">
        <v>155</v>
      </c>
      <c r="C3324" s="103"/>
      <c r="D3324" s="10">
        <v>898557</v>
      </c>
      <c r="F3324"/>
    </row>
    <row r="3325" spans="2:6" x14ac:dyDescent="0.35">
      <c r="B3325" s="104" t="s">
        <v>156</v>
      </c>
      <c r="C3325" s="105"/>
      <c r="D3325" s="106"/>
      <c r="F3325"/>
    </row>
    <row r="3326" spans="2:6" x14ac:dyDescent="0.35">
      <c r="B3326" s="48" t="s">
        <v>157</v>
      </c>
      <c r="C3326" s="49" t="s">
        <v>158</v>
      </c>
      <c r="D3326" s="50">
        <v>0</v>
      </c>
      <c r="F3326"/>
    </row>
    <row r="3327" spans="2:6" x14ac:dyDescent="0.35">
      <c r="B3327" s="48" t="s">
        <v>159</v>
      </c>
      <c r="C3327" s="49" t="s">
        <v>160</v>
      </c>
      <c r="D3327" s="50">
        <v>0</v>
      </c>
      <c r="F3327"/>
    </row>
    <row r="3328" spans="2:6" x14ac:dyDescent="0.35">
      <c r="B3328" s="48" t="s">
        <v>161</v>
      </c>
      <c r="C3328" s="49" t="s">
        <v>162</v>
      </c>
      <c r="D3328" s="50">
        <v>0</v>
      </c>
      <c r="F3328"/>
    </row>
    <row r="3329" spans="2:13" x14ac:dyDescent="0.35">
      <c r="B3329" s="102" t="s">
        <v>163</v>
      </c>
      <c r="C3329" s="103"/>
      <c r="D3329" s="10">
        <v>0</v>
      </c>
    </row>
    <row r="3330" spans="2:13" x14ac:dyDescent="0.35">
      <c r="B3330" s="102" t="s">
        <v>164</v>
      </c>
      <c r="C3330" s="103"/>
      <c r="D3330" s="10">
        <v>914854</v>
      </c>
    </row>
    <row r="3331" spans="2:13" x14ac:dyDescent="0.35">
      <c r="B3331" s="3"/>
      <c r="F3331"/>
    </row>
    <row r="3332" spans="2:13" x14ac:dyDescent="0.35">
      <c r="C3332" s="3" t="s">
        <v>1082</v>
      </c>
    </row>
    <row r="3333" spans="2:13" x14ac:dyDescent="0.35">
      <c r="B3333" s="48" t="s">
        <v>111</v>
      </c>
      <c r="C3333" s="49" t="s">
        <v>112</v>
      </c>
      <c r="D3333" s="50">
        <v>0</v>
      </c>
      <c r="F3333" s="19">
        <f>SUM(D3333:D3341,D3343:D3344,D3347,D3359)</f>
        <v>17930</v>
      </c>
      <c r="G3333" s="16">
        <f>SUM(D3342,D3348)</f>
        <v>0</v>
      </c>
      <c r="H3333" s="16">
        <f>SUM(F3333:G3333)</f>
        <v>17930</v>
      </c>
      <c r="I3333" s="18" t="e">
        <f>H3333/J3333*100</f>
        <v>#DIV/0!</v>
      </c>
      <c r="K3333" s="61" t="str">
        <f>C3332</f>
        <v>Lalor Bowling Club</v>
      </c>
      <c r="L3333" s="59">
        <f>F3333</f>
        <v>17930</v>
      </c>
      <c r="M3333" s="59">
        <f>G3333</f>
        <v>0</v>
      </c>
    </row>
    <row r="3334" spans="2:13" x14ac:dyDescent="0.35">
      <c r="B3334" s="48" t="s">
        <v>113</v>
      </c>
      <c r="C3334" s="49" t="s">
        <v>114</v>
      </c>
      <c r="D3334" s="50">
        <v>8427</v>
      </c>
      <c r="F3334" s="12"/>
    </row>
    <row r="3335" spans="2:13" x14ac:dyDescent="0.35">
      <c r="B3335" s="48" t="s">
        <v>115</v>
      </c>
      <c r="C3335" s="49" t="s">
        <v>116</v>
      </c>
      <c r="D3335" s="50">
        <v>0</v>
      </c>
      <c r="F3335" s="12"/>
    </row>
    <row r="3336" spans="2:13" x14ac:dyDescent="0.35">
      <c r="B3336" s="48" t="s">
        <v>117</v>
      </c>
      <c r="C3336" s="49" t="s">
        <v>118</v>
      </c>
      <c r="D3336" s="50">
        <v>0</v>
      </c>
    </row>
    <row r="3337" spans="2:13" x14ac:dyDescent="0.35">
      <c r="B3337" s="48" t="s">
        <v>119</v>
      </c>
      <c r="C3337" s="49" t="s">
        <v>120</v>
      </c>
      <c r="D3337" s="50">
        <v>470</v>
      </c>
      <c r="F3337" s="13"/>
    </row>
    <row r="3338" spans="2:13" x14ac:dyDescent="0.35">
      <c r="B3338" s="48" t="s">
        <v>121</v>
      </c>
      <c r="C3338" s="49" t="s">
        <v>122</v>
      </c>
      <c r="D3338" s="50">
        <v>0</v>
      </c>
    </row>
    <row r="3339" spans="2:13" x14ac:dyDescent="0.35">
      <c r="B3339" s="48" t="s">
        <v>123</v>
      </c>
      <c r="C3339" s="49" t="s">
        <v>124</v>
      </c>
      <c r="D3339" s="50">
        <v>0</v>
      </c>
    </row>
    <row r="3340" spans="2:13" x14ac:dyDescent="0.35">
      <c r="B3340" s="48" t="s">
        <v>125</v>
      </c>
      <c r="C3340" s="49" t="s">
        <v>126</v>
      </c>
      <c r="D3340" s="50">
        <v>0</v>
      </c>
    </row>
    <row r="3341" spans="2:13" x14ac:dyDescent="0.35">
      <c r="B3341" s="48" t="s">
        <v>127</v>
      </c>
      <c r="C3341" s="49" t="s">
        <v>128</v>
      </c>
      <c r="D3341" s="50">
        <v>1543</v>
      </c>
    </row>
    <row r="3342" spans="2:13" x14ac:dyDescent="0.35">
      <c r="B3342" s="48" t="s">
        <v>129</v>
      </c>
      <c r="C3342" s="49" t="s">
        <v>130</v>
      </c>
      <c r="D3342" s="50">
        <v>0</v>
      </c>
    </row>
    <row r="3343" spans="2:13" x14ac:dyDescent="0.35">
      <c r="B3343" s="48" t="s">
        <v>131</v>
      </c>
      <c r="C3343" s="49" t="s">
        <v>132</v>
      </c>
      <c r="D3343" s="50">
        <v>0</v>
      </c>
    </row>
    <row r="3344" spans="2:13" x14ac:dyDescent="0.35">
      <c r="B3344" s="48" t="s">
        <v>133</v>
      </c>
      <c r="C3344" s="49" t="s">
        <v>134</v>
      </c>
      <c r="D3344" s="50">
        <v>7490</v>
      </c>
    </row>
    <row r="3345" spans="2:6" x14ac:dyDescent="0.35">
      <c r="B3345" s="48" t="s">
        <v>135</v>
      </c>
      <c r="C3345" s="49" t="s">
        <v>136</v>
      </c>
      <c r="D3345" s="50">
        <v>89149</v>
      </c>
      <c r="F3345"/>
    </row>
    <row r="3346" spans="2:6" x14ac:dyDescent="0.35">
      <c r="B3346" s="48" t="s">
        <v>137</v>
      </c>
      <c r="C3346" s="49" t="s">
        <v>138</v>
      </c>
      <c r="D3346" s="50">
        <v>3106</v>
      </c>
      <c r="F3346"/>
    </row>
    <row r="3347" spans="2:6" ht="23" x14ac:dyDescent="0.35">
      <c r="B3347" s="48" t="s">
        <v>139</v>
      </c>
      <c r="C3347" s="49" t="s">
        <v>140</v>
      </c>
      <c r="D3347" s="50">
        <v>0</v>
      </c>
      <c r="F3347"/>
    </row>
    <row r="3348" spans="2:6" x14ac:dyDescent="0.35">
      <c r="B3348" s="48" t="s">
        <v>141</v>
      </c>
      <c r="C3348" s="49" t="s">
        <v>142</v>
      </c>
      <c r="D3348" s="50">
        <v>0</v>
      </c>
      <c r="F3348"/>
    </row>
    <row r="3349" spans="2:6" x14ac:dyDescent="0.35">
      <c r="B3349" s="102" t="s">
        <v>143</v>
      </c>
      <c r="C3349" s="103"/>
      <c r="D3349" s="10">
        <v>110185</v>
      </c>
      <c r="F3349"/>
    </row>
    <row r="3350" spans="2:6" x14ac:dyDescent="0.35">
      <c r="B3350" s="104" t="s">
        <v>144</v>
      </c>
      <c r="C3350" s="105"/>
      <c r="D3350" s="106"/>
      <c r="F3350"/>
    </row>
    <row r="3351" spans="2:6" x14ac:dyDescent="0.35">
      <c r="B3351" s="48" t="s">
        <v>145</v>
      </c>
      <c r="C3351" s="49" t="s">
        <v>146</v>
      </c>
      <c r="D3351" s="50">
        <v>0</v>
      </c>
      <c r="F3351"/>
    </row>
    <row r="3352" spans="2:6" x14ac:dyDescent="0.35">
      <c r="B3352" s="48" t="s">
        <v>147</v>
      </c>
      <c r="C3352" s="49" t="s">
        <v>148</v>
      </c>
      <c r="D3352" s="50">
        <v>0</v>
      </c>
      <c r="F3352"/>
    </row>
    <row r="3353" spans="2:6" x14ac:dyDescent="0.35">
      <c r="B3353" s="48" t="s">
        <v>149</v>
      </c>
      <c r="C3353" s="49" t="s">
        <v>150</v>
      </c>
      <c r="D3353" s="50">
        <v>0</v>
      </c>
      <c r="F3353"/>
    </row>
    <row r="3354" spans="2:6" ht="23" x14ac:dyDescent="0.35">
      <c r="B3354" s="48" t="s">
        <v>151</v>
      </c>
      <c r="C3354" s="49" t="s">
        <v>152</v>
      </c>
      <c r="D3354" s="50">
        <v>0</v>
      </c>
      <c r="F3354"/>
    </row>
    <row r="3355" spans="2:6" x14ac:dyDescent="0.35">
      <c r="B3355" s="48" t="s">
        <v>153</v>
      </c>
      <c r="C3355" s="49" t="s">
        <v>154</v>
      </c>
      <c r="D3355" s="50">
        <v>155227</v>
      </c>
      <c r="F3355"/>
    </row>
    <row r="3356" spans="2:6" x14ac:dyDescent="0.35">
      <c r="B3356" s="102" t="s">
        <v>155</v>
      </c>
      <c r="C3356" s="103"/>
      <c r="D3356" s="10">
        <v>155227</v>
      </c>
      <c r="F3356"/>
    </row>
    <row r="3357" spans="2:6" x14ac:dyDescent="0.35">
      <c r="B3357" s="104" t="s">
        <v>156</v>
      </c>
      <c r="C3357" s="105"/>
      <c r="D3357" s="106"/>
      <c r="F3357"/>
    </row>
    <row r="3358" spans="2:6" x14ac:dyDescent="0.35">
      <c r="B3358" s="48" t="s">
        <v>157</v>
      </c>
      <c r="C3358" s="49" t="s">
        <v>158</v>
      </c>
      <c r="D3358" s="50">
        <v>0</v>
      </c>
      <c r="F3358"/>
    </row>
    <row r="3359" spans="2:6" x14ac:dyDescent="0.35">
      <c r="B3359" s="48" t="s">
        <v>159</v>
      </c>
      <c r="C3359" s="49" t="s">
        <v>160</v>
      </c>
      <c r="D3359" s="50">
        <v>0</v>
      </c>
      <c r="F3359"/>
    </row>
    <row r="3360" spans="2:6" x14ac:dyDescent="0.35">
      <c r="B3360" s="48" t="s">
        <v>161</v>
      </c>
      <c r="C3360" s="49" t="s">
        <v>162</v>
      </c>
      <c r="D3360" s="50">
        <v>0</v>
      </c>
      <c r="F3360"/>
    </row>
    <row r="3361" spans="2:13" x14ac:dyDescent="0.35">
      <c r="B3361" s="102" t="s">
        <v>163</v>
      </c>
      <c r="C3361" s="103"/>
      <c r="D3361" s="10">
        <v>0</v>
      </c>
    </row>
    <row r="3362" spans="2:13" x14ac:dyDescent="0.35">
      <c r="B3362" s="102" t="s">
        <v>164</v>
      </c>
      <c r="C3362" s="103"/>
      <c r="D3362" s="10">
        <v>265412</v>
      </c>
    </row>
    <row r="3363" spans="2:13" x14ac:dyDescent="0.35">
      <c r="B3363" s="3"/>
      <c r="F3363"/>
    </row>
    <row r="3364" spans="2:13" x14ac:dyDescent="0.35">
      <c r="C3364" s="3" t="s">
        <v>1083</v>
      </c>
    </row>
    <row r="3365" spans="2:13" x14ac:dyDescent="0.35">
      <c r="B3365" s="48" t="s">
        <v>111</v>
      </c>
      <c r="C3365" s="49" t="s">
        <v>112</v>
      </c>
      <c r="D3365" s="50">
        <v>0</v>
      </c>
      <c r="F3365" s="19">
        <f>SUM(D3365:D3373,D3375:D3376,D3379,D3391)</f>
        <v>6804</v>
      </c>
      <c r="G3365" s="16">
        <f>SUM(D3374,D3380)</f>
        <v>0</v>
      </c>
      <c r="H3365" s="16">
        <f>SUM(F3365:G3365)</f>
        <v>6804</v>
      </c>
      <c r="I3365" s="18" t="e">
        <f>H3365/J3365*100</f>
        <v>#DIV/0!</v>
      </c>
      <c r="K3365" s="61" t="str">
        <f>C3364</f>
        <v>Lara Sporting Club</v>
      </c>
      <c r="L3365" s="59">
        <f>F3365</f>
        <v>6804</v>
      </c>
      <c r="M3365" s="59">
        <f>G3365</f>
        <v>0</v>
      </c>
    </row>
    <row r="3366" spans="2:13" x14ac:dyDescent="0.35">
      <c r="B3366" s="48" t="s">
        <v>113</v>
      </c>
      <c r="C3366" s="49" t="s">
        <v>114</v>
      </c>
      <c r="D3366" s="50">
        <v>0</v>
      </c>
      <c r="F3366" s="12"/>
    </row>
    <row r="3367" spans="2:13" x14ac:dyDescent="0.35">
      <c r="B3367" s="48" t="s">
        <v>115</v>
      </c>
      <c r="C3367" s="49" t="s">
        <v>116</v>
      </c>
      <c r="D3367" s="50">
        <v>0</v>
      </c>
      <c r="F3367" s="12"/>
    </row>
    <row r="3368" spans="2:13" x14ac:dyDescent="0.35">
      <c r="B3368" s="48" t="s">
        <v>117</v>
      </c>
      <c r="C3368" s="49" t="s">
        <v>118</v>
      </c>
      <c r="D3368" s="50">
        <v>0</v>
      </c>
    </row>
    <row r="3369" spans="2:13" x14ac:dyDescent="0.35">
      <c r="B3369" s="48" t="s">
        <v>119</v>
      </c>
      <c r="C3369" s="49" t="s">
        <v>120</v>
      </c>
      <c r="D3369" s="50">
        <v>0</v>
      </c>
      <c r="F3369" s="13"/>
    </row>
    <row r="3370" spans="2:13" x14ac:dyDescent="0.35">
      <c r="B3370" s="48" t="s">
        <v>121</v>
      </c>
      <c r="C3370" s="49" t="s">
        <v>122</v>
      </c>
      <c r="D3370" s="50">
        <v>0</v>
      </c>
    </row>
    <row r="3371" spans="2:13" x14ac:dyDescent="0.35">
      <c r="B3371" s="48" t="s">
        <v>123</v>
      </c>
      <c r="C3371" s="49" t="s">
        <v>124</v>
      </c>
      <c r="D3371" s="50">
        <v>0</v>
      </c>
    </row>
    <row r="3372" spans="2:13" x14ac:dyDescent="0.35">
      <c r="B3372" s="48" t="s">
        <v>125</v>
      </c>
      <c r="C3372" s="49" t="s">
        <v>126</v>
      </c>
      <c r="D3372" s="50">
        <v>0</v>
      </c>
    </row>
    <row r="3373" spans="2:13" x14ac:dyDescent="0.35">
      <c r="B3373" s="48" t="s">
        <v>127</v>
      </c>
      <c r="C3373" s="49" t="s">
        <v>128</v>
      </c>
      <c r="D3373" s="50">
        <v>0</v>
      </c>
    </row>
    <row r="3374" spans="2:13" x14ac:dyDescent="0.35">
      <c r="B3374" s="48" t="s">
        <v>129</v>
      </c>
      <c r="C3374" s="49" t="s">
        <v>130</v>
      </c>
      <c r="D3374" s="50">
        <v>0</v>
      </c>
    </row>
    <row r="3375" spans="2:13" x14ac:dyDescent="0.35">
      <c r="B3375" s="48" t="s">
        <v>131</v>
      </c>
      <c r="C3375" s="49" t="s">
        <v>132</v>
      </c>
      <c r="D3375" s="50">
        <v>627</v>
      </c>
    </row>
    <row r="3376" spans="2:13" x14ac:dyDescent="0.35">
      <c r="B3376" s="48" t="s">
        <v>133</v>
      </c>
      <c r="C3376" s="49" t="s">
        <v>134</v>
      </c>
      <c r="D3376" s="50">
        <v>6177</v>
      </c>
    </row>
    <row r="3377" spans="2:6" x14ac:dyDescent="0.35">
      <c r="B3377" s="48" t="s">
        <v>135</v>
      </c>
      <c r="C3377" s="49" t="s">
        <v>136</v>
      </c>
      <c r="D3377" s="50">
        <v>66503</v>
      </c>
      <c r="F3377"/>
    </row>
    <row r="3378" spans="2:6" x14ac:dyDescent="0.35">
      <c r="B3378" s="48" t="s">
        <v>137</v>
      </c>
      <c r="C3378" s="49" t="s">
        <v>138</v>
      </c>
      <c r="D3378" s="50">
        <v>11132</v>
      </c>
      <c r="F3378"/>
    </row>
    <row r="3379" spans="2:6" ht="23" x14ac:dyDescent="0.35">
      <c r="B3379" s="48" t="s">
        <v>139</v>
      </c>
      <c r="C3379" s="49" t="s">
        <v>140</v>
      </c>
      <c r="D3379" s="50">
        <v>0</v>
      </c>
      <c r="F3379"/>
    </row>
    <row r="3380" spans="2:6" x14ac:dyDescent="0.35">
      <c r="B3380" s="48" t="s">
        <v>141</v>
      </c>
      <c r="C3380" s="49" t="s">
        <v>142</v>
      </c>
      <c r="D3380" s="50">
        <v>0</v>
      </c>
      <c r="F3380"/>
    </row>
    <row r="3381" spans="2:6" x14ac:dyDescent="0.35">
      <c r="B3381" s="102" t="s">
        <v>143</v>
      </c>
      <c r="C3381" s="103"/>
      <c r="D3381" s="10">
        <v>84439</v>
      </c>
      <c r="F3381"/>
    </row>
    <row r="3382" spans="2:6" x14ac:dyDescent="0.35">
      <c r="B3382" s="104" t="s">
        <v>144</v>
      </c>
      <c r="C3382" s="105"/>
      <c r="D3382" s="106"/>
      <c r="F3382"/>
    </row>
    <row r="3383" spans="2:6" x14ac:dyDescent="0.35">
      <c r="B3383" s="48" t="s">
        <v>145</v>
      </c>
      <c r="C3383" s="49" t="s">
        <v>146</v>
      </c>
      <c r="D3383" s="50">
        <v>0</v>
      </c>
      <c r="F3383"/>
    </row>
    <row r="3384" spans="2:6" x14ac:dyDescent="0.35">
      <c r="B3384" s="48" t="s">
        <v>147</v>
      </c>
      <c r="C3384" s="49" t="s">
        <v>148</v>
      </c>
      <c r="D3384" s="50">
        <v>13289</v>
      </c>
      <c r="F3384"/>
    </row>
    <row r="3385" spans="2:6" x14ac:dyDescent="0.35">
      <c r="B3385" s="48" t="s">
        <v>149</v>
      </c>
      <c r="C3385" s="49" t="s">
        <v>150</v>
      </c>
      <c r="D3385" s="50">
        <v>0</v>
      </c>
      <c r="F3385"/>
    </row>
    <row r="3386" spans="2:6" ht="23" x14ac:dyDescent="0.35">
      <c r="B3386" s="48" t="s">
        <v>151</v>
      </c>
      <c r="C3386" s="49" t="s">
        <v>152</v>
      </c>
      <c r="D3386" s="50">
        <v>0</v>
      </c>
      <c r="F3386"/>
    </row>
    <row r="3387" spans="2:6" x14ac:dyDescent="0.35">
      <c r="B3387" s="48" t="s">
        <v>153</v>
      </c>
      <c r="C3387" s="49" t="s">
        <v>154</v>
      </c>
      <c r="D3387" s="50">
        <v>361162</v>
      </c>
      <c r="F3387"/>
    </row>
    <row r="3388" spans="2:6" x14ac:dyDescent="0.35">
      <c r="B3388" s="102" t="s">
        <v>155</v>
      </c>
      <c r="C3388" s="103"/>
      <c r="D3388" s="10">
        <v>374451</v>
      </c>
      <c r="F3388"/>
    </row>
    <row r="3389" spans="2:6" x14ac:dyDescent="0.35">
      <c r="B3389" s="104" t="s">
        <v>156</v>
      </c>
      <c r="C3389" s="105"/>
      <c r="D3389" s="106"/>
      <c r="F3389"/>
    </row>
    <row r="3390" spans="2:6" x14ac:dyDescent="0.35">
      <c r="B3390" s="48" t="s">
        <v>157</v>
      </c>
      <c r="C3390" s="49" t="s">
        <v>158</v>
      </c>
      <c r="D3390" s="50">
        <v>0</v>
      </c>
      <c r="F3390"/>
    </row>
    <row r="3391" spans="2:6" x14ac:dyDescent="0.35">
      <c r="B3391" s="48" t="s">
        <v>159</v>
      </c>
      <c r="C3391" s="49" t="s">
        <v>160</v>
      </c>
      <c r="D3391" s="50">
        <v>0</v>
      </c>
      <c r="F3391"/>
    </row>
    <row r="3392" spans="2:6" x14ac:dyDescent="0.35">
      <c r="B3392" s="48" t="s">
        <v>161</v>
      </c>
      <c r="C3392" s="49" t="s">
        <v>162</v>
      </c>
      <c r="D3392" s="50">
        <v>1245</v>
      </c>
      <c r="F3392"/>
    </row>
    <row r="3393" spans="2:13" x14ac:dyDescent="0.35">
      <c r="B3393" s="102" t="s">
        <v>163</v>
      </c>
      <c r="C3393" s="103"/>
      <c r="D3393" s="10">
        <v>1245</v>
      </c>
    </row>
    <row r="3394" spans="2:13" x14ac:dyDescent="0.35">
      <c r="B3394" s="102" t="s">
        <v>164</v>
      </c>
      <c r="C3394" s="103"/>
      <c r="D3394" s="10">
        <v>460135</v>
      </c>
    </row>
    <row r="3395" spans="2:13" x14ac:dyDescent="0.35">
      <c r="B3395" s="3"/>
      <c r="F3395"/>
    </row>
    <row r="3396" spans="2:13" x14ac:dyDescent="0.35">
      <c r="C3396" s="3" t="s">
        <v>1084</v>
      </c>
    </row>
    <row r="3397" spans="2:13" x14ac:dyDescent="0.35">
      <c r="B3397" s="48" t="s">
        <v>111</v>
      </c>
      <c r="C3397" s="49" t="s">
        <v>112</v>
      </c>
      <c r="D3397" s="50">
        <v>1000</v>
      </c>
      <c r="F3397" s="19">
        <f>SUM(D3397:D3405,D3407:D3408,D3411,D3423)</f>
        <v>21391</v>
      </c>
      <c r="G3397" s="16">
        <f>SUM(D3406,D3412)</f>
        <v>16780</v>
      </c>
      <c r="H3397" s="16">
        <f>SUM(F3397:G3397)</f>
        <v>38171</v>
      </c>
      <c r="I3397" s="18" t="e">
        <f>H3397/J3397*100</f>
        <v>#DIV/0!</v>
      </c>
      <c r="K3397" s="61" t="str">
        <f>C3396</f>
        <v>Leongatha RSL</v>
      </c>
      <c r="L3397" s="59">
        <f>F3397</f>
        <v>21391</v>
      </c>
      <c r="M3397" s="59">
        <f>G3397</f>
        <v>16780</v>
      </c>
    </row>
    <row r="3398" spans="2:13" x14ac:dyDescent="0.35">
      <c r="B3398" s="48" t="s">
        <v>113</v>
      </c>
      <c r="C3398" s="49" t="s">
        <v>114</v>
      </c>
      <c r="D3398" s="50">
        <v>0</v>
      </c>
      <c r="F3398" s="12"/>
    </row>
    <row r="3399" spans="2:13" x14ac:dyDescent="0.35">
      <c r="B3399" s="48" t="s">
        <v>115</v>
      </c>
      <c r="C3399" s="49" t="s">
        <v>116</v>
      </c>
      <c r="D3399" s="50">
        <v>0</v>
      </c>
      <c r="F3399" s="12"/>
    </row>
    <row r="3400" spans="2:13" x14ac:dyDescent="0.35">
      <c r="B3400" s="48" t="s">
        <v>117</v>
      </c>
      <c r="C3400" s="49" t="s">
        <v>118</v>
      </c>
      <c r="D3400" s="50">
        <v>0</v>
      </c>
    </row>
    <row r="3401" spans="2:13" x14ac:dyDescent="0.35">
      <c r="B3401" s="48" t="s">
        <v>119</v>
      </c>
      <c r="C3401" s="49" t="s">
        <v>120</v>
      </c>
      <c r="D3401" s="50">
        <v>0</v>
      </c>
      <c r="F3401" s="13"/>
    </row>
    <row r="3402" spans="2:13" x14ac:dyDescent="0.35">
      <c r="B3402" s="48" t="s">
        <v>121</v>
      </c>
      <c r="C3402" s="49" t="s">
        <v>122</v>
      </c>
      <c r="D3402" s="50">
        <v>1601</v>
      </c>
    </row>
    <row r="3403" spans="2:13" x14ac:dyDescent="0.35">
      <c r="B3403" s="48" t="s">
        <v>123</v>
      </c>
      <c r="C3403" s="49" t="s">
        <v>124</v>
      </c>
      <c r="D3403" s="50">
        <v>3300</v>
      </c>
    </row>
    <row r="3404" spans="2:13" x14ac:dyDescent="0.35">
      <c r="B3404" s="48" t="s">
        <v>125</v>
      </c>
      <c r="C3404" s="49" t="s">
        <v>126</v>
      </c>
      <c r="D3404" s="50">
        <v>0</v>
      </c>
    </row>
    <row r="3405" spans="2:13" x14ac:dyDescent="0.35">
      <c r="B3405" s="48" t="s">
        <v>127</v>
      </c>
      <c r="C3405" s="49" t="s">
        <v>128</v>
      </c>
      <c r="D3405" s="50">
        <v>0</v>
      </c>
    </row>
    <row r="3406" spans="2:13" x14ac:dyDescent="0.35">
      <c r="B3406" s="48" t="s">
        <v>129</v>
      </c>
      <c r="C3406" s="49" t="s">
        <v>130</v>
      </c>
      <c r="D3406" s="50">
        <v>16780</v>
      </c>
    </row>
    <row r="3407" spans="2:13" x14ac:dyDescent="0.35">
      <c r="B3407" s="48" t="s">
        <v>131</v>
      </c>
      <c r="C3407" s="49" t="s">
        <v>132</v>
      </c>
      <c r="D3407" s="50">
        <v>0</v>
      </c>
    </row>
    <row r="3408" spans="2:13" x14ac:dyDescent="0.35">
      <c r="B3408" s="48" t="s">
        <v>133</v>
      </c>
      <c r="C3408" s="49" t="s">
        <v>134</v>
      </c>
      <c r="D3408" s="50">
        <v>1615</v>
      </c>
    </row>
    <row r="3409" spans="2:6" x14ac:dyDescent="0.35">
      <c r="B3409" s="48" t="s">
        <v>135</v>
      </c>
      <c r="C3409" s="49" t="s">
        <v>136</v>
      </c>
      <c r="D3409" s="50">
        <v>0</v>
      </c>
      <c r="F3409"/>
    </row>
    <row r="3410" spans="2:6" x14ac:dyDescent="0.35">
      <c r="B3410" s="48" t="s">
        <v>137</v>
      </c>
      <c r="C3410" s="49" t="s">
        <v>138</v>
      </c>
      <c r="D3410" s="50">
        <v>21179</v>
      </c>
      <c r="F3410"/>
    </row>
    <row r="3411" spans="2:6" ht="23" x14ac:dyDescent="0.35">
      <c r="B3411" s="48" t="s">
        <v>139</v>
      </c>
      <c r="C3411" s="49" t="s">
        <v>140</v>
      </c>
      <c r="D3411" s="50">
        <v>12853</v>
      </c>
      <c r="F3411"/>
    </row>
    <row r="3412" spans="2:6" x14ac:dyDescent="0.35">
      <c r="B3412" s="48" t="s">
        <v>141</v>
      </c>
      <c r="C3412" s="49" t="s">
        <v>142</v>
      </c>
      <c r="D3412" s="50">
        <v>0</v>
      </c>
      <c r="F3412"/>
    </row>
    <row r="3413" spans="2:6" x14ac:dyDescent="0.35">
      <c r="B3413" s="102" t="s">
        <v>143</v>
      </c>
      <c r="C3413" s="103"/>
      <c r="D3413" s="10">
        <v>58328</v>
      </c>
      <c r="F3413"/>
    </row>
    <row r="3414" spans="2:6" x14ac:dyDescent="0.35">
      <c r="B3414" s="104" t="s">
        <v>144</v>
      </c>
      <c r="C3414" s="105"/>
      <c r="D3414" s="106"/>
      <c r="F3414"/>
    </row>
    <row r="3415" spans="2:6" x14ac:dyDescent="0.35">
      <c r="B3415" s="48" t="s">
        <v>145</v>
      </c>
      <c r="C3415" s="49" t="s">
        <v>146</v>
      </c>
      <c r="D3415" s="50">
        <v>0</v>
      </c>
      <c r="F3415"/>
    </row>
    <row r="3416" spans="2:6" x14ac:dyDescent="0.35">
      <c r="B3416" s="48" t="s">
        <v>147</v>
      </c>
      <c r="C3416" s="49" t="s">
        <v>148</v>
      </c>
      <c r="D3416" s="50">
        <v>0</v>
      </c>
      <c r="F3416"/>
    </row>
    <row r="3417" spans="2:6" x14ac:dyDescent="0.35">
      <c r="B3417" s="48" t="s">
        <v>149</v>
      </c>
      <c r="C3417" s="49" t="s">
        <v>150</v>
      </c>
      <c r="D3417" s="50">
        <v>0</v>
      </c>
      <c r="F3417"/>
    </row>
    <row r="3418" spans="2:6" ht="23" x14ac:dyDescent="0.35">
      <c r="B3418" s="48" t="s">
        <v>151</v>
      </c>
      <c r="C3418" s="49" t="s">
        <v>152</v>
      </c>
      <c r="D3418" s="50">
        <v>0</v>
      </c>
      <c r="F3418"/>
    </row>
    <row r="3419" spans="2:6" x14ac:dyDescent="0.35">
      <c r="B3419" s="48" t="s">
        <v>153</v>
      </c>
      <c r="C3419" s="49" t="s">
        <v>154</v>
      </c>
      <c r="D3419" s="50">
        <v>502507</v>
      </c>
      <c r="F3419"/>
    </row>
    <row r="3420" spans="2:6" x14ac:dyDescent="0.35">
      <c r="B3420" s="102" t="s">
        <v>155</v>
      </c>
      <c r="C3420" s="103"/>
      <c r="D3420" s="10">
        <v>502507</v>
      </c>
      <c r="F3420"/>
    </row>
    <row r="3421" spans="2:6" x14ac:dyDescent="0.35">
      <c r="B3421" s="104" t="s">
        <v>156</v>
      </c>
      <c r="C3421" s="105"/>
      <c r="D3421" s="106"/>
      <c r="F3421"/>
    </row>
    <row r="3422" spans="2:6" x14ac:dyDescent="0.35">
      <c r="B3422" s="48" t="s">
        <v>157</v>
      </c>
      <c r="C3422" s="49" t="s">
        <v>158</v>
      </c>
      <c r="D3422" s="50">
        <v>0</v>
      </c>
      <c r="F3422"/>
    </row>
    <row r="3423" spans="2:6" x14ac:dyDescent="0.35">
      <c r="B3423" s="48" t="s">
        <v>159</v>
      </c>
      <c r="C3423" s="49" t="s">
        <v>160</v>
      </c>
      <c r="D3423" s="50">
        <v>1022</v>
      </c>
      <c r="F3423"/>
    </row>
    <row r="3424" spans="2:6" x14ac:dyDescent="0.35">
      <c r="B3424" s="48" t="s">
        <v>161</v>
      </c>
      <c r="C3424" s="49" t="s">
        <v>162</v>
      </c>
      <c r="D3424" s="50">
        <v>2400</v>
      </c>
      <c r="F3424"/>
    </row>
    <row r="3425" spans="2:13" x14ac:dyDescent="0.35">
      <c r="B3425" s="102" t="s">
        <v>163</v>
      </c>
      <c r="C3425" s="103"/>
      <c r="D3425" s="10">
        <v>3422</v>
      </c>
    </row>
    <row r="3426" spans="2:13" x14ac:dyDescent="0.35">
      <c r="B3426" s="102" t="s">
        <v>164</v>
      </c>
      <c r="C3426" s="103"/>
      <c r="D3426" s="10">
        <v>564257</v>
      </c>
    </row>
    <row r="3427" spans="2:13" x14ac:dyDescent="0.35">
      <c r="B3427" s="3"/>
      <c r="F3427"/>
    </row>
    <row r="3428" spans="2:13" x14ac:dyDescent="0.35">
      <c r="C3428" s="3" t="s">
        <v>1085</v>
      </c>
    </row>
    <row r="3429" spans="2:13" x14ac:dyDescent="0.35">
      <c r="B3429" s="48" t="s">
        <v>111</v>
      </c>
      <c r="C3429" s="49" t="s">
        <v>112</v>
      </c>
      <c r="D3429" s="50">
        <v>0</v>
      </c>
      <c r="F3429" s="19">
        <f>SUM(D3429:D3437,D3439:D3440,D3443,D3455)</f>
        <v>48864</v>
      </c>
      <c r="G3429" s="16">
        <f>SUM(D3438,D3444)</f>
        <v>0</v>
      </c>
      <c r="H3429" s="16">
        <f>SUM(F3429:G3429)</f>
        <v>48864</v>
      </c>
      <c r="I3429" s="18" t="e">
        <f>H3429/J3429*100</f>
        <v>#DIV/0!</v>
      </c>
      <c r="K3429" s="61" t="str">
        <f>C3428</f>
        <v>Leopold Sportsmans Club</v>
      </c>
      <c r="L3429" s="59">
        <f>F3429</f>
        <v>48864</v>
      </c>
      <c r="M3429" s="59">
        <f>G3429</f>
        <v>0</v>
      </c>
    </row>
    <row r="3430" spans="2:13" x14ac:dyDescent="0.35">
      <c r="B3430" s="48" t="s">
        <v>113</v>
      </c>
      <c r="C3430" s="49" t="s">
        <v>114</v>
      </c>
      <c r="D3430" s="50">
        <v>500</v>
      </c>
      <c r="F3430" s="12"/>
    </row>
    <row r="3431" spans="2:13" x14ac:dyDescent="0.35">
      <c r="B3431" s="48" t="s">
        <v>115</v>
      </c>
      <c r="C3431" s="49" t="s">
        <v>116</v>
      </c>
      <c r="D3431" s="50">
        <v>0</v>
      </c>
      <c r="F3431" s="12"/>
    </row>
    <row r="3432" spans="2:13" x14ac:dyDescent="0.35">
      <c r="B3432" s="48" t="s">
        <v>117</v>
      </c>
      <c r="C3432" s="49" t="s">
        <v>118</v>
      </c>
      <c r="D3432" s="50">
        <v>0</v>
      </c>
    </row>
    <row r="3433" spans="2:13" x14ac:dyDescent="0.35">
      <c r="B3433" s="48" t="s">
        <v>119</v>
      </c>
      <c r="C3433" s="49" t="s">
        <v>120</v>
      </c>
      <c r="D3433" s="50">
        <v>0</v>
      </c>
      <c r="F3433" s="13"/>
    </row>
    <row r="3434" spans="2:13" x14ac:dyDescent="0.35">
      <c r="B3434" s="48" t="s">
        <v>121</v>
      </c>
      <c r="C3434" s="49" t="s">
        <v>122</v>
      </c>
      <c r="D3434" s="50">
        <v>0</v>
      </c>
    </row>
    <row r="3435" spans="2:13" x14ac:dyDescent="0.35">
      <c r="B3435" s="48" t="s">
        <v>123</v>
      </c>
      <c r="C3435" s="49" t="s">
        <v>124</v>
      </c>
      <c r="D3435" s="50">
        <v>0</v>
      </c>
    </row>
    <row r="3436" spans="2:13" x14ac:dyDescent="0.35">
      <c r="B3436" s="48" t="s">
        <v>125</v>
      </c>
      <c r="C3436" s="49" t="s">
        <v>126</v>
      </c>
      <c r="D3436" s="50">
        <v>0</v>
      </c>
    </row>
    <row r="3437" spans="2:13" x14ac:dyDescent="0.35">
      <c r="B3437" s="48" t="s">
        <v>127</v>
      </c>
      <c r="C3437" s="49" t="s">
        <v>128</v>
      </c>
      <c r="D3437" s="50">
        <v>0</v>
      </c>
    </row>
    <row r="3438" spans="2:13" x14ac:dyDescent="0.35">
      <c r="B3438" s="48" t="s">
        <v>129</v>
      </c>
      <c r="C3438" s="49" t="s">
        <v>130</v>
      </c>
      <c r="D3438" s="50">
        <v>0</v>
      </c>
    </row>
    <row r="3439" spans="2:13" x14ac:dyDescent="0.35">
      <c r="B3439" s="48" t="s">
        <v>131</v>
      </c>
      <c r="C3439" s="49" t="s">
        <v>132</v>
      </c>
      <c r="D3439" s="50">
        <v>0</v>
      </c>
    </row>
    <row r="3440" spans="2:13" x14ac:dyDescent="0.35">
      <c r="B3440" s="48" t="s">
        <v>133</v>
      </c>
      <c r="C3440" s="49" t="s">
        <v>134</v>
      </c>
      <c r="D3440" s="50">
        <v>48364</v>
      </c>
    </row>
    <row r="3441" spans="2:6" x14ac:dyDescent="0.35">
      <c r="B3441" s="48" t="s">
        <v>135</v>
      </c>
      <c r="C3441" s="49" t="s">
        <v>136</v>
      </c>
      <c r="D3441" s="50">
        <v>25198</v>
      </c>
      <c r="F3441"/>
    </row>
    <row r="3442" spans="2:6" x14ac:dyDescent="0.35">
      <c r="B3442" s="48" t="s">
        <v>137</v>
      </c>
      <c r="C3442" s="49" t="s">
        <v>138</v>
      </c>
      <c r="D3442" s="50">
        <v>51286</v>
      </c>
      <c r="F3442"/>
    </row>
    <row r="3443" spans="2:6" ht="23" x14ac:dyDescent="0.35">
      <c r="B3443" s="48" t="s">
        <v>139</v>
      </c>
      <c r="C3443" s="49" t="s">
        <v>140</v>
      </c>
      <c r="D3443" s="50">
        <v>0</v>
      </c>
      <c r="F3443"/>
    </row>
    <row r="3444" spans="2:6" x14ac:dyDescent="0.35">
      <c r="B3444" s="48" t="s">
        <v>141</v>
      </c>
      <c r="C3444" s="49" t="s">
        <v>142</v>
      </c>
      <c r="D3444" s="50">
        <v>0</v>
      </c>
      <c r="F3444"/>
    </row>
    <row r="3445" spans="2:6" x14ac:dyDescent="0.35">
      <c r="B3445" s="102" t="s">
        <v>143</v>
      </c>
      <c r="C3445" s="103"/>
      <c r="D3445" s="10">
        <v>125348</v>
      </c>
      <c r="F3445"/>
    </row>
    <row r="3446" spans="2:6" x14ac:dyDescent="0.35">
      <c r="B3446" s="104" t="s">
        <v>144</v>
      </c>
      <c r="C3446" s="105"/>
      <c r="D3446" s="106"/>
      <c r="F3446"/>
    </row>
    <row r="3447" spans="2:6" x14ac:dyDescent="0.35">
      <c r="B3447" s="48" t="s">
        <v>145</v>
      </c>
      <c r="C3447" s="49" t="s">
        <v>146</v>
      </c>
      <c r="D3447" s="50">
        <v>0</v>
      </c>
      <c r="F3447"/>
    </row>
    <row r="3448" spans="2:6" x14ac:dyDescent="0.35">
      <c r="B3448" s="48" t="s">
        <v>147</v>
      </c>
      <c r="C3448" s="49" t="s">
        <v>148</v>
      </c>
      <c r="D3448" s="50">
        <v>255025</v>
      </c>
      <c r="F3448"/>
    </row>
    <row r="3449" spans="2:6" x14ac:dyDescent="0.35">
      <c r="B3449" s="48" t="s">
        <v>149</v>
      </c>
      <c r="C3449" s="49" t="s">
        <v>150</v>
      </c>
      <c r="D3449" s="50">
        <v>0</v>
      </c>
      <c r="F3449"/>
    </row>
    <row r="3450" spans="2:6" ht="23" x14ac:dyDescent="0.35">
      <c r="B3450" s="48" t="s">
        <v>151</v>
      </c>
      <c r="C3450" s="49" t="s">
        <v>152</v>
      </c>
      <c r="D3450" s="50">
        <v>0</v>
      </c>
      <c r="F3450"/>
    </row>
    <row r="3451" spans="2:6" x14ac:dyDescent="0.35">
      <c r="B3451" s="48" t="s">
        <v>153</v>
      </c>
      <c r="C3451" s="49" t="s">
        <v>154</v>
      </c>
      <c r="D3451" s="50">
        <v>1105615</v>
      </c>
      <c r="F3451"/>
    </row>
    <row r="3452" spans="2:6" x14ac:dyDescent="0.35">
      <c r="B3452" s="102" t="s">
        <v>155</v>
      </c>
      <c r="C3452" s="103"/>
      <c r="D3452" s="10">
        <v>1360640</v>
      </c>
      <c r="F3452"/>
    </row>
    <row r="3453" spans="2:6" x14ac:dyDescent="0.35">
      <c r="B3453" s="104" t="s">
        <v>156</v>
      </c>
      <c r="C3453" s="105"/>
      <c r="D3453" s="106"/>
      <c r="F3453"/>
    </row>
    <row r="3454" spans="2:6" x14ac:dyDescent="0.35">
      <c r="B3454" s="48" t="s">
        <v>157</v>
      </c>
      <c r="C3454" s="49" t="s">
        <v>158</v>
      </c>
      <c r="D3454" s="50">
        <v>0</v>
      </c>
      <c r="F3454"/>
    </row>
    <row r="3455" spans="2:6" x14ac:dyDescent="0.35">
      <c r="B3455" s="48" t="s">
        <v>159</v>
      </c>
      <c r="C3455" s="49" t="s">
        <v>160</v>
      </c>
      <c r="D3455" s="50">
        <v>0</v>
      </c>
      <c r="F3455"/>
    </row>
    <row r="3456" spans="2:6" x14ac:dyDescent="0.35">
      <c r="B3456" s="48" t="s">
        <v>161</v>
      </c>
      <c r="C3456" s="49" t="s">
        <v>162</v>
      </c>
      <c r="D3456" s="50">
        <v>0</v>
      </c>
      <c r="F3456"/>
    </row>
    <row r="3457" spans="2:13" x14ac:dyDescent="0.35">
      <c r="B3457" s="102" t="s">
        <v>163</v>
      </c>
      <c r="C3457" s="103"/>
      <c r="D3457" s="10">
        <v>0</v>
      </c>
    </row>
    <row r="3458" spans="2:13" x14ac:dyDescent="0.35">
      <c r="B3458" s="102" t="s">
        <v>164</v>
      </c>
      <c r="C3458" s="103"/>
      <c r="D3458" s="10">
        <v>1485988</v>
      </c>
    </row>
    <row r="3460" spans="2:13" x14ac:dyDescent="0.35">
      <c r="C3460" s="3" t="s">
        <v>1086</v>
      </c>
    </row>
    <row r="3461" spans="2:13" x14ac:dyDescent="0.35">
      <c r="B3461" s="48" t="s">
        <v>111</v>
      </c>
      <c r="C3461" s="49" t="s">
        <v>112</v>
      </c>
      <c r="D3461" s="50">
        <v>591</v>
      </c>
      <c r="F3461" s="19">
        <f>SUM(D3461:D3469,D3471:D3472,D3475,D3487)</f>
        <v>122073</v>
      </c>
      <c r="G3461" s="16">
        <f>SUM(D3470,D3476)</f>
        <v>0</v>
      </c>
      <c r="H3461" s="16">
        <f>SUM(F3461:G3461)</f>
        <v>122073</v>
      </c>
      <c r="I3461" s="18" t="e">
        <f>H3461/J3461*100</f>
        <v>#DIV/0!</v>
      </c>
      <c r="K3461" s="61" t="str">
        <f>C3460</f>
        <v>Maffra Community Sports Club</v>
      </c>
      <c r="L3461" s="59">
        <f>F3461</f>
        <v>122073</v>
      </c>
      <c r="M3461" s="59">
        <f>G3461</f>
        <v>0</v>
      </c>
    </row>
    <row r="3462" spans="2:13" x14ac:dyDescent="0.35">
      <c r="B3462" s="48" t="s">
        <v>113</v>
      </c>
      <c r="C3462" s="49" t="s">
        <v>114</v>
      </c>
      <c r="D3462" s="50">
        <v>0</v>
      </c>
      <c r="F3462" s="12"/>
    </row>
    <row r="3463" spans="2:13" x14ac:dyDescent="0.35">
      <c r="B3463" s="48" t="s">
        <v>115</v>
      </c>
      <c r="C3463" s="49" t="s">
        <v>116</v>
      </c>
      <c r="D3463" s="50">
        <v>0</v>
      </c>
      <c r="F3463" s="12"/>
    </row>
    <row r="3464" spans="2:13" x14ac:dyDescent="0.35">
      <c r="B3464" s="48" t="s">
        <v>117</v>
      </c>
      <c r="C3464" s="49" t="s">
        <v>118</v>
      </c>
      <c r="D3464" s="50">
        <v>0</v>
      </c>
    </row>
    <row r="3465" spans="2:13" x14ac:dyDescent="0.35">
      <c r="B3465" s="48" t="s">
        <v>119</v>
      </c>
      <c r="C3465" s="49" t="s">
        <v>120</v>
      </c>
      <c r="D3465" s="50">
        <v>0</v>
      </c>
      <c r="F3465" s="13"/>
    </row>
    <row r="3466" spans="2:13" x14ac:dyDescent="0.35">
      <c r="B3466" s="48" t="s">
        <v>121</v>
      </c>
      <c r="C3466" s="49" t="s">
        <v>122</v>
      </c>
      <c r="D3466" s="50">
        <v>0</v>
      </c>
    </row>
    <row r="3467" spans="2:13" x14ac:dyDescent="0.35">
      <c r="B3467" s="48" t="s">
        <v>123</v>
      </c>
      <c r="C3467" s="49" t="s">
        <v>124</v>
      </c>
      <c r="D3467" s="50">
        <v>0</v>
      </c>
    </row>
    <row r="3468" spans="2:13" x14ac:dyDescent="0.35">
      <c r="B3468" s="48" t="s">
        <v>125</v>
      </c>
      <c r="C3468" s="49" t="s">
        <v>126</v>
      </c>
      <c r="D3468" s="50">
        <v>0</v>
      </c>
    </row>
    <row r="3469" spans="2:13" x14ac:dyDescent="0.35">
      <c r="B3469" s="48" t="s">
        <v>127</v>
      </c>
      <c r="C3469" s="49" t="s">
        <v>128</v>
      </c>
      <c r="D3469" s="50">
        <v>0</v>
      </c>
    </row>
    <row r="3470" spans="2:13" x14ac:dyDescent="0.35">
      <c r="B3470" s="48" t="s">
        <v>129</v>
      </c>
      <c r="C3470" s="49" t="s">
        <v>130</v>
      </c>
      <c r="D3470" s="50">
        <v>0</v>
      </c>
    </row>
    <row r="3471" spans="2:13" x14ac:dyDescent="0.35">
      <c r="B3471" s="48" t="s">
        <v>131</v>
      </c>
      <c r="C3471" s="49" t="s">
        <v>132</v>
      </c>
      <c r="D3471" s="50">
        <v>0</v>
      </c>
    </row>
    <row r="3472" spans="2:13" x14ac:dyDescent="0.35">
      <c r="B3472" s="48" t="s">
        <v>133</v>
      </c>
      <c r="C3472" s="49" t="s">
        <v>134</v>
      </c>
      <c r="D3472" s="50">
        <v>121482</v>
      </c>
    </row>
    <row r="3473" spans="2:6" x14ac:dyDescent="0.35">
      <c r="B3473" s="48" t="s">
        <v>135</v>
      </c>
      <c r="C3473" s="49" t="s">
        <v>136</v>
      </c>
      <c r="D3473" s="50">
        <v>0</v>
      </c>
      <c r="F3473"/>
    </row>
    <row r="3474" spans="2:6" x14ac:dyDescent="0.35">
      <c r="B3474" s="48" t="s">
        <v>137</v>
      </c>
      <c r="C3474" s="49" t="s">
        <v>138</v>
      </c>
      <c r="D3474" s="50">
        <v>0</v>
      </c>
      <c r="F3474"/>
    </row>
    <row r="3475" spans="2:6" ht="23" x14ac:dyDescent="0.35">
      <c r="B3475" s="48" t="s">
        <v>139</v>
      </c>
      <c r="C3475" s="49" t="s">
        <v>140</v>
      </c>
      <c r="D3475" s="50">
        <v>0</v>
      </c>
      <c r="F3475"/>
    </row>
    <row r="3476" spans="2:6" x14ac:dyDescent="0.35">
      <c r="B3476" s="48" t="s">
        <v>141</v>
      </c>
      <c r="C3476" s="49" t="s">
        <v>142</v>
      </c>
      <c r="D3476" s="50">
        <v>0</v>
      </c>
      <c r="F3476"/>
    </row>
    <row r="3477" spans="2:6" x14ac:dyDescent="0.35">
      <c r="B3477" s="102" t="s">
        <v>143</v>
      </c>
      <c r="C3477" s="103"/>
      <c r="D3477" s="10">
        <v>122073</v>
      </c>
      <c r="F3477"/>
    </row>
    <row r="3478" spans="2:6" x14ac:dyDescent="0.35">
      <c r="B3478" s="104" t="s">
        <v>144</v>
      </c>
      <c r="C3478" s="105"/>
      <c r="D3478" s="106"/>
      <c r="F3478"/>
    </row>
    <row r="3479" spans="2:6" x14ac:dyDescent="0.35">
      <c r="B3479" s="48" t="s">
        <v>145</v>
      </c>
      <c r="C3479" s="49" t="s">
        <v>146</v>
      </c>
      <c r="D3479" s="50">
        <v>0</v>
      </c>
      <c r="F3479"/>
    </row>
    <row r="3480" spans="2:6" x14ac:dyDescent="0.35">
      <c r="B3480" s="48" t="s">
        <v>147</v>
      </c>
      <c r="C3480" s="49" t="s">
        <v>148</v>
      </c>
      <c r="D3480" s="50">
        <v>0</v>
      </c>
      <c r="F3480"/>
    </row>
    <row r="3481" spans="2:6" x14ac:dyDescent="0.35">
      <c r="B3481" s="48" t="s">
        <v>149</v>
      </c>
      <c r="C3481" s="49" t="s">
        <v>150</v>
      </c>
      <c r="D3481" s="50">
        <v>0</v>
      </c>
      <c r="F3481"/>
    </row>
    <row r="3482" spans="2:6" ht="23" x14ac:dyDescent="0.35">
      <c r="B3482" s="48" t="s">
        <v>151</v>
      </c>
      <c r="C3482" s="49" t="s">
        <v>152</v>
      </c>
      <c r="D3482" s="50">
        <v>0</v>
      </c>
      <c r="F3482"/>
    </row>
    <row r="3483" spans="2:6" x14ac:dyDescent="0.35">
      <c r="B3483" s="48" t="s">
        <v>153</v>
      </c>
      <c r="C3483" s="49" t="s">
        <v>154</v>
      </c>
      <c r="D3483" s="50">
        <v>656912</v>
      </c>
      <c r="F3483"/>
    </row>
    <row r="3484" spans="2:6" x14ac:dyDescent="0.35">
      <c r="B3484" s="102" t="s">
        <v>155</v>
      </c>
      <c r="C3484" s="103"/>
      <c r="D3484" s="10">
        <v>656912</v>
      </c>
      <c r="F3484"/>
    </row>
    <row r="3485" spans="2:6" x14ac:dyDescent="0.35">
      <c r="B3485" s="104" t="s">
        <v>156</v>
      </c>
      <c r="C3485" s="105"/>
      <c r="D3485" s="106"/>
      <c r="F3485"/>
    </row>
    <row r="3486" spans="2:6" x14ac:dyDescent="0.35">
      <c r="B3486" s="48" t="s">
        <v>157</v>
      </c>
      <c r="C3486" s="49" t="s">
        <v>158</v>
      </c>
      <c r="D3486" s="50">
        <v>0</v>
      </c>
      <c r="F3486"/>
    </row>
    <row r="3487" spans="2:6" x14ac:dyDescent="0.35">
      <c r="B3487" s="48" t="s">
        <v>159</v>
      </c>
      <c r="C3487" s="49" t="s">
        <v>160</v>
      </c>
      <c r="D3487" s="50">
        <v>0</v>
      </c>
      <c r="F3487"/>
    </row>
    <row r="3488" spans="2:6" x14ac:dyDescent="0.35">
      <c r="B3488" s="48" t="s">
        <v>161</v>
      </c>
      <c r="C3488" s="49" t="s">
        <v>162</v>
      </c>
      <c r="D3488" s="50">
        <v>0</v>
      </c>
      <c r="F3488"/>
    </row>
    <row r="3489" spans="2:13" x14ac:dyDescent="0.35">
      <c r="B3489" s="102" t="s">
        <v>163</v>
      </c>
      <c r="C3489" s="103"/>
      <c r="D3489" s="10">
        <v>0</v>
      </c>
    </row>
    <row r="3490" spans="2:13" x14ac:dyDescent="0.35">
      <c r="B3490" s="102" t="s">
        <v>164</v>
      </c>
      <c r="C3490" s="103"/>
      <c r="D3490" s="10">
        <v>778985</v>
      </c>
    </row>
    <row r="3492" spans="2:13" x14ac:dyDescent="0.35">
      <c r="C3492" s="3" t="s">
        <v>1087</v>
      </c>
    </row>
    <row r="3493" spans="2:13" x14ac:dyDescent="0.35">
      <c r="B3493" s="48" t="s">
        <v>111</v>
      </c>
      <c r="C3493" s="49" t="s">
        <v>112</v>
      </c>
      <c r="D3493" s="50">
        <v>0</v>
      </c>
      <c r="F3493" s="19">
        <f>SUM(D3493:D3501,D3503:D3504,D3507,D3519)</f>
        <v>58651</v>
      </c>
      <c r="G3493" s="16">
        <f>SUM(D3502,D3508)</f>
        <v>0</v>
      </c>
      <c r="H3493" s="16">
        <f>SUM(F3493:G3493)</f>
        <v>58651</v>
      </c>
      <c r="I3493" s="18" t="e">
        <f>H3493/J3493*100</f>
        <v>#DIV/0!</v>
      </c>
      <c r="K3493" s="61" t="str">
        <f>C3492</f>
        <v>Manningham Club</v>
      </c>
      <c r="L3493" s="59">
        <f>F3493</f>
        <v>58651</v>
      </c>
      <c r="M3493" s="59">
        <f>G3493</f>
        <v>0</v>
      </c>
    </row>
    <row r="3494" spans="2:13" x14ac:dyDescent="0.35">
      <c r="B3494" s="48" t="s">
        <v>113</v>
      </c>
      <c r="C3494" s="49" t="s">
        <v>114</v>
      </c>
      <c r="D3494" s="50">
        <v>0</v>
      </c>
      <c r="F3494" s="12"/>
    </row>
    <row r="3495" spans="2:13" x14ac:dyDescent="0.35">
      <c r="B3495" s="48" t="s">
        <v>115</v>
      </c>
      <c r="C3495" s="49" t="s">
        <v>116</v>
      </c>
      <c r="D3495" s="50">
        <v>0</v>
      </c>
      <c r="F3495" s="12"/>
    </row>
    <row r="3496" spans="2:13" x14ac:dyDescent="0.35">
      <c r="B3496" s="48" t="s">
        <v>117</v>
      </c>
      <c r="C3496" s="49" t="s">
        <v>118</v>
      </c>
      <c r="D3496" s="50">
        <v>0</v>
      </c>
    </row>
    <row r="3497" spans="2:13" x14ac:dyDescent="0.35">
      <c r="B3497" s="48" t="s">
        <v>119</v>
      </c>
      <c r="C3497" s="49" t="s">
        <v>120</v>
      </c>
      <c r="D3497" s="50">
        <v>0</v>
      </c>
      <c r="F3497" s="13"/>
    </row>
    <row r="3498" spans="2:13" x14ac:dyDescent="0.35">
      <c r="B3498" s="48" t="s">
        <v>121</v>
      </c>
      <c r="C3498" s="49" t="s">
        <v>122</v>
      </c>
      <c r="D3498" s="50">
        <v>0</v>
      </c>
    </row>
    <row r="3499" spans="2:13" x14ac:dyDescent="0.35">
      <c r="B3499" s="48" t="s">
        <v>123</v>
      </c>
      <c r="C3499" s="49" t="s">
        <v>124</v>
      </c>
      <c r="D3499" s="50">
        <v>0</v>
      </c>
    </row>
    <row r="3500" spans="2:13" x14ac:dyDescent="0.35">
      <c r="B3500" s="48" t="s">
        <v>125</v>
      </c>
      <c r="C3500" s="49" t="s">
        <v>126</v>
      </c>
      <c r="D3500" s="50">
        <v>0</v>
      </c>
    </row>
    <row r="3501" spans="2:13" x14ac:dyDescent="0.35">
      <c r="B3501" s="48" t="s">
        <v>127</v>
      </c>
      <c r="C3501" s="49" t="s">
        <v>128</v>
      </c>
      <c r="D3501" s="50">
        <v>0</v>
      </c>
    </row>
    <row r="3502" spans="2:13" x14ac:dyDescent="0.35">
      <c r="B3502" s="48" t="s">
        <v>129</v>
      </c>
      <c r="C3502" s="49" t="s">
        <v>130</v>
      </c>
      <c r="D3502" s="50">
        <v>0</v>
      </c>
    </row>
    <row r="3503" spans="2:13" x14ac:dyDescent="0.35">
      <c r="B3503" s="48" t="s">
        <v>131</v>
      </c>
      <c r="C3503" s="49" t="s">
        <v>132</v>
      </c>
      <c r="D3503" s="50">
        <v>35861</v>
      </c>
    </row>
    <row r="3504" spans="2:13" x14ac:dyDescent="0.35">
      <c r="B3504" s="48" t="s">
        <v>133</v>
      </c>
      <c r="C3504" s="49" t="s">
        <v>134</v>
      </c>
      <c r="D3504" s="50">
        <v>22790</v>
      </c>
    </row>
    <row r="3505" spans="2:6" x14ac:dyDescent="0.35">
      <c r="B3505" s="48" t="s">
        <v>135</v>
      </c>
      <c r="C3505" s="49" t="s">
        <v>136</v>
      </c>
      <c r="D3505" s="50">
        <v>0</v>
      </c>
      <c r="F3505"/>
    </row>
    <row r="3506" spans="2:6" x14ac:dyDescent="0.35">
      <c r="B3506" s="48" t="s">
        <v>137</v>
      </c>
      <c r="C3506" s="49" t="s">
        <v>138</v>
      </c>
      <c r="D3506" s="50">
        <v>0</v>
      </c>
      <c r="F3506"/>
    </row>
    <row r="3507" spans="2:6" ht="23" x14ac:dyDescent="0.35">
      <c r="B3507" s="48" t="s">
        <v>139</v>
      </c>
      <c r="C3507" s="49" t="s">
        <v>140</v>
      </c>
      <c r="D3507" s="50">
        <v>0</v>
      </c>
      <c r="F3507"/>
    </row>
    <row r="3508" spans="2:6" x14ac:dyDescent="0.35">
      <c r="B3508" s="48" t="s">
        <v>141</v>
      </c>
      <c r="C3508" s="49" t="s">
        <v>142</v>
      </c>
      <c r="D3508" s="50">
        <v>0</v>
      </c>
      <c r="F3508"/>
    </row>
    <row r="3509" spans="2:6" x14ac:dyDescent="0.35">
      <c r="B3509" s="102" t="s">
        <v>143</v>
      </c>
      <c r="C3509" s="103"/>
      <c r="D3509" s="10">
        <v>58651</v>
      </c>
      <c r="F3509"/>
    </row>
    <row r="3510" spans="2:6" x14ac:dyDescent="0.35">
      <c r="B3510" s="104" t="s">
        <v>144</v>
      </c>
      <c r="C3510" s="105"/>
      <c r="D3510" s="106"/>
      <c r="F3510"/>
    </row>
    <row r="3511" spans="2:6" x14ac:dyDescent="0.35">
      <c r="B3511" s="48" t="s">
        <v>145</v>
      </c>
      <c r="C3511" s="49" t="s">
        <v>146</v>
      </c>
      <c r="D3511" s="50">
        <v>0</v>
      </c>
      <c r="F3511"/>
    </row>
    <row r="3512" spans="2:6" x14ac:dyDescent="0.35">
      <c r="B3512" s="48" t="s">
        <v>147</v>
      </c>
      <c r="C3512" s="49" t="s">
        <v>148</v>
      </c>
      <c r="D3512" s="50">
        <v>0</v>
      </c>
      <c r="F3512"/>
    </row>
    <row r="3513" spans="2:6" x14ac:dyDescent="0.35">
      <c r="B3513" s="48" t="s">
        <v>149</v>
      </c>
      <c r="C3513" s="49" t="s">
        <v>150</v>
      </c>
      <c r="D3513" s="50">
        <v>0</v>
      </c>
      <c r="F3513"/>
    </row>
    <row r="3514" spans="2:6" ht="23" x14ac:dyDescent="0.35">
      <c r="B3514" s="48" t="s">
        <v>151</v>
      </c>
      <c r="C3514" s="49" t="s">
        <v>152</v>
      </c>
      <c r="D3514" s="50">
        <v>0</v>
      </c>
      <c r="F3514"/>
    </row>
    <row r="3515" spans="2:6" x14ac:dyDescent="0.35">
      <c r="B3515" s="48" t="s">
        <v>153</v>
      </c>
      <c r="C3515" s="49" t="s">
        <v>154</v>
      </c>
      <c r="D3515" s="50">
        <v>813590</v>
      </c>
      <c r="F3515"/>
    </row>
    <row r="3516" spans="2:6" x14ac:dyDescent="0.35">
      <c r="B3516" s="102" t="s">
        <v>155</v>
      </c>
      <c r="C3516" s="103"/>
      <c r="D3516" s="10">
        <v>813590</v>
      </c>
      <c r="F3516"/>
    </row>
    <row r="3517" spans="2:6" x14ac:dyDescent="0.35">
      <c r="B3517" s="104" t="s">
        <v>156</v>
      </c>
      <c r="C3517" s="105"/>
      <c r="D3517" s="106"/>
      <c r="F3517"/>
    </row>
    <row r="3518" spans="2:6" x14ac:dyDescent="0.35">
      <c r="B3518" s="48" t="s">
        <v>157</v>
      </c>
      <c r="C3518" s="49" t="s">
        <v>158</v>
      </c>
      <c r="D3518" s="50">
        <v>0</v>
      </c>
      <c r="F3518"/>
    </row>
    <row r="3519" spans="2:6" x14ac:dyDescent="0.35">
      <c r="B3519" s="48" t="s">
        <v>159</v>
      </c>
      <c r="C3519" s="49" t="s">
        <v>160</v>
      </c>
      <c r="D3519" s="50">
        <v>0</v>
      </c>
      <c r="F3519"/>
    </row>
    <row r="3520" spans="2:6" x14ac:dyDescent="0.35">
      <c r="B3520" s="48" t="s">
        <v>161</v>
      </c>
      <c r="C3520" s="49" t="s">
        <v>162</v>
      </c>
      <c r="D3520" s="50">
        <v>0</v>
      </c>
      <c r="F3520"/>
    </row>
    <row r="3521" spans="2:13" x14ac:dyDescent="0.35">
      <c r="B3521" s="102" t="s">
        <v>163</v>
      </c>
      <c r="C3521" s="103"/>
      <c r="D3521" s="10">
        <v>0</v>
      </c>
    </row>
    <row r="3522" spans="2:13" x14ac:dyDescent="0.35">
      <c r="B3522" s="102" t="s">
        <v>164</v>
      </c>
      <c r="C3522" s="103"/>
      <c r="D3522" s="10">
        <v>872241</v>
      </c>
    </row>
    <row r="3524" spans="2:13" x14ac:dyDescent="0.35">
      <c r="C3524" s="3" t="s">
        <v>1088</v>
      </c>
    </row>
    <row r="3525" spans="2:13" x14ac:dyDescent="0.35">
      <c r="B3525" s="48" t="s">
        <v>111</v>
      </c>
      <c r="C3525" s="49" t="s">
        <v>112</v>
      </c>
      <c r="D3525" s="50">
        <v>0</v>
      </c>
      <c r="F3525" s="19">
        <f>SUM(D3525:D3533,D3535:D3536,D3539,D3551)</f>
        <v>0</v>
      </c>
      <c r="G3525" s="16">
        <f>SUM(D3534,D3540)</f>
        <v>0</v>
      </c>
      <c r="H3525" s="16">
        <f>SUM(F3525:G3525)</f>
        <v>0</v>
      </c>
      <c r="I3525" s="18" t="e">
        <f>H3525/J3525*100</f>
        <v>#DIV/0!</v>
      </c>
      <c r="K3525" s="61" t="str">
        <f>C3524</f>
        <v>Mansfield Golf Club</v>
      </c>
      <c r="L3525" s="59">
        <f>F3525</f>
        <v>0</v>
      </c>
      <c r="M3525" s="59">
        <f>G3525</f>
        <v>0</v>
      </c>
    </row>
    <row r="3526" spans="2:13" x14ac:dyDescent="0.35">
      <c r="B3526" s="48" t="s">
        <v>113</v>
      </c>
      <c r="C3526" s="49" t="s">
        <v>114</v>
      </c>
      <c r="D3526" s="50">
        <v>0</v>
      </c>
      <c r="F3526" s="12"/>
    </row>
    <row r="3527" spans="2:13" x14ac:dyDescent="0.35">
      <c r="B3527" s="48" t="s">
        <v>115</v>
      </c>
      <c r="C3527" s="49" t="s">
        <v>116</v>
      </c>
      <c r="D3527" s="50">
        <v>0</v>
      </c>
      <c r="F3527" s="12"/>
    </row>
    <row r="3528" spans="2:13" x14ac:dyDescent="0.35">
      <c r="B3528" s="48" t="s">
        <v>117</v>
      </c>
      <c r="C3528" s="49" t="s">
        <v>118</v>
      </c>
      <c r="D3528" s="50">
        <v>0</v>
      </c>
    </row>
    <row r="3529" spans="2:13" x14ac:dyDescent="0.35">
      <c r="B3529" s="48" t="s">
        <v>119</v>
      </c>
      <c r="C3529" s="49" t="s">
        <v>120</v>
      </c>
      <c r="D3529" s="50">
        <v>0</v>
      </c>
      <c r="F3529" s="13"/>
    </row>
    <row r="3530" spans="2:13" x14ac:dyDescent="0.35">
      <c r="B3530" s="48" t="s">
        <v>121</v>
      </c>
      <c r="C3530" s="49" t="s">
        <v>122</v>
      </c>
      <c r="D3530" s="50">
        <v>0</v>
      </c>
    </row>
    <row r="3531" spans="2:13" x14ac:dyDescent="0.35">
      <c r="B3531" s="48" t="s">
        <v>123</v>
      </c>
      <c r="C3531" s="49" t="s">
        <v>124</v>
      </c>
      <c r="D3531" s="50">
        <v>0</v>
      </c>
    </row>
    <row r="3532" spans="2:13" x14ac:dyDescent="0.35">
      <c r="B3532" s="48" t="s">
        <v>125</v>
      </c>
      <c r="C3532" s="49" t="s">
        <v>126</v>
      </c>
      <c r="D3532" s="50">
        <v>0</v>
      </c>
    </row>
    <row r="3533" spans="2:13" x14ac:dyDescent="0.35">
      <c r="B3533" s="48" t="s">
        <v>127</v>
      </c>
      <c r="C3533" s="49" t="s">
        <v>128</v>
      </c>
      <c r="D3533" s="50">
        <v>0</v>
      </c>
    </row>
    <row r="3534" spans="2:13" x14ac:dyDescent="0.35">
      <c r="B3534" s="48" t="s">
        <v>129</v>
      </c>
      <c r="C3534" s="49" t="s">
        <v>130</v>
      </c>
      <c r="D3534" s="50">
        <v>0</v>
      </c>
    </row>
    <row r="3535" spans="2:13" x14ac:dyDescent="0.35">
      <c r="B3535" s="48" t="s">
        <v>131</v>
      </c>
      <c r="C3535" s="49" t="s">
        <v>132</v>
      </c>
      <c r="D3535" s="50">
        <v>0</v>
      </c>
    </row>
    <row r="3536" spans="2:13" x14ac:dyDescent="0.35">
      <c r="B3536" s="48" t="s">
        <v>133</v>
      </c>
      <c r="C3536" s="49" t="s">
        <v>134</v>
      </c>
      <c r="D3536" s="50">
        <v>0</v>
      </c>
    </row>
    <row r="3537" spans="2:6" x14ac:dyDescent="0.35">
      <c r="B3537" s="48" t="s">
        <v>135</v>
      </c>
      <c r="C3537" s="49" t="s">
        <v>136</v>
      </c>
      <c r="D3537" s="50">
        <v>334927</v>
      </c>
      <c r="F3537"/>
    </row>
    <row r="3538" spans="2:6" x14ac:dyDescent="0.35">
      <c r="B3538" s="48" t="s">
        <v>137</v>
      </c>
      <c r="C3538" s="49" t="s">
        <v>138</v>
      </c>
      <c r="D3538" s="50">
        <v>2900</v>
      </c>
      <c r="F3538"/>
    </row>
    <row r="3539" spans="2:6" ht="23" x14ac:dyDescent="0.35">
      <c r="B3539" s="48" t="s">
        <v>139</v>
      </c>
      <c r="C3539" s="49" t="s">
        <v>140</v>
      </c>
      <c r="D3539" s="50">
        <v>0</v>
      </c>
      <c r="F3539"/>
    </row>
    <row r="3540" spans="2:6" x14ac:dyDescent="0.35">
      <c r="B3540" s="48" t="s">
        <v>141</v>
      </c>
      <c r="C3540" s="49" t="s">
        <v>142</v>
      </c>
      <c r="D3540" s="50">
        <v>0</v>
      </c>
      <c r="F3540"/>
    </row>
    <row r="3541" spans="2:6" x14ac:dyDescent="0.35">
      <c r="B3541" s="102" t="s">
        <v>143</v>
      </c>
      <c r="C3541" s="103"/>
      <c r="D3541" s="10">
        <v>337827</v>
      </c>
      <c r="F3541"/>
    </row>
    <row r="3542" spans="2:6" x14ac:dyDescent="0.35">
      <c r="B3542" s="104" t="s">
        <v>144</v>
      </c>
      <c r="C3542" s="105"/>
      <c r="D3542" s="106"/>
      <c r="F3542"/>
    </row>
    <row r="3543" spans="2:6" x14ac:dyDescent="0.35">
      <c r="B3543" s="48" t="s">
        <v>145</v>
      </c>
      <c r="C3543" s="49" t="s">
        <v>146</v>
      </c>
      <c r="D3543" s="50">
        <v>0</v>
      </c>
      <c r="F3543"/>
    </row>
    <row r="3544" spans="2:6" x14ac:dyDescent="0.35">
      <c r="B3544" s="48" t="s">
        <v>147</v>
      </c>
      <c r="C3544" s="49" t="s">
        <v>148</v>
      </c>
      <c r="D3544" s="50">
        <v>22256</v>
      </c>
      <c r="F3544"/>
    </row>
    <row r="3545" spans="2:6" x14ac:dyDescent="0.35">
      <c r="B3545" s="48" t="s">
        <v>149</v>
      </c>
      <c r="C3545" s="49" t="s">
        <v>150</v>
      </c>
      <c r="D3545" s="50">
        <v>0</v>
      </c>
      <c r="F3545"/>
    </row>
    <row r="3546" spans="2:6" ht="23" x14ac:dyDescent="0.35">
      <c r="B3546" s="48" t="s">
        <v>151</v>
      </c>
      <c r="C3546" s="49" t="s">
        <v>152</v>
      </c>
      <c r="D3546" s="50">
        <v>0</v>
      </c>
      <c r="F3546"/>
    </row>
    <row r="3547" spans="2:6" x14ac:dyDescent="0.35">
      <c r="B3547" s="48" t="s">
        <v>153</v>
      </c>
      <c r="C3547" s="49" t="s">
        <v>154</v>
      </c>
      <c r="D3547" s="50">
        <v>876433</v>
      </c>
      <c r="F3547"/>
    </row>
    <row r="3548" spans="2:6" x14ac:dyDescent="0.35">
      <c r="B3548" s="102" t="s">
        <v>155</v>
      </c>
      <c r="C3548" s="103"/>
      <c r="D3548" s="10">
        <v>898689</v>
      </c>
      <c r="F3548"/>
    </row>
    <row r="3549" spans="2:6" x14ac:dyDescent="0.35">
      <c r="B3549" s="104" t="s">
        <v>156</v>
      </c>
      <c r="C3549" s="105"/>
      <c r="D3549" s="106"/>
      <c r="F3549"/>
    </row>
    <row r="3550" spans="2:6" x14ac:dyDescent="0.35">
      <c r="B3550" s="48" t="s">
        <v>157</v>
      </c>
      <c r="C3550" s="49" t="s">
        <v>158</v>
      </c>
      <c r="D3550" s="50">
        <v>0</v>
      </c>
      <c r="F3550"/>
    </row>
    <row r="3551" spans="2:6" x14ac:dyDescent="0.35">
      <c r="B3551" s="48" t="s">
        <v>159</v>
      </c>
      <c r="C3551" s="49" t="s">
        <v>160</v>
      </c>
      <c r="D3551" s="50">
        <v>0</v>
      </c>
      <c r="F3551"/>
    </row>
    <row r="3552" spans="2:6" x14ac:dyDescent="0.35">
      <c r="B3552" s="48" t="s">
        <v>161</v>
      </c>
      <c r="C3552" s="49" t="s">
        <v>162</v>
      </c>
      <c r="D3552" s="50">
        <v>3000</v>
      </c>
      <c r="F3552"/>
    </row>
    <row r="3553" spans="2:13" x14ac:dyDescent="0.35">
      <c r="B3553" s="102" t="s">
        <v>163</v>
      </c>
      <c r="C3553" s="103"/>
      <c r="D3553" s="10">
        <v>3000</v>
      </c>
    </row>
    <row r="3554" spans="2:13" x14ac:dyDescent="0.35">
      <c r="B3554" s="102" t="s">
        <v>164</v>
      </c>
      <c r="C3554" s="103"/>
      <c r="D3554" s="10">
        <v>1239516</v>
      </c>
    </row>
    <row r="3556" spans="2:13" x14ac:dyDescent="0.35">
      <c r="C3556" s="3" t="s">
        <v>1089</v>
      </c>
    </row>
    <row r="3557" spans="2:13" x14ac:dyDescent="0.35">
      <c r="B3557" s="48" t="s">
        <v>111</v>
      </c>
      <c r="C3557" s="49" t="s">
        <v>112</v>
      </c>
      <c r="D3557" s="50">
        <v>0</v>
      </c>
      <c r="F3557" s="19">
        <f>SUM(D3557:D3565,D3567:D3568,D3571,D3583)</f>
        <v>0</v>
      </c>
      <c r="G3557" s="16">
        <f>SUM(D3566,D3572)</f>
        <v>0</v>
      </c>
      <c r="H3557" s="16">
        <f>SUM(F3557:G3557)</f>
        <v>0</v>
      </c>
      <c r="I3557" s="18" t="e">
        <f>H3557/J3557*100</f>
        <v>#DIV/0!</v>
      </c>
      <c r="K3557" s="61" t="str">
        <f>C3556</f>
        <v>Maryborough Golf Club</v>
      </c>
      <c r="L3557" s="59">
        <f>F3557</f>
        <v>0</v>
      </c>
      <c r="M3557" s="59">
        <f>G3557</f>
        <v>0</v>
      </c>
    </row>
    <row r="3558" spans="2:13" x14ac:dyDescent="0.35">
      <c r="B3558" s="48" t="s">
        <v>113</v>
      </c>
      <c r="C3558" s="49" t="s">
        <v>114</v>
      </c>
      <c r="D3558" s="50">
        <v>0</v>
      </c>
      <c r="F3558" s="12"/>
    </row>
    <row r="3559" spans="2:13" x14ac:dyDescent="0.35">
      <c r="B3559" s="48" t="s">
        <v>115</v>
      </c>
      <c r="C3559" s="49" t="s">
        <v>116</v>
      </c>
      <c r="D3559" s="50">
        <v>0</v>
      </c>
      <c r="F3559" s="12"/>
    </row>
    <row r="3560" spans="2:13" x14ac:dyDescent="0.35">
      <c r="B3560" s="48" t="s">
        <v>117</v>
      </c>
      <c r="C3560" s="49" t="s">
        <v>118</v>
      </c>
      <c r="D3560" s="50">
        <v>0</v>
      </c>
    </row>
    <row r="3561" spans="2:13" x14ac:dyDescent="0.35">
      <c r="B3561" s="48" t="s">
        <v>119</v>
      </c>
      <c r="C3561" s="49" t="s">
        <v>120</v>
      </c>
      <c r="D3561" s="50">
        <v>0</v>
      </c>
      <c r="F3561" s="13"/>
    </row>
    <row r="3562" spans="2:13" x14ac:dyDescent="0.35">
      <c r="B3562" s="48" t="s">
        <v>121</v>
      </c>
      <c r="C3562" s="49" t="s">
        <v>122</v>
      </c>
      <c r="D3562" s="50">
        <v>0</v>
      </c>
    </row>
    <row r="3563" spans="2:13" x14ac:dyDescent="0.35">
      <c r="B3563" s="48" t="s">
        <v>123</v>
      </c>
      <c r="C3563" s="49" t="s">
        <v>124</v>
      </c>
      <c r="D3563" s="50">
        <v>0</v>
      </c>
    </row>
    <row r="3564" spans="2:13" x14ac:dyDescent="0.35">
      <c r="B3564" s="48" t="s">
        <v>125</v>
      </c>
      <c r="C3564" s="49" t="s">
        <v>126</v>
      </c>
      <c r="D3564" s="50">
        <v>0</v>
      </c>
    </row>
    <row r="3565" spans="2:13" x14ac:dyDescent="0.35">
      <c r="B3565" s="48" t="s">
        <v>127</v>
      </c>
      <c r="C3565" s="49" t="s">
        <v>128</v>
      </c>
      <c r="D3565" s="50">
        <v>0</v>
      </c>
    </row>
    <row r="3566" spans="2:13" x14ac:dyDescent="0.35">
      <c r="B3566" s="48" t="s">
        <v>129</v>
      </c>
      <c r="C3566" s="49" t="s">
        <v>130</v>
      </c>
      <c r="D3566" s="50">
        <v>0</v>
      </c>
    </row>
    <row r="3567" spans="2:13" x14ac:dyDescent="0.35">
      <c r="B3567" s="48" t="s">
        <v>131</v>
      </c>
      <c r="C3567" s="49" t="s">
        <v>132</v>
      </c>
      <c r="D3567" s="50">
        <v>0</v>
      </c>
    </row>
    <row r="3568" spans="2:13" x14ac:dyDescent="0.35">
      <c r="B3568" s="48" t="s">
        <v>133</v>
      </c>
      <c r="C3568" s="49" t="s">
        <v>134</v>
      </c>
      <c r="D3568" s="50">
        <v>0</v>
      </c>
    </row>
    <row r="3569" spans="2:6" x14ac:dyDescent="0.35">
      <c r="B3569" s="48" t="s">
        <v>135</v>
      </c>
      <c r="C3569" s="49" t="s">
        <v>136</v>
      </c>
      <c r="D3569" s="50">
        <v>43632</v>
      </c>
      <c r="F3569"/>
    </row>
    <row r="3570" spans="2:6" x14ac:dyDescent="0.35">
      <c r="B3570" s="48" t="s">
        <v>137</v>
      </c>
      <c r="C3570" s="49" t="s">
        <v>138</v>
      </c>
      <c r="D3570" s="50">
        <v>0</v>
      </c>
      <c r="F3570"/>
    </row>
    <row r="3571" spans="2:6" ht="23" x14ac:dyDescent="0.35">
      <c r="B3571" s="48" t="s">
        <v>139</v>
      </c>
      <c r="C3571" s="49" t="s">
        <v>140</v>
      </c>
      <c r="D3571" s="50">
        <v>0</v>
      </c>
      <c r="F3571"/>
    </row>
    <row r="3572" spans="2:6" x14ac:dyDescent="0.35">
      <c r="B3572" s="48" t="s">
        <v>141</v>
      </c>
      <c r="C3572" s="49" t="s">
        <v>142</v>
      </c>
      <c r="D3572" s="50">
        <v>0</v>
      </c>
      <c r="F3572"/>
    </row>
    <row r="3573" spans="2:6" x14ac:dyDescent="0.35">
      <c r="B3573" s="102" t="s">
        <v>143</v>
      </c>
      <c r="C3573" s="103"/>
      <c r="D3573" s="10">
        <v>43632</v>
      </c>
      <c r="F3573"/>
    </row>
    <row r="3574" spans="2:6" x14ac:dyDescent="0.35">
      <c r="B3574" s="104" t="s">
        <v>144</v>
      </c>
      <c r="C3574" s="105"/>
      <c r="D3574" s="106"/>
      <c r="F3574"/>
    </row>
    <row r="3575" spans="2:6" x14ac:dyDescent="0.35">
      <c r="B3575" s="48" t="s">
        <v>145</v>
      </c>
      <c r="C3575" s="49" t="s">
        <v>146</v>
      </c>
      <c r="D3575" s="50">
        <v>0</v>
      </c>
      <c r="F3575"/>
    </row>
    <row r="3576" spans="2:6" x14ac:dyDescent="0.35">
      <c r="B3576" s="48" t="s">
        <v>147</v>
      </c>
      <c r="C3576" s="49" t="s">
        <v>148</v>
      </c>
      <c r="D3576" s="50">
        <v>0</v>
      </c>
      <c r="F3576"/>
    </row>
    <row r="3577" spans="2:6" x14ac:dyDescent="0.35">
      <c r="B3577" s="48" t="s">
        <v>149</v>
      </c>
      <c r="C3577" s="49" t="s">
        <v>150</v>
      </c>
      <c r="D3577" s="50">
        <v>0</v>
      </c>
      <c r="F3577"/>
    </row>
    <row r="3578" spans="2:6" ht="23" x14ac:dyDescent="0.35">
      <c r="B3578" s="48" t="s">
        <v>151</v>
      </c>
      <c r="C3578" s="49" t="s">
        <v>152</v>
      </c>
      <c r="D3578" s="50">
        <v>0</v>
      </c>
      <c r="F3578"/>
    </row>
    <row r="3579" spans="2:6" x14ac:dyDescent="0.35">
      <c r="B3579" s="48" t="s">
        <v>153</v>
      </c>
      <c r="C3579" s="49" t="s">
        <v>154</v>
      </c>
      <c r="D3579" s="50">
        <v>629607</v>
      </c>
      <c r="F3579"/>
    </row>
    <row r="3580" spans="2:6" x14ac:dyDescent="0.35">
      <c r="B3580" s="102" t="s">
        <v>155</v>
      </c>
      <c r="C3580" s="103"/>
      <c r="D3580" s="10">
        <v>629607</v>
      </c>
      <c r="F3580"/>
    </row>
    <row r="3581" spans="2:6" x14ac:dyDescent="0.35">
      <c r="B3581" s="104" t="s">
        <v>156</v>
      </c>
      <c r="C3581" s="105"/>
      <c r="D3581" s="106"/>
      <c r="F3581"/>
    </row>
    <row r="3582" spans="2:6" x14ac:dyDescent="0.35">
      <c r="B3582" s="48" t="s">
        <v>157</v>
      </c>
      <c r="C3582" s="49" t="s">
        <v>158</v>
      </c>
      <c r="D3582" s="50">
        <v>0</v>
      </c>
      <c r="F3582"/>
    </row>
    <row r="3583" spans="2:6" x14ac:dyDescent="0.35">
      <c r="B3583" s="48" t="s">
        <v>159</v>
      </c>
      <c r="C3583" s="49" t="s">
        <v>160</v>
      </c>
      <c r="D3583" s="50">
        <v>0</v>
      </c>
      <c r="F3583"/>
    </row>
    <row r="3584" spans="2:6" x14ac:dyDescent="0.35">
      <c r="B3584" s="48" t="s">
        <v>161</v>
      </c>
      <c r="C3584" s="49" t="s">
        <v>162</v>
      </c>
      <c r="D3584" s="50">
        <v>760</v>
      </c>
      <c r="F3584"/>
    </row>
    <row r="3585" spans="2:13" x14ac:dyDescent="0.35">
      <c r="B3585" s="102" t="s">
        <v>163</v>
      </c>
      <c r="C3585" s="103"/>
      <c r="D3585" s="10">
        <v>760</v>
      </c>
    </row>
    <row r="3586" spans="2:13" x14ac:dyDescent="0.35">
      <c r="B3586" s="102" t="s">
        <v>164</v>
      </c>
      <c r="C3586" s="103"/>
      <c r="D3586" s="10">
        <v>673999</v>
      </c>
    </row>
    <row r="3588" spans="2:13" x14ac:dyDescent="0.35">
      <c r="C3588" s="3" t="s">
        <v>1199</v>
      </c>
    </row>
    <row r="3589" spans="2:13" x14ac:dyDescent="0.35">
      <c r="B3589" s="48" t="s">
        <v>111</v>
      </c>
      <c r="C3589" s="49" t="s">
        <v>112</v>
      </c>
      <c r="D3589" s="50">
        <v>0</v>
      </c>
      <c r="F3589" s="19">
        <f>SUM(D3589:D3597,D3599:D3600,D3603,D3615)</f>
        <v>20618</v>
      </c>
      <c r="G3589" s="16">
        <f>SUM(D3598,D3604)</f>
        <v>1400</v>
      </c>
      <c r="H3589" s="16">
        <f>SUM(F3589:G3589)</f>
        <v>22018</v>
      </c>
      <c r="I3589" s="18" t="e">
        <f>H3589/J3589*100</f>
        <v>#DIV/0!</v>
      </c>
      <c r="K3589" s="61" t="str">
        <f>C3588</f>
        <v>Maryborough Highland Society</v>
      </c>
      <c r="L3589" s="59">
        <f>F3589</f>
        <v>20618</v>
      </c>
      <c r="M3589" s="59">
        <f>G3589</f>
        <v>1400</v>
      </c>
    </row>
    <row r="3590" spans="2:13" x14ac:dyDescent="0.35">
      <c r="B3590" s="48" t="s">
        <v>113</v>
      </c>
      <c r="C3590" s="49" t="s">
        <v>114</v>
      </c>
      <c r="D3590" s="50">
        <v>1473</v>
      </c>
      <c r="F3590" s="12"/>
    </row>
    <row r="3591" spans="2:13" x14ac:dyDescent="0.35">
      <c r="B3591" s="48" t="s">
        <v>115</v>
      </c>
      <c r="C3591" s="49" t="s">
        <v>116</v>
      </c>
      <c r="D3591" s="50">
        <v>0</v>
      </c>
      <c r="F3591" s="12"/>
    </row>
    <row r="3592" spans="2:13" x14ac:dyDescent="0.35">
      <c r="B3592" s="48" t="s">
        <v>117</v>
      </c>
      <c r="C3592" s="49" t="s">
        <v>118</v>
      </c>
      <c r="D3592" s="50">
        <v>0</v>
      </c>
    </row>
    <row r="3593" spans="2:13" x14ac:dyDescent="0.35">
      <c r="B3593" s="48" t="s">
        <v>119</v>
      </c>
      <c r="C3593" s="49" t="s">
        <v>120</v>
      </c>
      <c r="D3593" s="50">
        <v>0</v>
      </c>
      <c r="F3593" s="13"/>
    </row>
    <row r="3594" spans="2:13" x14ac:dyDescent="0.35">
      <c r="B3594" s="48" t="s">
        <v>121</v>
      </c>
      <c r="C3594" s="49" t="s">
        <v>122</v>
      </c>
      <c r="D3594" s="50">
        <v>0</v>
      </c>
    </row>
    <row r="3595" spans="2:13" x14ac:dyDescent="0.35">
      <c r="B3595" s="48" t="s">
        <v>123</v>
      </c>
      <c r="C3595" s="49" t="s">
        <v>124</v>
      </c>
      <c r="D3595" s="50">
        <v>0</v>
      </c>
    </row>
    <row r="3596" spans="2:13" x14ac:dyDescent="0.35">
      <c r="B3596" s="48" t="s">
        <v>125</v>
      </c>
      <c r="C3596" s="49" t="s">
        <v>126</v>
      </c>
      <c r="D3596" s="50">
        <v>0</v>
      </c>
    </row>
    <row r="3597" spans="2:13" x14ac:dyDescent="0.35">
      <c r="B3597" s="48" t="s">
        <v>127</v>
      </c>
      <c r="C3597" s="49" t="s">
        <v>128</v>
      </c>
      <c r="D3597" s="50">
        <v>0</v>
      </c>
    </row>
    <row r="3598" spans="2:13" x14ac:dyDescent="0.35">
      <c r="B3598" s="48" t="s">
        <v>129</v>
      </c>
      <c r="C3598" s="49" t="s">
        <v>130</v>
      </c>
      <c r="D3598" s="50">
        <v>1400</v>
      </c>
    </row>
    <row r="3599" spans="2:13" x14ac:dyDescent="0.35">
      <c r="B3599" s="48" t="s">
        <v>131</v>
      </c>
      <c r="C3599" s="49" t="s">
        <v>132</v>
      </c>
      <c r="D3599" s="50">
        <v>0</v>
      </c>
    </row>
    <row r="3600" spans="2:13" x14ac:dyDescent="0.35">
      <c r="B3600" s="48" t="s">
        <v>133</v>
      </c>
      <c r="C3600" s="49" t="s">
        <v>134</v>
      </c>
      <c r="D3600" s="50">
        <v>16025</v>
      </c>
    </row>
    <row r="3601" spans="2:6" x14ac:dyDescent="0.35">
      <c r="B3601" s="48" t="s">
        <v>135</v>
      </c>
      <c r="C3601" s="49" t="s">
        <v>136</v>
      </c>
      <c r="D3601" s="50">
        <v>5874</v>
      </c>
      <c r="F3601"/>
    </row>
    <row r="3602" spans="2:6" x14ac:dyDescent="0.35">
      <c r="B3602" s="48" t="s">
        <v>137</v>
      </c>
      <c r="C3602" s="49" t="s">
        <v>138</v>
      </c>
      <c r="D3602" s="50">
        <v>131739</v>
      </c>
      <c r="F3602"/>
    </row>
    <row r="3603" spans="2:6" ht="23" x14ac:dyDescent="0.35">
      <c r="B3603" s="48" t="s">
        <v>139</v>
      </c>
      <c r="C3603" s="49" t="s">
        <v>140</v>
      </c>
      <c r="D3603" s="50">
        <v>3120</v>
      </c>
      <c r="F3603"/>
    </row>
    <row r="3604" spans="2:6" x14ac:dyDescent="0.35">
      <c r="B3604" s="48" t="s">
        <v>141</v>
      </c>
      <c r="C3604" s="49" t="s">
        <v>142</v>
      </c>
      <c r="D3604" s="50">
        <v>0</v>
      </c>
      <c r="F3604"/>
    </row>
    <row r="3605" spans="2:6" x14ac:dyDescent="0.35">
      <c r="B3605" s="102" t="s">
        <v>143</v>
      </c>
      <c r="C3605" s="103"/>
      <c r="D3605" s="10">
        <v>159631</v>
      </c>
      <c r="F3605"/>
    </row>
    <row r="3606" spans="2:6" x14ac:dyDescent="0.35">
      <c r="B3606" s="104" t="s">
        <v>144</v>
      </c>
      <c r="C3606" s="105"/>
      <c r="D3606" s="106"/>
      <c r="F3606"/>
    </row>
    <row r="3607" spans="2:6" x14ac:dyDescent="0.35">
      <c r="B3607" s="48" t="s">
        <v>145</v>
      </c>
      <c r="C3607" s="49" t="s">
        <v>146</v>
      </c>
      <c r="D3607" s="50">
        <v>0</v>
      </c>
      <c r="F3607"/>
    </row>
    <row r="3608" spans="2:6" x14ac:dyDescent="0.35">
      <c r="B3608" s="48" t="s">
        <v>147</v>
      </c>
      <c r="C3608" s="49" t="s">
        <v>148</v>
      </c>
      <c r="D3608" s="50">
        <v>29368</v>
      </c>
      <c r="F3608"/>
    </row>
    <row r="3609" spans="2:6" x14ac:dyDescent="0.35">
      <c r="B3609" s="48" t="s">
        <v>149</v>
      </c>
      <c r="C3609" s="49" t="s">
        <v>150</v>
      </c>
      <c r="D3609" s="50">
        <v>0</v>
      </c>
      <c r="F3609"/>
    </row>
    <row r="3610" spans="2:6" ht="23" x14ac:dyDescent="0.35">
      <c r="B3610" s="48" t="s">
        <v>151</v>
      </c>
      <c r="C3610" s="49" t="s">
        <v>152</v>
      </c>
      <c r="D3610" s="50">
        <v>0</v>
      </c>
      <c r="F3610"/>
    </row>
    <row r="3611" spans="2:6" x14ac:dyDescent="0.35">
      <c r="B3611" s="48" t="s">
        <v>153</v>
      </c>
      <c r="C3611" s="49" t="s">
        <v>154</v>
      </c>
      <c r="D3611" s="50">
        <v>938174</v>
      </c>
      <c r="F3611"/>
    </row>
    <row r="3612" spans="2:6" x14ac:dyDescent="0.35">
      <c r="B3612" s="102" t="s">
        <v>155</v>
      </c>
      <c r="C3612" s="103"/>
      <c r="D3612" s="10">
        <v>967542</v>
      </c>
      <c r="F3612"/>
    </row>
    <row r="3613" spans="2:6" x14ac:dyDescent="0.35">
      <c r="B3613" s="104" t="s">
        <v>156</v>
      </c>
      <c r="C3613" s="105"/>
      <c r="D3613" s="106"/>
      <c r="F3613"/>
    </row>
    <row r="3614" spans="2:6" x14ac:dyDescent="0.35">
      <c r="B3614" s="48" t="s">
        <v>157</v>
      </c>
      <c r="C3614" s="49" t="s">
        <v>158</v>
      </c>
      <c r="D3614" s="50">
        <v>0</v>
      </c>
      <c r="F3614"/>
    </row>
    <row r="3615" spans="2:6" x14ac:dyDescent="0.35">
      <c r="B3615" s="48" t="s">
        <v>159</v>
      </c>
      <c r="C3615" s="49" t="s">
        <v>160</v>
      </c>
      <c r="D3615" s="50">
        <v>0</v>
      </c>
      <c r="F3615"/>
    </row>
    <row r="3616" spans="2:6" x14ac:dyDescent="0.35">
      <c r="B3616" s="48" t="s">
        <v>161</v>
      </c>
      <c r="C3616" s="49" t="s">
        <v>162</v>
      </c>
      <c r="D3616" s="50">
        <v>0</v>
      </c>
      <c r="F3616"/>
    </row>
    <row r="3617" spans="2:13" x14ac:dyDescent="0.35">
      <c r="B3617" s="102" t="s">
        <v>163</v>
      </c>
      <c r="C3617" s="103"/>
      <c r="D3617" s="10">
        <v>0</v>
      </c>
    </row>
    <row r="3618" spans="2:13" x14ac:dyDescent="0.35">
      <c r="B3618" s="102" t="s">
        <v>164</v>
      </c>
      <c r="C3618" s="103"/>
      <c r="D3618" s="10">
        <v>1127173</v>
      </c>
    </row>
    <row r="3620" spans="2:13" x14ac:dyDescent="0.35">
      <c r="C3620" s="3" t="s">
        <v>1090</v>
      </c>
    </row>
    <row r="3621" spans="2:13" x14ac:dyDescent="0.35">
      <c r="B3621" s="48" t="s">
        <v>111</v>
      </c>
      <c r="C3621" s="49" t="s">
        <v>112</v>
      </c>
      <c r="D3621" s="50">
        <v>0</v>
      </c>
      <c r="F3621" s="19">
        <f>SUM(D3621:D3629,D3631:D3632,D3635,D3647)</f>
        <v>2295</v>
      </c>
      <c r="G3621" s="16">
        <f>SUM(D3630,D3636)</f>
        <v>0</v>
      </c>
      <c r="H3621" s="16">
        <f>SUM(F3621:G3621)</f>
        <v>2295</v>
      </c>
      <c r="I3621" s="18" t="e">
        <f>H3621/J3621*100</f>
        <v>#DIV/0!</v>
      </c>
      <c r="K3621" s="61" t="str">
        <f>C3620</f>
        <v>Melton Country Club</v>
      </c>
      <c r="L3621" s="59">
        <f>F3621</f>
        <v>2295</v>
      </c>
      <c r="M3621" s="59">
        <f>G3621</f>
        <v>0</v>
      </c>
    </row>
    <row r="3622" spans="2:13" x14ac:dyDescent="0.35">
      <c r="B3622" s="48" t="s">
        <v>113</v>
      </c>
      <c r="C3622" s="49" t="s">
        <v>114</v>
      </c>
      <c r="D3622" s="50">
        <v>0</v>
      </c>
      <c r="F3622" s="12"/>
    </row>
    <row r="3623" spans="2:13" x14ac:dyDescent="0.35">
      <c r="B3623" s="48" t="s">
        <v>115</v>
      </c>
      <c r="C3623" s="49" t="s">
        <v>116</v>
      </c>
      <c r="D3623" s="50">
        <v>0</v>
      </c>
      <c r="F3623" s="12"/>
    </row>
    <row r="3624" spans="2:13" x14ac:dyDescent="0.35">
      <c r="B3624" s="48" t="s">
        <v>117</v>
      </c>
      <c r="C3624" s="49" t="s">
        <v>118</v>
      </c>
      <c r="D3624" s="50">
        <v>0</v>
      </c>
    </row>
    <row r="3625" spans="2:13" x14ac:dyDescent="0.35">
      <c r="B3625" s="48" t="s">
        <v>119</v>
      </c>
      <c r="C3625" s="49" t="s">
        <v>120</v>
      </c>
      <c r="D3625" s="50">
        <v>0</v>
      </c>
      <c r="F3625" s="13"/>
    </row>
    <row r="3626" spans="2:13" x14ac:dyDescent="0.35">
      <c r="B3626" s="48" t="s">
        <v>121</v>
      </c>
      <c r="C3626" s="49" t="s">
        <v>122</v>
      </c>
      <c r="D3626" s="50">
        <v>0</v>
      </c>
    </row>
    <row r="3627" spans="2:13" x14ac:dyDescent="0.35">
      <c r="B3627" s="48" t="s">
        <v>123</v>
      </c>
      <c r="C3627" s="49" t="s">
        <v>124</v>
      </c>
      <c r="D3627" s="50">
        <v>0</v>
      </c>
    </row>
    <row r="3628" spans="2:13" x14ac:dyDescent="0.35">
      <c r="B3628" s="48" t="s">
        <v>125</v>
      </c>
      <c r="C3628" s="49" t="s">
        <v>126</v>
      </c>
      <c r="D3628" s="50">
        <v>0</v>
      </c>
    </row>
    <row r="3629" spans="2:13" x14ac:dyDescent="0.35">
      <c r="B3629" s="48" t="s">
        <v>127</v>
      </c>
      <c r="C3629" s="49" t="s">
        <v>128</v>
      </c>
      <c r="D3629" s="50">
        <v>0</v>
      </c>
    </row>
    <row r="3630" spans="2:13" x14ac:dyDescent="0.35">
      <c r="B3630" s="48" t="s">
        <v>129</v>
      </c>
      <c r="C3630" s="49" t="s">
        <v>130</v>
      </c>
      <c r="D3630" s="50">
        <v>0</v>
      </c>
    </row>
    <row r="3631" spans="2:13" x14ac:dyDescent="0.35">
      <c r="B3631" s="48" t="s">
        <v>131</v>
      </c>
      <c r="C3631" s="49" t="s">
        <v>132</v>
      </c>
      <c r="D3631" s="50">
        <v>0</v>
      </c>
    </row>
    <row r="3632" spans="2:13" x14ac:dyDescent="0.35">
      <c r="B3632" s="48" t="s">
        <v>133</v>
      </c>
      <c r="C3632" s="49" t="s">
        <v>134</v>
      </c>
      <c r="D3632" s="50">
        <v>2295</v>
      </c>
    </row>
    <row r="3633" spans="2:6" x14ac:dyDescent="0.35">
      <c r="B3633" s="48" t="s">
        <v>135</v>
      </c>
      <c r="C3633" s="49" t="s">
        <v>136</v>
      </c>
      <c r="D3633" s="50">
        <v>0</v>
      </c>
      <c r="F3633"/>
    </row>
    <row r="3634" spans="2:6" x14ac:dyDescent="0.35">
      <c r="B3634" s="48" t="s">
        <v>137</v>
      </c>
      <c r="C3634" s="49" t="s">
        <v>138</v>
      </c>
      <c r="D3634" s="50">
        <v>93954</v>
      </c>
      <c r="F3634"/>
    </row>
    <row r="3635" spans="2:6" ht="23" x14ac:dyDescent="0.35">
      <c r="B3635" s="48" t="s">
        <v>139</v>
      </c>
      <c r="C3635" s="49" t="s">
        <v>140</v>
      </c>
      <c r="D3635" s="50">
        <v>0</v>
      </c>
      <c r="F3635"/>
    </row>
    <row r="3636" spans="2:6" x14ac:dyDescent="0.35">
      <c r="B3636" s="48" t="s">
        <v>141</v>
      </c>
      <c r="C3636" s="49" t="s">
        <v>142</v>
      </c>
      <c r="D3636" s="50">
        <v>0</v>
      </c>
      <c r="F3636"/>
    </row>
    <row r="3637" spans="2:6" x14ac:dyDescent="0.35">
      <c r="B3637" s="102" t="s">
        <v>143</v>
      </c>
      <c r="C3637" s="103"/>
      <c r="D3637" s="10">
        <v>96249</v>
      </c>
      <c r="F3637"/>
    </row>
    <row r="3638" spans="2:6" x14ac:dyDescent="0.35">
      <c r="B3638" s="104" t="s">
        <v>144</v>
      </c>
      <c r="C3638" s="105"/>
      <c r="D3638" s="106"/>
      <c r="F3638"/>
    </row>
    <row r="3639" spans="2:6" x14ac:dyDescent="0.35">
      <c r="B3639" s="48" t="s">
        <v>145</v>
      </c>
      <c r="C3639" s="49" t="s">
        <v>146</v>
      </c>
      <c r="D3639" s="50">
        <v>0</v>
      </c>
      <c r="F3639"/>
    </row>
    <row r="3640" spans="2:6" x14ac:dyDescent="0.35">
      <c r="B3640" s="48" t="s">
        <v>147</v>
      </c>
      <c r="C3640" s="49" t="s">
        <v>148</v>
      </c>
      <c r="D3640" s="50">
        <v>0</v>
      </c>
      <c r="F3640"/>
    </row>
    <row r="3641" spans="2:6" x14ac:dyDescent="0.35">
      <c r="B3641" s="48" t="s">
        <v>149</v>
      </c>
      <c r="C3641" s="49" t="s">
        <v>150</v>
      </c>
      <c r="D3641" s="50">
        <v>0</v>
      </c>
      <c r="F3641"/>
    </row>
    <row r="3642" spans="2:6" ht="23" x14ac:dyDescent="0.35">
      <c r="B3642" s="48" t="s">
        <v>151</v>
      </c>
      <c r="C3642" s="49" t="s">
        <v>152</v>
      </c>
      <c r="D3642" s="50">
        <v>0</v>
      </c>
      <c r="F3642"/>
    </row>
    <row r="3643" spans="2:6" x14ac:dyDescent="0.35">
      <c r="B3643" s="48" t="s">
        <v>153</v>
      </c>
      <c r="C3643" s="49" t="s">
        <v>154</v>
      </c>
      <c r="D3643" s="50">
        <v>439587</v>
      </c>
      <c r="F3643"/>
    </row>
    <row r="3644" spans="2:6" x14ac:dyDescent="0.35">
      <c r="B3644" s="102" t="s">
        <v>155</v>
      </c>
      <c r="C3644" s="103"/>
      <c r="D3644" s="10">
        <v>439587</v>
      </c>
      <c r="F3644"/>
    </row>
    <row r="3645" spans="2:6" x14ac:dyDescent="0.35">
      <c r="B3645" s="104" t="s">
        <v>156</v>
      </c>
      <c r="C3645" s="105"/>
      <c r="D3645" s="106"/>
      <c r="F3645"/>
    </row>
    <row r="3646" spans="2:6" x14ac:dyDescent="0.35">
      <c r="B3646" s="48" t="s">
        <v>157</v>
      </c>
      <c r="C3646" s="49" t="s">
        <v>158</v>
      </c>
      <c r="D3646" s="50">
        <v>0</v>
      </c>
      <c r="F3646"/>
    </row>
    <row r="3647" spans="2:6" x14ac:dyDescent="0.35">
      <c r="B3647" s="48" t="s">
        <v>159</v>
      </c>
      <c r="C3647" s="49" t="s">
        <v>160</v>
      </c>
      <c r="D3647" s="50">
        <v>0</v>
      </c>
      <c r="F3647"/>
    </row>
    <row r="3648" spans="2:6" x14ac:dyDescent="0.35">
      <c r="B3648" s="48" t="s">
        <v>161</v>
      </c>
      <c r="C3648" s="49" t="s">
        <v>162</v>
      </c>
      <c r="D3648" s="50">
        <v>2575</v>
      </c>
      <c r="F3648"/>
    </row>
    <row r="3649" spans="2:13" x14ac:dyDescent="0.35">
      <c r="B3649" s="102" t="s">
        <v>163</v>
      </c>
      <c r="C3649" s="103"/>
      <c r="D3649" s="10">
        <v>2575</v>
      </c>
    </row>
    <row r="3650" spans="2:13" x14ac:dyDescent="0.35">
      <c r="B3650" s="102" t="s">
        <v>164</v>
      </c>
      <c r="C3650" s="103"/>
      <c r="D3650" s="10">
        <v>538411</v>
      </c>
    </row>
    <row r="3652" spans="2:13" x14ac:dyDescent="0.35">
      <c r="C3652" s="3" t="s">
        <v>189</v>
      </c>
    </row>
    <row r="3653" spans="2:13" x14ac:dyDescent="0.35">
      <c r="B3653" s="48" t="s">
        <v>111</v>
      </c>
      <c r="C3653" s="49" t="s">
        <v>112</v>
      </c>
      <c r="D3653" s="50">
        <v>0</v>
      </c>
      <c r="F3653" s="19">
        <f>SUM(D3653:D3661,D3663:D3664,D3667,D3679)</f>
        <v>4365</v>
      </c>
      <c r="G3653" s="16">
        <f>SUM(D3662,D3668)</f>
        <v>6150</v>
      </c>
      <c r="H3653" s="16">
        <f>SUM(F3653:G3653)</f>
        <v>10515</v>
      </c>
      <c r="I3653" s="18" t="e">
        <f>H3653/J3653*100</f>
        <v>#DIV/0!</v>
      </c>
      <c r="K3653" s="61" t="str">
        <f>C3652</f>
        <v>Mentone RSL</v>
      </c>
      <c r="L3653" s="59">
        <f>F3653</f>
        <v>4365</v>
      </c>
      <c r="M3653" s="59">
        <f>G3653</f>
        <v>6150</v>
      </c>
    </row>
    <row r="3654" spans="2:13" x14ac:dyDescent="0.35">
      <c r="B3654" s="48" t="s">
        <v>113</v>
      </c>
      <c r="C3654" s="49" t="s">
        <v>114</v>
      </c>
      <c r="D3654" s="50">
        <v>0</v>
      </c>
      <c r="F3654" s="12"/>
    </row>
    <row r="3655" spans="2:13" x14ac:dyDescent="0.35">
      <c r="B3655" s="48" t="s">
        <v>115</v>
      </c>
      <c r="C3655" s="49" t="s">
        <v>116</v>
      </c>
      <c r="D3655" s="50">
        <v>0</v>
      </c>
      <c r="F3655" s="12"/>
    </row>
    <row r="3656" spans="2:13" x14ac:dyDescent="0.35">
      <c r="B3656" s="48" t="s">
        <v>117</v>
      </c>
      <c r="C3656" s="49" t="s">
        <v>118</v>
      </c>
      <c r="D3656" s="50">
        <v>0</v>
      </c>
    </row>
    <row r="3657" spans="2:13" x14ac:dyDescent="0.35">
      <c r="B3657" s="48" t="s">
        <v>119</v>
      </c>
      <c r="C3657" s="49" t="s">
        <v>120</v>
      </c>
      <c r="D3657" s="50">
        <v>0</v>
      </c>
      <c r="F3657" s="13"/>
    </row>
    <row r="3658" spans="2:13" x14ac:dyDescent="0.35">
      <c r="B3658" s="48" t="s">
        <v>121</v>
      </c>
      <c r="C3658" s="49" t="s">
        <v>122</v>
      </c>
      <c r="D3658" s="50">
        <v>0</v>
      </c>
    </row>
    <row r="3659" spans="2:13" x14ac:dyDescent="0.35">
      <c r="B3659" s="48" t="s">
        <v>123</v>
      </c>
      <c r="C3659" s="49" t="s">
        <v>124</v>
      </c>
      <c r="D3659" s="50">
        <v>0</v>
      </c>
    </row>
    <row r="3660" spans="2:13" x14ac:dyDescent="0.35">
      <c r="B3660" s="48" t="s">
        <v>125</v>
      </c>
      <c r="C3660" s="49" t="s">
        <v>126</v>
      </c>
      <c r="D3660" s="50">
        <v>0</v>
      </c>
    </row>
    <row r="3661" spans="2:13" x14ac:dyDescent="0.35">
      <c r="B3661" s="48" t="s">
        <v>127</v>
      </c>
      <c r="C3661" s="49" t="s">
        <v>128</v>
      </c>
      <c r="D3661" s="50">
        <v>0</v>
      </c>
    </row>
    <row r="3662" spans="2:13" x14ac:dyDescent="0.35">
      <c r="B3662" s="48" t="s">
        <v>129</v>
      </c>
      <c r="C3662" s="49" t="s">
        <v>130</v>
      </c>
      <c r="D3662" s="50">
        <v>200</v>
      </c>
    </row>
    <row r="3663" spans="2:13" x14ac:dyDescent="0.35">
      <c r="B3663" s="48" t="s">
        <v>131</v>
      </c>
      <c r="C3663" s="49" t="s">
        <v>132</v>
      </c>
      <c r="D3663" s="50">
        <v>0</v>
      </c>
    </row>
    <row r="3664" spans="2:13" x14ac:dyDescent="0.35">
      <c r="B3664" s="48" t="s">
        <v>133</v>
      </c>
      <c r="C3664" s="49" t="s">
        <v>134</v>
      </c>
      <c r="D3664" s="50">
        <v>0</v>
      </c>
    </row>
    <row r="3665" spans="2:6" x14ac:dyDescent="0.35">
      <c r="B3665" s="48" t="s">
        <v>135</v>
      </c>
      <c r="C3665" s="49" t="s">
        <v>136</v>
      </c>
      <c r="D3665" s="50">
        <v>0</v>
      </c>
      <c r="F3665"/>
    </row>
    <row r="3666" spans="2:6" x14ac:dyDescent="0.35">
      <c r="B3666" s="48" t="s">
        <v>137</v>
      </c>
      <c r="C3666" s="49" t="s">
        <v>138</v>
      </c>
      <c r="D3666" s="50">
        <v>13427</v>
      </c>
      <c r="F3666"/>
    </row>
    <row r="3667" spans="2:6" ht="23" x14ac:dyDescent="0.35">
      <c r="B3667" s="48" t="s">
        <v>139</v>
      </c>
      <c r="C3667" s="49" t="s">
        <v>140</v>
      </c>
      <c r="D3667" s="50">
        <v>4365</v>
      </c>
      <c r="F3667"/>
    </row>
    <row r="3668" spans="2:6" x14ac:dyDescent="0.35">
      <c r="B3668" s="48" t="s">
        <v>141</v>
      </c>
      <c r="C3668" s="49" t="s">
        <v>142</v>
      </c>
      <c r="D3668" s="50">
        <v>5950</v>
      </c>
      <c r="F3668"/>
    </row>
    <row r="3669" spans="2:6" x14ac:dyDescent="0.35">
      <c r="B3669" s="102" t="s">
        <v>143</v>
      </c>
      <c r="C3669" s="103"/>
      <c r="D3669" s="10">
        <v>23942</v>
      </c>
      <c r="F3669"/>
    </row>
    <row r="3670" spans="2:6" x14ac:dyDescent="0.35">
      <c r="B3670" s="104" t="s">
        <v>144</v>
      </c>
      <c r="C3670" s="105"/>
      <c r="D3670" s="106"/>
      <c r="F3670"/>
    </row>
    <row r="3671" spans="2:6" x14ac:dyDescent="0.35">
      <c r="B3671" s="48" t="s">
        <v>145</v>
      </c>
      <c r="C3671" s="49" t="s">
        <v>146</v>
      </c>
      <c r="D3671" s="50">
        <v>0</v>
      </c>
      <c r="F3671"/>
    </row>
    <row r="3672" spans="2:6" x14ac:dyDescent="0.35">
      <c r="B3672" s="48" t="s">
        <v>147</v>
      </c>
      <c r="C3672" s="49" t="s">
        <v>148</v>
      </c>
      <c r="D3672" s="50">
        <v>3004</v>
      </c>
      <c r="F3672"/>
    </row>
    <row r="3673" spans="2:6" x14ac:dyDescent="0.35">
      <c r="B3673" s="48" t="s">
        <v>149</v>
      </c>
      <c r="C3673" s="49" t="s">
        <v>150</v>
      </c>
      <c r="D3673" s="50">
        <v>0</v>
      </c>
      <c r="F3673"/>
    </row>
    <row r="3674" spans="2:6" ht="23" x14ac:dyDescent="0.35">
      <c r="B3674" s="48" t="s">
        <v>151</v>
      </c>
      <c r="C3674" s="49" t="s">
        <v>152</v>
      </c>
      <c r="D3674" s="50">
        <v>0</v>
      </c>
      <c r="F3674"/>
    </row>
    <row r="3675" spans="2:6" x14ac:dyDescent="0.35">
      <c r="B3675" s="48" t="s">
        <v>153</v>
      </c>
      <c r="C3675" s="49" t="s">
        <v>154</v>
      </c>
      <c r="D3675" s="50">
        <v>210188</v>
      </c>
      <c r="F3675"/>
    </row>
    <row r="3676" spans="2:6" x14ac:dyDescent="0.35">
      <c r="B3676" s="102" t="s">
        <v>155</v>
      </c>
      <c r="C3676" s="103"/>
      <c r="D3676" s="10">
        <v>213192</v>
      </c>
      <c r="F3676"/>
    </row>
    <row r="3677" spans="2:6" x14ac:dyDescent="0.35">
      <c r="B3677" s="104" t="s">
        <v>156</v>
      </c>
      <c r="C3677" s="105"/>
      <c r="D3677" s="106"/>
      <c r="F3677"/>
    </row>
    <row r="3678" spans="2:6" x14ac:dyDescent="0.35">
      <c r="B3678" s="48" t="s">
        <v>157</v>
      </c>
      <c r="C3678" s="49" t="s">
        <v>158</v>
      </c>
      <c r="D3678" s="50">
        <v>0</v>
      </c>
      <c r="F3678"/>
    </row>
    <row r="3679" spans="2:6" x14ac:dyDescent="0.35">
      <c r="B3679" s="48" t="s">
        <v>159</v>
      </c>
      <c r="C3679" s="49" t="s">
        <v>160</v>
      </c>
      <c r="D3679" s="50">
        <v>0</v>
      </c>
      <c r="F3679"/>
    </row>
    <row r="3680" spans="2:6" x14ac:dyDescent="0.35">
      <c r="B3680" s="48" t="s">
        <v>161</v>
      </c>
      <c r="C3680" s="49" t="s">
        <v>162</v>
      </c>
      <c r="D3680" s="50">
        <v>900</v>
      </c>
      <c r="F3680"/>
    </row>
    <row r="3681" spans="2:13" x14ac:dyDescent="0.35">
      <c r="B3681" s="102" t="s">
        <v>163</v>
      </c>
      <c r="C3681" s="103"/>
      <c r="D3681" s="10">
        <v>900</v>
      </c>
    </row>
    <row r="3682" spans="2:13" x14ac:dyDescent="0.35">
      <c r="B3682" s="102" t="s">
        <v>164</v>
      </c>
      <c r="C3682" s="103"/>
      <c r="D3682" s="10">
        <v>238034</v>
      </c>
    </row>
    <row r="3683" spans="2:13" x14ac:dyDescent="0.35">
      <c r="B3683" s="3"/>
      <c r="F3683"/>
    </row>
    <row r="3684" spans="2:13" x14ac:dyDescent="0.35">
      <c r="C3684" s="3" t="s">
        <v>1091</v>
      </c>
    </row>
    <row r="3685" spans="2:13" x14ac:dyDescent="0.35">
      <c r="B3685" s="48" t="s">
        <v>111</v>
      </c>
      <c r="C3685" s="49" t="s">
        <v>112</v>
      </c>
      <c r="D3685" s="50">
        <v>0</v>
      </c>
      <c r="F3685" s="19">
        <f>SUM(D3685:D3693,D3695:D3696,D3699,D3711)</f>
        <v>7502</v>
      </c>
      <c r="G3685" s="16">
        <f>SUM(D3694,D3700)</f>
        <v>0</v>
      </c>
      <c r="H3685" s="16">
        <f>SUM(F3685:G3685)</f>
        <v>7502</v>
      </c>
      <c r="I3685" s="18" t="e">
        <f>H3685/J3685*100</f>
        <v>#DIV/0!</v>
      </c>
      <c r="K3685" s="61" t="str">
        <f>C3684</f>
        <v>Merbein Citizens Club</v>
      </c>
      <c r="L3685" s="59">
        <f>F3685</f>
        <v>7502</v>
      </c>
      <c r="M3685" s="59">
        <f>G3685</f>
        <v>0</v>
      </c>
    </row>
    <row r="3686" spans="2:13" x14ac:dyDescent="0.35">
      <c r="B3686" s="48" t="s">
        <v>113</v>
      </c>
      <c r="C3686" s="49" t="s">
        <v>114</v>
      </c>
      <c r="D3686" s="50">
        <v>0</v>
      </c>
      <c r="F3686" s="12"/>
    </row>
    <row r="3687" spans="2:13" x14ac:dyDescent="0.35">
      <c r="B3687" s="48" t="s">
        <v>115</v>
      </c>
      <c r="C3687" s="49" t="s">
        <v>116</v>
      </c>
      <c r="D3687" s="50">
        <v>0</v>
      </c>
      <c r="F3687" s="12"/>
    </row>
    <row r="3688" spans="2:13" x14ac:dyDescent="0.35">
      <c r="B3688" s="48" t="s">
        <v>117</v>
      </c>
      <c r="C3688" s="49" t="s">
        <v>118</v>
      </c>
      <c r="D3688" s="50">
        <v>0</v>
      </c>
    </row>
    <row r="3689" spans="2:13" x14ac:dyDescent="0.35">
      <c r="B3689" s="48" t="s">
        <v>119</v>
      </c>
      <c r="C3689" s="49" t="s">
        <v>120</v>
      </c>
      <c r="D3689" s="50">
        <v>0</v>
      </c>
      <c r="F3689" s="13"/>
    </row>
    <row r="3690" spans="2:13" x14ac:dyDescent="0.35">
      <c r="B3690" s="48" t="s">
        <v>121</v>
      </c>
      <c r="C3690" s="49" t="s">
        <v>122</v>
      </c>
      <c r="D3690" s="50">
        <v>0</v>
      </c>
    </row>
    <row r="3691" spans="2:13" x14ac:dyDescent="0.35">
      <c r="B3691" s="48" t="s">
        <v>123</v>
      </c>
      <c r="C3691" s="49" t="s">
        <v>124</v>
      </c>
      <c r="D3691" s="50">
        <v>0</v>
      </c>
    </row>
    <row r="3692" spans="2:13" x14ac:dyDescent="0.35">
      <c r="B3692" s="48" t="s">
        <v>125</v>
      </c>
      <c r="C3692" s="49" t="s">
        <v>126</v>
      </c>
      <c r="D3692" s="50">
        <v>0</v>
      </c>
    </row>
    <row r="3693" spans="2:13" x14ac:dyDescent="0.35">
      <c r="B3693" s="48" t="s">
        <v>127</v>
      </c>
      <c r="C3693" s="49" t="s">
        <v>128</v>
      </c>
      <c r="D3693" s="50">
        <v>0</v>
      </c>
    </row>
    <row r="3694" spans="2:13" x14ac:dyDescent="0.35">
      <c r="B3694" s="48" t="s">
        <v>129</v>
      </c>
      <c r="C3694" s="49" t="s">
        <v>130</v>
      </c>
      <c r="D3694" s="50">
        <v>0</v>
      </c>
    </row>
    <row r="3695" spans="2:13" x14ac:dyDescent="0.35">
      <c r="B3695" s="48" t="s">
        <v>131</v>
      </c>
      <c r="C3695" s="49" t="s">
        <v>132</v>
      </c>
      <c r="D3695" s="50">
        <v>0</v>
      </c>
    </row>
    <row r="3696" spans="2:13" x14ac:dyDescent="0.35">
      <c r="B3696" s="48" t="s">
        <v>133</v>
      </c>
      <c r="C3696" s="49" t="s">
        <v>134</v>
      </c>
      <c r="D3696" s="50">
        <v>7502</v>
      </c>
    </row>
    <row r="3697" spans="2:6" x14ac:dyDescent="0.35">
      <c r="B3697" s="48" t="s">
        <v>135</v>
      </c>
      <c r="C3697" s="49" t="s">
        <v>136</v>
      </c>
      <c r="D3697" s="50">
        <v>0</v>
      </c>
      <c r="F3697"/>
    </row>
    <row r="3698" spans="2:6" x14ac:dyDescent="0.35">
      <c r="B3698" s="48" t="s">
        <v>137</v>
      </c>
      <c r="C3698" s="49" t="s">
        <v>138</v>
      </c>
      <c r="D3698" s="50">
        <v>2700</v>
      </c>
      <c r="F3698"/>
    </row>
    <row r="3699" spans="2:6" ht="23" x14ac:dyDescent="0.35">
      <c r="B3699" s="48" t="s">
        <v>139</v>
      </c>
      <c r="C3699" s="49" t="s">
        <v>140</v>
      </c>
      <c r="D3699" s="50">
        <v>0</v>
      </c>
      <c r="F3699"/>
    </row>
    <row r="3700" spans="2:6" x14ac:dyDescent="0.35">
      <c r="B3700" s="48" t="s">
        <v>141</v>
      </c>
      <c r="C3700" s="49" t="s">
        <v>142</v>
      </c>
      <c r="D3700" s="50">
        <v>0</v>
      </c>
      <c r="F3700"/>
    </row>
    <row r="3701" spans="2:6" x14ac:dyDescent="0.35">
      <c r="B3701" s="102" t="s">
        <v>143</v>
      </c>
      <c r="C3701" s="103"/>
      <c r="D3701" s="10">
        <v>10202</v>
      </c>
      <c r="F3701"/>
    </row>
    <row r="3702" spans="2:6" x14ac:dyDescent="0.35">
      <c r="B3702" s="104" t="s">
        <v>144</v>
      </c>
      <c r="C3702" s="105"/>
      <c r="D3702" s="106"/>
      <c r="F3702"/>
    </row>
    <row r="3703" spans="2:6" x14ac:dyDescent="0.35">
      <c r="B3703" s="48" t="s">
        <v>145</v>
      </c>
      <c r="C3703" s="49" t="s">
        <v>146</v>
      </c>
      <c r="D3703" s="50">
        <v>0</v>
      </c>
      <c r="F3703"/>
    </row>
    <row r="3704" spans="2:6" x14ac:dyDescent="0.35">
      <c r="B3704" s="48" t="s">
        <v>147</v>
      </c>
      <c r="C3704" s="49" t="s">
        <v>148</v>
      </c>
      <c r="D3704" s="50">
        <v>0</v>
      </c>
      <c r="F3704"/>
    </row>
    <row r="3705" spans="2:6" x14ac:dyDescent="0.35">
      <c r="B3705" s="48" t="s">
        <v>149</v>
      </c>
      <c r="C3705" s="49" t="s">
        <v>150</v>
      </c>
      <c r="D3705" s="50">
        <v>0</v>
      </c>
      <c r="F3705"/>
    </row>
    <row r="3706" spans="2:6" ht="23" x14ac:dyDescent="0.35">
      <c r="B3706" s="48" t="s">
        <v>151</v>
      </c>
      <c r="C3706" s="49" t="s">
        <v>152</v>
      </c>
      <c r="D3706" s="50">
        <v>0</v>
      </c>
      <c r="F3706"/>
    </row>
    <row r="3707" spans="2:6" x14ac:dyDescent="0.35">
      <c r="B3707" s="48" t="s">
        <v>153</v>
      </c>
      <c r="C3707" s="49" t="s">
        <v>154</v>
      </c>
      <c r="D3707" s="50">
        <v>485288</v>
      </c>
      <c r="F3707"/>
    </row>
    <row r="3708" spans="2:6" x14ac:dyDescent="0.35">
      <c r="B3708" s="102" t="s">
        <v>155</v>
      </c>
      <c r="C3708" s="103"/>
      <c r="D3708" s="10">
        <v>485288</v>
      </c>
      <c r="F3708"/>
    </row>
    <row r="3709" spans="2:6" x14ac:dyDescent="0.35">
      <c r="B3709" s="104" t="s">
        <v>156</v>
      </c>
      <c r="C3709" s="105"/>
      <c r="D3709" s="106"/>
      <c r="F3709"/>
    </row>
    <row r="3710" spans="2:6" x14ac:dyDescent="0.35">
      <c r="B3710" s="48" t="s">
        <v>157</v>
      </c>
      <c r="C3710" s="49" t="s">
        <v>158</v>
      </c>
      <c r="D3710" s="50">
        <v>0</v>
      </c>
      <c r="F3710"/>
    </row>
    <row r="3711" spans="2:6" x14ac:dyDescent="0.35">
      <c r="B3711" s="48" t="s">
        <v>159</v>
      </c>
      <c r="C3711" s="49" t="s">
        <v>160</v>
      </c>
      <c r="D3711" s="50">
        <v>0</v>
      </c>
      <c r="F3711"/>
    </row>
    <row r="3712" spans="2:6" x14ac:dyDescent="0.35">
      <c r="B3712" s="48" t="s">
        <v>161</v>
      </c>
      <c r="C3712" s="49" t="s">
        <v>162</v>
      </c>
      <c r="D3712" s="50">
        <v>500</v>
      </c>
      <c r="F3712"/>
    </row>
    <row r="3713" spans="2:13" x14ac:dyDescent="0.35">
      <c r="B3713" s="102" t="s">
        <v>163</v>
      </c>
      <c r="C3713" s="103"/>
      <c r="D3713" s="10">
        <v>500</v>
      </c>
    </row>
    <row r="3714" spans="2:13" x14ac:dyDescent="0.35">
      <c r="B3714" s="102" t="s">
        <v>164</v>
      </c>
      <c r="C3714" s="103"/>
      <c r="D3714" s="10">
        <v>495990</v>
      </c>
    </row>
    <row r="3715" spans="2:13" x14ac:dyDescent="0.35">
      <c r="B3715" s="3"/>
      <c r="F3715"/>
    </row>
    <row r="3716" spans="2:13" x14ac:dyDescent="0.35">
      <c r="C3716" s="3" t="s">
        <v>1092</v>
      </c>
    </row>
    <row r="3717" spans="2:13" x14ac:dyDescent="0.35">
      <c r="B3717" s="48" t="s">
        <v>111</v>
      </c>
      <c r="C3717" s="49" t="s">
        <v>112</v>
      </c>
      <c r="D3717" s="50">
        <v>0</v>
      </c>
      <c r="F3717" s="19">
        <f>SUM(D3717:D3725,D3727:D3728,D3731,D3743)</f>
        <v>18000</v>
      </c>
      <c r="G3717" s="16">
        <f>SUM(D3726,D3732)</f>
        <v>0</v>
      </c>
      <c r="H3717" s="16">
        <f>SUM(F3717:G3717)</f>
        <v>18000</v>
      </c>
      <c r="I3717" s="18" t="e">
        <f>H3717/J3717*100</f>
        <v>#DIV/0!</v>
      </c>
      <c r="K3717" s="61" t="str">
        <f>C3716</f>
        <v>Midlands Golf Club</v>
      </c>
      <c r="L3717" s="59">
        <f>F3717</f>
        <v>18000</v>
      </c>
      <c r="M3717" s="59">
        <f>G3717</f>
        <v>0</v>
      </c>
    </row>
    <row r="3718" spans="2:13" x14ac:dyDescent="0.35">
      <c r="B3718" s="48" t="s">
        <v>113</v>
      </c>
      <c r="C3718" s="49" t="s">
        <v>114</v>
      </c>
      <c r="D3718" s="50">
        <v>0</v>
      </c>
      <c r="F3718" s="12"/>
    </row>
    <row r="3719" spans="2:13" x14ac:dyDescent="0.35">
      <c r="B3719" s="48" t="s">
        <v>115</v>
      </c>
      <c r="C3719" s="49" t="s">
        <v>116</v>
      </c>
      <c r="D3719" s="50">
        <v>0</v>
      </c>
      <c r="F3719" s="12"/>
    </row>
    <row r="3720" spans="2:13" x14ac:dyDescent="0.35">
      <c r="B3720" s="48" t="s">
        <v>117</v>
      </c>
      <c r="C3720" s="49" t="s">
        <v>118</v>
      </c>
      <c r="D3720" s="50">
        <v>0</v>
      </c>
    </row>
    <row r="3721" spans="2:13" x14ac:dyDescent="0.35">
      <c r="B3721" s="48" t="s">
        <v>119</v>
      </c>
      <c r="C3721" s="49" t="s">
        <v>120</v>
      </c>
      <c r="D3721" s="50">
        <v>0</v>
      </c>
      <c r="F3721" s="13"/>
    </row>
    <row r="3722" spans="2:13" x14ac:dyDescent="0.35">
      <c r="B3722" s="48" t="s">
        <v>121</v>
      </c>
      <c r="C3722" s="49" t="s">
        <v>122</v>
      </c>
      <c r="D3722" s="50">
        <v>0</v>
      </c>
    </row>
    <row r="3723" spans="2:13" x14ac:dyDescent="0.35">
      <c r="B3723" s="48" t="s">
        <v>123</v>
      </c>
      <c r="C3723" s="49" t="s">
        <v>124</v>
      </c>
      <c r="D3723" s="50">
        <v>0</v>
      </c>
    </row>
    <row r="3724" spans="2:13" x14ac:dyDescent="0.35">
      <c r="B3724" s="48" t="s">
        <v>125</v>
      </c>
      <c r="C3724" s="49" t="s">
        <v>126</v>
      </c>
      <c r="D3724" s="50">
        <v>0</v>
      </c>
    </row>
    <row r="3725" spans="2:13" x14ac:dyDescent="0.35">
      <c r="B3725" s="48" t="s">
        <v>127</v>
      </c>
      <c r="C3725" s="49" t="s">
        <v>128</v>
      </c>
      <c r="D3725" s="50">
        <v>0</v>
      </c>
    </row>
    <row r="3726" spans="2:13" x14ac:dyDescent="0.35">
      <c r="B3726" s="48" t="s">
        <v>129</v>
      </c>
      <c r="C3726" s="49" t="s">
        <v>130</v>
      </c>
      <c r="D3726" s="50">
        <v>0</v>
      </c>
    </row>
    <row r="3727" spans="2:13" x14ac:dyDescent="0.35">
      <c r="B3727" s="48" t="s">
        <v>131</v>
      </c>
      <c r="C3727" s="49" t="s">
        <v>132</v>
      </c>
      <c r="D3727" s="50">
        <v>0</v>
      </c>
    </row>
    <row r="3728" spans="2:13" x14ac:dyDescent="0.35">
      <c r="B3728" s="48" t="s">
        <v>133</v>
      </c>
      <c r="C3728" s="49" t="s">
        <v>134</v>
      </c>
      <c r="D3728" s="50">
        <v>18000</v>
      </c>
    </row>
    <row r="3729" spans="2:6" x14ac:dyDescent="0.35">
      <c r="B3729" s="48" t="s">
        <v>135</v>
      </c>
      <c r="C3729" s="49" t="s">
        <v>136</v>
      </c>
      <c r="D3729" s="50">
        <v>96434</v>
      </c>
      <c r="F3729"/>
    </row>
    <row r="3730" spans="2:6" x14ac:dyDescent="0.35">
      <c r="B3730" s="48" t="s">
        <v>137</v>
      </c>
      <c r="C3730" s="49" t="s">
        <v>138</v>
      </c>
      <c r="D3730" s="50">
        <v>0</v>
      </c>
      <c r="F3730"/>
    </row>
    <row r="3731" spans="2:6" ht="23" x14ac:dyDescent="0.35">
      <c r="B3731" s="48" t="s">
        <v>139</v>
      </c>
      <c r="C3731" s="49" t="s">
        <v>140</v>
      </c>
      <c r="D3731" s="50">
        <v>0</v>
      </c>
      <c r="F3731"/>
    </row>
    <row r="3732" spans="2:6" x14ac:dyDescent="0.35">
      <c r="B3732" s="48" t="s">
        <v>141</v>
      </c>
      <c r="C3732" s="49" t="s">
        <v>142</v>
      </c>
      <c r="D3732" s="50">
        <v>0</v>
      </c>
      <c r="F3732"/>
    </row>
    <row r="3733" spans="2:6" x14ac:dyDescent="0.35">
      <c r="B3733" s="102" t="s">
        <v>143</v>
      </c>
      <c r="C3733" s="103"/>
      <c r="D3733" s="10">
        <v>114434</v>
      </c>
      <c r="F3733"/>
    </row>
    <row r="3734" spans="2:6" x14ac:dyDescent="0.35">
      <c r="B3734" s="104" t="s">
        <v>144</v>
      </c>
      <c r="C3734" s="105"/>
      <c r="D3734" s="106"/>
      <c r="F3734"/>
    </row>
    <row r="3735" spans="2:6" x14ac:dyDescent="0.35">
      <c r="B3735" s="48" t="s">
        <v>145</v>
      </c>
      <c r="C3735" s="49" t="s">
        <v>146</v>
      </c>
      <c r="D3735" s="50">
        <v>0</v>
      </c>
      <c r="F3735"/>
    </row>
    <row r="3736" spans="2:6" x14ac:dyDescent="0.35">
      <c r="B3736" s="48" t="s">
        <v>147</v>
      </c>
      <c r="C3736" s="49" t="s">
        <v>148</v>
      </c>
      <c r="D3736" s="50">
        <v>0</v>
      </c>
      <c r="F3736"/>
    </row>
    <row r="3737" spans="2:6" x14ac:dyDescent="0.35">
      <c r="B3737" s="48" t="s">
        <v>149</v>
      </c>
      <c r="C3737" s="49" t="s">
        <v>150</v>
      </c>
      <c r="D3737" s="50">
        <v>0</v>
      </c>
      <c r="F3737"/>
    </row>
    <row r="3738" spans="2:6" ht="23" x14ac:dyDescent="0.35">
      <c r="B3738" s="48" t="s">
        <v>151</v>
      </c>
      <c r="C3738" s="49" t="s">
        <v>152</v>
      </c>
      <c r="D3738" s="50">
        <v>19417</v>
      </c>
      <c r="F3738"/>
    </row>
    <row r="3739" spans="2:6" x14ac:dyDescent="0.35">
      <c r="B3739" s="48" t="s">
        <v>153</v>
      </c>
      <c r="C3739" s="49" t="s">
        <v>154</v>
      </c>
      <c r="D3739" s="50">
        <v>734022</v>
      </c>
      <c r="F3739"/>
    </row>
    <row r="3740" spans="2:6" x14ac:dyDescent="0.35">
      <c r="B3740" s="102" t="s">
        <v>155</v>
      </c>
      <c r="C3740" s="103"/>
      <c r="D3740" s="10">
        <v>753439</v>
      </c>
      <c r="F3740"/>
    </row>
    <row r="3741" spans="2:6" x14ac:dyDescent="0.35">
      <c r="B3741" s="104" t="s">
        <v>156</v>
      </c>
      <c r="C3741" s="105"/>
      <c r="D3741" s="106"/>
      <c r="F3741"/>
    </row>
    <row r="3742" spans="2:6" x14ac:dyDescent="0.35">
      <c r="B3742" s="48" t="s">
        <v>157</v>
      </c>
      <c r="C3742" s="49" t="s">
        <v>158</v>
      </c>
      <c r="D3742" s="50">
        <v>0</v>
      </c>
      <c r="F3742"/>
    </row>
    <row r="3743" spans="2:6" x14ac:dyDescent="0.35">
      <c r="B3743" s="48" t="s">
        <v>159</v>
      </c>
      <c r="C3743" s="49" t="s">
        <v>160</v>
      </c>
      <c r="D3743" s="50">
        <v>0</v>
      </c>
      <c r="F3743"/>
    </row>
    <row r="3744" spans="2:6" x14ac:dyDescent="0.35">
      <c r="B3744" s="48" t="s">
        <v>161</v>
      </c>
      <c r="C3744" s="49" t="s">
        <v>162</v>
      </c>
      <c r="D3744" s="50">
        <v>825</v>
      </c>
      <c r="F3744"/>
    </row>
    <row r="3745" spans="2:13" x14ac:dyDescent="0.35">
      <c r="B3745" s="102" t="s">
        <v>163</v>
      </c>
      <c r="C3745" s="103"/>
      <c r="D3745" s="10">
        <v>825</v>
      </c>
    </row>
    <row r="3746" spans="2:13" x14ac:dyDescent="0.35">
      <c r="B3746" s="102" t="s">
        <v>164</v>
      </c>
      <c r="C3746" s="103"/>
      <c r="D3746" s="10">
        <v>868698</v>
      </c>
    </row>
    <row r="3747" spans="2:13" x14ac:dyDescent="0.35">
      <c r="B3747" s="3"/>
      <c r="F3747"/>
    </row>
    <row r="3748" spans="2:13" x14ac:dyDescent="0.35">
      <c r="C3748" s="3" t="s">
        <v>1093</v>
      </c>
    </row>
    <row r="3749" spans="2:13" x14ac:dyDescent="0.35">
      <c r="B3749" s="48" t="s">
        <v>111</v>
      </c>
      <c r="C3749" s="49" t="s">
        <v>112</v>
      </c>
      <c r="D3749" s="50">
        <v>2741</v>
      </c>
      <c r="F3749" s="19">
        <f>SUM(D3749:D3757,D3759:D3760,D3763,D3775)</f>
        <v>2741</v>
      </c>
      <c r="G3749" s="16">
        <f>SUM(D3758,D3764)</f>
        <v>0</v>
      </c>
      <c r="H3749" s="16">
        <f>SUM(F3749:G3749)</f>
        <v>2741</v>
      </c>
      <c r="I3749" s="18" t="e">
        <f>H3749/J3749*100</f>
        <v>#DIV/0!</v>
      </c>
      <c r="K3749" s="61" t="str">
        <f>C3748</f>
        <v>Mildura Golf Club</v>
      </c>
      <c r="L3749" s="59">
        <f>F3749</f>
        <v>2741</v>
      </c>
      <c r="M3749" s="59">
        <f>G3749</f>
        <v>0</v>
      </c>
    </row>
    <row r="3750" spans="2:13" x14ac:dyDescent="0.35">
      <c r="B3750" s="48" t="s">
        <v>113</v>
      </c>
      <c r="C3750" s="49" t="s">
        <v>114</v>
      </c>
      <c r="D3750" s="50">
        <v>0</v>
      </c>
      <c r="F3750" s="12"/>
    </row>
    <row r="3751" spans="2:13" x14ac:dyDescent="0.35">
      <c r="B3751" s="48" t="s">
        <v>115</v>
      </c>
      <c r="C3751" s="49" t="s">
        <v>116</v>
      </c>
      <c r="D3751" s="50">
        <v>0</v>
      </c>
      <c r="F3751" s="12"/>
    </row>
    <row r="3752" spans="2:13" x14ac:dyDescent="0.35">
      <c r="B3752" s="48" t="s">
        <v>117</v>
      </c>
      <c r="C3752" s="49" t="s">
        <v>118</v>
      </c>
      <c r="D3752" s="50">
        <v>0</v>
      </c>
    </row>
    <row r="3753" spans="2:13" x14ac:dyDescent="0.35">
      <c r="B3753" s="48" t="s">
        <v>119</v>
      </c>
      <c r="C3753" s="49" t="s">
        <v>120</v>
      </c>
      <c r="D3753" s="50">
        <v>0</v>
      </c>
      <c r="F3753" s="13"/>
    </row>
    <row r="3754" spans="2:13" x14ac:dyDescent="0.35">
      <c r="B3754" s="48" t="s">
        <v>121</v>
      </c>
      <c r="C3754" s="49" t="s">
        <v>122</v>
      </c>
      <c r="D3754" s="50">
        <v>0</v>
      </c>
    </row>
    <row r="3755" spans="2:13" x14ac:dyDescent="0.35">
      <c r="B3755" s="48" t="s">
        <v>123</v>
      </c>
      <c r="C3755" s="49" t="s">
        <v>124</v>
      </c>
      <c r="D3755" s="50">
        <v>0</v>
      </c>
    </row>
    <row r="3756" spans="2:13" x14ac:dyDescent="0.35">
      <c r="B3756" s="48" t="s">
        <v>125</v>
      </c>
      <c r="C3756" s="49" t="s">
        <v>126</v>
      </c>
      <c r="D3756" s="50">
        <v>0</v>
      </c>
    </row>
    <row r="3757" spans="2:13" x14ac:dyDescent="0.35">
      <c r="B3757" s="48" t="s">
        <v>127</v>
      </c>
      <c r="C3757" s="49" t="s">
        <v>128</v>
      </c>
      <c r="D3757" s="50">
        <v>0</v>
      </c>
    </row>
    <row r="3758" spans="2:13" x14ac:dyDescent="0.35">
      <c r="B3758" s="48" t="s">
        <v>129</v>
      </c>
      <c r="C3758" s="49" t="s">
        <v>130</v>
      </c>
      <c r="D3758" s="50">
        <v>0</v>
      </c>
    </row>
    <row r="3759" spans="2:13" x14ac:dyDescent="0.35">
      <c r="B3759" s="48" t="s">
        <v>131</v>
      </c>
      <c r="C3759" s="49" t="s">
        <v>132</v>
      </c>
      <c r="D3759" s="50">
        <v>0</v>
      </c>
    </row>
    <row r="3760" spans="2:13" x14ac:dyDescent="0.35">
      <c r="B3760" s="48" t="s">
        <v>133</v>
      </c>
      <c r="C3760" s="49" t="s">
        <v>134</v>
      </c>
      <c r="D3760" s="50">
        <v>0</v>
      </c>
    </row>
    <row r="3761" spans="2:6" x14ac:dyDescent="0.35">
      <c r="B3761" s="48" t="s">
        <v>135</v>
      </c>
      <c r="C3761" s="49" t="s">
        <v>136</v>
      </c>
      <c r="D3761" s="50">
        <v>46387</v>
      </c>
      <c r="F3761"/>
    </row>
    <row r="3762" spans="2:6" x14ac:dyDescent="0.35">
      <c r="B3762" s="48" t="s">
        <v>137</v>
      </c>
      <c r="C3762" s="49" t="s">
        <v>138</v>
      </c>
      <c r="D3762" s="50">
        <v>0</v>
      </c>
      <c r="F3762"/>
    </row>
    <row r="3763" spans="2:6" ht="23" x14ac:dyDescent="0.35">
      <c r="B3763" s="48" t="s">
        <v>139</v>
      </c>
      <c r="C3763" s="49" t="s">
        <v>140</v>
      </c>
      <c r="D3763" s="50">
        <v>0</v>
      </c>
      <c r="F3763"/>
    </row>
    <row r="3764" spans="2:6" x14ac:dyDescent="0.35">
      <c r="B3764" s="48" t="s">
        <v>141</v>
      </c>
      <c r="C3764" s="49" t="s">
        <v>142</v>
      </c>
      <c r="D3764" s="50">
        <v>0</v>
      </c>
      <c r="F3764"/>
    </row>
    <row r="3765" spans="2:6" x14ac:dyDescent="0.35">
      <c r="B3765" s="102" t="s">
        <v>143</v>
      </c>
      <c r="C3765" s="103"/>
      <c r="D3765" s="10">
        <v>49128</v>
      </c>
      <c r="F3765"/>
    </row>
    <row r="3766" spans="2:6" x14ac:dyDescent="0.35">
      <c r="B3766" s="104" t="s">
        <v>144</v>
      </c>
      <c r="C3766" s="105"/>
      <c r="D3766" s="106"/>
      <c r="F3766"/>
    </row>
    <row r="3767" spans="2:6" x14ac:dyDescent="0.35">
      <c r="B3767" s="48" t="s">
        <v>145</v>
      </c>
      <c r="C3767" s="49" t="s">
        <v>146</v>
      </c>
      <c r="D3767" s="50">
        <v>0</v>
      </c>
      <c r="F3767"/>
    </row>
    <row r="3768" spans="2:6" x14ac:dyDescent="0.35">
      <c r="B3768" s="48" t="s">
        <v>147</v>
      </c>
      <c r="C3768" s="49" t="s">
        <v>148</v>
      </c>
      <c r="D3768" s="50">
        <v>0</v>
      </c>
      <c r="F3768"/>
    </row>
    <row r="3769" spans="2:6" x14ac:dyDescent="0.35">
      <c r="B3769" s="48" t="s">
        <v>149</v>
      </c>
      <c r="C3769" s="49" t="s">
        <v>150</v>
      </c>
      <c r="D3769" s="50">
        <v>0</v>
      </c>
      <c r="F3769"/>
    </row>
    <row r="3770" spans="2:6" ht="23" x14ac:dyDescent="0.35">
      <c r="B3770" s="48" t="s">
        <v>151</v>
      </c>
      <c r="C3770" s="49" t="s">
        <v>152</v>
      </c>
      <c r="D3770" s="50">
        <v>0</v>
      </c>
      <c r="F3770"/>
    </row>
    <row r="3771" spans="2:6" x14ac:dyDescent="0.35">
      <c r="B3771" s="48" t="s">
        <v>153</v>
      </c>
      <c r="C3771" s="49" t="s">
        <v>154</v>
      </c>
      <c r="D3771" s="50">
        <v>74831</v>
      </c>
      <c r="F3771"/>
    </row>
    <row r="3772" spans="2:6" x14ac:dyDescent="0.35">
      <c r="B3772" s="102" t="s">
        <v>155</v>
      </c>
      <c r="C3772" s="103"/>
      <c r="D3772" s="10">
        <v>74831</v>
      </c>
      <c r="F3772"/>
    </row>
    <row r="3773" spans="2:6" x14ac:dyDescent="0.35">
      <c r="B3773" s="104" t="s">
        <v>156</v>
      </c>
      <c r="C3773" s="105"/>
      <c r="D3773" s="106"/>
      <c r="F3773"/>
    </row>
    <row r="3774" spans="2:6" x14ac:dyDescent="0.35">
      <c r="B3774" s="48" t="s">
        <v>157</v>
      </c>
      <c r="C3774" s="49" t="s">
        <v>158</v>
      </c>
      <c r="D3774" s="50">
        <v>0</v>
      </c>
      <c r="F3774"/>
    </row>
    <row r="3775" spans="2:6" x14ac:dyDescent="0.35">
      <c r="B3775" s="48" t="s">
        <v>159</v>
      </c>
      <c r="C3775" s="49" t="s">
        <v>160</v>
      </c>
      <c r="D3775" s="50">
        <v>0</v>
      </c>
      <c r="F3775"/>
    </row>
    <row r="3776" spans="2:6" x14ac:dyDescent="0.35">
      <c r="B3776" s="48" t="s">
        <v>161</v>
      </c>
      <c r="C3776" s="49" t="s">
        <v>162</v>
      </c>
      <c r="D3776" s="50">
        <v>500</v>
      </c>
      <c r="F3776"/>
    </row>
    <row r="3777" spans="2:13" x14ac:dyDescent="0.35">
      <c r="B3777" s="102" t="s">
        <v>163</v>
      </c>
      <c r="C3777" s="103"/>
      <c r="D3777" s="10">
        <v>500</v>
      </c>
    </row>
    <row r="3778" spans="2:13" x14ac:dyDescent="0.35">
      <c r="B3778" s="102" t="s">
        <v>164</v>
      </c>
      <c r="C3778" s="103"/>
      <c r="D3778" s="10">
        <v>124459</v>
      </c>
    </row>
    <row r="3779" spans="2:13" x14ac:dyDescent="0.35">
      <c r="B3779" s="3"/>
      <c r="F3779"/>
    </row>
    <row r="3780" spans="2:13" x14ac:dyDescent="0.35">
      <c r="C3780" s="3" t="s">
        <v>190</v>
      </c>
    </row>
    <row r="3781" spans="2:13" x14ac:dyDescent="0.35">
      <c r="B3781" s="48" t="s">
        <v>111</v>
      </c>
      <c r="C3781" s="49" t="s">
        <v>112</v>
      </c>
      <c r="D3781" s="50">
        <v>6000</v>
      </c>
      <c r="F3781" s="19">
        <f>SUM(D3781:D3789,D3791:D3792,D3795,D3807)</f>
        <v>16280</v>
      </c>
      <c r="G3781" s="16">
        <f>SUM(D3790,D3796)</f>
        <v>14282</v>
      </c>
      <c r="H3781" s="16">
        <f>SUM(F3781:G3781)</f>
        <v>30562</v>
      </c>
      <c r="I3781" s="18" t="e">
        <f>H3781/J3781*100</f>
        <v>#DIV/0!</v>
      </c>
      <c r="K3781" s="61" t="str">
        <f>C3780</f>
        <v>Mildura RSL</v>
      </c>
      <c r="L3781" s="59">
        <f>F3781</f>
        <v>16280</v>
      </c>
      <c r="M3781" s="59">
        <f>G3781</f>
        <v>14282</v>
      </c>
    </row>
    <row r="3782" spans="2:13" x14ac:dyDescent="0.35">
      <c r="B3782" s="48" t="s">
        <v>113</v>
      </c>
      <c r="C3782" s="49" t="s">
        <v>114</v>
      </c>
      <c r="D3782" s="50">
        <v>0</v>
      </c>
      <c r="F3782" s="12"/>
    </row>
    <row r="3783" spans="2:13" x14ac:dyDescent="0.35">
      <c r="B3783" s="48" t="s">
        <v>115</v>
      </c>
      <c r="C3783" s="49" t="s">
        <v>116</v>
      </c>
      <c r="D3783" s="50">
        <v>0</v>
      </c>
      <c r="F3783" s="12"/>
    </row>
    <row r="3784" spans="2:13" x14ac:dyDescent="0.35">
      <c r="B3784" s="48" t="s">
        <v>117</v>
      </c>
      <c r="C3784" s="49" t="s">
        <v>118</v>
      </c>
      <c r="D3784" s="50">
        <v>0</v>
      </c>
    </row>
    <row r="3785" spans="2:13" x14ac:dyDescent="0.35">
      <c r="B3785" s="48" t="s">
        <v>119</v>
      </c>
      <c r="C3785" s="49" t="s">
        <v>120</v>
      </c>
      <c r="D3785" s="50">
        <v>0</v>
      </c>
      <c r="F3785" s="13"/>
    </row>
    <row r="3786" spans="2:13" x14ac:dyDescent="0.35">
      <c r="B3786" s="48" t="s">
        <v>121</v>
      </c>
      <c r="C3786" s="49" t="s">
        <v>122</v>
      </c>
      <c r="D3786" s="50">
        <v>0</v>
      </c>
    </row>
    <row r="3787" spans="2:13" x14ac:dyDescent="0.35">
      <c r="B3787" s="48" t="s">
        <v>123</v>
      </c>
      <c r="C3787" s="49" t="s">
        <v>124</v>
      </c>
      <c r="D3787" s="50">
        <v>300</v>
      </c>
    </row>
    <row r="3788" spans="2:13" x14ac:dyDescent="0.35">
      <c r="B3788" s="48" t="s">
        <v>125</v>
      </c>
      <c r="C3788" s="49" t="s">
        <v>126</v>
      </c>
      <c r="D3788" s="50">
        <v>0</v>
      </c>
    </row>
    <row r="3789" spans="2:13" x14ac:dyDescent="0.35">
      <c r="B3789" s="48" t="s">
        <v>127</v>
      </c>
      <c r="C3789" s="49" t="s">
        <v>128</v>
      </c>
      <c r="D3789" s="50">
        <v>0</v>
      </c>
    </row>
    <row r="3790" spans="2:13" x14ac:dyDescent="0.35">
      <c r="B3790" s="48" t="s">
        <v>129</v>
      </c>
      <c r="C3790" s="49" t="s">
        <v>130</v>
      </c>
      <c r="D3790" s="50">
        <v>14022</v>
      </c>
    </row>
    <row r="3791" spans="2:13" x14ac:dyDescent="0.35">
      <c r="B3791" s="48" t="s">
        <v>131</v>
      </c>
      <c r="C3791" s="49" t="s">
        <v>132</v>
      </c>
      <c r="D3791" s="50">
        <v>0</v>
      </c>
    </row>
    <row r="3792" spans="2:13" x14ac:dyDescent="0.35">
      <c r="B3792" s="48" t="s">
        <v>133</v>
      </c>
      <c r="C3792" s="49" t="s">
        <v>134</v>
      </c>
      <c r="D3792" s="50">
        <v>3290</v>
      </c>
    </row>
    <row r="3793" spans="2:6" x14ac:dyDescent="0.35">
      <c r="B3793" s="48" t="s">
        <v>135</v>
      </c>
      <c r="C3793" s="49" t="s">
        <v>136</v>
      </c>
      <c r="D3793" s="50">
        <v>0</v>
      </c>
      <c r="F3793"/>
    </row>
    <row r="3794" spans="2:6" x14ac:dyDescent="0.35">
      <c r="B3794" s="48" t="s">
        <v>137</v>
      </c>
      <c r="C3794" s="49" t="s">
        <v>138</v>
      </c>
      <c r="D3794" s="50">
        <v>30453</v>
      </c>
      <c r="F3794"/>
    </row>
    <row r="3795" spans="2:6" ht="23" x14ac:dyDescent="0.35">
      <c r="B3795" s="48" t="s">
        <v>139</v>
      </c>
      <c r="C3795" s="49" t="s">
        <v>140</v>
      </c>
      <c r="D3795" s="50">
        <v>6690</v>
      </c>
      <c r="F3795"/>
    </row>
    <row r="3796" spans="2:6" x14ac:dyDescent="0.35">
      <c r="B3796" s="48" t="s">
        <v>141</v>
      </c>
      <c r="C3796" s="49" t="s">
        <v>142</v>
      </c>
      <c r="D3796" s="50">
        <v>260</v>
      </c>
      <c r="F3796"/>
    </row>
    <row r="3797" spans="2:6" x14ac:dyDescent="0.35">
      <c r="B3797" s="102" t="s">
        <v>143</v>
      </c>
      <c r="C3797" s="103"/>
      <c r="D3797" s="10">
        <v>61015</v>
      </c>
      <c r="F3797"/>
    </row>
    <row r="3798" spans="2:6" x14ac:dyDescent="0.35">
      <c r="B3798" s="104" t="s">
        <v>144</v>
      </c>
      <c r="C3798" s="105"/>
      <c r="D3798" s="106"/>
      <c r="F3798"/>
    </row>
    <row r="3799" spans="2:6" x14ac:dyDescent="0.35">
      <c r="B3799" s="48" t="s">
        <v>145</v>
      </c>
      <c r="C3799" s="49" t="s">
        <v>146</v>
      </c>
      <c r="D3799" s="50">
        <v>0</v>
      </c>
      <c r="F3799"/>
    </row>
    <row r="3800" spans="2:6" x14ac:dyDescent="0.35">
      <c r="B3800" s="48" t="s">
        <v>147</v>
      </c>
      <c r="C3800" s="49" t="s">
        <v>148</v>
      </c>
      <c r="D3800" s="50">
        <v>0</v>
      </c>
      <c r="F3800"/>
    </row>
    <row r="3801" spans="2:6" x14ac:dyDescent="0.35">
      <c r="B3801" s="48" t="s">
        <v>149</v>
      </c>
      <c r="C3801" s="49" t="s">
        <v>150</v>
      </c>
      <c r="D3801" s="50">
        <v>0</v>
      </c>
      <c r="F3801"/>
    </row>
    <row r="3802" spans="2:6" ht="23" x14ac:dyDescent="0.35">
      <c r="B3802" s="48" t="s">
        <v>151</v>
      </c>
      <c r="C3802" s="49" t="s">
        <v>152</v>
      </c>
      <c r="D3802" s="50">
        <v>0</v>
      </c>
      <c r="F3802"/>
    </row>
    <row r="3803" spans="2:6" x14ac:dyDescent="0.35">
      <c r="B3803" s="48" t="s">
        <v>153</v>
      </c>
      <c r="C3803" s="49" t="s">
        <v>154</v>
      </c>
      <c r="D3803" s="50">
        <v>483453</v>
      </c>
      <c r="F3803"/>
    </row>
    <row r="3804" spans="2:6" x14ac:dyDescent="0.35">
      <c r="B3804" s="102" t="s">
        <v>155</v>
      </c>
      <c r="C3804" s="103"/>
      <c r="D3804" s="10">
        <v>483453</v>
      </c>
      <c r="F3804"/>
    </row>
    <row r="3805" spans="2:6" x14ac:dyDescent="0.35">
      <c r="B3805" s="104" t="s">
        <v>156</v>
      </c>
      <c r="C3805" s="105"/>
      <c r="D3805" s="106"/>
      <c r="F3805"/>
    </row>
    <row r="3806" spans="2:6" x14ac:dyDescent="0.35">
      <c r="B3806" s="48" t="s">
        <v>157</v>
      </c>
      <c r="C3806" s="49" t="s">
        <v>158</v>
      </c>
      <c r="D3806" s="50">
        <v>0</v>
      </c>
      <c r="F3806"/>
    </row>
    <row r="3807" spans="2:6" x14ac:dyDescent="0.35">
      <c r="B3807" s="48" t="s">
        <v>159</v>
      </c>
      <c r="C3807" s="49" t="s">
        <v>160</v>
      </c>
      <c r="D3807" s="50">
        <v>0</v>
      </c>
      <c r="F3807"/>
    </row>
    <row r="3808" spans="2:6" x14ac:dyDescent="0.35">
      <c r="B3808" s="48" t="s">
        <v>161</v>
      </c>
      <c r="C3808" s="49" t="s">
        <v>162</v>
      </c>
      <c r="D3808" s="50">
        <v>1000</v>
      </c>
      <c r="F3808"/>
    </row>
    <row r="3809" spans="2:13" x14ac:dyDescent="0.35">
      <c r="B3809" s="102" t="s">
        <v>163</v>
      </c>
      <c r="C3809" s="103"/>
      <c r="D3809" s="10">
        <v>1000</v>
      </c>
    </row>
    <row r="3810" spans="2:13" x14ac:dyDescent="0.35">
      <c r="B3810" s="102" t="s">
        <v>164</v>
      </c>
      <c r="C3810" s="103"/>
      <c r="D3810" s="10">
        <v>545468</v>
      </c>
    </row>
    <row r="3811" spans="2:13" x14ac:dyDescent="0.35">
      <c r="B3811" s="3"/>
      <c r="F3811"/>
    </row>
    <row r="3812" spans="2:13" x14ac:dyDescent="0.35">
      <c r="C3812" s="3" t="s">
        <v>1094</v>
      </c>
    </row>
    <row r="3813" spans="2:13" x14ac:dyDescent="0.35">
      <c r="B3813" s="48" t="s">
        <v>111</v>
      </c>
      <c r="C3813" s="49" t="s">
        <v>112</v>
      </c>
      <c r="D3813" s="50">
        <v>68</v>
      </c>
      <c r="F3813" s="19">
        <f>SUM(D3813:D3821,D3823:D3824,D3827,D3839)</f>
        <v>7018</v>
      </c>
      <c r="G3813" s="16">
        <f>SUM(D3822,D3828)</f>
        <v>0</v>
      </c>
      <c r="H3813" s="16">
        <f>SUM(F3813:G3813)</f>
        <v>7018</v>
      </c>
      <c r="I3813" s="18" t="e">
        <f>H3813/J3813*100</f>
        <v>#DIV/0!</v>
      </c>
      <c r="K3813" s="61" t="str">
        <f>C3812</f>
        <v>Mildura Working Mans Sports and Social Club</v>
      </c>
      <c r="L3813" s="59">
        <f>F3813</f>
        <v>7018</v>
      </c>
      <c r="M3813" s="59">
        <f>G3813</f>
        <v>0</v>
      </c>
    </row>
    <row r="3814" spans="2:13" x14ac:dyDescent="0.35">
      <c r="B3814" s="48" t="s">
        <v>113</v>
      </c>
      <c r="C3814" s="49" t="s">
        <v>114</v>
      </c>
      <c r="D3814" s="50">
        <v>0</v>
      </c>
      <c r="F3814" s="12"/>
    </row>
    <row r="3815" spans="2:13" x14ac:dyDescent="0.35">
      <c r="B3815" s="48" t="s">
        <v>115</v>
      </c>
      <c r="C3815" s="49" t="s">
        <v>116</v>
      </c>
      <c r="D3815" s="50">
        <v>0</v>
      </c>
      <c r="F3815" s="12"/>
    </row>
    <row r="3816" spans="2:13" x14ac:dyDescent="0.35">
      <c r="B3816" s="48" t="s">
        <v>117</v>
      </c>
      <c r="C3816" s="49" t="s">
        <v>118</v>
      </c>
      <c r="D3816" s="50">
        <v>0</v>
      </c>
    </row>
    <row r="3817" spans="2:13" x14ac:dyDescent="0.35">
      <c r="B3817" s="48" t="s">
        <v>119</v>
      </c>
      <c r="C3817" s="49" t="s">
        <v>120</v>
      </c>
      <c r="D3817" s="50">
        <v>0</v>
      </c>
      <c r="F3817" s="13"/>
    </row>
    <row r="3818" spans="2:13" x14ac:dyDescent="0.35">
      <c r="B3818" s="48" t="s">
        <v>121</v>
      </c>
      <c r="C3818" s="49" t="s">
        <v>122</v>
      </c>
      <c r="D3818" s="50">
        <v>0</v>
      </c>
    </row>
    <row r="3819" spans="2:13" x14ac:dyDescent="0.35">
      <c r="B3819" s="48" t="s">
        <v>123</v>
      </c>
      <c r="C3819" s="49" t="s">
        <v>124</v>
      </c>
      <c r="D3819" s="50">
        <v>0</v>
      </c>
    </row>
    <row r="3820" spans="2:13" x14ac:dyDescent="0.35">
      <c r="B3820" s="48" t="s">
        <v>125</v>
      </c>
      <c r="C3820" s="49" t="s">
        <v>126</v>
      </c>
      <c r="D3820" s="50">
        <v>0</v>
      </c>
    </row>
    <row r="3821" spans="2:13" x14ac:dyDescent="0.35">
      <c r="B3821" s="48" t="s">
        <v>127</v>
      </c>
      <c r="C3821" s="49" t="s">
        <v>128</v>
      </c>
      <c r="D3821" s="50">
        <v>0</v>
      </c>
    </row>
    <row r="3822" spans="2:13" x14ac:dyDescent="0.35">
      <c r="B3822" s="48" t="s">
        <v>129</v>
      </c>
      <c r="C3822" s="49" t="s">
        <v>130</v>
      </c>
      <c r="D3822" s="50">
        <v>0</v>
      </c>
    </row>
    <row r="3823" spans="2:13" x14ac:dyDescent="0.35">
      <c r="B3823" s="48" t="s">
        <v>131</v>
      </c>
      <c r="C3823" s="49" t="s">
        <v>132</v>
      </c>
      <c r="D3823" s="50">
        <v>0</v>
      </c>
    </row>
    <row r="3824" spans="2:13" x14ac:dyDescent="0.35">
      <c r="B3824" s="48" t="s">
        <v>133</v>
      </c>
      <c r="C3824" s="49" t="s">
        <v>134</v>
      </c>
      <c r="D3824" s="50">
        <v>6950</v>
      </c>
    </row>
    <row r="3825" spans="2:6" x14ac:dyDescent="0.35">
      <c r="B3825" s="48" t="s">
        <v>135</v>
      </c>
      <c r="C3825" s="49" t="s">
        <v>136</v>
      </c>
      <c r="D3825" s="50">
        <v>0</v>
      </c>
      <c r="F3825"/>
    </row>
    <row r="3826" spans="2:6" x14ac:dyDescent="0.35">
      <c r="B3826" s="48" t="s">
        <v>137</v>
      </c>
      <c r="C3826" s="49" t="s">
        <v>138</v>
      </c>
      <c r="D3826" s="50">
        <v>62772</v>
      </c>
      <c r="F3826"/>
    </row>
    <row r="3827" spans="2:6" ht="23" x14ac:dyDescent="0.35">
      <c r="B3827" s="48" t="s">
        <v>139</v>
      </c>
      <c r="C3827" s="49" t="s">
        <v>140</v>
      </c>
      <c r="D3827" s="50">
        <v>0</v>
      </c>
      <c r="F3827"/>
    </row>
    <row r="3828" spans="2:6" x14ac:dyDescent="0.35">
      <c r="B3828" s="48" t="s">
        <v>141</v>
      </c>
      <c r="C3828" s="49" t="s">
        <v>142</v>
      </c>
      <c r="D3828" s="50">
        <v>0</v>
      </c>
      <c r="F3828"/>
    </row>
    <row r="3829" spans="2:6" x14ac:dyDescent="0.35">
      <c r="B3829" s="102" t="s">
        <v>143</v>
      </c>
      <c r="C3829" s="103"/>
      <c r="D3829" s="10">
        <v>69790</v>
      </c>
      <c r="F3829"/>
    </row>
    <row r="3830" spans="2:6" x14ac:dyDescent="0.35">
      <c r="B3830" s="104" t="s">
        <v>144</v>
      </c>
      <c r="C3830" s="105"/>
      <c r="D3830" s="106"/>
      <c r="F3830"/>
    </row>
    <row r="3831" spans="2:6" x14ac:dyDescent="0.35">
      <c r="B3831" s="48" t="s">
        <v>145</v>
      </c>
      <c r="C3831" s="49" t="s">
        <v>146</v>
      </c>
      <c r="D3831" s="50">
        <v>19824</v>
      </c>
      <c r="F3831"/>
    </row>
    <row r="3832" spans="2:6" x14ac:dyDescent="0.35">
      <c r="B3832" s="48" t="s">
        <v>147</v>
      </c>
      <c r="C3832" s="49" t="s">
        <v>148</v>
      </c>
      <c r="D3832" s="50">
        <v>0</v>
      </c>
      <c r="F3832"/>
    </row>
    <row r="3833" spans="2:6" x14ac:dyDescent="0.35">
      <c r="B3833" s="48" t="s">
        <v>149</v>
      </c>
      <c r="C3833" s="49" t="s">
        <v>150</v>
      </c>
      <c r="D3833" s="50">
        <v>0</v>
      </c>
      <c r="F3833"/>
    </row>
    <row r="3834" spans="2:6" ht="23" x14ac:dyDescent="0.35">
      <c r="B3834" s="48" t="s">
        <v>151</v>
      </c>
      <c r="C3834" s="49" t="s">
        <v>152</v>
      </c>
      <c r="D3834" s="50">
        <v>0</v>
      </c>
      <c r="F3834"/>
    </row>
    <row r="3835" spans="2:6" x14ac:dyDescent="0.35">
      <c r="B3835" s="48" t="s">
        <v>153</v>
      </c>
      <c r="C3835" s="49" t="s">
        <v>154</v>
      </c>
      <c r="D3835" s="50">
        <v>1330991</v>
      </c>
      <c r="F3835"/>
    </row>
    <row r="3836" spans="2:6" x14ac:dyDescent="0.35">
      <c r="B3836" s="102" t="s">
        <v>155</v>
      </c>
      <c r="C3836" s="103"/>
      <c r="D3836" s="10">
        <v>1350815</v>
      </c>
      <c r="F3836"/>
    </row>
    <row r="3837" spans="2:6" x14ac:dyDescent="0.35">
      <c r="B3837" s="104" t="s">
        <v>156</v>
      </c>
      <c r="C3837" s="105"/>
      <c r="D3837" s="106"/>
      <c r="F3837"/>
    </row>
    <row r="3838" spans="2:6" x14ac:dyDescent="0.35">
      <c r="B3838" s="48" t="s">
        <v>157</v>
      </c>
      <c r="C3838" s="49" t="s">
        <v>158</v>
      </c>
      <c r="D3838" s="50">
        <v>0</v>
      </c>
      <c r="F3838"/>
    </row>
    <row r="3839" spans="2:6" x14ac:dyDescent="0.35">
      <c r="B3839" s="48" t="s">
        <v>159</v>
      </c>
      <c r="C3839" s="49" t="s">
        <v>160</v>
      </c>
      <c r="D3839" s="50">
        <v>0</v>
      </c>
      <c r="F3839"/>
    </row>
    <row r="3840" spans="2:6" x14ac:dyDescent="0.35">
      <c r="B3840" s="48" t="s">
        <v>161</v>
      </c>
      <c r="C3840" s="49" t="s">
        <v>162</v>
      </c>
      <c r="D3840" s="50">
        <v>1110</v>
      </c>
      <c r="F3840"/>
    </row>
    <row r="3841" spans="2:13" x14ac:dyDescent="0.35">
      <c r="B3841" s="102" t="s">
        <v>163</v>
      </c>
      <c r="C3841" s="103"/>
      <c r="D3841" s="10">
        <v>1110</v>
      </c>
    </row>
    <row r="3842" spans="2:13" x14ac:dyDescent="0.35">
      <c r="B3842" s="102" t="s">
        <v>164</v>
      </c>
      <c r="C3842" s="103"/>
      <c r="D3842" s="10">
        <v>1421715</v>
      </c>
    </row>
    <row r="3844" spans="2:13" x14ac:dyDescent="0.35">
      <c r="C3844" s="3" t="s">
        <v>1095</v>
      </c>
    </row>
    <row r="3845" spans="2:13" x14ac:dyDescent="0.35">
      <c r="B3845" s="48" t="s">
        <v>111</v>
      </c>
      <c r="C3845" s="49" t="s">
        <v>112</v>
      </c>
      <c r="D3845" s="50">
        <v>2909</v>
      </c>
      <c r="F3845" s="19">
        <f>SUM(D3845:D3853,D3855:D3856,D3859,D3871)</f>
        <v>80663</v>
      </c>
      <c r="G3845" s="16">
        <f>SUM(D3854,D3860)</f>
        <v>500</v>
      </c>
      <c r="H3845" s="16">
        <f>SUM(F3845:G3845)</f>
        <v>81163</v>
      </c>
      <c r="I3845" s="18" t="e">
        <f>H3845/J3845*100</f>
        <v>#DIV/0!</v>
      </c>
      <c r="K3845" s="61" t="str">
        <f>C3844</f>
        <v>Moe Racing Club</v>
      </c>
      <c r="L3845" s="59">
        <f>F3845</f>
        <v>80663</v>
      </c>
      <c r="M3845" s="59">
        <f>G3845</f>
        <v>500</v>
      </c>
    </row>
    <row r="3846" spans="2:13" x14ac:dyDescent="0.35">
      <c r="B3846" s="48" t="s">
        <v>113</v>
      </c>
      <c r="C3846" s="49" t="s">
        <v>114</v>
      </c>
      <c r="D3846" s="50">
        <v>5000</v>
      </c>
      <c r="F3846" s="12"/>
    </row>
    <row r="3847" spans="2:13" x14ac:dyDescent="0.35">
      <c r="B3847" s="48" t="s">
        <v>115</v>
      </c>
      <c r="C3847" s="49" t="s">
        <v>116</v>
      </c>
      <c r="D3847" s="50">
        <v>21095</v>
      </c>
      <c r="F3847" s="12"/>
    </row>
    <row r="3848" spans="2:13" x14ac:dyDescent="0.35">
      <c r="B3848" s="48" t="s">
        <v>117</v>
      </c>
      <c r="C3848" s="49" t="s">
        <v>118</v>
      </c>
      <c r="D3848" s="50">
        <v>0</v>
      </c>
    </row>
    <row r="3849" spans="2:13" x14ac:dyDescent="0.35">
      <c r="B3849" s="48" t="s">
        <v>119</v>
      </c>
      <c r="C3849" s="49" t="s">
        <v>120</v>
      </c>
      <c r="D3849" s="50">
        <v>0</v>
      </c>
      <c r="F3849" s="13"/>
    </row>
    <row r="3850" spans="2:13" x14ac:dyDescent="0.35">
      <c r="B3850" s="48" t="s">
        <v>121</v>
      </c>
      <c r="C3850" s="49" t="s">
        <v>122</v>
      </c>
      <c r="D3850" s="50">
        <v>0</v>
      </c>
    </row>
    <row r="3851" spans="2:13" x14ac:dyDescent="0.35">
      <c r="B3851" s="48" t="s">
        <v>123</v>
      </c>
      <c r="C3851" s="49" t="s">
        <v>124</v>
      </c>
      <c r="D3851" s="50">
        <v>1000</v>
      </c>
    </row>
    <row r="3852" spans="2:13" x14ac:dyDescent="0.35">
      <c r="B3852" s="48" t="s">
        <v>125</v>
      </c>
      <c r="C3852" s="49" t="s">
        <v>126</v>
      </c>
      <c r="D3852" s="50">
        <v>0</v>
      </c>
    </row>
    <row r="3853" spans="2:13" x14ac:dyDescent="0.35">
      <c r="B3853" s="48" t="s">
        <v>127</v>
      </c>
      <c r="C3853" s="49" t="s">
        <v>128</v>
      </c>
      <c r="D3853" s="50">
        <v>0</v>
      </c>
    </row>
    <row r="3854" spans="2:13" x14ac:dyDescent="0.35">
      <c r="B3854" s="48" t="s">
        <v>129</v>
      </c>
      <c r="C3854" s="49" t="s">
        <v>130</v>
      </c>
      <c r="D3854" s="50">
        <v>500</v>
      </c>
    </row>
    <row r="3855" spans="2:13" x14ac:dyDescent="0.35">
      <c r="B3855" s="48" t="s">
        <v>131</v>
      </c>
      <c r="C3855" s="49" t="s">
        <v>132</v>
      </c>
      <c r="D3855" s="50">
        <v>5981</v>
      </c>
    </row>
    <row r="3856" spans="2:13" x14ac:dyDescent="0.35">
      <c r="B3856" s="48" t="s">
        <v>133</v>
      </c>
      <c r="C3856" s="49" t="s">
        <v>134</v>
      </c>
      <c r="D3856" s="50">
        <v>44678</v>
      </c>
    </row>
    <row r="3857" spans="2:6" x14ac:dyDescent="0.35">
      <c r="B3857" s="48" t="s">
        <v>135</v>
      </c>
      <c r="C3857" s="49" t="s">
        <v>136</v>
      </c>
      <c r="D3857" s="50">
        <v>348231</v>
      </c>
      <c r="F3857"/>
    </row>
    <row r="3858" spans="2:6" x14ac:dyDescent="0.35">
      <c r="B3858" s="48" t="s">
        <v>137</v>
      </c>
      <c r="C3858" s="49" t="s">
        <v>138</v>
      </c>
      <c r="D3858" s="50">
        <v>113133</v>
      </c>
      <c r="F3858"/>
    </row>
    <row r="3859" spans="2:6" ht="23" x14ac:dyDescent="0.35">
      <c r="B3859" s="48" t="s">
        <v>139</v>
      </c>
      <c r="C3859" s="49" t="s">
        <v>140</v>
      </c>
      <c r="D3859" s="50">
        <v>0</v>
      </c>
      <c r="F3859"/>
    </row>
    <row r="3860" spans="2:6" x14ac:dyDescent="0.35">
      <c r="B3860" s="48" t="s">
        <v>141</v>
      </c>
      <c r="C3860" s="49" t="s">
        <v>142</v>
      </c>
      <c r="D3860" s="50">
        <v>0</v>
      </c>
      <c r="F3860"/>
    </row>
    <row r="3861" spans="2:6" x14ac:dyDescent="0.35">
      <c r="B3861" s="102" t="s">
        <v>143</v>
      </c>
      <c r="C3861" s="103"/>
      <c r="D3861" s="10">
        <v>542527</v>
      </c>
      <c r="F3861"/>
    </row>
    <row r="3862" spans="2:6" x14ac:dyDescent="0.35">
      <c r="B3862" s="104" t="s">
        <v>144</v>
      </c>
      <c r="C3862" s="105"/>
      <c r="D3862" s="106"/>
      <c r="F3862"/>
    </row>
    <row r="3863" spans="2:6" ht="14.25" customHeight="1" x14ac:dyDescent="0.35">
      <c r="B3863" s="48" t="s">
        <v>145</v>
      </c>
      <c r="C3863" s="49" t="s">
        <v>146</v>
      </c>
      <c r="D3863" s="50">
        <v>0</v>
      </c>
      <c r="F3863"/>
    </row>
    <row r="3864" spans="2:6" x14ac:dyDescent="0.35">
      <c r="B3864" s="48" t="s">
        <v>147</v>
      </c>
      <c r="C3864" s="49" t="s">
        <v>148</v>
      </c>
      <c r="D3864" s="50">
        <v>105890</v>
      </c>
      <c r="F3864"/>
    </row>
    <row r="3865" spans="2:6" x14ac:dyDescent="0.35">
      <c r="B3865" s="48" t="s">
        <v>149</v>
      </c>
      <c r="C3865" s="49" t="s">
        <v>150</v>
      </c>
      <c r="D3865" s="50">
        <v>0</v>
      </c>
      <c r="F3865"/>
    </row>
    <row r="3866" spans="2:6" ht="23" x14ac:dyDescent="0.35">
      <c r="B3866" s="48" t="s">
        <v>151</v>
      </c>
      <c r="C3866" s="49" t="s">
        <v>152</v>
      </c>
      <c r="D3866" s="50">
        <v>30123</v>
      </c>
      <c r="F3866"/>
    </row>
    <row r="3867" spans="2:6" x14ac:dyDescent="0.35">
      <c r="B3867" s="48" t="s">
        <v>153</v>
      </c>
      <c r="C3867" s="49" t="s">
        <v>154</v>
      </c>
      <c r="D3867" s="50">
        <v>704709</v>
      </c>
      <c r="F3867"/>
    </row>
    <row r="3868" spans="2:6" x14ac:dyDescent="0.35">
      <c r="B3868" s="102" t="s">
        <v>155</v>
      </c>
      <c r="C3868" s="103"/>
      <c r="D3868" s="10">
        <v>840722</v>
      </c>
      <c r="F3868"/>
    </row>
    <row r="3869" spans="2:6" x14ac:dyDescent="0.35">
      <c r="B3869" s="104" t="s">
        <v>156</v>
      </c>
      <c r="C3869" s="105"/>
      <c r="D3869" s="106"/>
      <c r="F3869"/>
    </row>
    <row r="3870" spans="2:6" ht="14.25" customHeight="1" x14ac:dyDescent="0.35">
      <c r="B3870" s="48" t="s">
        <v>157</v>
      </c>
      <c r="C3870" s="49" t="s">
        <v>158</v>
      </c>
      <c r="D3870" s="50">
        <v>0</v>
      </c>
      <c r="F3870"/>
    </row>
    <row r="3871" spans="2:6" x14ac:dyDescent="0.35">
      <c r="B3871" s="48" t="s">
        <v>159</v>
      </c>
      <c r="C3871" s="49" t="s">
        <v>160</v>
      </c>
      <c r="D3871" s="50">
        <v>0</v>
      </c>
      <c r="F3871"/>
    </row>
    <row r="3872" spans="2:6" x14ac:dyDescent="0.35">
      <c r="B3872" s="48" t="s">
        <v>161</v>
      </c>
      <c r="C3872" s="49" t="s">
        <v>162</v>
      </c>
      <c r="D3872" s="50">
        <v>1200</v>
      </c>
      <c r="F3872"/>
    </row>
    <row r="3873" spans="2:13" x14ac:dyDescent="0.35">
      <c r="B3873" s="102" t="s">
        <v>163</v>
      </c>
      <c r="C3873" s="103"/>
      <c r="D3873" s="10">
        <v>1200</v>
      </c>
    </row>
    <row r="3874" spans="2:13" x14ac:dyDescent="0.35">
      <c r="B3874" s="102" t="s">
        <v>164</v>
      </c>
      <c r="C3874" s="103"/>
      <c r="D3874" s="10">
        <v>1384449</v>
      </c>
    </row>
    <row r="3876" spans="2:13" x14ac:dyDescent="0.35">
      <c r="C3876" s="3" t="s">
        <v>191</v>
      </c>
    </row>
    <row r="3877" spans="2:13" x14ac:dyDescent="0.35">
      <c r="B3877" s="48" t="s">
        <v>111</v>
      </c>
      <c r="C3877" s="49" t="s">
        <v>112</v>
      </c>
      <c r="D3877" s="50">
        <v>0</v>
      </c>
      <c r="F3877" s="19">
        <f>SUM(D3877:D3885,D3887:D3888,D3891,D3903)</f>
        <v>15611</v>
      </c>
      <c r="G3877" s="16">
        <f>SUM(D3886,D3892)</f>
        <v>409</v>
      </c>
      <c r="H3877" s="16">
        <f>SUM(F3877:G3877)</f>
        <v>16020</v>
      </c>
      <c r="I3877" s="18" t="e">
        <f>H3877/J3877*100</f>
        <v>#DIV/0!</v>
      </c>
      <c r="K3877" s="61" t="str">
        <f>C3876</f>
        <v>Moe RSL</v>
      </c>
      <c r="L3877" s="59">
        <f>F3877</f>
        <v>15611</v>
      </c>
      <c r="M3877" s="59">
        <f>G3877</f>
        <v>409</v>
      </c>
    </row>
    <row r="3878" spans="2:13" x14ac:dyDescent="0.35">
      <c r="B3878" s="48" t="s">
        <v>113</v>
      </c>
      <c r="C3878" s="49" t="s">
        <v>114</v>
      </c>
      <c r="D3878" s="50">
        <v>100</v>
      </c>
      <c r="F3878" s="12"/>
    </row>
    <row r="3879" spans="2:13" x14ac:dyDescent="0.35">
      <c r="B3879" s="48" t="s">
        <v>115</v>
      </c>
      <c r="C3879" s="49" t="s">
        <v>116</v>
      </c>
      <c r="D3879" s="50">
        <v>0</v>
      </c>
      <c r="F3879" s="12"/>
    </row>
    <row r="3880" spans="2:13" x14ac:dyDescent="0.35">
      <c r="B3880" s="48" t="s">
        <v>117</v>
      </c>
      <c r="C3880" s="49" t="s">
        <v>118</v>
      </c>
      <c r="D3880" s="50">
        <v>0</v>
      </c>
    </row>
    <row r="3881" spans="2:13" x14ac:dyDescent="0.35">
      <c r="B3881" s="48" t="s">
        <v>119</v>
      </c>
      <c r="C3881" s="49" t="s">
        <v>120</v>
      </c>
      <c r="D3881" s="50">
        <v>0</v>
      </c>
      <c r="F3881" s="13"/>
    </row>
    <row r="3882" spans="2:13" x14ac:dyDescent="0.35">
      <c r="B3882" s="48" t="s">
        <v>121</v>
      </c>
      <c r="C3882" s="49" t="s">
        <v>122</v>
      </c>
      <c r="D3882" s="50">
        <v>0</v>
      </c>
    </row>
    <row r="3883" spans="2:13" x14ac:dyDescent="0.35">
      <c r="B3883" s="48" t="s">
        <v>123</v>
      </c>
      <c r="C3883" s="49" t="s">
        <v>124</v>
      </c>
      <c r="D3883" s="50">
        <v>81</v>
      </c>
    </row>
    <row r="3884" spans="2:13" x14ac:dyDescent="0.35">
      <c r="B3884" s="48" t="s">
        <v>125</v>
      </c>
      <c r="C3884" s="49" t="s">
        <v>126</v>
      </c>
      <c r="D3884" s="50">
        <v>0</v>
      </c>
    </row>
    <row r="3885" spans="2:13" x14ac:dyDescent="0.35">
      <c r="B3885" s="48" t="s">
        <v>127</v>
      </c>
      <c r="C3885" s="49" t="s">
        <v>128</v>
      </c>
      <c r="D3885" s="50">
        <v>0</v>
      </c>
    </row>
    <row r="3886" spans="2:13" x14ac:dyDescent="0.35">
      <c r="B3886" s="48" t="s">
        <v>129</v>
      </c>
      <c r="C3886" s="49" t="s">
        <v>130</v>
      </c>
      <c r="D3886" s="50">
        <v>0</v>
      </c>
    </row>
    <row r="3887" spans="2:13" x14ac:dyDescent="0.35">
      <c r="B3887" s="48" t="s">
        <v>131</v>
      </c>
      <c r="C3887" s="49" t="s">
        <v>132</v>
      </c>
      <c r="D3887" s="50">
        <v>971</v>
      </c>
    </row>
    <row r="3888" spans="2:13" x14ac:dyDescent="0.35">
      <c r="B3888" s="48" t="s">
        <v>133</v>
      </c>
      <c r="C3888" s="49" t="s">
        <v>134</v>
      </c>
      <c r="D3888" s="50">
        <v>0</v>
      </c>
    </row>
    <row r="3889" spans="2:6" x14ac:dyDescent="0.35">
      <c r="B3889" s="48" t="s">
        <v>135</v>
      </c>
      <c r="C3889" s="49" t="s">
        <v>136</v>
      </c>
      <c r="D3889" s="50">
        <v>360</v>
      </c>
      <c r="F3889"/>
    </row>
    <row r="3890" spans="2:6" x14ac:dyDescent="0.35">
      <c r="B3890" s="48" t="s">
        <v>137</v>
      </c>
      <c r="C3890" s="49" t="s">
        <v>138</v>
      </c>
      <c r="D3890" s="50">
        <v>14790</v>
      </c>
      <c r="F3890"/>
    </row>
    <row r="3891" spans="2:6" ht="23" x14ac:dyDescent="0.35">
      <c r="B3891" s="48" t="s">
        <v>139</v>
      </c>
      <c r="C3891" s="49" t="s">
        <v>140</v>
      </c>
      <c r="D3891" s="50">
        <v>14200</v>
      </c>
      <c r="F3891"/>
    </row>
    <row r="3892" spans="2:6" x14ac:dyDescent="0.35">
      <c r="B3892" s="48" t="s">
        <v>141</v>
      </c>
      <c r="C3892" s="49" t="s">
        <v>142</v>
      </c>
      <c r="D3892" s="50">
        <v>409</v>
      </c>
      <c r="F3892"/>
    </row>
    <row r="3893" spans="2:6" x14ac:dyDescent="0.35">
      <c r="B3893" s="102" t="s">
        <v>143</v>
      </c>
      <c r="C3893" s="103"/>
      <c r="D3893" s="10">
        <v>30911</v>
      </c>
      <c r="F3893"/>
    </row>
    <row r="3894" spans="2:6" x14ac:dyDescent="0.35">
      <c r="B3894" s="104" t="s">
        <v>144</v>
      </c>
      <c r="C3894" s="105"/>
      <c r="D3894" s="106"/>
      <c r="F3894"/>
    </row>
    <row r="3895" spans="2:6" x14ac:dyDescent="0.35">
      <c r="B3895" s="48" t="s">
        <v>145</v>
      </c>
      <c r="C3895" s="49" t="s">
        <v>146</v>
      </c>
      <c r="D3895" s="50">
        <v>0</v>
      </c>
      <c r="F3895"/>
    </row>
    <row r="3896" spans="2:6" x14ac:dyDescent="0.35">
      <c r="B3896" s="48" t="s">
        <v>147</v>
      </c>
      <c r="C3896" s="49" t="s">
        <v>148</v>
      </c>
      <c r="D3896" s="50">
        <v>0</v>
      </c>
      <c r="F3896"/>
    </row>
    <row r="3897" spans="2:6" x14ac:dyDescent="0.35">
      <c r="B3897" s="48" t="s">
        <v>149</v>
      </c>
      <c r="C3897" s="49" t="s">
        <v>150</v>
      </c>
      <c r="D3897" s="50">
        <v>0</v>
      </c>
      <c r="F3897"/>
    </row>
    <row r="3898" spans="2:6" ht="23" x14ac:dyDescent="0.35">
      <c r="B3898" s="48" t="s">
        <v>151</v>
      </c>
      <c r="C3898" s="49" t="s">
        <v>152</v>
      </c>
      <c r="D3898" s="50">
        <v>0</v>
      </c>
      <c r="F3898"/>
    </row>
    <row r="3899" spans="2:6" x14ac:dyDescent="0.35">
      <c r="B3899" s="48" t="s">
        <v>153</v>
      </c>
      <c r="C3899" s="49" t="s">
        <v>154</v>
      </c>
      <c r="D3899" s="50">
        <v>381950</v>
      </c>
      <c r="F3899"/>
    </row>
    <row r="3900" spans="2:6" x14ac:dyDescent="0.35">
      <c r="B3900" s="102" t="s">
        <v>155</v>
      </c>
      <c r="C3900" s="103"/>
      <c r="D3900" s="10">
        <v>381950</v>
      </c>
      <c r="F3900"/>
    </row>
    <row r="3901" spans="2:6" x14ac:dyDescent="0.35">
      <c r="B3901" s="104" t="s">
        <v>156</v>
      </c>
      <c r="C3901" s="105"/>
      <c r="D3901" s="106"/>
      <c r="F3901"/>
    </row>
    <row r="3902" spans="2:6" x14ac:dyDescent="0.35">
      <c r="B3902" s="48" t="s">
        <v>157</v>
      </c>
      <c r="C3902" s="49" t="s">
        <v>158</v>
      </c>
      <c r="D3902" s="50">
        <v>0</v>
      </c>
      <c r="F3902"/>
    </row>
    <row r="3903" spans="2:6" x14ac:dyDescent="0.35">
      <c r="B3903" s="48" t="s">
        <v>159</v>
      </c>
      <c r="C3903" s="49" t="s">
        <v>160</v>
      </c>
      <c r="D3903" s="50">
        <v>259</v>
      </c>
      <c r="F3903"/>
    </row>
    <row r="3904" spans="2:6" x14ac:dyDescent="0.35">
      <c r="B3904" s="48" t="s">
        <v>161</v>
      </c>
      <c r="C3904" s="49" t="s">
        <v>162</v>
      </c>
      <c r="D3904" s="50">
        <v>1650</v>
      </c>
      <c r="F3904"/>
    </row>
    <row r="3905" spans="2:13" x14ac:dyDescent="0.35">
      <c r="B3905" s="102" t="s">
        <v>163</v>
      </c>
      <c r="C3905" s="103"/>
      <c r="D3905" s="10">
        <v>1909</v>
      </c>
    </row>
    <row r="3906" spans="2:13" x14ac:dyDescent="0.35">
      <c r="B3906" s="102" t="s">
        <v>164</v>
      </c>
      <c r="C3906" s="103"/>
      <c r="D3906" s="10">
        <v>414770</v>
      </c>
    </row>
    <row r="3908" spans="2:13" x14ac:dyDescent="0.35">
      <c r="C3908" s="3" t="s">
        <v>1096</v>
      </c>
    </row>
    <row r="3909" spans="2:13" x14ac:dyDescent="0.35">
      <c r="B3909" s="48" t="s">
        <v>111</v>
      </c>
      <c r="C3909" s="49" t="s">
        <v>112</v>
      </c>
      <c r="D3909" s="50">
        <v>0</v>
      </c>
      <c r="F3909" s="19">
        <f>SUM(D3909:D3917,D3919:D3920,D3923,D3935)</f>
        <v>3500</v>
      </c>
      <c r="G3909" s="16">
        <f>SUM(D3918,D3924)</f>
        <v>0</v>
      </c>
      <c r="H3909" s="16">
        <f>SUM(F3909:G3909)</f>
        <v>3500</v>
      </c>
      <c r="I3909" s="18" t="e">
        <f>H3909/J3909*100</f>
        <v>#DIV/0!</v>
      </c>
      <c r="K3909" s="61" t="str">
        <f>C3908</f>
        <v>Monbulk Bowling Club</v>
      </c>
      <c r="L3909" s="59">
        <f>F3909</f>
        <v>3500</v>
      </c>
      <c r="M3909" s="59">
        <f>G3909</f>
        <v>0</v>
      </c>
    </row>
    <row r="3910" spans="2:13" x14ac:dyDescent="0.35">
      <c r="B3910" s="48" t="s">
        <v>113</v>
      </c>
      <c r="C3910" s="49" t="s">
        <v>114</v>
      </c>
      <c r="D3910" s="50">
        <v>0</v>
      </c>
      <c r="F3910" s="12"/>
    </row>
    <row r="3911" spans="2:13" x14ac:dyDescent="0.35">
      <c r="B3911" s="48" t="s">
        <v>115</v>
      </c>
      <c r="C3911" s="49" t="s">
        <v>116</v>
      </c>
      <c r="D3911" s="50">
        <v>0</v>
      </c>
      <c r="F3911" s="12"/>
    </row>
    <row r="3912" spans="2:13" x14ac:dyDescent="0.35">
      <c r="B3912" s="48" t="s">
        <v>117</v>
      </c>
      <c r="C3912" s="49" t="s">
        <v>118</v>
      </c>
      <c r="D3912" s="50">
        <v>0</v>
      </c>
    </row>
    <row r="3913" spans="2:13" x14ac:dyDescent="0.35">
      <c r="B3913" s="48" t="s">
        <v>119</v>
      </c>
      <c r="C3913" s="49" t="s">
        <v>120</v>
      </c>
      <c r="D3913" s="50">
        <v>0</v>
      </c>
      <c r="F3913" s="13"/>
    </row>
    <row r="3914" spans="2:13" x14ac:dyDescent="0.35">
      <c r="B3914" s="48" t="s">
        <v>121</v>
      </c>
      <c r="C3914" s="49" t="s">
        <v>122</v>
      </c>
      <c r="D3914" s="50">
        <v>0</v>
      </c>
    </row>
    <row r="3915" spans="2:13" x14ac:dyDescent="0.35">
      <c r="B3915" s="48" t="s">
        <v>123</v>
      </c>
      <c r="C3915" s="49" t="s">
        <v>124</v>
      </c>
      <c r="D3915" s="50">
        <v>0</v>
      </c>
    </row>
    <row r="3916" spans="2:13" x14ac:dyDescent="0.35">
      <c r="B3916" s="48" t="s">
        <v>125</v>
      </c>
      <c r="C3916" s="49" t="s">
        <v>126</v>
      </c>
      <c r="D3916" s="50">
        <v>0</v>
      </c>
    </row>
    <row r="3917" spans="2:13" x14ac:dyDescent="0.35">
      <c r="B3917" s="48" t="s">
        <v>127</v>
      </c>
      <c r="C3917" s="49" t="s">
        <v>128</v>
      </c>
      <c r="D3917" s="50">
        <v>0</v>
      </c>
    </row>
    <row r="3918" spans="2:13" x14ac:dyDescent="0.35">
      <c r="B3918" s="48" t="s">
        <v>129</v>
      </c>
      <c r="C3918" s="49" t="s">
        <v>130</v>
      </c>
      <c r="D3918" s="50">
        <v>0</v>
      </c>
    </row>
    <row r="3919" spans="2:13" x14ac:dyDescent="0.35">
      <c r="B3919" s="48" t="s">
        <v>131</v>
      </c>
      <c r="C3919" s="49" t="s">
        <v>132</v>
      </c>
      <c r="D3919" s="50">
        <v>1500</v>
      </c>
    </row>
    <row r="3920" spans="2:13" x14ac:dyDescent="0.35">
      <c r="B3920" s="48" t="s">
        <v>133</v>
      </c>
      <c r="C3920" s="49" t="s">
        <v>134</v>
      </c>
      <c r="D3920" s="50">
        <v>2000</v>
      </c>
    </row>
    <row r="3921" spans="2:6" x14ac:dyDescent="0.35">
      <c r="B3921" s="48" t="s">
        <v>135</v>
      </c>
      <c r="C3921" s="49" t="s">
        <v>136</v>
      </c>
      <c r="D3921" s="50">
        <v>9960</v>
      </c>
      <c r="F3921"/>
    </row>
    <row r="3922" spans="2:6" x14ac:dyDescent="0.35">
      <c r="B3922" s="48" t="s">
        <v>137</v>
      </c>
      <c r="C3922" s="49" t="s">
        <v>138</v>
      </c>
      <c r="D3922" s="50">
        <v>14705</v>
      </c>
      <c r="F3922"/>
    </row>
    <row r="3923" spans="2:6" ht="23" x14ac:dyDescent="0.35">
      <c r="B3923" s="48" t="s">
        <v>139</v>
      </c>
      <c r="C3923" s="49" t="s">
        <v>140</v>
      </c>
      <c r="D3923" s="50">
        <v>0</v>
      </c>
      <c r="F3923"/>
    </row>
    <row r="3924" spans="2:6" x14ac:dyDescent="0.35">
      <c r="B3924" s="48" t="s">
        <v>141</v>
      </c>
      <c r="C3924" s="49" t="s">
        <v>142</v>
      </c>
      <c r="D3924" s="50">
        <v>0</v>
      </c>
      <c r="F3924"/>
    </row>
    <row r="3925" spans="2:6" x14ac:dyDescent="0.35">
      <c r="B3925" s="102" t="s">
        <v>143</v>
      </c>
      <c r="C3925" s="103"/>
      <c r="D3925" s="10">
        <v>28165</v>
      </c>
      <c r="F3925"/>
    </row>
    <row r="3926" spans="2:6" x14ac:dyDescent="0.35">
      <c r="B3926" s="104" t="s">
        <v>144</v>
      </c>
      <c r="C3926" s="105"/>
      <c r="D3926" s="106"/>
      <c r="F3926"/>
    </row>
    <row r="3927" spans="2:6" x14ac:dyDescent="0.35">
      <c r="B3927" s="48" t="s">
        <v>145</v>
      </c>
      <c r="C3927" s="49" t="s">
        <v>146</v>
      </c>
      <c r="D3927" s="50">
        <v>0</v>
      </c>
      <c r="F3927"/>
    </row>
    <row r="3928" spans="2:6" x14ac:dyDescent="0.35">
      <c r="B3928" s="48" t="s">
        <v>147</v>
      </c>
      <c r="C3928" s="49" t="s">
        <v>148</v>
      </c>
      <c r="D3928" s="50">
        <v>0</v>
      </c>
      <c r="F3928"/>
    </row>
    <row r="3929" spans="2:6" x14ac:dyDescent="0.35">
      <c r="B3929" s="48" t="s">
        <v>149</v>
      </c>
      <c r="C3929" s="49" t="s">
        <v>150</v>
      </c>
      <c r="D3929" s="50">
        <v>0</v>
      </c>
      <c r="F3929"/>
    </row>
    <row r="3930" spans="2:6" ht="23" x14ac:dyDescent="0.35">
      <c r="B3930" s="48" t="s">
        <v>151</v>
      </c>
      <c r="C3930" s="49" t="s">
        <v>152</v>
      </c>
      <c r="D3930" s="50">
        <v>258959</v>
      </c>
      <c r="F3930"/>
    </row>
    <row r="3931" spans="2:6" x14ac:dyDescent="0.35">
      <c r="B3931" s="48" t="s">
        <v>153</v>
      </c>
      <c r="C3931" s="49" t="s">
        <v>154</v>
      </c>
      <c r="D3931" s="50">
        <v>339147</v>
      </c>
      <c r="F3931"/>
    </row>
    <row r="3932" spans="2:6" x14ac:dyDescent="0.35">
      <c r="B3932" s="102" t="s">
        <v>155</v>
      </c>
      <c r="C3932" s="103"/>
      <c r="D3932" s="10">
        <v>598106</v>
      </c>
      <c r="F3932"/>
    </row>
    <row r="3933" spans="2:6" x14ac:dyDescent="0.35">
      <c r="B3933" s="104" t="s">
        <v>156</v>
      </c>
      <c r="C3933" s="105"/>
      <c r="D3933" s="106"/>
      <c r="F3933"/>
    </row>
    <row r="3934" spans="2:6" x14ac:dyDescent="0.35">
      <c r="B3934" s="48" t="s">
        <v>157</v>
      </c>
      <c r="C3934" s="49" t="s">
        <v>158</v>
      </c>
      <c r="D3934" s="50">
        <v>0</v>
      </c>
      <c r="F3934"/>
    </row>
    <row r="3935" spans="2:6" x14ac:dyDescent="0.35">
      <c r="B3935" s="48" t="s">
        <v>159</v>
      </c>
      <c r="C3935" s="49" t="s">
        <v>160</v>
      </c>
      <c r="D3935" s="50">
        <v>0</v>
      </c>
      <c r="F3935"/>
    </row>
    <row r="3936" spans="2:6" x14ac:dyDescent="0.35">
      <c r="B3936" s="48" t="s">
        <v>161</v>
      </c>
      <c r="C3936" s="49" t="s">
        <v>162</v>
      </c>
      <c r="D3936" s="50">
        <v>1050</v>
      </c>
      <c r="F3936"/>
    </row>
    <row r="3937" spans="2:13" x14ac:dyDescent="0.35">
      <c r="B3937" s="102" t="s">
        <v>163</v>
      </c>
      <c r="C3937" s="103"/>
      <c r="D3937" s="10">
        <v>1050</v>
      </c>
    </row>
    <row r="3938" spans="2:13" x14ac:dyDescent="0.35">
      <c r="B3938" s="102" t="s">
        <v>164</v>
      </c>
      <c r="C3938" s="103"/>
      <c r="D3938" s="10">
        <v>627321</v>
      </c>
    </row>
    <row r="3940" spans="2:13" x14ac:dyDescent="0.35">
      <c r="C3940" s="3" t="s">
        <v>1097</v>
      </c>
    </row>
    <row r="3941" spans="2:13" x14ac:dyDescent="0.35">
      <c r="B3941" s="48" t="s">
        <v>111</v>
      </c>
      <c r="C3941" s="49" t="s">
        <v>112</v>
      </c>
      <c r="D3941" s="50">
        <v>0</v>
      </c>
      <c r="F3941" s="19">
        <f>SUM(D3941:D3949,D3951:D3952,D3955,D3967)</f>
        <v>35560</v>
      </c>
      <c r="G3941" s="16">
        <f>SUM(D3950,D3956)</f>
        <v>37207</v>
      </c>
      <c r="H3941" s="16">
        <f>SUM(F3941:G3941)</f>
        <v>72767</v>
      </c>
      <c r="I3941" s="18" t="e">
        <f>H3941/J3941*100</f>
        <v>#DIV/0!</v>
      </c>
      <c r="K3941" s="61" t="str">
        <f>C3940</f>
        <v>Montmorency RSL</v>
      </c>
      <c r="L3941" s="59">
        <f>F3941</f>
        <v>35560</v>
      </c>
      <c r="M3941" s="59">
        <f>G3941</f>
        <v>37207</v>
      </c>
    </row>
    <row r="3942" spans="2:13" x14ac:dyDescent="0.35">
      <c r="B3942" s="48" t="s">
        <v>113</v>
      </c>
      <c r="C3942" s="49" t="s">
        <v>114</v>
      </c>
      <c r="D3942" s="50">
        <v>0</v>
      </c>
      <c r="F3942" s="12"/>
    </row>
    <row r="3943" spans="2:13" x14ac:dyDescent="0.35">
      <c r="B3943" s="48" t="s">
        <v>115</v>
      </c>
      <c r="C3943" s="49" t="s">
        <v>116</v>
      </c>
      <c r="D3943" s="50">
        <v>0</v>
      </c>
      <c r="F3943" s="12"/>
    </row>
    <row r="3944" spans="2:13" x14ac:dyDescent="0.35">
      <c r="B3944" s="48" t="s">
        <v>117</v>
      </c>
      <c r="C3944" s="49" t="s">
        <v>118</v>
      </c>
      <c r="D3944" s="50">
        <v>0</v>
      </c>
    </row>
    <row r="3945" spans="2:13" x14ac:dyDescent="0.35">
      <c r="B3945" s="48" t="s">
        <v>119</v>
      </c>
      <c r="C3945" s="49" t="s">
        <v>120</v>
      </c>
      <c r="D3945" s="50">
        <v>0</v>
      </c>
      <c r="F3945" s="13"/>
    </row>
    <row r="3946" spans="2:13" x14ac:dyDescent="0.35">
      <c r="B3946" s="48" t="s">
        <v>121</v>
      </c>
      <c r="C3946" s="49" t="s">
        <v>122</v>
      </c>
      <c r="D3946" s="50">
        <v>0</v>
      </c>
    </row>
    <row r="3947" spans="2:13" x14ac:dyDescent="0.35">
      <c r="B3947" s="48" t="s">
        <v>123</v>
      </c>
      <c r="C3947" s="49" t="s">
        <v>124</v>
      </c>
      <c r="D3947" s="50">
        <v>0</v>
      </c>
    </row>
    <row r="3948" spans="2:13" x14ac:dyDescent="0.35">
      <c r="B3948" s="48" t="s">
        <v>125</v>
      </c>
      <c r="C3948" s="49" t="s">
        <v>126</v>
      </c>
      <c r="D3948" s="50">
        <v>0</v>
      </c>
    </row>
    <row r="3949" spans="2:13" x14ac:dyDescent="0.35">
      <c r="B3949" s="48" t="s">
        <v>127</v>
      </c>
      <c r="C3949" s="49" t="s">
        <v>128</v>
      </c>
      <c r="D3949" s="50">
        <v>0</v>
      </c>
    </row>
    <row r="3950" spans="2:13" x14ac:dyDescent="0.35">
      <c r="B3950" s="48" t="s">
        <v>129</v>
      </c>
      <c r="C3950" s="49" t="s">
        <v>130</v>
      </c>
      <c r="D3950" s="50">
        <v>4392</v>
      </c>
    </row>
    <row r="3951" spans="2:13" x14ac:dyDescent="0.35">
      <c r="B3951" s="48" t="s">
        <v>131</v>
      </c>
      <c r="C3951" s="49" t="s">
        <v>132</v>
      </c>
      <c r="D3951" s="50">
        <v>0</v>
      </c>
    </row>
    <row r="3952" spans="2:13" x14ac:dyDescent="0.35">
      <c r="B3952" s="48" t="s">
        <v>133</v>
      </c>
      <c r="C3952" s="49" t="s">
        <v>134</v>
      </c>
      <c r="D3952" s="50">
        <v>2040</v>
      </c>
    </row>
    <row r="3953" spans="2:6" x14ac:dyDescent="0.35">
      <c r="B3953" s="48" t="s">
        <v>135</v>
      </c>
      <c r="C3953" s="49" t="s">
        <v>136</v>
      </c>
      <c r="D3953" s="50">
        <v>0</v>
      </c>
      <c r="F3953"/>
    </row>
    <row r="3954" spans="2:6" x14ac:dyDescent="0.35">
      <c r="B3954" s="48" t="s">
        <v>137</v>
      </c>
      <c r="C3954" s="49" t="s">
        <v>138</v>
      </c>
      <c r="D3954" s="50">
        <v>38120</v>
      </c>
      <c r="F3954"/>
    </row>
    <row r="3955" spans="2:6" ht="23" x14ac:dyDescent="0.35">
      <c r="B3955" s="48" t="s">
        <v>139</v>
      </c>
      <c r="C3955" s="49" t="s">
        <v>140</v>
      </c>
      <c r="D3955" s="50">
        <v>33520</v>
      </c>
      <c r="F3955"/>
    </row>
    <row r="3956" spans="2:6" x14ac:dyDescent="0.35">
      <c r="B3956" s="48" t="s">
        <v>141</v>
      </c>
      <c r="C3956" s="49" t="s">
        <v>142</v>
      </c>
      <c r="D3956" s="50">
        <v>32815</v>
      </c>
      <c r="F3956"/>
    </row>
    <row r="3957" spans="2:6" x14ac:dyDescent="0.35">
      <c r="B3957" s="102" t="s">
        <v>143</v>
      </c>
      <c r="C3957" s="103"/>
      <c r="D3957" s="10">
        <v>110887</v>
      </c>
      <c r="F3957"/>
    </row>
    <row r="3958" spans="2:6" x14ac:dyDescent="0.35">
      <c r="B3958" s="104" t="s">
        <v>144</v>
      </c>
      <c r="C3958" s="105"/>
      <c r="D3958" s="106"/>
      <c r="F3958"/>
    </row>
    <row r="3959" spans="2:6" x14ac:dyDescent="0.35">
      <c r="B3959" s="48" t="s">
        <v>145</v>
      </c>
      <c r="C3959" s="49" t="s">
        <v>146</v>
      </c>
      <c r="D3959" s="50">
        <v>0</v>
      </c>
      <c r="F3959"/>
    </row>
    <row r="3960" spans="2:6" x14ac:dyDescent="0.35">
      <c r="B3960" s="48" t="s">
        <v>147</v>
      </c>
      <c r="C3960" s="49" t="s">
        <v>148</v>
      </c>
      <c r="D3960" s="50">
        <v>25928</v>
      </c>
      <c r="F3960"/>
    </row>
    <row r="3961" spans="2:6" x14ac:dyDescent="0.35">
      <c r="B3961" s="48" t="s">
        <v>149</v>
      </c>
      <c r="C3961" s="49" t="s">
        <v>150</v>
      </c>
      <c r="D3961" s="50">
        <v>0</v>
      </c>
      <c r="F3961"/>
    </row>
    <row r="3962" spans="2:6" ht="23" x14ac:dyDescent="0.35">
      <c r="B3962" s="48" t="s">
        <v>151</v>
      </c>
      <c r="C3962" s="49" t="s">
        <v>152</v>
      </c>
      <c r="D3962" s="50">
        <v>0</v>
      </c>
      <c r="F3962"/>
    </row>
    <row r="3963" spans="2:6" x14ac:dyDescent="0.35">
      <c r="B3963" s="48" t="s">
        <v>153</v>
      </c>
      <c r="C3963" s="49" t="s">
        <v>154</v>
      </c>
      <c r="D3963" s="50">
        <v>826945</v>
      </c>
      <c r="F3963"/>
    </row>
    <row r="3964" spans="2:6" x14ac:dyDescent="0.35">
      <c r="B3964" s="102" t="s">
        <v>155</v>
      </c>
      <c r="C3964" s="103"/>
      <c r="D3964" s="10">
        <v>852873</v>
      </c>
      <c r="F3964"/>
    </row>
    <row r="3965" spans="2:6" x14ac:dyDescent="0.35">
      <c r="B3965" s="104" t="s">
        <v>156</v>
      </c>
      <c r="C3965" s="105"/>
      <c r="D3965" s="106"/>
      <c r="F3965"/>
    </row>
    <row r="3966" spans="2:6" x14ac:dyDescent="0.35">
      <c r="B3966" s="48" t="s">
        <v>157</v>
      </c>
      <c r="C3966" s="49" t="s">
        <v>158</v>
      </c>
      <c r="D3966" s="50">
        <v>0</v>
      </c>
      <c r="F3966"/>
    </row>
    <row r="3967" spans="2:6" x14ac:dyDescent="0.35">
      <c r="B3967" s="48" t="s">
        <v>159</v>
      </c>
      <c r="C3967" s="49" t="s">
        <v>160</v>
      </c>
      <c r="D3967" s="50">
        <v>0</v>
      </c>
      <c r="F3967"/>
    </row>
    <row r="3968" spans="2:6" x14ac:dyDescent="0.35">
      <c r="B3968" s="48" t="s">
        <v>161</v>
      </c>
      <c r="C3968" s="49" t="s">
        <v>162</v>
      </c>
      <c r="D3968" s="50">
        <v>2750</v>
      </c>
      <c r="F3968"/>
    </row>
    <row r="3969" spans="2:13" x14ac:dyDescent="0.35">
      <c r="B3969" s="102" t="s">
        <v>163</v>
      </c>
      <c r="C3969" s="103"/>
      <c r="D3969" s="10">
        <v>2750</v>
      </c>
    </row>
    <row r="3970" spans="2:13" x14ac:dyDescent="0.35">
      <c r="B3970" s="102" t="s">
        <v>164</v>
      </c>
      <c r="C3970" s="103"/>
      <c r="D3970" s="10">
        <v>966510</v>
      </c>
    </row>
    <row r="3972" spans="2:13" x14ac:dyDescent="0.35">
      <c r="C3972" s="3" t="s">
        <v>1098</v>
      </c>
    </row>
    <row r="3973" spans="2:13" x14ac:dyDescent="0.35">
      <c r="B3973" s="48" t="s">
        <v>111</v>
      </c>
      <c r="C3973" s="49" t="s">
        <v>112</v>
      </c>
      <c r="D3973" s="50">
        <v>0</v>
      </c>
      <c r="F3973" s="19">
        <f>SUM(D3973:D3981,D3983:D3984,D3987,D3999)</f>
        <v>6638</v>
      </c>
      <c r="G3973" s="16">
        <f>SUM(D3982,D3988)</f>
        <v>0</v>
      </c>
      <c r="H3973" s="16">
        <f>SUM(F3973:G3973)</f>
        <v>6638</v>
      </c>
      <c r="I3973" s="18" t="e">
        <f>H3973/J3973*100</f>
        <v>#DIV/0!</v>
      </c>
      <c r="K3973" s="61" t="str">
        <f>C3972</f>
        <v>Moonee Valley Racing Club</v>
      </c>
      <c r="L3973" s="59">
        <f>F3973</f>
        <v>6638</v>
      </c>
      <c r="M3973" s="59">
        <f>G3973</f>
        <v>0</v>
      </c>
    </row>
    <row r="3974" spans="2:13" x14ac:dyDescent="0.35">
      <c r="B3974" s="48" t="s">
        <v>113</v>
      </c>
      <c r="C3974" s="49" t="s">
        <v>114</v>
      </c>
      <c r="D3974" s="50">
        <v>0</v>
      </c>
      <c r="F3974" s="12"/>
    </row>
    <row r="3975" spans="2:13" x14ac:dyDescent="0.35">
      <c r="B3975" s="48" t="s">
        <v>115</v>
      </c>
      <c r="C3975" s="49" t="s">
        <v>116</v>
      </c>
      <c r="D3975" s="50">
        <v>0</v>
      </c>
      <c r="F3975" s="12"/>
    </row>
    <row r="3976" spans="2:13" x14ac:dyDescent="0.35">
      <c r="B3976" s="48" t="s">
        <v>117</v>
      </c>
      <c r="C3976" s="49" t="s">
        <v>118</v>
      </c>
      <c r="D3976" s="50">
        <v>0</v>
      </c>
    </row>
    <row r="3977" spans="2:13" x14ac:dyDescent="0.35">
      <c r="B3977" s="48" t="s">
        <v>119</v>
      </c>
      <c r="C3977" s="49" t="s">
        <v>120</v>
      </c>
      <c r="D3977" s="50">
        <v>0</v>
      </c>
      <c r="F3977" s="13"/>
    </row>
    <row r="3978" spans="2:13" x14ac:dyDescent="0.35">
      <c r="B3978" s="48" t="s">
        <v>121</v>
      </c>
      <c r="C3978" s="49" t="s">
        <v>122</v>
      </c>
      <c r="D3978" s="50">
        <v>0</v>
      </c>
    </row>
    <row r="3979" spans="2:13" x14ac:dyDescent="0.35">
      <c r="B3979" s="48" t="s">
        <v>123</v>
      </c>
      <c r="C3979" s="49" t="s">
        <v>124</v>
      </c>
      <c r="D3979" s="50">
        <v>0</v>
      </c>
    </row>
    <row r="3980" spans="2:13" x14ac:dyDescent="0.35">
      <c r="B3980" s="48" t="s">
        <v>125</v>
      </c>
      <c r="C3980" s="49" t="s">
        <v>126</v>
      </c>
      <c r="D3980" s="50">
        <v>0</v>
      </c>
    </row>
    <row r="3981" spans="2:13" x14ac:dyDescent="0.35">
      <c r="B3981" s="48" t="s">
        <v>127</v>
      </c>
      <c r="C3981" s="49" t="s">
        <v>128</v>
      </c>
      <c r="D3981" s="50">
        <v>0</v>
      </c>
    </row>
    <row r="3982" spans="2:13" x14ac:dyDescent="0.35">
      <c r="B3982" s="48" t="s">
        <v>129</v>
      </c>
      <c r="C3982" s="49" t="s">
        <v>130</v>
      </c>
      <c r="D3982" s="50">
        <v>0</v>
      </c>
    </row>
    <row r="3983" spans="2:13" x14ac:dyDescent="0.35">
      <c r="B3983" s="48" t="s">
        <v>131</v>
      </c>
      <c r="C3983" s="49" t="s">
        <v>132</v>
      </c>
      <c r="D3983" s="50">
        <v>6638</v>
      </c>
    </row>
    <row r="3984" spans="2:13" x14ac:dyDescent="0.35">
      <c r="B3984" s="48" t="s">
        <v>133</v>
      </c>
      <c r="C3984" s="49" t="s">
        <v>134</v>
      </c>
      <c r="D3984" s="50">
        <v>0</v>
      </c>
    </row>
    <row r="3985" spans="2:6" x14ac:dyDescent="0.35">
      <c r="B3985" s="48" t="s">
        <v>135</v>
      </c>
      <c r="C3985" s="49" t="s">
        <v>136</v>
      </c>
      <c r="D3985" s="50">
        <v>379929</v>
      </c>
      <c r="F3985"/>
    </row>
    <row r="3986" spans="2:6" x14ac:dyDescent="0.35">
      <c r="B3986" s="48" t="s">
        <v>137</v>
      </c>
      <c r="C3986" s="49" t="s">
        <v>138</v>
      </c>
      <c r="D3986" s="50">
        <v>18307</v>
      </c>
      <c r="F3986"/>
    </row>
    <row r="3987" spans="2:6" ht="23" x14ac:dyDescent="0.35">
      <c r="B3987" s="48" t="s">
        <v>139</v>
      </c>
      <c r="C3987" s="49" t="s">
        <v>140</v>
      </c>
      <c r="D3987" s="50">
        <v>0</v>
      </c>
      <c r="F3987"/>
    </row>
    <row r="3988" spans="2:6" x14ac:dyDescent="0.35">
      <c r="B3988" s="48" t="s">
        <v>141</v>
      </c>
      <c r="C3988" s="49" t="s">
        <v>142</v>
      </c>
      <c r="D3988" s="50">
        <v>0</v>
      </c>
      <c r="F3988"/>
    </row>
    <row r="3989" spans="2:6" x14ac:dyDescent="0.35">
      <c r="B3989" s="102" t="s">
        <v>143</v>
      </c>
      <c r="C3989" s="103"/>
      <c r="D3989" s="10">
        <v>404874</v>
      </c>
      <c r="F3989"/>
    </row>
    <row r="3990" spans="2:6" x14ac:dyDescent="0.35">
      <c r="B3990" s="104" t="s">
        <v>144</v>
      </c>
      <c r="C3990" s="105"/>
      <c r="D3990" s="106"/>
      <c r="F3990"/>
    </row>
    <row r="3991" spans="2:6" x14ac:dyDescent="0.35">
      <c r="B3991" s="48" t="s">
        <v>145</v>
      </c>
      <c r="C3991" s="49" t="s">
        <v>146</v>
      </c>
      <c r="D3991" s="50">
        <v>0</v>
      </c>
      <c r="F3991"/>
    </row>
    <row r="3992" spans="2:6" x14ac:dyDescent="0.35">
      <c r="B3992" s="48" t="s">
        <v>147</v>
      </c>
      <c r="C3992" s="49" t="s">
        <v>148</v>
      </c>
      <c r="D3992" s="50">
        <v>0</v>
      </c>
      <c r="F3992"/>
    </row>
    <row r="3993" spans="2:6" x14ac:dyDescent="0.35">
      <c r="B3993" s="48" t="s">
        <v>149</v>
      </c>
      <c r="C3993" s="49" t="s">
        <v>150</v>
      </c>
      <c r="D3993" s="50">
        <v>0</v>
      </c>
      <c r="F3993"/>
    </row>
    <row r="3994" spans="2:6" ht="23" x14ac:dyDescent="0.35">
      <c r="B3994" s="48" t="s">
        <v>151</v>
      </c>
      <c r="C3994" s="49" t="s">
        <v>152</v>
      </c>
      <c r="D3994" s="50">
        <v>0</v>
      </c>
      <c r="F3994"/>
    </row>
    <row r="3995" spans="2:6" x14ac:dyDescent="0.35">
      <c r="B3995" s="48" t="s">
        <v>153</v>
      </c>
      <c r="C3995" s="49" t="s">
        <v>154</v>
      </c>
      <c r="D3995" s="50">
        <v>663561</v>
      </c>
      <c r="F3995"/>
    </row>
    <row r="3996" spans="2:6" x14ac:dyDescent="0.35">
      <c r="B3996" s="102" t="s">
        <v>155</v>
      </c>
      <c r="C3996" s="103"/>
      <c r="D3996" s="10">
        <v>663561</v>
      </c>
      <c r="F3996"/>
    </row>
    <row r="3997" spans="2:6" x14ac:dyDescent="0.35">
      <c r="B3997" s="104" t="s">
        <v>156</v>
      </c>
      <c r="C3997" s="105"/>
      <c r="D3997" s="106"/>
      <c r="F3997"/>
    </row>
    <row r="3998" spans="2:6" x14ac:dyDescent="0.35">
      <c r="B3998" s="48" t="s">
        <v>157</v>
      </c>
      <c r="C3998" s="49" t="s">
        <v>158</v>
      </c>
      <c r="D3998" s="50">
        <v>0</v>
      </c>
      <c r="F3998"/>
    </row>
    <row r="3999" spans="2:6" x14ac:dyDescent="0.35">
      <c r="B3999" s="48" t="s">
        <v>159</v>
      </c>
      <c r="C3999" s="49" t="s">
        <v>160</v>
      </c>
      <c r="D3999" s="50">
        <v>0</v>
      </c>
      <c r="F3999"/>
    </row>
    <row r="4000" spans="2:6" x14ac:dyDescent="0.35">
      <c r="B4000" s="48" t="s">
        <v>161</v>
      </c>
      <c r="C4000" s="49" t="s">
        <v>162</v>
      </c>
      <c r="D4000" s="50">
        <v>1000</v>
      </c>
      <c r="F4000"/>
    </row>
    <row r="4001" spans="2:13" x14ac:dyDescent="0.35">
      <c r="B4001" s="102" t="s">
        <v>163</v>
      </c>
      <c r="C4001" s="103"/>
      <c r="D4001" s="10">
        <v>1000</v>
      </c>
    </row>
    <row r="4002" spans="2:13" x14ac:dyDescent="0.35">
      <c r="B4002" s="102" t="s">
        <v>164</v>
      </c>
      <c r="C4002" s="103"/>
      <c r="D4002" s="10">
        <v>1069435</v>
      </c>
    </row>
    <row r="4004" spans="2:13" x14ac:dyDescent="0.35">
      <c r="C4004" s="3" t="s">
        <v>1099</v>
      </c>
    </row>
    <row r="4005" spans="2:13" x14ac:dyDescent="0.35">
      <c r="B4005" s="48" t="s">
        <v>111</v>
      </c>
      <c r="C4005" s="49" t="s">
        <v>112</v>
      </c>
      <c r="D4005" s="50">
        <v>0</v>
      </c>
      <c r="F4005" s="19">
        <f>SUM(D4005:D4013,D4015:D4016,D4019,D4031)</f>
        <v>5971</v>
      </c>
      <c r="G4005" s="16">
        <f>SUM(D4014,D4020)</f>
        <v>0</v>
      </c>
      <c r="H4005" s="16">
        <f>SUM(F4005:G4005)</f>
        <v>5971</v>
      </c>
      <c r="I4005" s="18" t="e">
        <f>H4005/J4005*100</f>
        <v>#DIV/0!</v>
      </c>
      <c r="K4005" s="61" t="str">
        <f>C4004</f>
        <v>Mooroopna Golf Club</v>
      </c>
      <c r="L4005" s="59">
        <f>F4005</f>
        <v>5971</v>
      </c>
      <c r="M4005" s="59">
        <f>G4005</f>
        <v>0</v>
      </c>
    </row>
    <row r="4006" spans="2:13" x14ac:dyDescent="0.35">
      <c r="B4006" s="48" t="s">
        <v>113</v>
      </c>
      <c r="C4006" s="49" t="s">
        <v>114</v>
      </c>
      <c r="D4006" s="50">
        <v>899</v>
      </c>
      <c r="F4006" s="12"/>
    </row>
    <row r="4007" spans="2:13" x14ac:dyDescent="0.35">
      <c r="B4007" s="48" t="s">
        <v>115</v>
      </c>
      <c r="C4007" s="49" t="s">
        <v>116</v>
      </c>
      <c r="D4007" s="50">
        <v>0</v>
      </c>
      <c r="F4007" s="12"/>
    </row>
    <row r="4008" spans="2:13" x14ac:dyDescent="0.35">
      <c r="B4008" s="48" t="s">
        <v>117</v>
      </c>
      <c r="C4008" s="49" t="s">
        <v>118</v>
      </c>
      <c r="D4008" s="50">
        <v>0</v>
      </c>
    </row>
    <row r="4009" spans="2:13" x14ac:dyDescent="0.35">
      <c r="B4009" s="48" t="s">
        <v>119</v>
      </c>
      <c r="C4009" s="49" t="s">
        <v>120</v>
      </c>
      <c r="D4009" s="50">
        <v>0</v>
      </c>
      <c r="F4009" s="13"/>
    </row>
    <row r="4010" spans="2:13" x14ac:dyDescent="0.35">
      <c r="B4010" s="48" t="s">
        <v>121</v>
      </c>
      <c r="C4010" s="49" t="s">
        <v>122</v>
      </c>
      <c r="D4010" s="50">
        <v>0</v>
      </c>
    </row>
    <row r="4011" spans="2:13" x14ac:dyDescent="0.35">
      <c r="B4011" s="48" t="s">
        <v>123</v>
      </c>
      <c r="C4011" s="49" t="s">
        <v>124</v>
      </c>
      <c r="D4011" s="50">
        <v>0</v>
      </c>
    </row>
    <row r="4012" spans="2:13" x14ac:dyDescent="0.35">
      <c r="B4012" s="48" t="s">
        <v>125</v>
      </c>
      <c r="C4012" s="49" t="s">
        <v>126</v>
      </c>
      <c r="D4012" s="50">
        <v>0</v>
      </c>
    </row>
    <row r="4013" spans="2:13" x14ac:dyDescent="0.35">
      <c r="B4013" s="48" t="s">
        <v>127</v>
      </c>
      <c r="C4013" s="49" t="s">
        <v>128</v>
      </c>
      <c r="D4013" s="50">
        <v>0</v>
      </c>
    </row>
    <row r="4014" spans="2:13" x14ac:dyDescent="0.35">
      <c r="B4014" s="48" t="s">
        <v>129</v>
      </c>
      <c r="C4014" s="49" t="s">
        <v>130</v>
      </c>
      <c r="D4014" s="50">
        <v>0</v>
      </c>
    </row>
    <row r="4015" spans="2:13" x14ac:dyDescent="0.35">
      <c r="B4015" s="48" t="s">
        <v>131</v>
      </c>
      <c r="C4015" s="49" t="s">
        <v>132</v>
      </c>
      <c r="D4015" s="50">
        <v>212</v>
      </c>
    </row>
    <row r="4016" spans="2:13" x14ac:dyDescent="0.35">
      <c r="B4016" s="48" t="s">
        <v>133</v>
      </c>
      <c r="C4016" s="49" t="s">
        <v>134</v>
      </c>
      <c r="D4016" s="50">
        <v>4860</v>
      </c>
    </row>
    <row r="4017" spans="2:6" x14ac:dyDescent="0.35">
      <c r="B4017" s="48" t="s">
        <v>135</v>
      </c>
      <c r="C4017" s="49" t="s">
        <v>136</v>
      </c>
      <c r="D4017" s="50">
        <v>433647</v>
      </c>
      <c r="F4017"/>
    </row>
    <row r="4018" spans="2:6" x14ac:dyDescent="0.35">
      <c r="B4018" s="48" t="s">
        <v>137</v>
      </c>
      <c r="C4018" s="49" t="s">
        <v>138</v>
      </c>
      <c r="D4018" s="50">
        <v>0</v>
      </c>
      <c r="F4018"/>
    </row>
    <row r="4019" spans="2:6" ht="23" x14ac:dyDescent="0.35">
      <c r="B4019" s="48" t="s">
        <v>139</v>
      </c>
      <c r="C4019" s="49" t="s">
        <v>140</v>
      </c>
      <c r="D4019" s="50">
        <v>0</v>
      </c>
      <c r="F4019"/>
    </row>
    <row r="4020" spans="2:6" x14ac:dyDescent="0.35">
      <c r="B4020" s="48" t="s">
        <v>141</v>
      </c>
      <c r="C4020" s="49" t="s">
        <v>142</v>
      </c>
      <c r="D4020" s="50">
        <v>0</v>
      </c>
      <c r="F4020"/>
    </row>
    <row r="4021" spans="2:6" x14ac:dyDescent="0.35">
      <c r="B4021" s="102" t="s">
        <v>143</v>
      </c>
      <c r="C4021" s="103"/>
      <c r="D4021" s="10">
        <v>439618</v>
      </c>
      <c r="F4021"/>
    </row>
    <row r="4022" spans="2:6" x14ac:dyDescent="0.35">
      <c r="B4022" s="104" t="s">
        <v>144</v>
      </c>
      <c r="C4022" s="105"/>
      <c r="D4022" s="106"/>
      <c r="F4022"/>
    </row>
    <row r="4023" spans="2:6" x14ac:dyDescent="0.35">
      <c r="B4023" s="48" t="s">
        <v>145</v>
      </c>
      <c r="C4023" s="49" t="s">
        <v>146</v>
      </c>
      <c r="D4023" s="50">
        <v>0</v>
      </c>
      <c r="F4023"/>
    </row>
    <row r="4024" spans="2:6" x14ac:dyDescent="0.35">
      <c r="B4024" s="48" t="s">
        <v>147</v>
      </c>
      <c r="C4024" s="49" t="s">
        <v>148</v>
      </c>
      <c r="D4024" s="50">
        <v>0</v>
      </c>
      <c r="F4024"/>
    </row>
    <row r="4025" spans="2:6" x14ac:dyDescent="0.35">
      <c r="B4025" s="48" t="s">
        <v>149</v>
      </c>
      <c r="C4025" s="49" t="s">
        <v>150</v>
      </c>
      <c r="D4025" s="50">
        <v>0</v>
      </c>
      <c r="F4025"/>
    </row>
    <row r="4026" spans="2:6" ht="23" x14ac:dyDescent="0.35">
      <c r="B4026" s="48" t="s">
        <v>151</v>
      </c>
      <c r="C4026" s="49" t="s">
        <v>152</v>
      </c>
      <c r="D4026" s="50">
        <v>0</v>
      </c>
      <c r="F4026"/>
    </row>
    <row r="4027" spans="2:6" x14ac:dyDescent="0.35">
      <c r="B4027" s="48" t="s">
        <v>153</v>
      </c>
      <c r="C4027" s="49" t="s">
        <v>154</v>
      </c>
      <c r="D4027" s="50">
        <v>255664</v>
      </c>
      <c r="F4027"/>
    </row>
    <row r="4028" spans="2:6" x14ac:dyDescent="0.35">
      <c r="B4028" s="102" t="s">
        <v>155</v>
      </c>
      <c r="C4028" s="103"/>
      <c r="D4028" s="10">
        <v>255664</v>
      </c>
      <c r="F4028"/>
    </row>
    <row r="4029" spans="2:6" x14ac:dyDescent="0.35">
      <c r="B4029" s="104" t="s">
        <v>156</v>
      </c>
      <c r="C4029" s="105"/>
      <c r="D4029" s="106"/>
      <c r="F4029"/>
    </row>
    <row r="4030" spans="2:6" x14ac:dyDescent="0.35">
      <c r="B4030" s="48" t="s">
        <v>157</v>
      </c>
      <c r="C4030" s="49" t="s">
        <v>158</v>
      </c>
      <c r="D4030" s="50">
        <v>0</v>
      </c>
      <c r="F4030"/>
    </row>
    <row r="4031" spans="2:6" x14ac:dyDescent="0.35">
      <c r="B4031" s="48" t="s">
        <v>159</v>
      </c>
      <c r="C4031" s="49" t="s">
        <v>160</v>
      </c>
      <c r="D4031" s="50">
        <v>0</v>
      </c>
      <c r="F4031"/>
    </row>
    <row r="4032" spans="2:6" x14ac:dyDescent="0.35">
      <c r="B4032" s="48" t="s">
        <v>161</v>
      </c>
      <c r="C4032" s="49" t="s">
        <v>162</v>
      </c>
      <c r="D4032" s="50">
        <v>3000</v>
      </c>
      <c r="F4032"/>
    </row>
    <row r="4033" spans="2:13" x14ac:dyDescent="0.35">
      <c r="B4033" s="102" t="s">
        <v>163</v>
      </c>
      <c r="C4033" s="103"/>
      <c r="D4033" s="10">
        <v>3000</v>
      </c>
    </row>
    <row r="4034" spans="2:13" x14ac:dyDescent="0.35">
      <c r="B4034" s="102" t="s">
        <v>164</v>
      </c>
      <c r="C4034" s="103"/>
      <c r="D4034" s="10">
        <v>698282</v>
      </c>
    </row>
    <row r="4036" spans="2:13" x14ac:dyDescent="0.35">
      <c r="C4036" s="3" t="s">
        <v>1100</v>
      </c>
    </row>
    <row r="4037" spans="2:13" x14ac:dyDescent="0.35">
      <c r="B4037" s="48" t="s">
        <v>111</v>
      </c>
      <c r="C4037" s="49" t="s">
        <v>112</v>
      </c>
      <c r="D4037" s="50">
        <v>1049</v>
      </c>
      <c r="F4037" s="19">
        <f>SUM(D4037:D4045,D4047:D4048,D4051,D4063)</f>
        <v>16232</v>
      </c>
      <c r="G4037" s="16">
        <f>SUM(D4046,D4052)</f>
        <v>0</v>
      </c>
      <c r="H4037" s="16">
        <f>SUM(F4037:G4037)</f>
        <v>16232</v>
      </c>
      <c r="I4037" s="18" t="e">
        <f>H4037/J4037*100</f>
        <v>#DIV/0!</v>
      </c>
      <c r="K4037" s="61" t="str">
        <f>C4036</f>
        <v>Mordialloc Sporting Club</v>
      </c>
      <c r="L4037" s="59">
        <f>F4037</f>
        <v>16232</v>
      </c>
      <c r="M4037" s="59">
        <f>G4037</f>
        <v>0</v>
      </c>
    </row>
    <row r="4038" spans="2:13" x14ac:dyDescent="0.35">
      <c r="B4038" s="48" t="s">
        <v>113</v>
      </c>
      <c r="C4038" s="49" t="s">
        <v>114</v>
      </c>
      <c r="D4038" s="50">
        <v>0</v>
      </c>
      <c r="F4038" s="12"/>
    </row>
    <row r="4039" spans="2:13" x14ac:dyDescent="0.35">
      <c r="B4039" s="48" t="s">
        <v>115</v>
      </c>
      <c r="C4039" s="49" t="s">
        <v>116</v>
      </c>
      <c r="D4039" s="50">
        <v>0</v>
      </c>
      <c r="F4039" s="12"/>
    </row>
    <row r="4040" spans="2:13" x14ac:dyDescent="0.35">
      <c r="B4040" s="48" t="s">
        <v>117</v>
      </c>
      <c r="C4040" s="49" t="s">
        <v>118</v>
      </c>
      <c r="D4040" s="50">
        <v>0</v>
      </c>
    </row>
    <row r="4041" spans="2:13" x14ac:dyDescent="0.35">
      <c r="B4041" s="48" t="s">
        <v>119</v>
      </c>
      <c r="C4041" s="49" t="s">
        <v>120</v>
      </c>
      <c r="D4041" s="50">
        <v>0</v>
      </c>
      <c r="F4041" s="13"/>
    </row>
    <row r="4042" spans="2:13" x14ac:dyDescent="0.35">
      <c r="B4042" s="48" t="s">
        <v>121</v>
      </c>
      <c r="C4042" s="49" t="s">
        <v>122</v>
      </c>
      <c r="D4042" s="50">
        <v>3800</v>
      </c>
    </row>
    <row r="4043" spans="2:13" x14ac:dyDescent="0.35">
      <c r="B4043" s="48" t="s">
        <v>123</v>
      </c>
      <c r="C4043" s="49" t="s">
        <v>124</v>
      </c>
      <c r="D4043" s="50">
        <v>3146</v>
      </c>
    </row>
    <row r="4044" spans="2:13" x14ac:dyDescent="0.35">
      <c r="B4044" s="48" t="s">
        <v>125</v>
      </c>
      <c r="C4044" s="49" t="s">
        <v>126</v>
      </c>
      <c r="D4044" s="50">
        <v>0</v>
      </c>
    </row>
    <row r="4045" spans="2:13" x14ac:dyDescent="0.35">
      <c r="B4045" s="48" t="s">
        <v>127</v>
      </c>
      <c r="C4045" s="49" t="s">
        <v>128</v>
      </c>
      <c r="D4045" s="50">
        <v>0</v>
      </c>
    </row>
    <row r="4046" spans="2:13" x14ac:dyDescent="0.35">
      <c r="B4046" s="48" t="s">
        <v>129</v>
      </c>
      <c r="C4046" s="49" t="s">
        <v>130</v>
      </c>
      <c r="D4046" s="50">
        <v>0</v>
      </c>
    </row>
    <row r="4047" spans="2:13" x14ac:dyDescent="0.35">
      <c r="B4047" s="48" t="s">
        <v>131</v>
      </c>
      <c r="C4047" s="49" t="s">
        <v>132</v>
      </c>
      <c r="D4047" s="50">
        <v>0</v>
      </c>
    </row>
    <row r="4048" spans="2:13" x14ac:dyDescent="0.35">
      <c r="B4048" s="48" t="s">
        <v>133</v>
      </c>
      <c r="C4048" s="49" t="s">
        <v>134</v>
      </c>
      <c r="D4048" s="50">
        <v>0</v>
      </c>
    </row>
    <row r="4049" spans="2:6" x14ac:dyDescent="0.35">
      <c r="B4049" s="48" t="s">
        <v>135</v>
      </c>
      <c r="C4049" s="49" t="s">
        <v>136</v>
      </c>
      <c r="D4049" s="50">
        <v>4000</v>
      </c>
      <c r="F4049"/>
    </row>
    <row r="4050" spans="2:6" x14ac:dyDescent="0.35">
      <c r="B4050" s="48" t="s">
        <v>137</v>
      </c>
      <c r="C4050" s="49" t="s">
        <v>138</v>
      </c>
      <c r="D4050" s="50">
        <v>17379</v>
      </c>
      <c r="F4050"/>
    </row>
    <row r="4051" spans="2:6" ht="23" x14ac:dyDescent="0.35">
      <c r="B4051" s="48" t="s">
        <v>139</v>
      </c>
      <c r="C4051" s="49" t="s">
        <v>140</v>
      </c>
      <c r="D4051" s="50">
        <v>0</v>
      </c>
      <c r="F4051"/>
    </row>
    <row r="4052" spans="2:6" x14ac:dyDescent="0.35">
      <c r="B4052" s="48" t="s">
        <v>141</v>
      </c>
      <c r="C4052" s="49" t="s">
        <v>142</v>
      </c>
      <c r="D4052" s="50">
        <v>0</v>
      </c>
      <c r="F4052"/>
    </row>
    <row r="4053" spans="2:6" x14ac:dyDescent="0.35">
      <c r="B4053" s="102" t="s">
        <v>143</v>
      </c>
      <c r="C4053" s="103"/>
      <c r="D4053" s="10">
        <v>29374</v>
      </c>
      <c r="F4053"/>
    </row>
    <row r="4054" spans="2:6" x14ac:dyDescent="0.35">
      <c r="B4054" s="104" t="s">
        <v>144</v>
      </c>
      <c r="C4054" s="105"/>
      <c r="D4054" s="106"/>
      <c r="F4054"/>
    </row>
    <row r="4055" spans="2:6" x14ac:dyDescent="0.35">
      <c r="B4055" s="48" t="s">
        <v>145</v>
      </c>
      <c r="C4055" s="49" t="s">
        <v>146</v>
      </c>
      <c r="D4055" s="50">
        <v>6748</v>
      </c>
      <c r="F4055"/>
    </row>
    <row r="4056" spans="2:6" x14ac:dyDescent="0.35">
      <c r="B4056" s="48" t="s">
        <v>147</v>
      </c>
      <c r="C4056" s="49" t="s">
        <v>148</v>
      </c>
      <c r="D4056" s="50">
        <v>29892</v>
      </c>
      <c r="F4056"/>
    </row>
    <row r="4057" spans="2:6" x14ac:dyDescent="0.35">
      <c r="B4057" s="48" t="s">
        <v>149</v>
      </c>
      <c r="C4057" s="49" t="s">
        <v>150</v>
      </c>
      <c r="D4057" s="50">
        <v>0</v>
      </c>
      <c r="F4057"/>
    </row>
    <row r="4058" spans="2:6" ht="23" x14ac:dyDescent="0.35">
      <c r="B4058" s="48" t="s">
        <v>151</v>
      </c>
      <c r="C4058" s="49" t="s">
        <v>152</v>
      </c>
      <c r="D4058" s="50">
        <v>0</v>
      </c>
      <c r="F4058"/>
    </row>
    <row r="4059" spans="2:6" x14ac:dyDescent="0.35">
      <c r="B4059" s="48" t="s">
        <v>153</v>
      </c>
      <c r="C4059" s="49" t="s">
        <v>154</v>
      </c>
      <c r="D4059" s="50">
        <v>910531</v>
      </c>
      <c r="F4059"/>
    </row>
    <row r="4060" spans="2:6" x14ac:dyDescent="0.35">
      <c r="B4060" s="102" t="s">
        <v>155</v>
      </c>
      <c r="C4060" s="103"/>
      <c r="D4060" s="10">
        <v>947171</v>
      </c>
      <c r="F4060"/>
    </row>
    <row r="4061" spans="2:6" x14ac:dyDescent="0.35">
      <c r="B4061" s="104" t="s">
        <v>156</v>
      </c>
      <c r="C4061" s="105"/>
      <c r="D4061" s="106"/>
      <c r="F4061"/>
    </row>
    <row r="4062" spans="2:6" x14ac:dyDescent="0.35">
      <c r="B4062" s="48" t="s">
        <v>157</v>
      </c>
      <c r="C4062" s="49" t="s">
        <v>158</v>
      </c>
      <c r="D4062" s="50">
        <v>0</v>
      </c>
      <c r="F4062"/>
    </row>
    <row r="4063" spans="2:6" x14ac:dyDescent="0.35">
      <c r="B4063" s="48" t="s">
        <v>159</v>
      </c>
      <c r="C4063" s="49" t="s">
        <v>160</v>
      </c>
      <c r="D4063" s="50">
        <v>8237</v>
      </c>
      <c r="F4063"/>
    </row>
    <row r="4064" spans="2:6" x14ac:dyDescent="0.35">
      <c r="B4064" s="48" t="s">
        <v>161</v>
      </c>
      <c r="C4064" s="49" t="s">
        <v>162</v>
      </c>
      <c r="D4064" s="50">
        <v>2500</v>
      </c>
      <c r="F4064"/>
    </row>
    <row r="4065" spans="2:13" x14ac:dyDescent="0.35">
      <c r="B4065" s="102" t="s">
        <v>163</v>
      </c>
      <c r="C4065" s="103"/>
      <c r="D4065" s="10">
        <v>10737</v>
      </c>
    </row>
    <row r="4066" spans="2:13" x14ac:dyDescent="0.35">
      <c r="B4066" s="102" t="s">
        <v>164</v>
      </c>
      <c r="C4066" s="103"/>
      <c r="D4066" s="10">
        <v>987282</v>
      </c>
    </row>
    <row r="4067" spans="2:13" x14ac:dyDescent="0.35">
      <c r="B4067" s="3"/>
      <c r="F4067"/>
    </row>
    <row r="4068" spans="2:13" x14ac:dyDescent="0.35">
      <c r="C4068" s="3" t="s">
        <v>1101</v>
      </c>
    </row>
    <row r="4069" spans="2:13" x14ac:dyDescent="0.35">
      <c r="B4069" s="48" t="s">
        <v>111</v>
      </c>
      <c r="C4069" s="49" t="s">
        <v>112</v>
      </c>
      <c r="D4069" s="50">
        <v>381</v>
      </c>
      <c r="F4069" s="19">
        <f>SUM(D4069:D4077,D4079:D4080,D4083,D4095)</f>
        <v>34597</v>
      </c>
      <c r="G4069" s="16">
        <f>SUM(D4078,D4084)</f>
        <v>0</v>
      </c>
      <c r="H4069" s="16">
        <f>SUM(F4069:G4069)</f>
        <v>34597</v>
      </c>
      <c r="I4069" s="18" t="e">
        <f>H4069/J4069*100</f>
        <v>#DIV/0!</v>
      </c>
      <c r="K4069" s="61" t="str">
        <f>C4068</f>
        <v>Morwell Golf Club</v>
      </c>
      <c r="L4069" s="59">
        <f>F4069</f>
        <v>34597</v>
      </c>
      <c r="M4069" s="59">
        <f>G4069</f>
        <v>0</v>
      </c>
    </row>
    <row r="4070" spans="2:13" x14ac:dyDescent="0.35">
      <c r="B4070" s="48" t="s">
        <v>113</v>
      </c>
      <c r="C4070" s="49" t="s">
        <v>114</v>
      </c>
      <c r="D4070" s="50">
        <v>0</v>
      </c>
      <c r="F4070" s="12"/>
    </row>
    <row r="4071" spans="2:13" x14ac:dyDescent="0.35">
      <c r="B4071" s="48" t="s">
        <v>115</v>
      </c>
      <c r="C4071" s="49" t="s">
        <v>116</v>
      </c>
      <c r="D4071" s="50">
        <v>0</v>
      </c>
      <c r="F4071" s="12"/>
    </row>
    <row r="4072" spans="2:13" x14ac:dyDescent="0.35">
      <c r="B4072" s="48" t="s">
        <v>117</v>
      </c>
      <c r="C4072" s="49" t="s">
        <v>118</v>
      </c>
      <c r="D4072" s="50">
        <v>0</v>
      </c>
    </row>
    <row r="4073" spans="2:13" x14ac:dyDescent="0.35">
      <c r="B4073" s="48" t="s">
        <v>119</v>
      </c>
      <c r="C4073" s="49" t="s">
        <v>120</v>
      </c>
      <c r="D4073" s="50">
        <v>0</v>
      </c>
      <c r="F4073" s="13"/>
    </row>
    <row r="4074" spans="2:13" x14ac:dyDescent="0.35">
      <c r="B4074" s="48" t="s">
        <v>121</v>
      </c>
      <c r="C4074" s="49" t="s">
        <v>122</v>
      </c>
      <c r="D4074" s="50">
        <v>0</v>
      </c>
    </row>
    <row r="4075" spans="2:13" x14ac:dyDescent="0.35">
      <c r="B4075" s="48" t="s">
        <v>123</v>
      </c>
      <c r="C4075" s="49" t="s">
        <v>124</v>
      </c>
      <c r="D4075" s="50">
        <v>0</v>
      </c>
    </row>
    <row r="4076" spans="2:13" x14ac:dyDescent="0.35">
      <c r="B4076" s="48" t="s">
        <v>125</v>
      </c>
      <c r="C4076" s="49" t="s">
        <v>126</v>
      </c>
      <c r="D4076" s="50">
        <v>0</v>
      </c>
    </row>
    <row r="4077" spans="2:13" x14ac:dyDescent="0.35">
      <c r="B4077" s="48" t="s">
        <v>127</v>
      </c>
      <c r="C4077" s="49" t="s">
        <v>128</v>
      </c>
      <c r="D4077" s="50">
        <v>0</v>
      </c>
    </row>
    <row r="4078" spans="2:13" x14ac:dyDescent="0.35">
      <c r="B4078" s="48" t="s">
        <v>129</v>
      </c>
      <c r="C4078" s="49" t="s">
        <v>130</v>
      </c>
      <c r="D4078" s="50">
        <v>0</v>
      </c>
    </row>
    <row r="4079" spans="2:13" x14ac:dyDescent="0.35">
      <c r="B4079" s="48" t="s">
        <v>131</v>
      </c>
      <c r="C4079" s="49" t="s">
        <v>132</v>
      </c>
      <c r="D4079" s="50">
        <v>6230</v>
      </c>
    </row>
    <row r="4080" spans="2:13" x14ac:dyDescent="0.35">
      <c r="B4080" s="48" t="s">
        <v>133</v>
      </c>
      <c r="C4080" s="49" t="s">
        <v>134</v>
      </c>
      <c r="D4080" s="50">
        <v>27986</v>
      </c>
    </row>
    <row r="4081" spans="2:6" x14ac:dyDescent="0.35">
      <c r="B4081" s="48" t="s">
        <v>135</v>
      </c>
      <c r="C4081" s="49" t="s">
        <v>136</v>
      </c>
      <c r="D4081" s="50">
        <v>86110</v>
      </c>
      <c r="F4081"/>
    </row>
    <row r="4082" spans="2:6" x14ac:dyDescent="0.35">
      <c r="B4082" s="48" t="s">
        <v>137</v>
      </c>
      <c r="C4082" s="49" t="s">
        <v>138</v>
      </c>
      <c r="D4082" s="50">
        <v>100320</v>
      </c>
      <c r="F4082"/>
    </row>
    <row r="4083" spans="2:6" ht="23" x14ac:dyDescent="0.35">
      <c r="B4083" s="48" t="s">
        <v>139</v>
      </c>
      <c r="C4083" s="49" t="s">
        <v>140</v>
      </c>
      <c r="D4083" s="50">
        <v>0</v>
      </c>
      <c r="F4083"/>
    </row>
    <row r="4084" spans="2:6" x14ac:dyDescent="0.35">
      <c r="B4084" s="48" t="s">
        <v>141</v>
      </c>
      <c r="C4084" s="49" t="s">
        <v>142</v>
      </c>
      <c r="D4084" s="50">
        <v>0</v>
      </c>
      <c r="F4084"/>
    </row>
    <row r="4085" spans="2:6" x14ac:dyDescent="0.35">
      <c r="B4085" s="102" t="s">
        <v>143</v>
      </c>
      <c r="C4085" s="103"/>
      <c r="D4085" s="10">
        <v>221027</v>
      </c>
      <c r="F4085"/>
    </row>
    <row r="4086" spans="2:6" x14ac:dyDescent="0.35">
      <c r="B4086" s="104" t="s">
        <v>144</v>
      </c>
      <c r="C4086" s="105"/>
      <c r="D4086" s="106"/>
      <c r="F4086"/>
    </row>
    <row r="4087" spans="2:6" x14ac:dyDescent="0.35">
      <c r="B4087" s="48" t="s">
        <v>145</v>
      </c>
      <c r="C4087" s="49" t="s">
        <v>146</v>
      </c>
      <c r="D4087" s="50">
        <v>0</v>
      </c>
      <c r="F4087"/>
    </row>
    <row r="4088" spans="2:6" x14ac:dyDescent="0.35">
      <c r="B4088" s="48" t="s">
        <v>147</v>
      </c>
      <c r="C4088" s="49" t="s">
        <v>148</v>
      </c>
      <c r="D4088" s="50">
        <v>0</v>
      </c>
      <c r="F4088"/>
    </row>
    <row r="4089" spans="2:6" x14ac:dyDescent="0.35">
      <c r="B4089" s="48" t="s">
        <v>149</v>
      </c>
      <c r="C4089" s="49" t="s">
        <v>150</v>
      </c>
      <c r="D4089" s="50">
        <v>0</v>
      </c>
      <c r="F4089"/>
    </row>
    <row r="4090" spans="2:6" ht="23" x14ac:dyDescent="0.35">
      <c r="B4090" s="48" t="s">
        <v>151</v>
      </c>
      <c r="C4090" s="49" t="s">
        <v>152</v>
      </c>
      <c r="D4090" s="50">
        <v>87599</v>
      </c>
      <c r="F4090"/>
    </row>
    <row r="4091" spans="2:6" x14ac:dyDescent="0.35">
      <c r="B4091" s="48" t="s">
        <v>153</v>
      </c>
      <c r="C4091" s="49" t="s">
        <v>154</v>
      </c>
      <c r="D4091" s="50">
        <v>1366203</v>
      </c>
      <c r="F4091"/>
    </row>
    <row r="4092" spans="2:6" x14ac:dyDescent="0.35">
      <c r="B4092" s="102" t="s">
        <v>155</v>
      </c>
      <c r="C4092" s="103"/>
      <c r="D4092" s="10">
        <v>1453802</v>
      </c>
      <c r="F4092"/>
    </row>
    <row r="4093" spans="2:6" x14ac:dyDescent="0.35">
      <c r="B4093" s="104" t="s">
        <v>156</v>
      </c>
      <c r="C4093" s="105"/>
      <c r="D4093" s="106"/>
      <c r="F4093"/>
    </row>
    <row r="4094" spans="2:6" x14ac:dyDescent="0.35">
      <c r="B4094" s="48" t="s">
        <v>157</v>
      </c>
      <c r="C4094" s="49" t="s">
        <v>158</v>
      </c>
      <c r="D4094" s="50">
        <v>0</v>
      </c>
      <c r="F4094"/>
    </row>
    <row r="4095" spans="2:6" x14ac:dyDescent="0.35">
      <c r="B4095" s="48" t="s">
        <v>159</v>
      </c>
      <c r="C4095" s="49" t="s">
        <v>160</v>
      </c>
      <c r="D4095" s="50">
        <v>0</v>
      </c>
      <c r="F4095"/>
    </row>
    <row r="4096" spans="2:6" x14ac:dyDescent="0.35">
      <c r="B4096" s="48" t="s">
        <v>161</v>
      </c>
      <c r="C4096" s="49" t="s">
        <v>162</v>
      </c>
      <c r="D4096" s="50">
        <v>0</v>
      </c>
      <c r="F4096"/>
    </row>
    <row r="4097" spans="2:13" x14ac:dyDescent="0.35">
      <c r="B4097" s="102" t="s">
        <v>163</v>
      </c>
      <c r="C4097" s="103"/>
      <c r="D4097" s="10">
        <v>0</v>
      </c>
    </row>
    <row r="4098" spans="2:13" x14ac:dyDescent="0.35">
      <c r="B4098" s="102" t="s">
        <v>164</v>
      </c>
      <c r="C4098" s="103"/>
      <c r="D4098" s="10">
        <v>1674830</v>
      </c>
    </row>
    <row r="4099" spans="2:13" x14ac:dyDescent="0.35">
      <c r="B4099" s="3"/>
      <c r="F4099"/>
    </row>
    <row r="4100" spans="2:13" x14ac:dyDescent="0.35">
      <c r="C4100" s="3" t="s">
        <v>1102</v>
      </c>
    </row>
    <row r="4101" spans="2:13" x14ac:dyDescent="0.35">
      <c r="B4101" s="48" t="s">
        <v>111</v>
      </c>
      <c r="C4101" s="49" t="s">
        <v>112</v>
      </c>
      <c r="D4101" s="50">
        <v>0</v>
      </c>
      <c r="F4101" s="19">
        <f>SUM(D4101:D4109,D4111:D4112,D4115,D4127)</f>
        <v>18564</v>
      </c>
      <c r="G4101" s="16">
        <f>SUM(D4110,D4116)</f>
        <v>0</v>
      </c>
      <c r="H4101" s="16">
        <f>SUM(F4101:G4101)</f>
        <v>18564</v>
      </c>
      <c r="I4101" s="18" t="e">
        <f>H4101/J4101*100</f>
        <v>#DIV/0!</v>
      </c>
      <c r="K4101" s="61" t="str">
        <f>C4100</f>
        <v>Morwell Club</v>
      </c>
      <c r="L4101" s="59">
        <f>F4101</f>
        <v>18564</v>
      </c>
      <c r="M4101" s="59">
        <f>G4101</f>
        <v>0</v>
      </c>
    </row>
    <row r="4102" spans="2:13" x14ac:dyDescent="0.35">
      <c r="B4102" s="48" t="s">
        <v>113</v>
      </c>
      <c r="C4102" s="49" t="s">
        <v>114</v>
      </c>
      <c r="D4102" s="50">
        <v>0</v>
      </c>
      <c r="F4102" s="12"/>
    </row>
    <row r="4103" spans="2:13" x14ac:dyDescent="0.35">
      <c r="B4103" s="48" t="s">
        <v>115</v>
      </c>
      <c r="C4103" s="49" t="s">
        <v>116</v>
      </c>
      <c r="D4103" s="50">
        <v>0</v>
      </c>
      <c r="F4103" s="12"/>
    </row>
    <row r="4104" spans="2:13" x14ac:dyDescent="0.35">
      <c r="B4104" s="48" t="s">
        <v>117</v>
      </c>
      <c r="C4104" s="49" t="s">
        <v>118</v>
      </c>
      <c r="D4104" s="50">
        <v>0</v>
      </c>
    </row>
    <row r="4105" spans="2:13" x14ac:dyDescent="0.35">
      <c r="B4105" s="48" t="s">
        <v>119</v>
      </c>
      <c r="C4105" s="49" t="s">
        <v>120</v>
      </c>
      <c r="D4105" s="50">
        <v>0</v>
      </c>
      <c r="F4105" s="13"/>
    </row>
    <row r="4106" spans="2:13" x14ac:dyDescent="0.35">
      <c r="B4106" s="48" t="s">
        <v>121</v>
      </c>
      <c r="C4106" s="49" t="s">
        <v>122</v>
      </c>
      <c r="D4106" s="50">
        <v>0</v>
      </c>
    </row>
    <row r="4107" spans="2:13" x14ac:dyDescent="0.35">
      <c r="B4107" s="48" t="s">
        <v>123</v>
      </c>
      <c r="C4107" s="49" t="s">
        <v>124</v>
      </c>
      <c r="D4107" s="50">
        <v>0</v>
      </c>
    </row>
    <row r="4108" spans="2:13" x14ac:dyDescent="0.35">
      <c r="B4108" s="48" t="s">
        <v>125</v>
      </c>
      <c r="C4108" s="49" t="s">
        <v>126</v>
      </c>
      <c r="D4108" s="50">
        <v>0</v>
      </c>
    </row>
    <row r="4109" spans="2:13" x14ac:dyDescent="0.35">
      <c r="B4109" s="48" t="s">
        <v>127</v>
      </c>
      <c r="C4109" s="49" t="s">
        <v>128</v>
      </c>
      <c r="D4109" s="50">
        <v>0</v>
      </c>
    </row>
    <row r="4110" spans="2:13" x14ac:dyDescent="0.35">
      <c r="B4110" s="48" t="s">
        <v>129</v>
      </c>
      <c r="C4110" s="49" t="s">
        <v>130</v>
      </c>
      <c r="D4110" s="50">
        <v>0</v>
      </c>
    </row>
    <row r="4111" spans="2:13" x14ac:dyDescent="0.35">
      <c r="B4111" s="48" t="s">
        <v>131</v>
      </c>
      <c r="C4111" s="49" t="s">
        <v>132</v>
      </c>
      <c r="D4111" s="50">
        <v>0</v>
      </c>
    </row>
    <row r="4112" spans="2:13" x14ac:dyDescent="0.35">
      <c r="B4112" s="48" t="s">
        <v>133</v>
      </c>
      <c r="C4112" s="49" t="s">
        <v>134</v>
      </c>
      <c r="D4112" s="50">
        <v>18564</v>
      </c>
    </row>
    <row r="4113" spans="2:6" x14ac:dyDescent="0.35">
      <c r="B4113" s="48" t="s">
        <v>135</v>
      </c>
      <c r="C4113" s="49" t="s">
        <v>136</v>
      </c>
      <c r="D4113" s="50">
        <v>22440</v>
      </c>
      <c r="F4113"/>
    </row>
    <row r="4114" spans="2:6" x14ac:dyDescent="0.35">
      <c r="B4114" s="48" t="s">
        <v>137</v>
      </c>
      <c r="C4114" s="49" t="s">
        <v>138</v>
      </c>
      <c r="D4114" s="50">
        <v>0</v>
      </c>
      <c r="F4114"/>
    </row>
    <row r="4115" spans="2:6" ht="23" x14ac:dyDescent="0.35">
      <c r="B4115" s="48" t="s">
        <v>139</v>
      </c>
      <c r="C4115" s="49" t="s">
        <v>140</v>
      </c>
      <c r="D4115" s="50">
        <v>0</v>
      </c>
      <c r="F4115"/>
    </row>
    <row r="4116" spans="2:6" x14ac:dyDescent="0.35">
      <c r="B4116" s="48" t="s">
        <v>141</v>
      </c>
      <c r="C4116" s="49" t="s">
        <v>142</v>
      </c>
      <c r="D4116" s="50">
        <v>0</v>
      </c>
      <c r="F4116"/>
    </row>
    <row r="4117" spans="2:6" x14ac:dyDescent="0.35">
      <c r="B4117" s="102" t="s">
        <v>143</v>
      </c>
      <c r="C4117" s="103"/>
      <c r="D4117" s="10">
        <v>41004</v>
      </c>
      <c r="F4117"/>
    </row>
    <row r="4118" spans="2:6" x14ac:dyDescent="0.35">
      <c r="B4118" s="104" t="s">
        <v>144</v>
      </c>
      <c r="C4118" s="105"/>
      <c r="D4118" s="106"/>
      <c r="F4118"/>
    </row>
    <row r="4119" spans="2:6" x14ac:dyDescent="0.35">
      <c r="B4119" s="48" t="s">
        <v>145</v>
      </c>
      <c r="C4119" s="49" t="s">
        <v>146</v>
      </c>
      <c r="D4119" s="50">
        <v>0</v>
      </c>
      <c r="F4119"/>
    </row>
    <row r="4120" spans="2:6" x14ac:dyDescent="0.35">
      <c r="B4120" s="48" t="s">
        <v>147</v>
      </c>
      <c r="C4120" s="49" t="s">
        <v>148</v>
      </c>
      <c r="D4120" s="50">
        <v>26695</v>
      </c>
      <c r="F4120"/>
    </row>
    <row r="4121" spans="2:6" x14ac:dyDescent="0.35">
      <c r="B4121" s="48" t="s">
        <v>149</v>
      </c>
      <c r="C4121" s="49" t="s">
        <v>150</v>
      </c>
      <c r="D4121" s="50">
        <v>0</v>
      </c>
      <c r="F4121"/>
    </row>
    <row r="4122" spans="2:6" ht="23" x14ac:dyDescent="0.35">
      <c r="B4122" s="48" t="s">
        <v>151</v>
      </c>
      <c r="C4122" s="49" t="s">
        <v>152</v>
      </c>
      <c r="D4122" s="50">
        <v>0</v>
      </c>
      <c r="F4122"/>
    </row>
    <row r="4123" spans="2:6" x14ac:dyDescent="0.35">
      <c r="B4123" s="48" t="s">
        <v>153</v>
      </c>
      <c r="C4123" s="49" t="s">
        <v>154</v>
      </c>
      <c r="D4123" s="50">
        <v>613937</v>
      </c>
      <c r="F4123"/>
    </row>
    <row r="4124" spans="2:6" x14ac:dyDescent="0.35">
      <c r="B4124" s="102" t="s">
        <v>155</v>
      </c>
      <c r="C4124" s="103"/>
      <c r="D4124" s="10">
        <v>640632</v>
      </c>
      <c r="F4124"/>
    </row>
    <row r="4125" spans="2:6" x14ac:dyDescent="0.35">
      <c r="B4125" s="104" t="s">
        <v>156</v>
      </c>
      <c r="C4125" s="105"/>
      <c r="D4125" s="106"/>
      <c r="F4125"/>
    </row>
    <row r="4126" spans="2:6" x14ac:dyDescent="0.35">
      <c r="B4126" s="48" t="s">
        <v>157</v>
      </c>
      <c r="C4126" s="49" t="s">
        <v>158</v>
      </c>
      <c r="D4126" s="50">
        <v>0</v>
      </c>
      <c r="F4126"/>
    </row>
    <row r="4127" spans="2:6" x14ac:dyDescent="0.35">
      <c r="B4127" s="48" t="s">
        <v>159</v>
      </c>
      <c r="C4127" s="49" t="s">
        <v>160</v>
      </c>
      <c r="D4127" s="50">
        <v>0</v>
      </c>
      <c r="F4127"/>
    </row>
    <row r="4128" spans="2:6" x14ac:dyDescent="0.35">
      <c r="B4128" s="48" t="s">
        <v>161</v>
      </c>
      <c r="C4128" s="49" t="s">
        <v>162</v>
      </c>
      <c r="D4128" s="50">
        <v>0</v>
      </c>
      <c r="F4128"/>
    </row>
    <row r="4129" spans="2:13" x14ac:dyDescent="0.35">
      <c r="B4129" s="102" t="s">
        <v>163</v>
      </c>
      <c r="C4129" s="103"/>
      <c r="D4129" s="10">
        <v>0</v>
      </c>
    </row>
    <row r="4130" spans="2:13" x14ac:dyDescent="0.35">
      <c r="B4130" s="102" t="s">
        <v>164</v>
      </c>
      <c r="C4130" s="103"/>
      <c r="D4130" s="10">
        <v>681636</v>
      </c>
    </row>
    <row r="4131" spans="2:13" x14ac:dyDescent="0.35">
      <c r="B4131" s="3"/>
      <c r="F4131"/>
    </row>
    <row r="4132" spans="2:13" x14ac:dyDescent="0.35">
      <c r="C4132" s="3" t="s">
        <v>192</v>
      </c>
    </row>
    <row r="4133" spans="2:13" x14ac:dyDescent="0.35">
      <c r="B4133" s="48" t="s">
        <v>111</v>
      </c>
      <c r="C4133" s="49" t="s">
        <v>112</v>
      </c>
      <c r="D4133" s="50">
        <v>825</v>
      </c>
      <c r="F4133" s="19">
        <f>SUM(D4133:D4141,D4143:D4144,D4147,D4159)</f>
        <v>60112</v>
      </c>
      <c r="G4133" s="16">
        <f>SUM(D4142,D4148)</f>
        <v>10660</v>
      </c>
      <c r="H4133" s="16">
        <f>SUM(F4133:G4133)</f>
        <v>70772</v>
      </c>
      <c r="I4133" s="18" t="e">
        <f>H4133/J4133*100</f>
        <v>#DIV/0!</v>
      </c>
      <c r="K4133" s="61" t="str">
        <f>C4132</f>
        <v>Morwell RSL</v>
      </c>
      <c r="L4133" s="59">
        <f>F4133</f>
        <v>60112</v>
      </c>
      <c r="M4133" s="59">
        <f>G4133</f>
        <v>10660</v>
      </c>
    </row>
    <row r="4134" spans="2:13" x14ac:dyDescent="0.35">
      <c r="B4134" s="48" t="s">
        <v>113</v>
      </c>
      <c r="C4134" s="49" t="s">
        <v>114</v>
      </c>
      <c r="D4134" s="50">
        <v>0</v>
      </c>
      <c r="F4134" s="12"/>
    </row>
    <row r="4135" spans="2:13" x14ac:dyDescent="0.35">
      <c r="B4135" s="48" t="s">
        <v>115</v>
      </c>
      <c r="C4135" s="49" t="s">
        <v>116</v>
      </c>
      <c r="D4135" s="50">
        <v>0</v>
      </c>
      <c r="F4135" s="12"/>
    </row>
    <row r="4136" spans="2:13" x14ac:dyDescent="0.35">
      <c r="B4136" s="48" t="s">
        <v>117</v>
      </c>
      <c r="C4136" s="49" t="s">
        <v>118</v>
      </c>
      <c r="D4136" s="50">
        <v>0</v>
      </c>
    </row>
    <row r="4137" spans="2:13" x14ac:dyDescent="0.35">
      <c r="B4137" s="48" t="s">
        <v>119</v>
      </c>
      <c r="C4137" s="49" t="s">
        <v>120</v>
      </c>
      <c r="D4137" s="50">
        <v>0</v>
      </c>
      <c r="F4137" s="13"/>
    </row>
    <row r="4138" spans="2:13" x14ac:dyDescent="0.35">
      <c r="B4138" s="48" t="s">
        <v>121</v>
      </c>
      <c r="C4138" s="49" t="s">
        <v>122</v>
      </c>
      <c r="D4138" s="50">
        <v>19907</v>
      </c>
    </row>
    <row r="4139" spans="2:13" x14ac:dyDescent="0.35">
      <c r="B4139" s="48" t="s">
        <v>123</v>
      </c>
      <c r="C4139" s="49" t="s">
        <v>124</v>
      </c>
      <c r="D4139" s="50">
        <v>0</v>
      </c>
    </row>
    <row r="4140" spans="2:13" x14ac:dyDescent="0.35">
      <c r="B4140" s="48" t="s">
        <v>125</v>
      </c>
      <c r="C4140" s="49" t="s">
        <v>126</v>
      </c>
      <c r="D4140" s="50">
        <v>0</v>
      </c>
    </row>
    <row r="4141" spans="2:13" x14ac:dyDescent="0.35">
      <c r="B4141" s="48" t="s">
        <v>127</v>
      </c>
      <c r="C4141" s="49" t="s">
        <v>128</v>
      </c>
      <c r="D4141" s="50">
        <v>0</v>
      </c>
    </row>
    <row r="4142" spans="2:13" x14ac:dyDescent="0.35">
      <c r="B4142" s="48" t="s">
        <v>129</v>
      </c>
      <c r="C4142" s="49" t="s">
        <v>130</v>
      </c>
      <c r="D4142" s="50">
        <v>0</v>
      </c>
    </row>
    <row r="4143" spans="2:13" x14ac:dyDescent="0.35">
      <c r="B4143" s="48" t="s">
        <v>131</v>
      </c>
      <c r="C4143" s="49" t="s">
        <v>132</v>
      </c>
      <c r="D4143" s="50">
        <v>0</v>
      </c>
    </row>
    <row r="4144" spans="2:13" x14ac:dyDescent="0.35">
      <c r="B4144" s="48" t="s">
        <v>133</v>
      </c>
      <c r="C4144" s="49" t="s">
        <v>134</v>
      </c>
      <c r="D4144" s="50">
        <v>400</v>
      </c>
    </row>
    <row r="4145" spans="2:6" x14ac:dyDescent="0.35">
      <c r="B4145" s="48" t="s">
        <v>135</v>
      </c>
      <c r="C4145" s="49" t="s">
        <v>136</v>
      </c>
      <c r="D4145" s="50">
        <v>0</v>
      </c>
      <c r="F4145"/>
    </row>
    <row r="4146" spans="2:6" x14ac:dyDescent="0.35">
      <c r="B4146" s="48" t="s">
        <v>137</v>
      </c>
      <c r="C4146" s="49" t="s">
        <v>138</v>
      </c>
      <c r="D4146" s="50">
        <v>29350</v>
      </c>
      <c r="F4146"/>
    </row>
    <row r="4147" spans="2:6" ht="23" x14ac:dyDescent="0.35">
      <c r="B4147" s="48" t="s">
        <v>139</v>
      </c>
      <c r="C4147" s="49" t="s">
        <v>140</v>
      </c>
      <c r="D4147" s="50">
        <v>38340</v>
      </c>
      <c r="F4147"/>
    </row>
    <row r="4148" spans="2:6" x14ac:dyDescent="0.35">
      <c r="B4148" s="48" t="s">
        <v>141</v>
      </c>
      <c r="C4148" s="49" t="s">
        <v>142</v>
      </c>
      <c r="D4148" s="50">
        <v>10660</v>
      </c>
      <c r="F4148"/>
    </row>
    <row r="4149" spans="2:6" x14ac:dyDescent="0.35">
      <c r="B4149" s="102" t="s">
        <v>143</v>
      </c>
      <c r="C4149" s="103"/>
      <c r="D4149" s="10">
        <v>99482</v>
      </c>
      <c r="F4149"/>
    </row>
    <row r="4150" spans="2:6" x14ac:dyDescent="0.35">
      <c r="B4150" s="104" t="s">
        <v>144</v>
      </c>
      <c r="C4150" s="105"/>
      <c r="D4150" s="106"/>
      <c r="F4150"/>
    </row>
    <row r="4151" spans="2:6" x14ac:dyDescent="0.35">
      <c r="B4151" s="48" t="s">
        <v>145</v>
      </c>
      <c r="C4151" s="49" t="s">
        <v>146</v>
      </c>
      <c r="D4151" s="50">
        <v>0</v>
      </c>
      <c r="F4151"/>
    </row>
    <row r="4152" spans="2:6" x14ac:dyDescent="0.35">
      <c r="B4152" s="48" t="s">
        <v>147</v>
      </c>
      <c r="C4152" s="49" t="s">
        <v>148</v>
      </c>
      <c r="D4152" s="50">
        <v>0</v>
      </c>
      <c r="F4152"/>
    </row>
    <row r="4153" spans="2:6" x14ac:dyDescent="0.35">
      <c r="B4153" s="48" t="s">
        <v>149</v>
      </c>
      <c r="C4153" s="49" t="s">
        <v>150</v>
      </c>
      <c r="D4153" s="50">
        <v>0</v>
      </c>
      <c r="F4153"/>
    </row>
    <row r="4154" spans="2:6" ht="23" x14ac:dyDescent="0.35">
      <c r="B4154" s="48" t="s">
        <v>151</v>
      </c>
      <c r="C4154" s="49" t="s">
        <v>152</v>
      </c>
      <c r="D4154" s="50">
        <v>0</v>
      </c>
      <c r="F4154"/>
    </row>
    <row r="4155" spans="2:6" x14ac:dyDescent="0.35">
      <c r="B4155" s="48" t="s">
        <v>153</v>
      </c>
      <c r="C4155" s="49" t="s">
        <v>154</v>
      </c>
      <c r="D4155" s="50">
        <v>570645</v>
      </c>
      <c r="F4155"/>
    </row>
    <row r="4156" spans="2:6" x14ac:dyDescent="0.35">
      <c r="B4156" s="102" t="s">
        <v>155</v>
      </c>
      <c r="C4156" s="103"/>
      <c r="D4156" s="10">
        <v>570645</v>
      </c>
      <c r="F4156"/>
    </row>
    <row r="4157" spans="2:6" x14ac:dyDescent="0.35">
      <c r="B4157" s="104" t="s">
        <v>156</v>
      </c>
      <c r="C4157" s="105"/>
      <c r="D4157" s="106"/>
      <c r="F4157"/>
    </row>
    <row r="4158" spans="2:6" x14ac:dyDescent="0.35">
      <c r="B4158" s="48" t="s">
        <v>157</v>
      </c>
      <c r="C4158" s="49" t="s">
        <v>158</v>
      </c>
      <c r="D4158" s="50">
        <v>0</v>
      </c>
      <c r="F4158"/>
    </row>
    <row r="4159" spans="2:6" x14ac:dyDescent="0.35">
      <c r="B4159" s="48" t="s">
        <v>159</v>
      </c>
      <c r="C4159" s="49" t="s">
        <v>160</v>
      </c>
      <c r="D4159" s="50">
        <v>640</v>
      </c>
      <c r="F4159"/>
    </row>
    <row r="4160" spans="2:6" x14ac:dyDescent="0.35">
      <c r="B4160" s="48" t="s">
        <v>161</v>
      </c>
      <c r="C4160" s="49" t="s">
        <v>162</v>
      </c>
      <c r="D4160" s="50">
        <v>1000</v>
      </c>
      <c r="F4160"/>
    </row>
    <row r="4161" spans="2:13" x14ac:dyDescent="0.35">
      <c r="B4161" s="102" t="s">
        <v>163</v>
      </c>
      <c r="C4161" s="103"/>
      <c r="D4161" s="10">
        <v>1640</v>
      </c>
    </row>
    <row r="4162" spans="2:13" x14ac:dyDescent="0.35">
      <c r="B4162" s="102" t="s">
        <v>164</v>
      </c>
      <c r="C4162" s="103"/>
      <c r="D4162" s="10">
        <v>671767</v>
      </c>
    </row>
    <row r="4163" spans="2:13" x14ac:dyDescent="0.35">
      <c r="B4163" s="3"/>
      <c r="F4163"/>
    </row>
    <row r="4164" spans="2:13" x14ac:dyDescent="0.35">
      <c r="C4164" s="3" t="s">
        <v>1103</v>
      </c>
    </row>
    <row r="4165" spans="2:13" x14ac:dyDescent="0.35">
      <c r="B4165" s="48" t="s">
        <v>111</v>
      </c>
      <c r="C4165" s="49" t="s">
        <v>112</v>
      </c>
      <c r="D4165" s="50">
        <v>1980</v>
      </c>
      <c r="F4165" s="19">
        <f>SUM(D4165:D4173,D4175:D4176,D4179,D4191)</f>
        <v>63006</v>
      </c>
      <c r="G4165" s="16">
        <f>SUM(D4174,D4180)</f>
        <v>0</v>
      </c>
      <c r="H4165" s="16">
        <f>SUM(F4165:G4165)</f>
        <v>63006</v>
      </c>
      <c r="I4165" s="18" t="e">
        <f>H4165/J4165*100</f>
        <v>#DIV/0!</v>
      </c>
      <c r="K4165" s="61" t="str">
        <f>C4164</f>
        <v>Mulgrave Country Club</v>
      </c>
      <c r="L4165" s="59">
        <f>F4165</f>
        <v>63006</v>
      </c>
      <c r="M4165" s="59">
        <f>G4165</f>
        <v>0</v>
      </c>
    </row>
    <row r="4166" spans="2:13" x14ac:dyDescent="0.35">
      <c r="B4166" s="48" t="s">
        <v>113</v>
      </c>
      <c r="C4166" s="49" t="s">
        <v>114</v>
      </c>
      <c r="D4166" s="50">
        <v>13981</v>
      </c>
      <c r="F4166" s="12"/>
    </row>
    <row r="4167" spans="2:13" x14ac:dyDescent="0.35">
      <c r="B4167" s="48" t="s">
        <v>115</v>
      </c>
      <c r="C4167" s="49" t="s">
        <v>116</v>
      </c>
      <c r="D4167" s="50">
        <v>0</v>
      </c>
      <c r="F4167" s="12"/>
    </row>
    <row r="4168" spans="2:13" x14ac:dyDescent="0.35">
      <c r="B4168" s="48" t="s">
        <v>117</v>
      </c>
      <c r="C4168" s="49" t="s">
        <v>118</v>
      </c>
      <c r="D4168" s="50">
        <v>0</v>
      </c>
    </row>
    <row r="4169" spans="2:13" x14ac:dyDescent="0.35">
      <c r="B4169" s="48" t="s">
        <v>119</v>
      </c>
      <c r="C4169" s="49" t="s">
        <v>120</v>
      </c>
      <c r="D4169" s="50">
        <v>0</v>
      </c>
      <c r="F4169" s="13"/>
    </row>
    <row r="4170" spans="2:13" x14ac:dyDescent="0.35">
      <c r="B4170" s="48" t="s">
        <v>121</v>
      </c>
      <c r="C4170" s="49" t="s">
        <v>122</v>
      </c>
      <c r="D4170" s="50">
        <v>0</v>
      </c>
    </row>
    <row r="4171" spans="2:13" x14ac:dyDescent="0.35">
      <c r="B4171" s="48" t="s">
        <v>123</v>
      </c>
      <c r="C4171" s="49" t="s">
        <v>124</v>
      </c>
      <c r="D4171" s="50">
        <v>0</v>
      </c>
    </row>
    <row r="4172" spans="2:13" x14ac:dyDescent="0.35">
      <c r="B4172" s="48" t="s">
        <v>125</v>
      </c>
      <c r="C4172" s="49" t="s">
        <v>126</v>
      </c>
      <c r="D4172" s="50">
        <v>0</v>
      </c>
    </row>
    <row r="4173" spans="2:13" x14ac:dyDescent="0.35">
      <c r="B4173" s="48" t="s">
        <v>127</v>
      </c>
      <c r="C4173" s="49" t="s">
        <v>128</v>
      </c>
      <c r="D4173" s="50">
        <v>0</v>
      </c>
    </row>
    <row r="4174" spans="2:13" x14ac:dyDescent="0.35">
      <c r="B4174" s="48" t="s">
        <v>129</v>
      </c>
      <c r="C4174" s="49" t="s">
        <v>130</v>
      </c>
      <c r="D4174" s="50">
        <v>0</v>
      </c>
    </row>
    <row r="4175" spans="2:13" x14ac:dyDescent="0.35">
      <c r="B4175" s="48" t="s">
        <v>131</v>
      </c>
      <c r="C4175" s="49" t="s">
        <v>132</v>
      </c>
      <c r="D4175" s="50">
        <v>18094</v>
      </c>
    </row>
    <row r="4176" spans="2:13" x14ac:dyDescent="0.35">
      <c r="B4176" s="48" t="s">
        <v>133</v>
      </c>
      <c r="C4176" s="49" t="s">
        <v>134</v>
      </c>
      <c r="D4176" s="50">
        <v>28951</v>
      </c>
    </row>
    <row r="4177" spans="2:6" x14ac:dyDescent="0.35">
      <c r="B4177" s="48" t="s">
        <v>135</v>
      </c>
      <c r="C4177" s="49" t="s">
        <v>136</v>
      </c>
      <c r="D4177" s="50">
        <v>173721</v>
      </c>
      <c r="F4177"/>
    </row>
    <row r="4178" spans="2:6" x14ac:dyDescent="0.35">
      <c r="B4178" s="48" t="s">
        <v>137</v>
      </c>
      <c r="C4178" s="49" t="s">
        <v>138</v>
      </c>
      <c r="D4178" s="50">
        <v>125253</v>
      </c>
      <c r="F4178"/>
    </row>
    <row r="4179" spans="2:6" ht="23" x14ac:dyDescent="0.35">
      <c r="B4179" s="48" t="s">
        <v>139</v>
      </c>
      <c r="C4179" s="49" t="s">
        <v>140</v>
      </c>
      <c r="D4179" s="50">
        <v>0</v>
      </c>
      <c r="F4179"/>
    </row>
    <row r="4180" spans="2:6" x14ac:dyDescent="0.35">
      <c r="B4180" s="48" t="s">
        <v>141</v>
      </c>
      <c r="C4180" s="49" t="s">
        <v>142</v>
      </c>
      <c r="D4180" s="50">
        <v>0</v>
      </c>
      <c r="F4180"/>
    </row>
    <row r="4181" spans="2:6" x14ac:dyDescent="0.35">
      <c r="B4181" s="102" t="s">
        <v>143</v>
      </c>
      <c r="C4181" s="103"/>
      <c r="D4181" s="10">
        <v>361980</v>
      </c>
      <c r="F4181"/>
    </row>
    <row r="4182" spans="2:6" x14ac:dyDescent="0.35">
      <c r="B4182" s="104" t="s">
        <v>144</v>
      </c>
      <c r="C4182" s="105"/>
      <c r="D4182" s="106"/>
      <c r="F4182"/>
    </row>
    <row r="4183" spans="2:6" x14ac:dyDescent="0.35">
      <c r="B4183" s="48" t="s">
        <v>145</v>
      </c>
      <c r="C4183" s="49" t="s">
        <v>146</v>
      </c>
      <c r="D4183" s="50">
        <v>0</v>
      </c>
      <c r="F4183"/>
    </row>
    <row r="4184" spans="2:6" x14ac:dyDescent="0.35">
      <c r="B4184" s="48" t="s">
        <v>147</v>
      </c>
      <c r="C4184" s="49" t="s">
        <v>148</v>
      </c>
      <c r="D4184" s="50">
        <v>756279</v>
      </c>
      <c r="F4184"/>
    </row>
    <row r="4185" spans="2:6" x14ac:dyDescent="0.35">
      <c r="B4185" s="48" t="s">
        <v>149</v>
      </c>
      <c r="C4185" s="49" t="s">
        <v>150</v>
      </c>
      <c r="D4185" s="50">
        <v>0</v>
      </c>
      <c r="F4185"/>
    </row>
    <row r="4186" spans="2:6" ht="23" x14ac:dyDescent="0.35">
      <c r="B4186" s="48" t="s">
        <v>151</v>
      </c>
      <c r="C4186" s="49" t="s">
        <v>152</v>
      </c>
      <c r="D4186" s="50">
        <v>0</v>
      </c>
      <c r="F4186"/>
    </row>
    <row r="4187" spans="2:6" x14ac:dyDescent="0.35">
      <c r="B4187" s="48" t="s">
        <v>153</v>
      </c>
      <c r="C4187" s="49" t="s">
        <v>154</v>
      </c>
      <c r="D4187" s="50">
        <v>1570271</v>
      </c>
      <c r="F4187"/>
    </row>
    <row r="4188" spans="2:6" x14ac:dyDescent="0.35">
      <c r="B4188" s="102" t="s">
        <v>155</v>
      </c>
      <c r="C4188" s="103"/>
      <c r="D4188" s="10">
        <v>2326550</v>
      </c>
      <c r="F4188"/>
    </row>
    <row r="4189" spans="2:6" x14ac:dyDescent="0.35">
      <c r="B4189" s="104" t="s">
        <v>156</v>
      </c>
      <c r="C4189" s="105"/>
      <c r="D4189" s="106"/>
      <c r="F4189"/>
    </row>
    <row r="4190" spans="2:6" x14ac:dyDescent="0.35">
      <c r="B4190" s="48" t="s">
        <v>157</v>
      </c>
      <c r="C4190" s="49" t="s">
        <v>158</v>
      </c>
      <c r="D4190" s="50">
        <v>0</v>
      </c>
      <c r="F4190"/>
    </row>
    <row r="4191" spans="2:6" x14ac:dyDescent="0.35">
      <c r="B4191" s="48" t="s">
        <v>159</v>
      </c>
      <c r="C4191" s="49" t="s">
        <v>160</v>
      </c>
      <c r="D4191" s="50">
        <v>0</v>
      </c>
      <c r="F4191"/>
    </row>
    <row r="4192" spans="2:6" x14ac:dyDescent="0.35">
      <c r="B4192" s="48" t="s">
        <v>161</v>
      </c>
      <c r="C4192" s="49" t="s">
        <v>162</v>
      </c>
      <c r="D4192" s="50">
        <v>3000</v>
      </c>
      <c r="F4192"/>
    </row>
    <row r="4193" spans="2:13" x14ac:dyDescent="0.35">
      <c r="B4193" s="102" t="s">
        <v>163</v>
      </c>
      <c r="C4193" s="103"/>
      <c r="D4193" s="10">
        <v>3000</v>
      </c>
    </row>
    <row r="4194" spans="2:13" x14ac:dyDescent="0.35">
      <c r="B4194" s="102" t="s">
        <v>164</v>
      </c>
      <c r="C4194" s="103"/>
      <c r="D4194" s="10">
        <v>2691530</v>
      </c>
    </row>
    <row r="4195" spans="2:13" x14ac:dyDescent="0.35">
      <c r="B4195" s="3"/>
      <c r="F4195"/>
    </row>
    <row r="4196" spans="2:13" x14ac:dyDescent="0.35">
      <c r="C4196" s="3" t="s">
        <v>1104</v>
      </c>
    </row>
    <row r="4197" spans="2:13" x14ac:dyDescent="0.35">
      <c r="B4197" s="48" t="s">
        <v>111</v>
      </c>
      <c r="C4197" s="49" t="s">
        <v>112</v>
      </c>
      <c r="D4197" s="50">
        <v>0</v>
      </c>
      <c r="F4197" s="19">
        <f>SUM(D4197:D4205,D4207:D4208,D4211,D4223)</f>
        <v>12622</v>
      </c>
      <c r="G4197" s="16">
        <f>SUM(D4206,D4212)</f>
        <v>0</v>
      </c>
      <c r="H4197" s="16">
        <f>SUM(F4197:G4197)</f>
        <v>12622</v>
      </c>
      <c r="I4197" s="18" t="e">
        <f>H4197/J4197*100</f>
        <v>#DIV/0!</v>
      </c>
      <c r="K4197" s="61" t="str">
        <f>C4196</f>
        <v>MVRC Junction Club</v>
      </c>
      <c r="L4197" s="59">
        <f>F4197</f>
        <v>12622</v>
      </c>
      <c r="M4197" s="59">
        <f>G4197</f>
        <v>0</v>
      </c>
    </row>
    <row r="4198" spans="2:13" x14ac:dyDescent="0.35">
      <c r="B4198" s="48" t="s">
        <v>113</v>
      </c>
      <c r="C4198" s="49" t="s">
        <v>114</v>
      </c>
      <c r="D4198" s="50">
        <v>0</v>
      </c>
      <c r="F4198" s="12"/>
    </row>
    <row r="4199" spans="2:13" x14ac:dyDescent="0.35">
      <c r="B4199" s="48" t="s">
        <v>115</v>
      </c>
      <c r="C4199" s="49" t="s">
        <v>116</v>
      </c>
      <c r="D4199" s="50">
        <v>0</v>
      </c>
      <c r="F4199" s="12"/>
    </row>
    <row r="4200" spans="2:13" x14ac:dyDescent="0.35">
      <c r="B4200" s="48" t="s">
        <v>117</v>
      </c>
      <c r="C4200" s="49" t="s">
        <v>118</v>
      </c>
      <c r="D4200" s="50">
        <v>0</v>
      </c>
    </row>
    <row r="4201" spans="2:13" x14ac:dyDescent="0.35">
      <c r="B4201" s="48" t="s">
        <v>119</v>
      </c>
      <c r="C4201" s="49" t="s">
        <v>120</v>
      </c>
      <c r="D4201" s="50">
        <v>0</v>
      </c>
      <c r="F4201" s="13"/>
    </row>
    <row r="4202" spans="2:13" x14ac:dyDescent="0.35">
      <c r="B4202" s="48" t="s">
        <v>121</v>
      </c>
      <c r="C4202" s="49" t="s">
        <v>122</v>
      </c>
      <c r="D4202" s="50">
        <v>0</v>
      </c>
    </row>
    <row r="4203" spans="2:13" x14ac:dyDescent="0.35">
      <c r="B4203" s="48" t="s">
        <v>123</v>
      </c>
      <c r="C4203" s="49" t="s">
        <v>124</v>
      </c>
      <c r="D4203" s="50">
        <v>0</v>
      </c>
    </row>
    <row r="4204" spans="2:13" x14ac:dyDescent="0.35">
      <c r="B4204" s="48" t="s">
        <v>125</v>
      </c>
      <c r="C4204" s="49" t="s">
        <v>126</v>
      </c>
      <c r="D4204" s="50">
        <v>0</v>
      </c>
    </row>
    <row r="4205" spans="2:13" x14ac:dyDescent="0.35">
      <c r="B4205" s="48" t="s">
        <v>127</v>
      </c>
      <c r="C4205" s="49" t="s">
        <v>128</v>
      </c>
      <c r="D4205" s="50">
        <v>0</v>
      </c>
    </row>
    <row r="4206" spans="2:13" x14ac:dyDescent="0.35">
      <c r="B4206" s="48" t="s">
        <v>129</v>
      </c>
      <c r="C4206" s="49" t="s">
        <v>130</v>
      </c>
      <c r="D4206" s="50">
        <v>0</v>
      </c>
    </row>
    <row r="4207" spans="2:13" x14ac:dyDescent="0.35">
      <c r="B4207" s="48" t="s">
        <v>131</v>
      </c>
      <c r="C4207" s="49" t="s">
        <v>132</v>
      </c>
      <c r="D4207" s="50">
        <v>12622</v>
      </c>
    </row>
    <row r="4208" spans="2:13" x14ac:dyDescent="0.35">
      <c r="B4208" s="48" t="s">
        <v>133</v>
      </c>
      <c r="C4208" s="49" t="s">
        <v>134</v>
      </c>
      <c r="D4208" s="50">
        <v>0</v>
      </c>
    </row>
    <row r="4209" spans="2:6" x14ac:dyDescent="0.35">
      <c r="B4209" s="48" t="s">
        <v>135</v>
      </c>
      <c r="C4209" s="49" t="s">
        <v>136</v>
      </c>
      <c r="D4209" s="50">
        <v>722454</v>
      </c>
      <c r="F4209"/>
    </row>
    <row r="4210" spans="2:6" x14ac:dyDescent="0.35">
      <c r="B4210" s="48" t="s">
        <v>137</v>
      </c>
      <c r="C4210" s="49" t="s">
        <v>138</v>
      </c>
      <c r="D4210" s="50">
        <v>10894</v>
      </c>
      <c r="F4210"/>
    </row>
    <row r="4211" spans="2:6" ht="23" x14ac:dyDescent="0.35">
      <c r="B4211" s="48" t="s">
        <v>139</v>
      </c>
      <c r="C4211" s="49" t="s">
        <v>140</v>
      </c>
      <c r="D4211" s="50">
        <v>0</v>
      </c>
      <c r="F4211"/>
    </row>
    <row r="4212" spans="2:6" x14ac:dyDescent="0.35">
      <c r="B4212" s="48" t="s">
        <v>141</v>
      </c>
      <c r="C4212" s="49" t="s">
        <v>142</v>
      </c>
      <c r="D4212" s="50">
        <v>0</v>
      </c>
      <c r="F4212"/>
    </row>
    <row r="4213" spans="2:6" x14ac:dyDescent="0.35">
      <c r="B4213" s="102" t="s">
        <v>143</v>
      </c>
      <c r="C4213" s="103"/>
      <c r="D4213" s="10">
        <v>745970</v>
      </c>
      <c r="F4213"/>
    </row>
    <row r="4214" spans="2:6" x14ac:dyDescent="0.35">
      <c r="B4214" s="104" t="s">
        <v>144</v>
      </c>
      <c r="C4214" s="105"/>
      <c r="D4214" s="106"/>
      <c r="F4214"/>
    </row>
    <row r="4215" spans="2:6" x14ac:dyDescent="0.35">
      <c r="B4215" s="48" t="s">
        <v>145</v>
      </c>
      <c r="C4215" s="49" t="s">
        <v>146</v>
      </c>
      <c r="D4215" s="50">
        <v>0</v>
      </c>
      <c r="F4215"/>
    </row>
    <row r="4216" spans="2:6" x14ac:dyDescent="0.35">
      <c r="B4216" s="48" t="s">
        <v>147</v>
      </c>
      <c r="C4216" s="49" t="s">
        <v>148</v>
      </c>
      <c r="D4216" s="50">
        <v>0</v>
      </c>
      <c r="F4216"/>
    </row>
    <row r="4217" spans="2:6" x14ac:dyDescent="0.35">
      <c r="B4217" s="48" t="s">
        <v>149</v>
      </c>
      <c r="C4217" s="49" t="s">
        <v>150</v>
      </c>
      <c r="D4217" s="50">
        <v>0</v>
      </c>
      <c r="F4217"/>
    </row>
    <row r="4218" spans="2:6" ht="23" x14ac:dyDescent="0.35">
      <c r="B4218" s="48" t="s">
        <v>151</v>
      </c>
      <c r="C4218" s="49" t="s">
        <v>152</v>
      </c>
      <c r="D4218" s="50">
        <v>0</v>
      </c>
      <c r="F4218"/>
    </row>
    <row r="4219" spans="2:6" x14ac:dyDescent="0.35">
      <c r="B4219" s="48" t="s">
        <v>153</v>
      </c>
      <c r="C4219" s="49" t="s">
        <v>154</v>
      </c>
      <c r="D4219" s="50">
        <v>294979</v>
      </c>
      <c r="F4219"/>
    </row>
    <row r="4220" spans="2:6" x14ac:dyDescent="0.35">
      <c r="B4220" s="102" t="s">
        <v>155</v>
      </c>
      <c r="C4220" s="103"/>
      <c r="D4220" s="10">
        <v>294979</v>
      </c>
      <c r="F4220"/>
    </row>
    <row r="4221" spans="2:6" x14ac:dyDescent="0.35">
      <c r="B4221" s="104" t="s">
        <v>156</v>
      </c>
      <c r="C4221" s="105"/>
      <c r="D4221" s="106"/>
      <c r="F4221"/>
    </row>
    <row r="4222" spans="2:6" x14ac:dyDescent="0.35">
      <c r="B4222" s="48" t="s">
        <v>157</v>
      </c>
      <c r="C4222" s="49" t="s">
        <v>158</v>
      </c>
      <c r="D4222" s="50">
        <v>0</v>
      </c>
      <c r="F4222"/>
    </row>
    <row r="4223" spans="2:6" x14ac:dyDescent="0.35">
      <c r="B4223" s="48" t="s">
        <v>159</v>
      </c>
      <c r="C4223" s="49" t="s">
        <v>160</v>
      </c>
      <c r="D4223" s="50">
        <v>0</v>
      </c>
      <c r="F4223"/>
    </row>
    <row r="4224" spans="2:6" x14ac:dyDescent="0.35">
      <c r="B4224" s="48" t="s">
        <v>161</v>
      </c>
      <c r="C4224" s="49" t="s">
        <v>162</v>
      </c>
      <c r="D4224" s="50">
        <v>1000</v>
      </c>
      <c r="F4224"/>
    </row>
    <row r="4225" spans="2:13" x14ac:dyDescent="0.35">
      <c r="B4225" s="102" t="s">
        <v>163</v>
      </c>
      <c r="C4225" s="103"/>
      <c r="D4225" s="10">
        <v>1000</v>
      </c>
    </row>
    <row r="4226" spans="2:13" x14ac:dyDescent="0.35">
      <c r="B4226" s="102" t="s">
        <v>164</v>
      </c>
      <c r="C4226" s="103"/>
      <c r="D4226" s="10">
        <v>1041949</v>
      </c>
    </row>
    <row r="4228" spans="2:13" x14ac:dyDescent="0.35">
      <c r="C4228" s="3" t="s">
        <v>1105</v>
      </c>
    </row>
    <row r="4229" spans="2:13" x14ac:dyDescent="0.35">
      <c r="B4229" s="48" t="s">
        <v>111</v>
      </c>
      <c r="C4229" s="49" t="s">
        <v>112</v>
      </c>
      <c r="D4229" s="50">
        <v>0</v>
      </c>
      <c r="F4229" s="19">
        <f>SUM(D4229:D4237,D4239:D4240,D4243,D4255)</f>
        <v>12330</v>
      </c>
      <c r="G4229" s="16">
        <f>SUM(D4238,D4244)</f>
        <v>0</v>
      </c>
      <c r="H4229" s="16">
        <f>SUM(F4229:G4229)</f>
        <v>12330</v>
      </c>
      <c r="I4229" s="18" t="e">
        <f>H4229/J4229*100</f>
        <v>#DIV/0!</v>
      </c>
      <c r="K4229" s="61" t="str">
        <f>C4228</f>
        <v>MVRC Leighoak Club</v>
      </c>
      <c r="L4229" s="59">
        <f>F4229</f>
        <v>12330</v>
      </c>
      <c r="M4229" s="59">
        <f>G4229</f>
        <v>0</v>
      </c>
    </row>
    <row r="4230" spans="2:13" x14ac:dyDescent="0.35">
      <c r="B4230" s="48" t="s">
        <v>113</v>
      </c>
      <c r="C4230" s="49" t="s">
        <v>114</v>
      </c>
      <c r="D4230" s="50">
        <v>0</v>
      </c>
      <c r="F4230" s="12"/>
    </row>
    <row r="4231" spans="2:13" x14ac:dyDescent="0.35">
      <c r="B4231" s="48" t="s">
        <v>115</v>
      </c>
      <c r="C4231" s="49" t="s">
        <v>116</v>
      </c>
      <c r="D4231" s="50">
        <v>0</v>
      </c>
      <c r="F4231" s="12"/>
    </row>
    <row r="4232" spans="2:13" x14ac:dyDescent="0.35">
      <c r="B4232" s="48" t="s">
        <v>117</v>
      </c>
      <c r="C4232" s="49" t="s">
        <v>118</v>
      </c>
      <c r="D4232" s="50">
        <v>0</v>
      </c>
    </row>
    <row r="4233" spans="2:13" x14ac:dyDescent="0.35">
      <c r="B4233" s="48" t="s">
        <v>119</v>
      </c>
      <c r="C4233" s="49" t="s">
        <v>120</v>
      </c>
      <c r="D4233" s="50">
        <v>0</v>
      </c>
      <c r="F4233" s="13"/>
    </row>
    <row r="4234" spans="2:13" x14ac:dyDescent="0.35">
      <c r="B4234" s="48" t="s">
        <v>121</v>
      </c>
      <c r="C4234" s="49" t="s">
        <v>122</v>
      </c>
      <c r="D4234" s="50">
        <v>0</v>
      </c>
    </row>
    <row r="4235" spans="2:13" x14ac:dyDescent="0.35">
      <c r="B4235" s="48" t="s">
        <v>123</v>
      </c>
      <c r="C4235" s="49" t="s">
        <v>124</v>
      </c>
      <c r="D4235" s="50">
        <v>0</v>
      </c>
    </row>
    <row r="4236" spans="2:13" x14ac:dyDescent="0.35">
      <c r="B4236" s="48" t="s">
        <v>125</v>
      </c>
      <c r="C4236" s="49" t="s">
        <v>126</v>
      </c>
      <c r="D4236" s="50">
        <v>0</v>
      </c>
    </row>
    <row r="4237" spans="2:13" x14ac:dyDescent="0.35">
      <c r="B4237" s="48" t="s">
        <v>127</v>
      </c>
      <c r="C4237" s="49" t="s">
        <v>128</v>
      </c>
      <c r="D4237" s="50">
        <v>0</v>
      </c>
    </row>
    <row r="4238" spans="2:13" x14ac:dyDescent="0.35">
      <c r="B4238" s="48" t="s">
        <v>129</v>
      </c>
      <c r="C4238" s="49" t="s">
        <v>130</v>
      </c>
      <c r="D4238" s="50">
        <v>0</v>
      </c>
    </row>
    <row r="4239" spans="2:13" x14ac:dyDescent="0.35">
      <c r="B4239" s="48" t="s">
        <v>131</v>
      </c>
      <c r="C4239" s="49" t="s">
        <v>132</v>
      </c>
      <c r="D4239" s="50">
        <v>12330</v>
      </c>
    </row>
    <row r="4240" spans="2:13" x14ac:dyDescent="0.35">
      <c r="B4240" s="48" t="s">
        <v>133</v>
      </c>
      <c r="C4240" s="49" t="s">
        <v>134</v>
      </c>
      <c r="D4240" s="50">
        <v>0</v>
      </c>
    </row>
    <row r="4241" spans="2:6" x14ac:dyDescent="0.35">
      <c r="B4241" s="48" t="s">
        <v>135</v>
      </c>
      <c r="C4241" s="49" t="s">
        <v>136</v>
      </c>
      <c r="D4241" s="50">
        <v>705775</v>
      </c>
      <c r="F4241"/>
    </row>
    <row r="4242" spans="2:6" x14ac:dyDescent="0.35">
      <c r="B4242" s="48" t="s">
        <v>137</v>
      </c>
      <c r="C4242" s="49" t="s">
        <v>138</v>
      </c>
      <c r="D4242" s="50">
        <v>14298</v>
      </c>
      <c r="F4242"/>
    </row>
    <row r="4243" spans="2:6" ht="23" x14ac:dyDescent="0.35">
      <c r="B4243" s="48" t="s">
        <v>139</v>
      </c>
      <c r="C4243" s="49" t="s">
        <v>140</v>
      </c>
      <c r="D4243" s="50">
        <v>0</v>
      </c>
      <c r="F4243"/>
    </row>
    <row r="4244" spans="2:6" x14ac:dyDescent="0.35">
      <c r="B4244" s="48" t="s">
        <v>141</v>
      </c>
      <c r="C4244" s="49" t="s">
        <v>142</v>
      </c>
      <c r="D4244" s="50">
        <v>0</v>
      </c>
      <c r="F4244"/>
    </row>
    <row r="4245" spans="2:6" x14ac:dyDescent="0.35">
      <c r="B4245" s="102" t="s">
        <v>143</v>
      </c>
      <c r="C4245" s="103"/>
      <c r="D4245" s="10">
        <v>732403</v>
      </c>
      <c r="F4245"/>
    </row>
    <row r="4246" spans="2:6" x14ac:dyDescent="0.35">
      <c r="B4246" s="104" t="s">
        <v>144</v>
      </c>
      <c r="C4246" s="105"/>
      <c r="D4246" s="106"/>
      <c r="F4246"/>
    </row>
    <row r="4247" spans="2:6" x14ac:dyDescent="0.35">
      <c r="B4247" s="48" t="s">
        <v>145</v>
      </c>
      <c r="C4247" s="49" t="s">
        <v>146</v>
      </c>
      <c r="D4247" s="50">
        <v>0</v>
      </c>
      <c r="F4247"/>
    </row>
    <row r="4248" spans="2:6" x14ac:dyDescent="0.35">
      <c r="B4248" s="48" t="s">
        <v>147</v>
      </c>
      <c r="C4248" s="49" t="s">
        <v>148</v>
      </c>
      <c r="D4248" s="50">
        <v>0</v>
      </c>
      <c r="F4248"/>
    </row>
    <row r="4249" spans="2:6" x14ac:dyDescent="0.35">
      <c r="B4249" s="48" t="s">
        <v>149</v>
      </c>
      <c r="C4249" s="49" t="s">
        <v>150</v>
      </c>
      <c r="D4249" s="50">
        <v>0</v>
      </c>
      <c r="F4249"/>
    </row>
    <row r="4250" spans="2:6" ht="23" x14ac:dyDescent="0.35">
      <c r="B4250" s="48" t="s">
        <v>151</v>
      </c>
      <c r="C4250" s="49" t="s">
        <v>152</v>
      </c>
      <c r="D4250" s="50">
        <v>0</v>
      </c>
      <c r="F4250"/>
    </row>
    <row r="4251" spans="2:6" x14ac:dyDescent="0.35">
      <c r="B4251" s="48" t="s">
        <v>153</v>
      </c>
      <c r="C4251" s="49" t="s">
        <v>154</v>
      </c>
      <c r="D4251" s="50">
        <v>174063</v>
      </c>
      <c r="F4251"/>
    </row>
    <row r="4252" spans="2:6" x14ac:dyDescent="0.35">
      <c r="B4252" s="102" t="s">
        <v>155</v>
      </c>
      <c r="C4252" s="103"/>
      <c r="D4252" s="10">
        <v>174063</v>
      </c>
      <c r="F4252"/>
    </row>
    <row r="4253" spans="2:6" x14ac:dyDescent="0.35">
      <c r="B4253" s="104" t="s">
        <v>156</v>
      </c>
      <c r="C4253" s="105"/>
      <c r="D4253" s="106"/>
      <c r="F4253"/>
    </row>
    <row r="4254" spans="2:6" x14ac:dyDescent="0.35">
      <c r="B4254" s="48" t="s">
        <v>157</v>
      </c>
      <c r="C4254" s="49" t="s">
        <v>158</v>
      </c>
      <c r="D4254" s="50">
        <v>0</v>
      </c>
      <c r="F4254"/>
    </row>
    <row r="4255" spans="2:6" x14ac:dyDescent="0.35">
      <c r="B4255" s="48" t="s">
        <v>159</v>
      </c>
      <c r="C4255" s="49" t="s">
        <v>160</v>
      </c>
      <c r="D4255" s="50">
        <v>0</v>
      </c>
      <c r="F4255"/>
    </row>
    <row r="4256" spans="2:6" x14ac:dyDescent="0.35">
      <c r="B4256" s="48" t="s">
        <v>161</v>
      </c>
      <c r="C4256" s="49" t="s">
        <v>162</v>
      </c>
      <c r="D4256" s="50">
        <v>1000</v>
      </c>
      <c r="F4256"/>
    </row>
    <row r="4257" spans="2:13" x14ac:dyDescent="0.35">
      <c r="B4257" s="102" t="s">
        <v>163</v>
      </c>
      <c r="C4257" s="103"/>
      <c r="D4257" s="10">
        <v>1000</v>
      </c>
    </row>
    <row r="4258" spans="2:13" x14ac:dyDescent="0.35">
      <c r="B4258" s="102" t="s">
        <v>164</v>
      </c>
      <c r="C4258" s="103"/>
      <c r="D4258" s="10">
        <v>907466</v>
      </c>
    </row>
    <row r="4260" spans="2:13" x14ac:dyDescent="0.35">
      <c r="C4260" s="3" t="s">
        <v>1106</v>
      </c>
    </row>
    <row r="4261" spans="2:13" x14ac:dyDescent="0.35">
      <c r="B4261" s="48" t="s">
        <v>111</v>
      </c>
      <c r="C4261" s="49" t="s">
        <v>112</v>
      </c>
      <c r="D4261" s="50">
        <v>0</v>
      </c>
      <c r="F4261" s="19">
        <f>SUM(D4261:D4269,D4271:D4272,D4275,D4287)</f>
        <v>3750</v>
      </c>
      <c r="G4261" s="16">
        <f>SUM(D4270,D4276)</f>
        <v>0</v>
      </c>
      <c r="H4261" s="16">
        <f>SUM(F4261:G4261)</f>
        <v>3750</v>
      </c>
      <c r="I4261" s="18" t="e">
        <f>H4261/J4261*100</f>
        <v>#DIV/0!</v>
      </c>
      <c r="K4261" s="61" t="str">
        <f>C4260</f>
        <v>Myrtleford Savoy Sporting Club</v>
      </c>
      <c r="L4261" s="59">
        <f>F4261</f>
        <v>3750</v>
      </c>
      <c r="M4261" s="59">
        <f>G4261</f>
        <v>0</v>
      </c>
    </row>
    <row r="4262" spans="2:13" x14ac:dyDescent="0.35">
      <c r="B4262" s="48" t="s">
        <v>113</v>
      </c>
      <c r="C4262" s="49" t="s">
        <v>114</v>
      </c>
      <c r="D4262" s="50">
        <v>0</v>
      </c>
      <c r="F4262" s="12"/>
    </row>
    <row r="4263" spans="2:13" x14ac:dyDescent="0.35">
      <c r="B4263" s="48" t="s">
        <v>115</v>
      </c>
      <c r="C4263" s="49" t="s">
        <v>116</v>
      </c>
      <c r="D4263" s="50">
        <v>0</v>
      </c>
      <c r="F4263" s="12"/>
    </row>
    <row r="4264" spans="2:13" x14ac:dyDescent="0.35">
      <c r="B4264" s="48" t="s">
        <v>117</v>
      </c>
      <c r="C4264" s="49" t="s">
        <v>118</v>
      </c>
      <c r="D4264" s="50">
        <v>0</v>
      </c>
    </row>
    <row r="4265" spans="2:13" x14ac:dyDescent="0.35">
      <c r="B4265" s="48" t="s">
        <v>119</v>
      </c>
      <c r="C4265" s="49" t="s">
        <v>120</v>
      </c>
      <c r="D4265" s="50">
        <v>0</v>
      </c>
      <c r="F4265" s="13"/>
    </row>
    <row r="4266" spans="2:13" x14ac:dyDescent="0.35">
      <c r="B4266" s="48" t="s">
        <v>121</v>
      </c>
      <c r="C4266" s="49" t="s">
        <v>122</v>
      </c>
      <c r="D4266" s="50">
        <v>802</v>
      </c>
    </row>
    <row r="4267" spans="2:13" x14ac:dyDescent="0.35">
      <c r="B4267" s="48" t="s">
        <v>123</v>
      </c>
      <c r="C4267" s="49" t="s">
        <v>124</v>
      </c>
      <c r="D4267" s="50">
        <v>2948</v>
      </c>
    </row>
    <row r="4268" spans="2:13" x14ac:dyDescent="0.35">
      <c r="B4268" s="48" t="s">
        <v>125</v>
      </c>
      <c r="C4268" s="49" t="s">
        <v>126</v>
      </c>
      <c r="D4268" s="50">
        <v>0</v>
      </c>
    </row>
    <row r="4269" spans="2:13" x14ac:dyDescent="0.35">
      <c r="B4269" s="48" t="s">
        <v>127</v>
      </c>
      <c r="C4269" s="49" t="s">
        <v>128</v>
      </c>
      <c r="D4269" s="50">
        <v>0</v>
      </c>
    </row>
    <row r="4270" spans="2:13" x14ac:dyDescent="0.35">
      <c r="B4270" s="48" t="s">
        <v>129</v>
      </c>
      <c r="C4270" s="49" t="s">
        <v>130</v>
      </c>
      <c r="D4270" s="50">
        <v>0</v>
      </c>
    </row>
    <row r="4271" spans="2:13" x14ac:dyDescent="0.35">
      <c r="B4271" s="48" t="s">
        <v>131</v>
      </c>
      <c r="C4271" s="49" t="s">
        <v>132</v>
      </c>
      <c r="D4271" s="50">
        <v>0</v>
      </c>
    </row>
    <row r="4272" spans="2:13" x14ac:dyDescent="0.35">
      <c r="B4272" s="48" t="s">
        <v>133</v>
      </c>
      <c r="C4272" s="49" t="s">
        <v>134</v>
      </c>
      <c r="D4272" s="50">
        <v>0</v>
      </c>
    </row>
    <row r="4273" spans="2:6" x14ac:dyDescent="0.35">
      <c r="B4273" s="48" t="s">
        <v>135</v>
      </c>
      <c r="C4273" s="49" t="s">
        <v>136</v>
      </c>
      <c r="D4273" s="50">
        <v>0</v>
      </c>
      <c r="F4273"/>
    </row>
    <row r="4274" spans="2:6" x14ac:dyDescent="0.35">
      <c r="B4274" s="48" t="s">
        <v>137</v>
      </c>
      <c r="C4274" s="49" t="s">
        <v>138</v>
      </c>
      <c r="D4274" s="50">
        <v>19620</v>
      </c>
      <c r="F4274"/>
    </row>
    <row r="4275" spans="2:6" ht="23" x14ac:dyDescent="0.35">
      <c r="B4275" s="48" t="s">
        <v>139</v>
      </c>
      <c r="C4275" s="49" t="s">
        <v>140</v>
      </c>
      <c r="D4275" s="50">
        <v>0</v>
      </c>
      <c r="F4275"/>
    </row>
    <row r="4276" spans="2:6" x14ac:dyDescent="0.35">
      <c r="B4276" s="48" t="s">
        <v>141</v>
      </c>
      <c r="C4276" s="49" t="s">
        <v>142</v>
      </c>
      <c r="D4276" s="50">
        <v>0</v>
      </c>
      <c r="F4276"/>
    </row>
    <row r="4277" spans="2:6" x14ac:dyDescent="0.35">
      <c r="B4277" s="102" t="s">
        <v>143</v>
      </c>
      <c r="C4277" s="103"/>
      <c r="D4277" s="10">
        <v>23370</v>
      </c>
      <c r="F4277"/>
    </row>
    <row r="4278" spans="2:6" x14ac:dyDescent="0.35">
      <c r="B4278" s="104" t="s">
        <v>144</v>
      </c>
      <c r="C4278" s="105"/>
      <c r="D4278" s="106"/>
      <c r="F4278"/>
    </row>
    <row r="4279" spans="2:6" x14ac:dyDescent="0.35">
      <c r="B4279" s="48" t="s">
        <v>145</v>
      </c>
      <c r="C4279" s="49" t="s">
        <v>146</v>
      </c>
      <c r="D4279" s="50">
        <v>0</v>
      </c>
      <c r="F4279"/>
    </row>
    <row r="4280" spans="2:6" x14ac:dyDescent="0.35">
      <c r="B4280" s="48" t="s">
        <v>147</v>
      </c>
      <c r="C4280" s="49" t="s">
        <v>148</v>
      </c>
      <c r="D4280" s="50">
        <v>0</v>
      </c>
      <c r="F4280"/>
    </row>
    <row r="4281" spans="2:6" x14ac:dyDescent="0.35">
      <c r="B4281" s="48" t="s">
        <v>149</v>
      </c>
      <c r="C4281" s="49" t="s">
        <v>150</v>
      </c>
      <c r="D4281" s="50">
        <v>0</v>
      </c>
      <c r="F4281"/>
    </row>
    <row r="4282" spans="2:6" ht="23" x14ac:dyDescent="0.35">
      <c r="B4282" s="48" t="s">
        <v>151</v>
      </c>
      <c r="C4282" s="49" t="s">
        <v>152</v>
      </c>
      <c r="D4282" s="50">
        <v>0</v>
      </c>
      <c r="F4282"/>
    </row>
    <row r="4283" spans="2:6" x14ac:dyDescent="0.35">
      <c r="B4283" s="48" t="s">
        <v>153</v>
      </c>
      <c r="C4283" s="49" t="s">
        <v>154</v>
      </c>
      <c r="D4283" s="50">
        <v>992699</v>
      </c>
      <c r="F4283"/>
    </row>
    <row r="4284" spans="2:6" x14ac:dyDescent="0.35">
      <c r="B4284" s="102" t="s">
        <v>155</v>
      </c>
      <c r="C4284" s="103"/>
      <c r="D4284" s="10">
        <v>992699</v>
      </c>
      <c r="F4284"/>
    </row>
    <row r="4285" spans="2:6" x14ac:dyDescent="0.35">
      <c r="B4285" s="104" t="s">
        <v>156</v>
      </c>
      <c r="C4285" s="105"/>
      <c r="D4285" s="106"/>
      <c r="F4285"/>
    </row>
    <row r="4286" spans="2:6" x14ac:dyDescent="0.35">
      <c r="B4286" s="48" t="s">
        <v>157</v>
      </c>
      <c r="C4286" s="49" t="s">
        <v>158</v>
      </c>
      <c r="D4286" s="50">
        <v>0</v>
      </c>
      <c r="F4286"/>
    </row>
    <row r="4287" spans="2:6" x14ac:dyDescent="0.35">
      <c r="B4287" s="48" t="s">
        <v>159</v>
      </c>
      <c r="C4287" s="49" t="s">
        <v>160</v>
      </c>
      <c r="D4287" s="50">
        <v>0</v>
      </c>
      <c r="F4287"/>
    </row>
    <row r="4288" spans="2:6" x14ac:dyDescent="0.35">
      <c r="B4288" s="48" t="s">
        <v>161</v>
      </c>
      <c r="C4288" s="49" t="s">
        <v>162</v>
      </c>
      <c r="D4288" s="50">
        <v>500</v>
      </c>
      <c r="F4288"/>
    </row>
    <row r="4289" spans="2:13" x14ac:dyDescent="0.35">
      <c r="B4289" s="102" t="s">
        <v>163</v>
      </c>
      <c r="C4289" s="103"/>
      <c r="D4289" s="10">
        <v>500</v>
      </c>
    </row>
    <row r="4290" spans="2:13" x14ac:dyDescent="0.35">
      <c r="B4290" s="102" t="s">
        <v>164</v>
      </c>
      <c r="C4290" s="103"/>
      <c r="D4290" s="10">
        <v>1016569</v>
      </c>
    </row>
    <row r="4292" spans="2:13" x14ac:dyDescent="0.35">
      <c r="C4292" s="3" t="s">
        <v>1107</v>
      </c>
    </row>
    <row r="4293" spans="2:13" x14ac:dyDescent="0.35">
      <c r="B4293" s="48" t="s">
        <v>111</v>
      </c>
      <c r="C4293" s="49" t="s">
        <v>112</v>
      </c>
      <c r="D4293" s="50">
        <v>0</v>
      </c>
      <c r="F4293" s="19">
        <f>SUM(D4293:D4301,D4303:D4304,D4307,D4319)</f>
        <v>15121</v>
      </c>
      <c r="G4293" s="16">
        <f>SUM(D4302,D4308)</f>
        <v>0</v>
      </c>
      <c r="H4293" s="16">
        <f>SUM(F4293:G4293)</f>
        <v>15121</v>
      </c>
      <c r="I4293" s="18" t="e">
        <f>H4293/J4293*100</f>
        <v>#DIV/0!</v>
      </c>
      <c r="K4293" s="61" t="str">
        <f>C4292</f>
        <v>Ngambie Lakes Entertainment Centre</v>
      </c>
      <c r="L4293" s="59">
        <f>F4293</f>
        <v>15121</v>
      </c>
      <c r="M4293" s="59">
        <f>G4293</f>
        <v>0</v>
      </c>
    </row>
    <row r="4294" spans="2:13" x14ac:dyDescent="0.35">
      <c r="B4294" s="48" t="s">
        <v>113</v>
      </c>
      <c r="C4294" s="49" t="s">
        <v>114</v>
      </c>
      <c r="D4294" s="50">
        <v>0</v>
      </c>
      <c r="F4294" s="12"/>
    </row>
    <row r="4295" spans="2:13" x14ac:dyDescent="0.35">
      <c r="B4295" s="48" t="s">
        <v>115</v>
      </c>
      <c r="C4295" s="49" t="s">
        <v>116</v>
      </c>
      <c r="D4295" s="50">
        <v>0</v>
      </c>
      <c r="F4295" s="12"/>
    </row>
    <row r="4296" spans="2:13" x14ac:dyDescent="0.35">
      <c r="B4296" s="48" t="s">
        <v>117</v>
      </c>
      <c r="C4296" s="49" t="s">
        <v>118</v>
      </c>
      <c r="D4296" s="50">
        <v>0</v>
      </c>
    </row>
    <row r="4297" spans="2:13" x14ac:dyDescent="0.35">
      <c r="B4297" s="48" t="s">
        <v>119</v>
      </c>
      <c r="C4297" s="49" t="s">
        <v>120</v>
      </c>
      <c r="D4297" s="50">
        <v>0</v>
      </c>
      <c r="F4297" s="13"/>
    </row>
    <row r="4298" spans="2:13" x14ac:dyDescent="0.35">
      <c r="B4298" s="48" t="s">
        <v>121</v>
      </c>
      <c r="C4298" s="49" t="s">
        <v>122</v>
      </c>
      <c r="D4298" s="50">
        <v>0</v>
      </c>
    </row>
    <row r="4299" spans="2:13" x14ac:dyDescent="0.35">
      <c r="B4299" s="48" t="s">
        <v>123</v>
      </c>
      <c r="C4299" s="49" t="s">
        <v>124</v>
      </c>
      <c r="D4299" s="50">
        <v>0</v>
      </c>
    </row>
    <row r="4300" spans="2:13" x14ac:dyDescent="0.35">
      <c r="B4300" s="48" t="s">
        <v>125</v>
      </c>
      <c r="C4300" s="49" t="s">
        <v>126</v>
      </c>
      <c r="D4300" s="50">
        <v>0</v>
      </c>
    </row>
    <row r="4301" spans="2:13" x14ac:dyDescent="0.35">
      <c r="B4301" s="48" t="s">
        <v>127</v>
      </c>
      <c r="C4301" s="49" t="s">
        <v>128</v>
      </c>
      <c r="D4301" s="50">
        <v>0</v>
      </c>
    </row>
    <row r="4302" spans="2:13" x14ac:dyDescent="0.35">
      <c r="B4302" s="48" t="s">
        <v>129</v>
      </c>
      <c r="C4302" s="49" t="s">
        <v>130</v>
      </c>
      <c r="D4302" s="50">
        <v>0</v>
      </c>
    </row>
    <row r="4303" spans="2:13" x14ac:dyDescent="0.35">
      <c r="B4303" s="48" t="s">
        <v>131</v>
      </c>
      <c r="C4303" s="49" t="s">
        <v>132</v>
      </c>
      <c r="D4303" s="50">
        <v>0</v>
      </c>
    </row>
    <row r="4304" spans="2:13" x14ac:dyDescent="0.35">
      <c r="B4304" s="48" t="s">
        <v>133</v>
      </c>
      <c r="C4304" s="49" t="s">
        <v>134</v>
      </c>
      <c r="D4304" s="50">
        <v>5121</v>
      </c>
    </row>
    <row r="4305" spans="2:6" x14ac:dyDescent="0.35">
      <c r="B4305" s="48" t="s">
        <v>135</v>
      </c>
      <c r="C4305" s="49" t="s">
        <v>136</v>
      </c>
      <c r="D4305" s="50">
        <v>0</v>
      </c>
      <c r="F4305"/>
    </row>
    <row r="4306" spans="2:6" x14ac:dyDescent="0.35">
      <c r="B4306" s="48" t="s">
        <v>137</v>
      </c>
      <c r="C4306" s="49" t="s">
        <v>138</v>
      </c>
      <c r="D4306" s="50">
        <v>39418</v>
      </c>
      <c r="F4306"/>
    </row>
    <row r="4307" spans="2:6" ht="23" x14ac:dyDescent="0.35">
      <c r="B4307" s="48" t="s">
        <v>139</v>
      </c>
      <c r="C4307" s="49" t="s">
        <v>140</v>
      </c>
      <c r="D4307" s="50">
        <v>10000</v>
      </c>
      <c r="F4307"/>
    </row>
    <row r="4308" spans="2:6" x14ac:dyDescent="0.35">
      <c r="B4308" s="48" t="s">
        <v>141</v>
      </c>
      <c r="C4308" s="49" t="s">
        <v>142</v>
      </c>
      <c r="D4308" s="50">
        <v>0</v>
      </c>
      <c r="F4308"/>
    </row>
    <row r="4309" spans="2:6" x14ac:dyDescent="0.35">
      <c r="B4309" s="102" t="s">
        <v>143</v>
      </c>
      <c r="C4309" s="103"/>
      <c r="D4309" s="10">
        <v>54539</v>
      </c>
      <c r="F4309"/>
    </row>
    <row r="4310" spans="2:6" x14ac:dyDescent="0.35">
      <c r="B4310" s="104" t="s">
        <v>144</v>
      </c>
      <c r="C4310" s="105"/>
      <c r="D4310" s="106"/>
      <c r="F4310"/>
    </row>
    <row r="4311" spans="2:6" x14ac:dyDescent="0.35">
      <c r="B4311" s="48" t="s">
        <v>145</v>
      </c>
      <c r="C4311" s="49" t="s">
        <v>146</v>
      </c>
      <c r="D4311" s="50">
        <v>0</v>
      </c>
      <c r="F4311"/>
    </row>
    <row r="4312" spans="2:6" x14ac:dyDescent="0.35">
      <c r="B4312" s="48" t="s">
        <v>147</v>
      </c>
      <c r="C4312" s="49" t="s">
        <v>148</v>
      </c>
      <c r="D4312" s="50">
        <v>0</v>
      </c>
      <c r="F4312"/>
    </row>
    <row r="4313" spans="2:6" x14ac:dyDescent="0.35">
      <c r="B4313" s="48" t="s">
        <v>149</v>
      </c>
      <c r="C4313" s="49" t="s">
        <v>150</v>
      </c>
      <c r="D4313" s="50">
        <v>0</v>
      </c>
      <c r="F4313"/>
    </row>
    <row r="4314" spans="2:6" ht="23" x14ac:dyDescent="0.35">
      <c r="B4314" s="48" t="s">
        <v>151</v>
      </c>
      <c r="C4314" s="49" t="s">
        <v>152</v>
      </c>
      <c r="D4314" s="50">
        <v>0</v>
      </c>
      <c r="F4314"/>
    </row>
    <row r="4315" spans="2:6" x14ac:dyDescent="0.35">
      <c r="B4315" s="48" t="s">
        <v>153</v>
      </c>
      <c r="C4315" s="49" t="s">
        <v>154</v>
      </c>
      <c r="D4315" s="50">
        <v>1621696</v>
      </c>
      <c r="F4315"/>
    </row>
    <row r="4316" spans="2:6" x14ac:dyDescent="0.35">
      <c r="B4316" s="102" t="s">
        <v>155</v>
      </c>
      <c r="C4316" s="103"/>
      <c r="D4316" s="10">
        <v>1621696</v>
      </c>
      <c r="F4316"/>
    </row>
    <row r="4317" spans="2:6" x14ac:dyDescent="0.35">
      <c r="B4317" s="104" t="s">
        <v>156</v>
      </c>
      <c r="C4317" s="105"/>
      <c r="D4317" s="106"/>
      <c r="F4317"/>
    </row>
    <row r="4318" spans="2:6" x14ac:dyDescent="0.35">
      <c r="B4318" s="48" t="s">
        <v>157</v>
      </c>
      <c r="C4318" s="49" t="s">
        <v>158</v>
      </c>
      <c r="D4318" s="50">
        <v>0</v>
      </c>
      <c r="F4318"/>
    </row>
    <row r="4319" spans="2:6" x14ac:dyDescent="0.35">
      <c r="B4319" s="48" t="s">
        <v>159</v>
      </c>
      <c r="C4319" s="49" t="s">
        <v>160</v>
      </c>
      <c r="D4319" s="50">
        <v>0</v>
      </c>
      <c r="F4319"/>
    </row>
    <row r="4320" spans="2:6" x14ac:dyDescent="0.35">
      <c r="B4320" s="48" t="s">
        <v>161</v>
      </c>
      <c r="C4320" s="49" t="s">
        <v>162</v>
      </c>
      <c r="D4320" s="50">
        <v>500</v>
      </c>
      <c r="F4320"/>
    </row>
    <row r="4321" spans="2:13" x14ac:dyDescent="0.35">
      <c r="B4321" s="102" t="s">
        <v>163</v>
      </c>
      <c r="C4321" s="103"/>
      <c r="D4321" s="10">
        <v>500</v>
      </c>
    </row>
    <row r="4322" spans="2:13" x14ac:dyDescent="0.35">
      <c r="B4322" s="102" t="s">
        <v>164</v>
      </c>
      <c r="C4322" s="103"/>
      <c r="D4322" s="10">
        <v>1676735</v>
      </c>
    </row>
    <row r="4324" spans="2:13" x14ac:dyDescent="0.35">
      <c r="C4324" s="3" t="s">
        <v>1108</v>
      </c>
    </row>
    <row r="4325" spans="2:13" x14ac:dyDescent="0.35">
      <c r="B4325" s="48" t="s">
        <v>111</v>
      </c>
      <c r="C4325" s="49" t="s">
        <v>112</v>
      </c>
      <c r="D4325" s="50">
        <v>0</v>
      </c>
      <c r="F4325" s="19">
        <f>SUM(D4325:D4333,D4335:D4336,D4339,D4351)</f>
        <v>7290</v>
      </c>
      <c r="G4325" s="16">
        <f>SUM(D4334,D4340)</f>
        <v>0</v>
      </c>
      <c r="H4325" s="16">
        <f>SUM(F4325:G4325)</f>
        <v>7290</v>
      </c>
      <c r="I4325" s="18" t="e">
        <f>H4325/J4325*100</f>
        <v>#DIV/0!</v>
      </c>
      <c r="K4325" s="61" t="str">
        <f>C4324</f>
        <v>Newborough Bowling Club</v>
      </c>
      <c r="L4325" s="59">
        <f>F4325</f>
        <v>7290</v>
      </c>
      <c r="M4325" s="59">
        <f>G4325</f>
        <v>0</v>
      </c>
    </row>
    <row r="4326" spans="2:13" x14ac:dyDescent="0.35">
      <c r="B4326" s="48" t="s">
        <v>113</v>
      </c>
      <c r="C4326" s="49" t="s">
        <v>114</v>
      </c>
      <c r="D4326" s="50">
        <v>1500</v>
      </c>
      <c r="F4326" s="12"/>
    </row>
    <row r="4327" spans="2:13" x14ac:dyDescent="0.35">
      <c r="B4327" s="48" t="s">
        <v>115</v>
      </c>
      <c r="C4327" s="49" t="s">
        <v>116</v>
      </c>
      <c r="D4327" s="50">
        <v>3518</v>
      </c>
      <c r="F4327" s="12"/>
    </row>
    <row r="4328" spans="2:13" x14ac:dyDescent="0.35">
      <c r="B4328" s="48" t="s">
        <v>117</v>
      </c>
      <c r="C4328" s="49" t="s">
        <v>118</v>
      </c>
      <c r="D4328" s="50">
        <v>0</v>
      </c>
    </row>
    <row r="4329" spans="2:13" x14ac:dyDescent="0.35">
      <c r="B4329" s="48" t="s">
        <v>119</v>
      </c>
      <c r="C4329" s="49" t="s">
        <v>120</v>
      </c>
      <c r="D4329" s="50">
        <v>0</v>
      </c>
      <c r="F4329" s="13"/>
    </row>
    <row r="4330" spans="2:13" x14ac:dyDescent="0.35">
      <c r="B4330" s="48" t="s">
        <v>121</v>
      </c>
      <c r="C4330" s="49" t="s">
        <v>122</v>
      </c>
      <c r="D4330" s="50">
        <v>0</v>
      </c>
    </row>
    <row r="4331" spans="2:13" x14ac:dyDescent="0.35">
      <c r="B4331" s="48" t="s">
        <v>123</v>
      </c>
      <c r="C4331" s="49" t="s">
        <v>124</v>
      </c>
      <c r="D4331" s="50">
        <v>0</v>
      </c>
    </row>
    <row r="4332" spans="2:13" x14ac:dyDescent="0.35">
      <c r="B4332" s="48" t="s">
        <v>125</v>
      </c>
      <c r="C4332" s="49" t="s">
        <v>126</v>
      </c>
      <c r="D4332" s="50">
        <v>0</v>
      </c>
    </row>
    <row r="4333" spans="2:13" x14ac:dyDescent="0.35">
      <c r="B4333" s="48" t="s">
        <v>127</v>
      </c>
      <c r="C4333" s="49" t="s">
        <v>128</v>
      </c>
      <c r="D4333" s="50">
        <v>0</v>
      </c>
    </row>
    <row r="4334" spans="2:13" x14ac:dyDescent="0.35">
      <c r="B4334" s="48" t="s">
        <v>129</v>
      </c>
      <c r="C4334" s="49" t="s">
        <v>130</v>
      </c>
      <c r="D4334" s="50">
        <v>0</v>
      </c>
    </row>
    <row r="4335" spans="2:13" x14ac:dyDescent="0.35">
      <c r="B4335" s="48" t="s">
        <v>131</v>
      </c>
      <c r="C4335" s="49" t="s">
        <v>132</v>
      </c>
      <c r="D4335" s="50">
        <v>0</v>
      </c>
    </row>
    <row r="4336" spans="2:13" x14ac:dyDescent="0.35">
      <c r="B4336" s="48" t="s">
        <v>133</v>
      </c>
      <c r="C4336" s="49" t="s">
        <v>134</v>
      </c>
      <c r="D4336" s="50">
        <v>2272</v>
      </c>
    </row>
    <row r="4337" spans="2:6" x14ac:dyDescent="0.35">
      <c r="B4337" s="48" t="s">
        <v>135</v>
      </c>
      <c r="C4337" s="49" t="s">
        <v>136</v>
      </c>
      <c r="D4337" s="50">
        <v>83662</v>
      </c>
      <c r="F4337"/>
    </row>
    <row r="4338" spans="2:6" x14ac:dyDescent="0.35">
      <c r="B4338" s="48" t="s">
        <v>137</v>
      </c>
      <c r="C4338" s="49" t="s">
        <v>138</v>
      </c>
      <c r="D4338" s="50">
        <v>0</v>
      </c>
      <c r="F4338"/>
    </row>
    <row r="4339" spans="2:6" ht="23" x14ac:dyDescent="0.35">
      <c r="B4339" s="48" t="s">
        <v>139</v>
      </c>
      <c r="C4339" s="49" t="s">
        <v>140</v>
      </c>
      <c r="D4339" s="50">
        <v>0</v>
      </c>
      <c r="F4339"/>
    </row>
    <row r="4340" spans="2:6" x14ac:dyDescent="0.35">
      <c r="B4340" s="48" t="s">
        <v>141</v>
      </c>
      <c r="C4340" s="49" t="s">
        <v>142</v>
      </c>
      <c r="D4340" s="50">
        <v>0</v>
      </c>
      <c r="F4340"/>
    </row>
    <row r="4341" spans="2:6" x14ac:dyDescent="0.35">
      <c r="B4341" s="102" t="s">
        <v>143</v>
      </c>
      <c r="C4341" s="103"/>
      <c r="D4341" s="10">
        <v>90952</v>
      </c>
      <c r="F4341"/>
    </row>
    <row r="4342" spans="2:6" x14ac:dyDescent="0.35">
      <c r="B4342" s="104" t="s">
        <v>144</v>
      </c>
      <c r="C4342" s="105"/>
      <c r="D4342" s="106"/>
      <c r="F4342"/>
    </row>
    <row r="4343" spans="2:6" x14ac:dyDescent="0.35">
      <c r="B4343" s="48" t="s">
        <v>145</v>
      </c>
      <c r="C4343" s="49" t="s">
        <v>146</v>
      </c>
      <c r="D4343" s="50">
        <v>0</v>
      </c>
      <c r="F4343"/>
    </row>
    <row r="4344" spans="2:6" x14ac:dyDescent="0.35">
      <c r="B4344" s="48" t="s">
        <v>147</v>
      </c>
      <c r="C4344" s="49" t="s">
        <v>148</v>
      </c>
      <c r="D4344" s="50">
        <v>53480</v>
      </c>
      <c r="F4344"/>
    </row>
    <row r="4345" spans="2:6" x14ac:dyDescent="0.35">
      <c r="B4345" s="48" t="s">
        <v>149</v>
      </c>
      <c r="C4345" s="49" t="s">
        <v>150</v>
      </c>
      <c r="D4345" s="50">
        <v>0</v>
      </c>
      <c r="F4345"/>
    </row>
    <row r="4346" spans="2:6" ht="23" x14ac:dyDescent="0.35">
      <c r="B4346" s="48" t="s">
        <v>151</v>
      </c>
      <c r="C4346" s="49" t="s">
        <v>152</v>
      </c>
      <c r="D4346" s="50">
        <v>0</v>
      </c>
      <c r="F4346"/>
    </row>
    <row r="4347" spans="2:6" x14ac:dyDescent="0.35">
      <c r="B4347" s="48" t="s">
        <v>153</v>
      </c>
      <c r="C4347" s="49" t="s">
        <v>154</v>
      </c>
      <c r="D4347" s="50">
        <v>327658</v>
      </c>
      <c r="F4347"/>
    </row>
    <row r="4348" spans="2:6" x14ac:dyDescent="0.35">
      <c r="B4348" s="102" t="s">
        <v>155</v>
      </c>
      <c r="C4348" s="103"/>
      <c r="D4348" s="10">
        <v>381138</v>
      </c>
      <c r="F4348"/>
    </row>
    <row r="4349" spans="2:6" x14ac:dyDescent="0.35">
      <c r="B4349" s="104" t="s">
        <v>156</v>
      </c>
      <c r="C4349" s="105"/>
      <c r="D4349" s="106"/>
      <c r="F4349"/>
    </row>
    <row r="4350" spans="2:6" x14ac:dyDescent="0.35">
      <c r="B4350" s="48" t="s">
        <v>157</v>
      </c>
      <c r="C4350" s="49" t="s">
        <v>158</v>
      </c>
      <c r="D4350" s="50">
        <v>0</v>
      </c>
      <c r="F4350"/>
    </row>
    <row r="4351" spans="2:6" x14ac:dyDescent="0.35">
      <c r="B4351" s="48" t="s">
        <v>159</v>
      </c>
      <c r="C4351" s="49" t="s">
        <v>160</v>
      </c>
      <c r="D4351" s="50">
        <v>0</v>
      </c>
      <c r="F4351"/>
    </row>
    <row r="4352" spans="2:6" x14ac:dyDescent="0.35">
      <c r="B4352" s="48" t="s">
        <v>161</v>
      </c>
      <c r="C4352" s="49" t="s">
        <v>162</v>
      </c>
      <c r="D4352" s="50">
        <v>1350</v>
      </c>
      <c r="F4352"/>
    </row>
    <row r="4353" spans="2:13" x14ac:dyDescent="0.35">
      <c r="B4353" s="102" t="s">
        <v>163</v>
      </c>
      <c r="C4353" s="103"/>
      <c r="D4353" s="10">
        <v>1350</v>
      </c>
    </row>
    <row r="4354" spans="2:13" x14ac:dyDescent="0.35">
      <c r="B4354" s="102" t="s">
        <v>164</v>
      </c>
      <c r="C4354" s="103"/>
      <c r="D4354" s="10">
        <v>473440</v>
      </c>
    </row>
    <row r="4356" spans="2:13" x14ac:dyDescent="0.35">
      <c r="C4356" s="3" t="s">
        <v>1109</v>
      </c>
    </row>
    <row r="4357" spans="2:13" x14ac:dyDescent="0.35">
      <c r="B4357" s="48" t="s">
        <v>111</v>
      </c>
      <c r="C4357" s="49" t="s">
        <v>112</v>
      </c>
      <c r="D4357" s="50">
        <v>0</v>
      </c>
      <c r="F4357" s="19">
        <f>SUM(D4357:D4365,D4367:D4368,D4371,D4383)</f>
        <v>627109</v>
      </c>
      <c r="G4357" s="16">
        <f>SUM(D4366,D4372)</f>
        <v>0</v>
      </c>
      <c r="H4357" s="16">
        <f>SUM(F4357:G4357)</f>
        <v>627109</v>
      </c>
      <c r="I4357" s="18" t="e">
        <f>H4357/J4357*100</f>
        <v>#DIV/0!</v>
      </c>
      <c r="K4357" s="61" t="str">
        <f>C4356</f>
        <v>Noble Park Football Social Club</v>
      </c>
      <c r="L4357" s="59">
        <f>F4357</f>
        <v>627109</v>
      </c>
      <c r="M4357" s="59">
        <f>G4357</f>
        <v>0</v>
      </c>
    </row>
    <row r="4358" spans="2:13" x14ac:dyDescent="0.35">
      <c r="B4358" s="48" t="s">
        <v>113</v>
      </c>
      <c r="C4358" s="49" t="s">
        <v>114</v>
      </c>
      <c r="D4358" s="50">
        <v>0</v>
      </c>
      <c r="F4358" s="12"/>
    </row>
    <row r="4359" spans="2:13" x14ac:dyDescent="0.35">
      <c r="B4359" s="48" t="s">
        <v>115</v>
      </c>
      <c r="C4359" s="49" t="s">
        <v>116</v>
      </c>
      <c r="D4359" s="50">
        <v>0</v>
      </c>
      <c r="F4359" s="12"/>
    </row>
    <row r="4360" spans="2:13" x14ac:dyDescent="0.35">
      <c r="B4360" s="48" t="s">
        <v>117</v>
      </c>
      <c r="C4360" s="49" t="s">
        <v>118</v>
      </c>
      <c r="D4360" s="50">
        <v>0</v>
      </c>
    </row>
    <row r="4361" spans="2:13" x14ac:dyDescent="0.35">
      <c r="B4361" s="48" t="s">
        <v>119</v>
      </c>
      <c r="C4361" s="49" t="s">
        <v>120</v>
      </c>
      <c r="D4361" s="50">
        <v>0</v>
      </c>
      <c r="F4361" s="13"/>
    </row>
    <row r="4362" spans="2:13" x14ac:dyDescent="0.35">
      <c r="B4362" s="48" t="s">
        <v>121</v>
      </c>
      <c r="C4362" s="49" t="s">
        <v>122</v>
      </c>
      <c r="D4362" s="50">
        <v>0</v>
      </c>
    </row>
    <row r="4363" spans="2:13" x14ac:dyDescent="0.35">
      <c r="B4363" s="48" t="s">
        <v>123</v>
      </c>
      <c r="C4363" s="49" t="s">
        <v>124</v>
      </c>
      <c r="D4363" s="50">
        <v>0</v>
      </c>
    </row>
    <row r="4364" spans="2:13" x14ac:dyDescent="0.35">
      <c r="B4364" s="48" t="s">
        <v>125</v>
      </c>
      <c r="C4364" s="49" t="s">
        <v>126</v>
      </c>
      <c r="D4364" s="50">
        <v>0</v>
      </c>
    </row>
    <row r="4365" spans="2:13" x14ac:dyDescent="0.35">
      <c r="B4365" s="48" t="s">
        <v>127</v>
      </c>
      <c r="C4365" s="49" t="s">
        <v>128</v>
      </c>
      <c r="D4365" s="50">
        <v>0</v>
      </c>
    </row>
    <row r="4366" spans="2:13" x14ac:dyDescent="0.35">
      <c r="B4366" s="48" t="s">
        <v>129</v>
      </c>
      <c r="C4366" s="49" t="s">
        <v>130</v>
      </c>
      <c r="D4366" s="50">
        <v>0</v>
      </c>
    </row>
    <row r="4367" spans="2:13" x14ac:dyDescent="0.35">
      <c r="B4367" s="48" t="s">
        <v>131</v>
      </c>
      <c r="C4367" s="49" t="s">
        <v>132</v>
      </c>
      <c r="D4367" s="50">
        <v>2472</v>
      </c>
    </row>
    <row r="4368" spans="2:13" x14ac:dyDescent="0.35">
      <c r="B4368" s="48" t="s">
        <v>133</v>
      </c>
      <c r="C4368" s="49" t="s">
        <v>134</v>
      </c>
      <c r="D4368" s="50">
        <v>260537</v>
      </c>
    </row>
    <row r="4369" spans="2:6" x14ac:dyDescent="0.35">
      <c r="B4369" s="48" t="s">
        <v>135</v>
      </c>
      <c r="C4369" s="49" t="s">
        <v>136</v>
      </c>
      <c r="D4369" s="50">
        <v>28182</v>
      </c>
      <c r="F4369"/>
    </row>
    <row r="4370" spans="2:6" x14ac:dyDescent="0.35">
      <c r="B4370" s="48" t="s">
        <v>137</v>
      </c>
      <c r="C4370" s="49" t="s">
        <v>138</v>
      </c>
      <c r="D4370" s="50">
        <v>2000</v>
      </c>
      <c r="F4370"/>
    </row>
    <row r="4371" spans="2:6" ht="23" x14ac:dyDescent="0.35">
      <c r="B4371" s="48" t="s">
        <v>139</v>
      </c>
      <c r="C4371" s="49" t="s">
        <v>140</v>
      </c>
      <c r="D4371" s="50">
        <v>364100</v>
      </c>
      <c r="F4371"/>
    </row>
    <row r="4372" spans="2:6" x14ac:dyDescent="0.35">
      <c r="B4372" s="48" t="s">
        <v>141</v>
      </c>
      <c r="C4372" s="49" t="s">
        <v>142</v>
      </c>
      <c r="D4372" s="50">
        <v>0</v>
      </c>
      <c r="F4372"/>
    </row>
    <row r="4373" spans="2:6" x14ac:dyDescent="0.35">
      <c r="B4373" s="102" t="s">
        <v>143</v>
      </c>
      <c r="C4373" s="103"/>
      <c r="D4373" s="10">
        <v>657291</v>
      </c>
      <c r="F4373"/>
    </row>
    <row r="4374" spans="2:6" x14ac:dyDescent="0.35">
      <c r="B4374" s="104" t="s">
        <v>144</v>
      </c>
      <c r="C4374" s="105"/>
      <c r="D4374" s="106"/>
      <c r="F4374"/>
    </row>
    <row r="4375" spans="2:6" x14ac:dyDescent="0.35">
      <c r="B4375" s="48" t="s">
        <v>145</v>
      </c>
      <c r="C4375" s="49" t="s">
        <v>146</v>
      </c>
      <c r="D4375" s="50">
        <v>0</v>
      </c>
      <c r="F4375"/>
    </row>
    <row r="4376" spans="2:6" x14ac:dyDescent="0.35">
      <c r="B4376" s="48" t="s">
        <v>147</v>
      </c>
      <c r="C4376" s="49" t="s">
        <v>148</v>
      </c>
      <c r="D4376" s="50">
        <v>0</v>
      </c>
      <c r="F4376"/>
    </row>
    <row r="4377" spans="2:6" x14ac:dyDescent="0.35">
      <c r="B4377" s="48" t="s">
        <v>149</v>
      </c>
      <c r="C4377" s="49" t="s">
        <v>150</v>
      </c>
      <c r="D4377" s="50">
        <v>0</v>
      </c>
      <c r="F4377"/>
    </row>
    <row r="4378" spans="2:6" ht="23" x14ac:dyDescent="0.35">
      <c r="B4378" s="48" t="s">
        <v>151</v>
      </c>
      <c r="C4378" s="49" t="s">
        <v>152</v>
      </c>
      <c r="D4378" s="50">
        <v>0</v>
      </c>
      <c r="F4378"/>
    </row>
    <row r="4379" spans="2:6" x14ac:dyDescent="0.35">
      <c r="B4379" s="48" t="s">
        <v>153</v>
      </c>
      <c r="C4379" s="49" t="s">
        <v>154</v>
      </c>
      <c r="D4379" s="50">
        <v>305988</v>
      </c>
      <c r="F4379"/>
    </row>
    <row r="4380" spans="2:6" x14ac:dyDescent="0.35">
      <c r="B4380" s="102" t="s">
        <v>155</v>
      </c>
      <c r="C4380" s="103"/>
      <c r="D4380" s="10">
        <v>305988</v>
      </c>
      <c r="F4380"/>
    </row>
    <row r="4381" spans="2:6" x14ac:dyDescent="0.35">
      <c r="B4381" s="104" t="s">
        <v>156</v>
      </c>
      <c r="C4381" s="105"/>
      <c r="D4381" s="106"/>
      <c r="F4381"/>
    </row>
    <row r="4382" spans="2:6" x14ac:dyDescent="0.35">
      <c r="B4382" s="48" t="s">
        <v>157</v>
      </c>
      <c r="C4382" s="49" t="s">
        <v>158</v>
      </c>
      <c r="D4382" s="50">
        <v>0</v>
      </c>
      <c r="F4382"/>
    </row>
    <row r="4383" spans="2:6" x14ac:dyDescent="0.35">
      <c r="B4383" s="48" t="s">
        <v>159</v>
      </c>
      <c r="C4383" s="49" t="s">
        <v>160</v>
      </c>
      <c r="D4383" s="50">
        <v>0</v>
      </c>
      <c r="F4383"/>
    </row>
    <row r="4384" spans="2:6" x14ac:dyDescent="0.35">
      <c r="B4384" s="48" t="s">
        <v>161</v>
      </c>
      <c r="C4384" s="49" t="s">
        <v>162</v>
      </c>
      <c r="D4384" s="50">
        <v>900</v>
      </c>
      <c r="F4384"/>
    </row>
    <row r="4385" spans="2:13" x14ac:dyDescent="0.35">
      <c r="B4385" s="102" t="s">
        <v>163</v>
      </c>
      <c r="C4385" s="103"/>
      <c r="D4385" s="10">
        <v>900</v>
      </c>
    </row>
    <row r="4386" spans="2:13" x14ac:dyDescent="0.35">
      <c r="B4386" s="102" t="s">
        <v>164</v>
      </c>
      <c r="C4386" s="103"/>
      <c r="D4386" s="10">
        <v>964179</v>
      </c>
    </row>
    <row r="4388" spans="2:13" x14ac:dyDescent="0.35">
      <c r="C4388" s="3" t="s">
        <v>193</v>
      </c>
    </row>
    <row r="4389" spans="2:13" x14ac:dyDescent="0.35">
      <c r="B4389" s="48" t="s">
        <v>111</v>
      </c>
      <c r="C4389" s="49" t="s">
        <v>112</v>
      </c>
      <c r="D4389" s="50">
        <v>245</v>
      </c>
      <c r="F4389" s="19">
        <f>SUM(D4389:D4397,D4399:D4400,D4403,D4415)</f>
        <v>59754</v>
      </c>
      <c r="G4389" s="16">
        <f>SUM(D4398,D4404)</f>
        <v>0</v>
      </c>
      <c r="H4389" s="16">
        <f>SUM(F4389:G4389)</f>
        <v>59754</v>
      </c>
      <c r="I4389" s="18" t="e">
        <f>H4389/J4389*100</f>
        <v>#DIV/0!</v>
      </c>
      <c r="K4389" s="61" t="str">
        <f>C4388</f>
        <v>Noble Park RSL</v>
      </c>
      <c r="L4389" s="59">
        <f>F4389</f>
        <v>59754</v>
      </c>
      <c r="M4389" s="59">
        <f>G4389</f>
        <v>0</v>
      </c>
    </row>
    <row r="4390" spans="2:13" x14ac:dyDescent="0.35">
      <c r="B4390" s="48" t="s">
        <v>113</v>
      </c>
      <c r="C4390" s="49" t="s">
        <v>114</v>
      </c>
      <c r="D4390" s="50">
        <v>0</v>
      </c>
      <c r="F4390" s="12"/>
    </row>
    <row r="4391" spans="2:13" x14ac:dyDescent="0.35">
      <c r="B4391" s="48" t="s">
        <v>115</v>
      </c>
      <c r="C4391" s="49" t="s">
        <v>116</v>
      </c>
      <c r="D4391" s="50">
        <v>0</v>
      </c>
      <c r="F4391" s="12"/>
    </row>
    <row r="4392" spans="2:13" x14ac:dyDescent="0.35">
      <c r="B4392" s="48" t="s">
        <v>117</v>
      </c>
      <c r="C4392" s="49" t="s">
        <v>118</v>
      </c>
      <c r="D4392" s="50">
        <v>0</v>
      </c>
    </row>
    <row r="4393" spans="2:13" x14ac:dyDescent="0.35">
      <c r="B4393" s="48" t="s">
        <v>119</v>
      </c>
      <c r="C4393" s="49" t="s">
        <v>120</v>
      </c>
      <c r="D4393" s="50">
        <v>0</v>
      </c>
      <c r="F4393" s="13"/>
    </row>
    <row r="4394" spans="2:13" x14ac:dyDescent="0.35">
      <c r="B4394" s="48" t="s">
        <v>121</v>
      </c>
      <c r="C4394" s="49" t="s">
        <v>122</v>
      </c>
      <c r="D4394" s="50">
        <v>6367</v>
      </c>
    </row>
    <row r="4395" spans="2:13" x14ac:dyDescent="0.35">
      <c r="B4395" s="48" t="s">
        <v>123</v>
      </c>
      <c r="C4395" s="49" t="s">
        <v>124</v>
      </c>
      <c r="D4395" s="50">
        <v>1222</v>
      </c>
    </row>
    <row r="4396" spans="2:13" x14ac:dyDescent="0.35">
      <c r="B4396" s="48" t="s">
        <v>125</v>
      </c>
      <c r="C4396" s="49" t="s">
        <v>126</v>
      </c>
      <c r="D4396" s="50">
        <v>0</v>
      </c>
    </row>
    <row r="4397" spans="2:13" x14ac:dyDescent="0.35">
      <c r="B4397" s="48" t="s">
        <v>127</v>
      </c>
      <c r="C4397" s="49" t="s">
        <v>128</v>
      </c>
      <c r="D4397" s="50">
        <v>0</v>
      </c>
    </row>
    <row r="4398" spans="2:13" x14ac:dyDescent="0.35">
      <c r="B4398" s="48" t="s">
        <v>129</v>
      </c>
      <c r="C4398" s="49" t="s">
        <v>130</v>
      </c>
      <c r="D4398" s="50">
        <v>0</v>
      </c>
    </row>
    <row r="4399" spans="2:13" x14ac:dyDescent="0.35">
      <c r="B4399" s="48" t="s">
        <v>131</v>
      </c>
      <c r="C4399" s="49" t="s">
        <v>132</v>
      </c>
      <c r="D4399" s="50">
        <v>0</v>
      </c>
    </row>
    <row r="4400" spans="2:13" x14ac:dyDescent="0.35">
      <c r="B4400" s="48" t="s">
        <v>133</v>
      </c>
      <c r="C4400" s="49" t="s">
        <v>134</v>
      </c>
      <c r="D4400" s="50">
        <v>0</v>
      </c>
    </row>
    <row r="4401" spans="2:6" x14ac:dyDescent="0.35">
      <c r="B4401" s="48" t="s">
        <v>135</v>
      </c>
      <c r="C4401" s="49" t="s">
        <v>136</v>
      </c>
      <c r="D4401" s="50">
        <v>0</v>
      </c>
      <c r="F4401"/>
    </row>
    <row r="4402" spans="2:6" x14ac:dyDescent="0.35">
      <c r="B4402" s="48" t="s">
        <v>137</v>
      </c>
      <c r="C4402" s="49" t="s">
        <v>138</v>
      </c>
      <c r="D4402" s="50">
        <v>2700</v>
      </c>
      <c r="F4402"/>
    </row>
    <row r="4403" spans="2:6" ht="23" x14ac:dyDescent="0.35">
      <c r="B4403" s="48" t="s">
        <v>139</v>
      </c>
      <c r="C4403" s="49" t="s">
        <v>140</v>
      </c>
      <c r="D4403" s="50">
        <v>51920</v>
      </c>
      <c r="F4403"/>
    </row>
    <row r="4404" spans="2:6" x14ac:dyDescent="0.35">
      <c r="B4404" s="48" t="s">
        <v>141</v>
      </c>
      <c r="C4404" s="49" t="s">
        <v>142</v>
      </c>
      <c r="D4404" s="50">
        <v>0</v>
      </c>
      <c r="F4404"/>
    </row>
    <row r="4405" spans="2:6" x14ac:dyDescent="0.35">
      <c r="B4405" s="102" t="s">
        <v>143</v>
      </c>
      <c r="C4405" s="103"/>
      <c r="D4405" s="10">
        <v>62454</v>
      </c>
      <c r="F4405"/>
    </row>
    <row r="4406" spans="2:6" x14ac:dyDescent="0.35">
      <c r="B4406" s="104" t="s">
        <v>144</v>
      </c>
      <c r="C4406" s="105"/>
      <c r="D4406" s="106"/>
      <c r="F4406"/>
    </row>
    <row r="4407" spans="2:6" x14ac:dyDescent="0.35">
      <c r="B4407" s="48" t="s">
        <v>145</v>
      </c>
      <c r="C4407" s="49" t="s">
        <v>146</v>
      </c>
      <c r="D4407" s="50">
        <v>0</v>
      </c>
      <c r="F4407"/>
    </row>
    <row r="4408" spans="2:6" x14ac:dyDescent="0.35">
      <c r="B4408" s="48" t="s">
        <v>147</v>
      </c>
      <c r="C4408" s="49" t="s">
        <v>148</v>
      </c>
      <c r="D4408" s="50">
        <v>3071</v>
      </c>
      <c r="F4408"/>
    </row>
    <row r="4409" spans="2:6" x14ac:dyDescent="0.35">
      <c r="B4409" s="48" t="s">
        <v>149</v>
      </c>
      <c r="C4409" s="49" t="s">
        <v>150</v>
      </c>
      <c r="D4409" s="50">
        <v>0</v>
      </c>
      <c r="F4409"/>
    </row>
    <row r="4410" spans="2:6" ht="23" x14ac:dyDescent="0.35">
      <c r="B4410" s="48" t="s">
        <v>151</v>
      </c>
      <c r="C4410" s="49" t="s">
        <v>152</v>
      </c>
      <c r="D4410" s="50">
        <v>0</v>
      </c>
      <c r="F4410"/>
    </row>
    <row r="4411" spans="2:6" x14ac:dyDescent="0.35">
      <c r="B4411" s="48" t="s">
        <v>153</v>
      </c>
      <c r="C4411" s="49" t="s">
        <v>154</v>
      </c>
      <c r="D4411" s="50">
        <v>172936</v>
      </c>
      <c r="F4411"/>
    </row>
    <row r="4412" spans="2:6" x14ac:dyDescent="0.35">
      <c r="B4412" s="102" t="s">
        <v>155</v>
      </c>
      <c r="C4412" s="103"/>
      <c r="D4412" s="10">
        <v>176007</v>
      </c>
      <c r="F4412"/>
    </row>
    <row r="4413" spans="2:6" x14ac:dyDescent="0.35">
      <c r="B4413" s="104" t="s">
        <v>156</v>
      </c>
      <c r="C4413" s="105"/>
      <c r="D4413" s="106"/>
      <c r="F4413"/>
    </row>
    <row r="4414" spans="2:6" x14ac:dyDescent="0.35">
      <c r="B4414" s="48" t="s">
        <v>157</v>
      </c>
      <c r="C4414" s="49" t="s">
        <v>158</v>
      </c>
      <c r="D4414" s="50">
        <v>0</v>
      </c>
      <c r="F4414"/>
    </row>
    <row r="4415" spans="2:6" x14ac:dyDescent="0.35">
      <c r="B4415" s="48" t="s">
        <v>159</v>
      </c>
      <c r="C4415" s="49" t="s">
        <v>160</v>
      </c>
      <c r="D4415" s="50">
        <v>0</v>
      </c>
      <c r="F4415"/>
    </row>
    <row r="4416" spans="2:6" x14ac:dyDescent="0.35">
      <c r="B4416" s="48" t="s">
        <v>161</v>
      </c>
      <c r="C4416" s="49" t="s">
        <v>162</v>
      </c>
      <c r="D4416" s="50">
        <v>0</v>
      </c>
      <c r="F4416"/>
    </row>
    <row r="4417" spans="2:13" x14ac:dyDescent="0.35">
      <c r="B4417" s="102" t="s">
        <v>163</v>
      </c>
      <c r="C4417" s="103"/>
      <c r="D4417" s="10">
        <v>0</v>
      </c>
    </row>
    <row r="4418" spans="2:13" x14ac:dyDescent="0.35">
      <c r="B4418" s="102" t="s">
        <v>164</v>
      </c>
      <c r="C4418" s="103"/>
      <c r="D4418" s="10">
        <v>238461</v>
      </c>
    </row>
    <row r="4420" spans="2:13" x14ac:dyDescent="0.35">
      <c r="C4420" s="3" t="s">
        <v>1110</v>
      </c>
    </row>
    <row r="4421" spans="2:13" x14ac:dyDescent="0.35">
      <c r="B4421" s="48" t="s">
        <v>111</v>
      </c>
      <c r="C4421" s="49" t="s">
        <v>112</v>
      </c>
      <c r="D4421" s="50">
        <v>150</v>
      </c>
      <c r="F4421" s="19">
        <f>SUM(D4421:D4429,D4431:D4432,D4435,D4447)</f>
        <v>139445</v>
      </c>
      <c r="G4421" s="16">
        <f>SUM(D4430,D4436)</f>
        <v>0</v>
      </c>
      <c r="H4421" s="16">
        <f>SUM(F4421:G4421)</f>
        <v>139445</v>
      </c>
      <c r="I4421" s="18" t="e">
        <f>H4421/J4421*100</f>
        <v>#DIV/0!</v>
      </c>
      <c r="K4421" s="61" t="str">
        <f>C4420</f>
        <v>North Ballarat Sports Club</v>
      </c>
      <c r="L4421" s="59">
        <f>F4421</f>
        <v>139445</v>
      </c>
      <c r="M4421" s="59">
        <f>G4421</f>
        <v>0</v>
      </c>
    </row>
    <row r="4422" spans="2:13" x14ac:dyDescent="0.35">
      <c r="B4422" s="48" t="s">
        <v>113</v>
      </c>
      <c r="C4422" s="49" t="s">
        <v>114</v>
      </c>
      <c r="D4422" s="50">
        <v>0</v>
      </c>
      <c r="F4422" s="12"/>
    </row>
    <row r="4423" spans="2:13" x14ac:dyDescent="0.35">
      <c r="B4423" s="48" t="s">
        <v>115</v>
      </c>
      <c r="C4423" s="49" t="s">
        <v>116</v>
      </c>
      <c r="D4423" s="50">
        <v>0</v>
      </c>
      <c r="F4423" s="12"/>
    </row>
    <row r="4424" spans="2:13" x14ac:dyDescent="0.35">
      <c r="B4424" s="48" t="s">
        <v>117</v>
      </c>
      <c r="C4424" s="49" t="s">
        <v>118</v>
      </c>
      <c r="D4424" s="50">
        <v>0</v>
      </c>
    </row>
    <row r="4425" spans="2:13" x14ac:dyDescent="0.35">
      <c r="B4425" s="48" t="s">
        <v>119</v>
      </c>
      <c r="C4425" s="49" t="s">
        <v>120</v>
      </c>
      <c r="D4425" s="50">
        <v>0</v>
      </c>
      <c r="F4425" s="13"/>
    </row>
    <row r="4426" spans="2:13" x14ac:dyDescent="0.35">
      <c r="B4426" s="48" t="s">
        <v>121</v>
      </c>
      <c r="C4426" s="49" t="s">
        <v>122</v>
      </c>
      <c r="D4426" s="50">
        <v>400</v>
      </c>
    </row>
    <row r="4427" spans="2:13" x14ac:dyDescent="0.35">
      <c r="B4427" s="48" t="s">
        <v>123</v>
      </c>
      <c r="C4427" s="49" t="s">
        <v>124</v>
      </c>
      <c r="D4427" s="50">
        <v>1100</v>
      </c>
    </row>
    <row r="4428" spans="2:13" x14ac:dyDescent="0.35">
      <c r="B4428" s="48" t="s">
        <v>125</v>
      </c>
      <c r="C4428" s="49" t="s">
        <v>126</v>
      </c>
      <c r="D4428" s="50">
        <v>0</v>
      </c>
    </row>
    <row r="4429" spans="2:13" x14ac:dyDescent="0.35">
      <c r="B4429" s="48" t="s">
        <v>127</v>
      </c>
      <c r="C4429" s="49" t="s">
        <v>128</v>
      </c>
      <c r="D4429" s="50">
        <v>0</v>
      </c>
    </row>
    <row r="4430" spans="2:13" x14ac:dyDescent="0.35">
      <c r="B4430" s="48" t="s">
        <v>129</v>
      </c>
      <c r="C4430" s="49" t="s">
        <v>130</v>
      </c>
      <c r="D4430" s="50">
        <v>0</v>
      </c>
    </row>
    <row r="4431" spans="2:13" x14ac:dyDescent="0.35">
      <c r="B4431" s="48" t="s">
        <v>131</v>
      </c>
      <c r="C4431" s="49" t="s">
        <v>132</v>
      </c>
      <c r="D4431" s="50">
        <v>2120</v>
      </c>
    </row>
    <row r="4432" spans="2:13" x14ac:dyDescent="0.35">
      <c r="B4432" s="48" t="s">
        <v>133</v>
      </c>
      <c r="C4432" s="49" t="s">
        <v>134</v>
      </c>
      <c r="D4432" s="50">
        <v>135675</v>
      </c>
    </row>
    <row r="4433" spans="2:6" x14ac:dyDescent="0.35">
      <c r="B4433" s="48" t="s">
        <v>135</v>
      </c>
      <c r="C4433" s="49" t="s">
        <v>136</v>
      </c>
      <c r="D4433" s="50">
        <v>0</v>
      </c>
      <c r="F4433"/>
    </row>
    <row r="4434" spans="2:6" x14ac:dyDescent="0.35">
      <c r="B4434" s="48" t="s">
        <v>137</v>
      </c>
      <c r="C4434" s="49" t="s">
        <v>138</v>
      </c>
      <c r="D4434" s="50">
        <v>71055</v>
      </c>
      <c r="F4434"/>
    </row>
    <row r="4435" spans="2:6" ht="23" x14ac:dyDescent="0.35">
      <c r="B4435" s="48" t="s">
        <v>139</v>
      </c>
      <c r="C4435" s="49" t="s">
        <v>140</v>
      </c>
      <c r="D4435" s="50">
        <v>0</v>
      </c>
      <c r="F4435"/>
    </row>
    <row r="4436" spans="2:6" x14ac:dyDescent="0.35">
      <c r="B4436" s="48" t="s">
        <v>141</v>
      </c>
      <c r="C4436" s="49" t="s">
        <v>142</v>
      </c>
      <c r="D4436" s="50">
        <v>0</v>
      </c>
      <c r="F4436"/>
    </row>
    <row r="4437" spans="2:6" x14ac:dyDescent="0.35">
      <c r="B4437" s="102" t="s">
        <v>143</v>
      </c>
      <c r="C4437" s="103"/>
      <c r="D4437" s="10">
        <v>210500</v>
      </c>
      <c r="F4437"/>
    </row>
    <row r="4438" spans="2:6" x14ac:dyDescent="0.35">
      <c r="B4438" s="104" t="s">
        <v>144</v>
      </c>
      <c r="C4438" s="105"/>
      <c r="D4438" s="106"/>
      <c r="F4438"/>
    </row>
    <row r="4439" spans="2:6" x14ac:dyDescent="0.35">
      <c r="B4439" s="48" t="s">
        <v>145</v>
      </c>
      <c r="C4439" s="49" t="s">
        <v>146</v>
      </c>
      <c r="D4439" s="50">
        <v>0</v>
      </c>
      <c r="F4439"/>
    </row>
    <row r="4440" spans="2:6" x14ac:dyDescent="0.35">
      <c r="B4440" s="48" t="s">
        <v>147</v>
      </c>
      <c r="C4440" s="49" t="s">
        <v>148</v>
      </c>
      <c r="D4440" s="50">
        <v>0</v>
      </c>
      <c r="F4440"/>
    </row>
    <row r="4441" spans="2:6" x14ac:dyDescent="0.35">
      <c r="B4441" s="48" t="s">
        <v>149</v>
      </c>
      <c r="C4441" s="49" t="s">
        <v>150</v>
      </c>
      <c r="D4441" s="50">
        <v>0</v>
      </c>
      <c r="F4441"/>
    </row>
    <row r="4442" spans="2:6" ht="23" x14ac:dyDescent="0.35">
      <c r="B4442" s="48" t="s">
        <v>151</v>
      </c>
      <c r="C4442" s="49" t="s">
        <v>152</v>
      </c>
      <c r="D4442" s="50">
        <v>9341</v>
      </c>
      <c r="F4442"/>
    </row>
    <row r="4443" spans="2:6" x14ac:dyDescent="0.35">
      <c r="B4443" s="48" t="s">
        <v>153</v>
      </c>
      <c r="C4443" s="49" t="s">
        <v>154</v>
      </c>
      <c r="D4443" s="50">
        <v>1428937</v>
      </c>
      <c r="F4443"/>
    </row>
    <row r="4444" spans="2:6" x14ac:dyDescent="0.35">
      <c r="B4444" s="102" t="s">
        <v>155</v>
      </c>
      <c r="C4444" s="103"/>
      <c r="D4444" s="10">
        <v>1438278</v>
      </c>
      <c r="F4444"/>
    </row>
    <row r="4445" spans="2:6" x14ac:dyDescent="0.35">
      <c r="B4445" s="104" t="s">
        <v>156</v>
      </c>
      <c r="C4445" s="105"/>
      <c r="D4445" s="106"/>
      <c r="F4445"/>
    </row>
    <row r="4446" spans="2:6" x14ac:dyDescent="0.35">
      <c r="B4446" s="48" t="s">
        <v>157</v>
      </c>
      <c r="C4446" s="49" t="s">
        <v>158</v>
      </c>
      <c r="D4446" s="50">
        <v>0</v>
      </c>
      <c r="F4446"/>
    </row>
    <row r="4447" spans="2:6" x14ac:dyDescent="0.35">
      <c r="B4447" s="48" t="s">
        <v>159</v>
      </c>
      <c r="C4447" s="49" t="s">
        <v>160</v>
      </c>
      <c r="D4447" s="50">
        <v>0</v>
      </c>
      <c r="F4447"/>
    </row>
    <row r="4448" spans="2:6" x14ac:dyDescent="0.35">
      <c r="B4448" s="48" t="s">
        <v>161</v>
      </c>
      <c r="C4448" s="49" t="s">
        <v>162</v>
      </c>
      <c r="D4448" s="50">
        <v>873</v>
      </c>
      <c r="F4448"/>
    </row>
    <row r="4449" spans="2:13" x14ac:dyDescent="0.35">
      <c r="B4449" s="102" t="s">
        <v>163</v>
      </c>
      <c r="C4449" s="103"/>
      <c r="D4449" s="10">
        <v>873</v>
      </c>
    </row>
    <row r="4450" spans="2:13" x14ac:dyDescent="0.35">
      <c r="B4450" s="102" t="s">
        <v>164</v>
      </c>
      <c r="C4450" s="103"/>
      <c r="D4450" s="10">
        <v>1649651</v>
      </c>
    </row>
    <row r="4451" spans="2:13" x14ac:dyDescent="0.35">
      <c r="B4451" s="3"/>
      <c r="F4451"/>
    </row>
    <row r="4452" spans="2:13" x14ac:dyDescent="0.35">
      <c r="C4452" s="3" t="s">
        <v>1111</v>
      </c>
    </row>
    <row r="4453" spans="2:13" x14ac:dyDescent="0.35">
      <c r="B4453" s="48" t="s">
        <v>111</v>
      </c>
      <c r="C4453" s="49" t="s">
        <v>112</v>
      </c>
      <c r="D4453" s="50">
        <v>0</v>
      </c>
      <c r="F4453" s="19">
        <f>SUM(D4453:D4461,D4463:D4464,D4467,D4479)</f>
        <v>11796</v>
      </c>
      <c r="G4453" s="16">
        <f>SUM(D4462,D4468)</f>
        <v>0</v>
      </c>
      <c r="H4453" s="16">
        <f>SUM(F4453:G4453)</f>
        <v>11796</v>
      </c>
      <c r="I4453" s="18" t="e">
        <f>H4453/J4453*100</f>
        <v>#DIV/0!</v>
      </c>
      <c r="K4453" s="61" t="str">
        <f>C4452</f>
        <v>Northcote Park Football Club</v>
      </c>
      <c r="L4453" s="59">
        <f>F4453</f>
        <v>11796</v>
      </c>
      <c r="M4453" s="59">
        <f>G4453</f>
        <v>0</v>
      </c>
    </row>
    <row r="4454" spans="2:13" x14ac:dyDescent="0.35">
      <c r="B4454" s="48" t="s">
        <v>113</v>
      </c>
      <c r="C4454" s="49" t="s">
        <v>114</v>
      </c>
      <c r="D4454" s="50">
        <v>0</v>
      </c>
      <c r="F4454" s="12"/>
    </row>
    <row r="4455" spans="2:13" x14ac:dyDescent="0.35">
      <c r="B4455" s="48" t="s">
        <v>115</v>
      </c>
      <c r="C4455" s="49" t="s">
        <v>116</v>
      </c>
      <c r="D4455" s="50">
        <v>0</v>
      </c>
      <c r="F4455" s="12"/>
    </row>
    <row r="4456" spans="2:13" x14ac:dyDescent="0.35">
      <c r="B4456" s="48" t="s">
        <v>117</v>
      </c>
      <c r="C4456" s="49" t="s">
        <v>118</v>
      </c>
      <c r="D4456" s="50">
        <v>0</v>
      </c>
    </row>
    <row r="4457" spans="2:13" x14ac:dyDescent="0.35">
      <c r="B4457" s="48" t="s">
        <v>119</v>
      </c>
      <c r="C4457" s="49" t="s">
        <v>120</v>
      </c>
      <c r="D4457" s="50">
        <v>0</v>
      </c>
      <c r="F4457" s="13"/>
    </row>
    <row r="4458" spans="2:13" x14ac:dyDescent="0.35">
      <c r="B4458" s="48" t="s">
        <v>121</v>
      </c>
      <c r="C4458" s="49" t="s">
        <v>122</v>
      </c>
      <c r="D4458" s="50">
        <v>0</v>
      </c>
    </row>
    <row r="4459" spans="2:13" x14ac:dyDescent="0.35">
      <c r="B4459" s="48" t="s">
        <v>123</v>
      </c>
      <c r="C4459" s="49" t="s">
        <v>124</v>
      </c>
      <c r="D4459" s="50">
        <v>0</v>
      </c>
    </row>
    <row r="4460" spans="2:13" x14ac:dyDescent="0.35">
      <c r="B4460" s="48" t="s">
        <v>125</v>
      </c>
      <c r="C4460" s="49" t="s">
        <v>126</v>
      </c>
      <c r="D4460" s="50">
        <v>0</v>
      </c>
    </row>
    <row r="4461" spans="2:13" x14ac:dyDescent="0.35">
      <c r="B4461" s="48" t="s">
        <v>127</v>
      </c>
      <c r="C4461" s="49" t="s">
        <v>128</v>
      </c>
      <c r="D4461" s="50">
        <v>0</v>
      </c>
    </row>
    <row r="4462" spans="2:13" x14ac:dyDescent="0.35">
      <c r="B4462" s="48" t="s">
        <v>129</v>
      </c>
      <c r="C4462" s="49" t="s">
        <v>130</v>
      </c>
      <c r="D4462" s="50">
        <v>0</v>
      </c>
    </row>
    <row r="4463" spans="2:13" x14ac:dyDescent="0.35">
      <c r="B4463" s="48" t="s">
        <v>131</v>
      </c>
      <c r="C4463" s="49" t="s">
        <v>132</v>
      </c>
      <c r="D4463" s="50">
        <v>0</v>
      </c>
    </row>
    <row r="4464" spans="2:13" x14ac:dyDescent="0.35">
      <c r="B4464" s="48" t="s">
        <v>133</v>
      </c>
      <c r="C4464" s="49" t="s">
        <v>134</v>
      </c>
      <c r="D4464" s="50">
        <v>2446</v>
      </c>
    </row>
    <row r="4465" spans="2:6" x14ac:dyDescent="0.35">
      <c r="B4465" s="48" t="s">
        <v>135</v>
      </c>
      <c r="C4465" s="49" t="s">
        <v>136</v>
      </c>
      <c r="D4465" s="50">
        <v>46105</v>
      </c>
      <c r="F4465"/>
    </row>
    <row r="4466" spans="2:6" x14ac:dyDescent="0.35">
      <c r="B4466" s="48" t="s">
        <v>137</v>
      </c>
      <c r="C4466" s="49" t="s">
        <v>138</v>
      </c>
      <c r="D4466" s="50">
        <v>14505</v>
      </c>
      <c r="F4466"/>
    </row>
    <row r="4467" spans="2:6" ht="23" x14ac:dyDescent="0.35">
      <c r="B4467" s="48" t="s">
        <v>139</v>
      </c>
      <c r="C4467" s="49" t="s">
        <v>140</v>
      </c>
      <c r="D4467" s="50">
        <v>0</v>
      </c>
      <c r="F4467"/>
    </row>
    <row r="4468" spans="2:6" x14ac:dyDescent="0.35">
      <c r="B4468" s="48" t="s">
        <v>141</v>
      </c>
      <c r="C4468" s="49" t="s">
        <v>142</v>
      </c>
      <c r="D4468" s="50">
        <v>0</v>
      </c>
      <c r="F4468"/>
    </row>
    <row r="4469" spans="2:6" x14ac:dyDescent="0.35">
      <c r="B4469" s="102" t="s">
        <v>143</v>
      </c>
      <c r="C4469" s="103"/>
      <c r="D4469" s="10">
        <v>63056</v>
      </c>
      <c r="F4469"/>
    </row>
    <row r="4470" spans="2:6" x14ac:dyDescent="0.35">
      <c r="B4470" s="104" t="s">
        <v>144</v>
      </c>
      <c r="C4470" s="105"/>
      <c r="D4470" s="106"/>
      <c r="F4470"/>
    </row>
    <row r="4471" spans="2:6" x14ac:dyDescent="0.35">
      <c r="B4471" s="48" t="s">
        <v>145</v>
      </c>
      <c r="C4471" s="49" t="s">
        <v>146</v>
      </c>
      <c r="D4471" s="50">
        <v>0</v>
      </c>
      <c r="F4471"/>
    </row>
    <row r="4472" spans="2:6" x14ac:dyDescent="0.35">
      <c r="B4472" s="48" t="s">
        <v>147</v>
      </c>
      <c r="C4472" s="49" t="s">
        <v>148</v>
      </c>
      <c r="D4472" s="50">
        <v>0</v>
      </c>
      <c r="F4472"/>
    </row>
    <row r="4473" spans="2:6" x14ac:dyDescent="0.35">
      <c r="B4473" s="48" t="s">
        <v>149</v>
      </c>
      <c r="C4473" s="49" t="s">
        <v>150</v>
      </c>
      <c r="D4473" s="50">
        <v>0</v>
      </c>
      <c r="F4473"/>
    </row>
    <row r="4474" spans="2:6" ht="23" x14ac:dyDescent="0.35">
      <c r="B4474" s="48" t="s">
        <v>151</v>
      </c>
      <c r="C4474" s="49" t="s">
        <v>152</v>
      </c>
      <c r="D4474" s="50">
        <v>0</v>
      </c>
      <c r="F4474"/>
    </row>
    <row r="4475" spans="2:6" x14ac:dyDescent="0.35">
      <c r="B4475" s="48" t="s">
        <v>153</v>
      </c>
      <c r="C4475" s="49" t="s">
        <v>154</v>
      </c>
      <c r="D4475" s="50">
        <v>218349</v>
      </c>
      <c r="F4475"/>
    </row>
    <row r="4476" spans="2:6" x14ac:dyDescent="0.35">
      <c r="B4476" s="102" t="s">
        <v>155</v>
      </c>
      <c r="C4476" s="103"/>
      <c r="D4476" s="10">
        <v>218349</v>
      </c>
      <c r="F4476"/>
    </row>
    <row r="4477" spans="2:6" x14ac:dyDescent="0.35">
      <c r="B4477" s="104" t="s">
        <v>156</v>
      </c>
      <c r="C4477" s="105"/>
      <c r="D4477" s="106"/>
      <c r="F4477"/>
    </row>
    <row r="4478" spans="2:6" x14ac:dyDescent="0.35">
      <c r="B4478" s="48" t="s">
        <v>157</v>
      </c>
      <c r="C4478" s="49" t="s">
        <v>158</v>
      </c>
      <c r="D4478" s="50">
        <v>0</v>
      </c>
      <c r="F4478"/>
    </row>
    <row r="4479" spans="2:6" x14ac:dyDescent="0.35">
      <c r="B4479" s="48" t="s">
        <v>159</v>
      </c>
      <c r="C4479" s="49" t="s">
        <v>160</v>
      </c>
      <c r="D4479" s="50">
        <v>9350</v>
      </c>
      <c r="F4479"/>
    </row>
    <row r="4480" spans="2:6" x14ac:dyDescent="0.35">
      <c r="B4480" s="48" t="s">
        <v>161</v>
      </c>
      <c r="C4480" s="49" t="s">
        <v>162</v>
      </c>
      <c r="D4480" s="50">
        <v>630</v>
      </c>
      <c r="F4480"/>
    </row>
    <row r="4481" spans="2:13" x14ac:dyDescent="0.35">
      <c r="B4481" s="102" t="s">
        <v>163</v>
      </c>
      <c r="C4481" s="103"/>
      <c r="D4481" s="10">
        <v>9980</v>
      </c>
    </row>
    <row r="4482" spans="2:13" x14ac:dyDescent="0.35">
      <c r="B4482" s="102" t="s">
        <v>164</v>
      </c>
      <c r="C4482" s="103"/>
      <c r="D4482" s="10">
        <v>291385</v>
      </c>
    </row>
    <row r="4483" spans="2:13" x14ac:dyDescent="0.35">
      <c r="B4483" s="3"/>
      <c r="F4483"/>
    </row>
    <row r="4484" spans="2:13" x14ac:dyDescent="0.35">
      <c r="C4484" s="3" t="s">
        <v>1200</v>
      </c>
    </row>
    <row r="4485" spans="2:13" x14ac:dyDescent="0.35">
      <c r="B4485" s="48" t="s">
        <v>111</v>
      </c>
      <c r="C4485" s="49" t="s">
        <v>112</v>
      </c>
      <c r="D4485" s="50">
        <v>500</v>
      </c>
      <c r="F4485" s="19">
        <f>SUM(D4485:D4493,D4495:D4496,D4499,D4511)</f>
        <v>825</v>
      </c>
      <c r="G4485" s="16">
        <f>SUM(D4494,D4500)</f>
        <v>0</v>
      </c>
      <c r="H4485" s="16">
        <f>SUM(F4485:G4485)</f>
        <v>825</v>
      </c>
      <c r="I4485" s="18" t="e">
        <f>H4485/J4485*100</f>
        <v>#DIV/0!</v>
      </c>
      <c r="K4485" s="61" t="str">
        <f>C4484</f>
        <v>Numurkah Golf and Bowls Club</v>
      </c>
      <c r="L4485" s="59">
        <f>F4485</f>
        <v>825</v>
      </c>
      <c r="M4485" s="59">
        <f>G4485</f>
        <v>0</v>
      </c>
    </row>
    <row r="4486" spans="2:13" x14ac:dyDescent="0.35">
      <c r="B4486" s="48" t="s">
        <v>113</v>
      </c>
      <c r="C4486" s="49" t="s">
        <v>114</v>
      </c>
      <c r="D4486" s="50">
        <v>0</v>
      </c>
      <c r="F4486" s="12"/>
    </row>
    <row r="4487" spans="2:13" x14ac:dyDescent="0.35">
      <c r="B4487" s="48" t="s">
        <v>115</v>
      </c>
      <c r="C4487" s="49" t="s">
        <v>116</v>
      </c>
      <c r="D4487" s="50">
        <v>0</v>
      </c>
      <c r="F4487" s="12"/>
    </row>
    <row r="4488" spans="2:13" x14ac:dyDescent="0.35">
      <c r="B4488" s="48" t="s">
        <v>117</v>
      </c>
      <c r="C4488" s="49" t="s">
        <v>118</v>
      </c>
      <c r="D4488" s="50">
        <v>0</v>
      </c>
    </row>
    <row r="4489" spans="2:13" x14ac:dyDescent="0.35">
      <c r="B4489" s="48" t="s">
        <v>119</v>
      </c>
      <c r="C4489" s="49" t="s">
        <v>120</v>
      </c>
      <c r="D4489" s="50">
        <v>0</v>
      </c>
      <c r="F4489" s="13"/>
    </row>
    <row r="4490" spans="2:13" x14ac:dyDescent="0.35">
      <c r="B4490" s="48" t="s">
        <v>121</v>
      </c>
      <c r="C4490" s="49" t="s">
        <v>122</v>
      </c>
      <c r="D4490" s="50">
        <v>0</v>
      </c>
    </row>
    <row r="4491" spans="2:13" x14ac:dyDescent="0.35">
      <c r="B4491" s="48" t="s">
        <v>123</v>
      </c>
      <c r="C4491" s="49" t="s">
        <v>124</v>
      </c>
      <c r="D4491" s="50">
        <v>0</v>
      </c>
    </row>
    <row r="4492" spans="2:13" x14ac:dyDescent="0.35">
      <c r="B4492" s="48" t="s">
        <v>125</v>
      </c>
      <c r="C4492" s="49" t="s">
        <v>126</v>
      </c>
      <c r="D4492" s="50">
        <v>0</v>
      </c>
    </row>
    <row r="4493" spans="2:13" x14ac:dyDescent="0.35">
      <c r="B4493" s="48" t="s">
        <v>127</v>
      </c>
      <c r="C4493" s="49" t="s">
        <v>128</v>
      </c>
      <c r="D4493" s="50">
        <v>0</v>
      </c>
    </row>
    <row r="4494" spans="2:13" x14ac:dyDescent="0.35">
      <c r="B4494" s="48" t="s">
        <v>129</v>
      </c>
      <c r="C4494" s="49" t="s">
        <v>130</v>
      </c>
      <c r="D4494" s="50">
        <v>0</v>
      </c>
    </row>
    <row r="4495" spans="2:13" x14ac:dyDescent="0.35">
      <c r="B4495" s="48" t="s">
        <v>131</v>
      </c>
      <c r="C4495" s="49" t="s">
        <v>132</v>
      </c>
      <c r="D4495" s="50">
        <v>325</v>
      </c>
    </row>
    <row r="4496" spans="2:13" x14ac:dyDescent="0.35">
      <c r="B4496" s="48" t="s">
        <v>133</v>
      </c>
      <c r="C4496" s="49" t="s">
        <v>134</v>
      </c>
      <c r="D4496" s="50">
        <v>0</v>
      </c>
    </row>
    <row r="4497" spans="2:6" x14ac:dyDescent="0.35">
      <c r="B4497" s="48" t="s">
        <v>135</v>
      </c>
      <c r="C4497" s="49" t="s">
        <v>136</v>
      </c>
      <c r="D4497" s="50">
        <v>87873</v>
      </c>
      <c r="F4497"/>
    </row>
    <row r="4498" spans="2:6" x14ac:dyDescent="0.35">
      <c r="B4498" s="48" t="s">
        <v>137</v>
      </c>
      <c r="C4498" s="49" t="s">
        <v>138</v>
      </c>
      <c r="D4498" s="50">
        <v>8304</v>
      </c>
      <c r="F4498"/>
    </row>
    <row r="4499" spans="2:6" ht="23" x14ac:dyDescent="0.35">
      <c r="B4499" s="48" t="s">
        <v>139</v>
      </c>
      <c r="C4499" s="49" t="s">
        <v>140</v>
      </c>
      <c r="D4499" s="50">
        <v>0</v>
      </c>
      <c r="F4499"/>
    </row>
    <row r="4500" spans="2:6" x14ac:dyDescent="0.35">
      <c r="B4500" s="48" t="s">
        <v>141</v>
      </c>
      <c r="C4500" s="49" t="s">
        <v>142</v>
      </c>
      <c r="D4500" s="50">
        <v>0</v>
      </c>
      <c r="F4500"/>
    </row>
    <row r="4501" spans="2:6" x14ac:dyDescent="0.35">
      <c r="B4501" s="102" t="s">
        <v>143</v>
      </c>
      <c r="C4501" s="103"/>
      <c r="D4501" s="10">
        <v>97002</v>
      </c>
      <c r="F4501"/>
    </row>
    <row r="4502" spans="2:6" x14ac:dyDescent="0.35">
      <c r="B4502" s="104" t="s">
        <v>144</v>
      </c>
      <c r="C4502" s="105"/>
      <c r="D4502" s="106"/>
      <c r="F4502"/>
    </row>
    <row r="4503" spans="2:6" x14ac:dyDescent="0.35">
      <c r="B4503" s="48" t="s">
        <v>145</v>
      </c>
      <c r="C4503" s="49" t="s">
        <v>146</v>
      </c>
      <c r="D4503" s="50">
        <v>0</v>
      </c>
      <c r="F4503"/>
    </row>
    <row r="4504" spans="2:6" x14ac:dyDescent="0.35">
      <c r="B4504" s="48" t="s">
        <v>147</v>
      </c>
      <c r="C4504" s="49" t="s">
        <v>148</v>
      </c>
      <c r="D4504" s="50">
        <v>0</v>
      </c>
      <c r="F4504"/>
    </row>
    <row r="4505" spans="2:6" x14ac:dyDescent="0.35">
      <c r="B4505" s="48" t="s">
        <v>149</v>
      </c>
      <c r="C4505" s="49" t="s">
        <v>150</v>
      </c>
      <c r="D4505" s="50">
        <v>0</v>
      </c>
      <c r="F4505"/>
    </row>
    <row r="4506" spans="2:6" ht="23" x14ac:dyDescent="0.35">
      <c r="B4506" s="48" t="s">
        <v>151</v>
      </c>
      <c r="C4506" s="49" t="s">
        <v>152</v>
      </c>
      <c r="D4506" s="50">
        <v>0</v>
      </c>
      <c r="F4506"/>
    </row>
    <row r="4507" spans="2:6" x14ac:dyDescent="0.35">
      <c r="B4507" s="48" t="s">
        <v>153</v>
      </c>
      <c r="C4507" s="49" t="s">
        <v>154</v>
      </c>
      <c r="D4507" s="50">
        <v>456364</v>
      </c>
      <c r="F4507"/>
    </row>
    <row r="4508" spans="2:6" x14ac:dyDescent="0.35">
      <c r="B4508" s="102" t="s">
        <v>155</v>
      </c>
      <c r="C4508" s="103"/>
      <c r="D4508" s="10">
        <v>456364</v>
      </c>
      <c r="F4508"/>
    </row>
    <row r="4509" spans="2:6" x14ac:dyDescent="0.35">
      <c r="B4509" s="104" t="s">
        <v>156</v>
      </c>
      <c r="C4509" s="105"/>
      <c r="D4509" s="106"/>
      <c r="F4509"/>
    </row>
    <row r="4510" spans="2:6" x14ac:dyDescent="0.35">
      <c r="B4510" s="48" t="s">
        <v>157</v>
      </c>
      <c r="C4510" s="49" t="s">
        <v>158</v>
      </c>
      <c r="D4510" s="50">
        <v>0</v>
      </c>
      <c r="F4510"/>
    </row>
    <row r="4511" spans="2:6" x14ac:dyDescent="0.35">
      <c r="B4511" s="48" t="s">
        <v>159</v>
      </c>
      <c r="C4511" s="49" t="s">
        <v>160</v>
      </c>
      <c r="D4511" s="50">
        <v>0</v>
      </c>
      <c r="F4511"/>
    </row>
    <row r="4512" spans="2:6" x14ac:dyDescent="0.35">
      <c r="B4512" s="48" t="s">
        <v>161</v>
      </c>
      <c r="C4512" s="49" t="s">
        <v>162</v>
      </c>
      <c r="D4512" s="50">
        <v>775</v>
      </c>
      <c r="F4512"/>
    </row>
    <row r="4513" spans="2:13" x14ac:dyDescent="0.35">
      <c r="B4513" s="102" t="s">
        <v>163</v>
      </c>
      <c r="C4513" s="103"/>
      <c r="D4513" s="10">
        <v>775</v>
      </c>
    </row>
    <row r="4514" spans="2:13" x14ac:dyDescent="0.35">
      <c r="B4514" s="102" t="s">
        <v>164</v>
      </c>
      <c r="C4514" s="103"/>
      <c r="D4514" s="10">
        <v>554141</v>
      </c>
    </row>
    <row r="4515" spans="2:13" x14ac:dyDescent="0.35">
      <c r="B4515" s="3"/>
      <c r="F4515"/>
    </row>
    <row r="4516" spans="2:13" x14ac:dyDescent="0.35">
      <c r="C4516" s="3" t="s">
        <v>1112</v>
      </c>
    </row>
    <row r="4517" spans="2:13" x14ac:dyDescent="0.35">
      <c r="B4517" s="48" t="s">
        <v>111</v>
      </c>
      <c r="C4517" s="49" t="s">
        <v>112</v>
      </c>
      <c r="D4517" s="50">
        <v>0</v>
      </c>
      <c r="F4517" s="19">
        <f>SUM(D4517:D4525,D4527:D4528,D4531,D4543)</f>
        <v>357</v>
      </c>
      <c r="G4517" s="16">
        <f>SUM(D4526,D4532)</f>
        <v>0</v>
      </c>
      <c r="H4517" s="16">
        <f>SUM(F4517:G4517)</f>
        <v>357</v>
      </c>
      <c r="I4517" s="18" t="e">
        <f>H4517/J4517*100</f>
        <v>#DIV/0!</v>
      </c>
      <c r="K4517" s="61" t="str">
        <f>C4516</f>
        <v>Ocean Grove Bowls Club</v>
      </c>
      <c r="L4517" s="59">
        <f>F4517</f>
        <v>357</v>
      </c>
      <c r="M4517" s="59">
        <f>G4517</f>
        <v>0</v>
      </c>
    </row>
    <row r="4518" spans="2:13" x14ac:dyDescent="0.35">
      <c r="B4518" s="48" t="s">
        <v>113</v>
      </c>
      <c r="C4518" s="49" t="s">
        <v>114</v>
      </c>
      <c r="D4518" s="50">
        <v>0</v>
      </c>
      <c r="F4518" s="12"/>
    </row>
    <row r="4519" spans="2:13" x14ac:dyDescent="0.35">
      <c r="B4519" s="48" t="s">
        <v>115</v>
      </c>
      <c r="C4519" s="49" t="s">
        <v>116</v>
      </c>
      <c r="D4519" s="50">
        <v>0</v>
      </c>
      <c r="F4519" s="12"/>
    </row>
    <row r="4520" spans="2:13" x14ac:dyDescent="0.35">
      <c r="B4520" s="48" t="s">
        <v>117</v>
      </c>
      <c r="C4520" s="49" t="s">
        <v>118</v>
      </c>
      <c r="D4520" s="50">
        <v>0</v>
      </c>
    </row>
    <row r="4521" spans="2:13" x14ac:dyDescent="0.35">
      <c r="B4521" s="48" t="s">
        <v>119</v>
      </c>
      <c r="C4521" s="49" t="s">
        <v>120</v>
      </c>
      <c r="D4521" s="50">
        <v>0</v>
      </c>
      <c r="F4521" s="13"/>
    </row>
    <row r="4522" spans="2:13" x14ac:dyDescent="0.35">
      <c r="B4522" s="48" t="s">
        <v>121</v>
      </c>
      <c r="C4522" s="49" t="s">
        <v>122</v>
      </c>
      <c r="D4522" s="50">
        <v>0</v>
      </c>
    </row>
    <row r="4523" spans="2:13" x14ac:dyDescent="0.35">
      <c r="B4523" s="48" t="s">
        <v>123</v>
      </c>
      <c r="C4523" s="49" t="s">
        <v>124</v>
      </c>
      <c r="D4523" s="50">
        <v>0</v>
      </c>
    </row>
    <row r="4524" spans="2:13" x14ac:dyDescent="0.35">
      <c r="B4524" s="48" t="s">
        <v>125</v>
      </c>
      <c r="C4524" s="49" t="s">
        <v>126</v>
      </c>
      <c r="D4524" s="50">
        <v>0</v>
      </c>
    </row>
    <row r="4525" spans="2:13" x14ac:dyDescent="0.35">
      <c r="B4525" s="48" t="s">
        <v>127</v>
      </c>
      <c r="C4525" s="49" t="s">
        <v>128</v>
      </c>
      <c r="D4525" s="50">
        <v>0</v>
      </c>
    </row>
    <row r="4526" spans="2:13" x14ac:dyDescent="0.35">
      <c r="B4526" s="48" t="s">
        <v>129</v>
      </c>
      <c r="C4526" s="49" t="s">
        <v>130</v>
      </c>
      <c r="D4526" s="50">
        <v>0</v>
      </c>
    </row>
    <row r="4527" spans="2:13" x14ac:dyDescent="0.35">
      <c r="B4527" s="48" t="s">
        <v>131</v>
      </c>
      <c r="C4527" s="49" t="s">
        <v>132</v>
      </c>
      <c r="D4527" s="50">
        <v>357</v>
      </c>
    </row>
    <row r="4528" spans="2:13" x14ac:dyDescent="0.35">
      <c r="B4528" s="48" t="s">
        <v>133</v>
      </c>
      <c r="C4528" s="49" t="s">
        <v>134</v>
      </c>
      <c r="D4528" s="50">
        <v>0</v>
      </c>
    </row>
    <row r="4529" spans="2:6" x14ac:dyDescent="0.35">
      <c r="B4529" s="48" t="s">
        <v>135</v>
      </c>
      <c r="C4529" s="49" t="s">
        <v>136</v>
      </c>
      <c r="D4529" s="50">
        <v>44225</v>
      </c>
      <c r="F4529"/>
    </row>
    <row r="4530" spans="2:6" x14ac:dyDescent="0.35">
      <c r="B4530" s="48" t="s">
        <v>137</v>
      </c>
      <c r="C4530" s="49" t="s">
        <v>138</v>
      </c>
      <c r="D4530" s="50">
        <v>51731</v>
      </c>
      <c r="F4530"/>
    </row>
    <row r="4531" spans="2:6" ht="23" x14ac:dyDescent="0.35">
      <c r="B4531" s="48" t="s">
        <v>139</v>
      </c>
      <c r="C4531" s="49" t="s">
        <v>140</v>
      </c>
      <c r="D4531" s="50">
        <v>0</v>
      </c>
      <c r="F4531"/>
    </row>
    <row r="4532" spans="2:6" x14ac:dyDescent="0.35">
      <c r="B4532" s="48" t="s">
        <v>141</v>
      </c>
      <c r="C4532" s="49" t="s">
        <v>142</v>
      </c>
      <c r="D4532" s="50">
        <v>0</v>
      </c>
      <c r="F4532"/>
    </row>
    <row r="4533" spans="2:6" x14ac:dyDescent="0.35">
      <c r="B4533" s="102" t="s">
        <v>143</v>
      </c>
      <c r="C4533" s="103"/>
      <c r="D4533" s="10">
        <v>96313</v>
      </c>
      <c r="F4533"/>
    </row>
    <row r="4534" spans="2:6" x14ac:dyDescent="0.35">
      <c r="B4534" s="104" t="s">
        <v>144</v>
      </c>
      <c r="C4534" s="105"/>
      <c r="D4534" s="106"/>
      <c r="F4534"/>
    </row>
    <row r="4535" spans="2:6" x14ac:dyDescent="0.35">
      <c r="B4535" s="48" t="s">
        <v>145</v>
      </c>
      <c r="C4535" s="49" t="s">
        <v>146</v>
      </c>
      <c r="D4535" s="50">
        <v>0</v>
      </c>
      <c r="F4535"/>
    </row>
    <row r="4536" spans="2:6" x14ac:dyDescent="0.35">
      <c r="B4536" s="48" t="s">
        <v>147</v>
      </c>
      <c r="C4536" s="49" t="s">
        <v>148</v>
      </c>
      <c r="D4536" s="50">
        <v>36164</v>
      </c>
      <c r="F4536"/>
    </row>
    <row r="4537" spans="2:6" x14ac:dyDescent="0.35">
      <c r="B4537" s="48" t="s">
        <v>149</v>
      </c>
      <c r="C4537" s="49" t="s">
        <v>150</v>
      </c>
      <c r="D4537" s="50">
        <v>0</v>
      </c>
      <c r="F4537"/>
    </row>
    <row r="4538" spans="2:6" ht="23" x14ac:dyDescent="0.35">
      <c r="B4538" s="48" t="s">
        <v>151</v>
      </c>
      <c r="C4538" s="49" t="s">
        <v>152</v>
      </c>
      <c r="D4538" s="50">
        <v>6268</v>
      </c>
      <c r="F4538"/>
    </row>
    <row r="4539" spans="2:6" x14ac:dyDescent="0.35">
      <c r="B4539" s="48" t="s">
        <v>153</v>
      </c>
      <c r="C4539" s="49" t="s">
        <v>154</v>
      </c>
      <c r="D4539" s="50">
        <v>596029</v>
      </c>
      <c r="F4539"/>
    </row>
    <row r="4540" spans="2:6" x14ac:dyDescent="0.35">
      <c r="B4540" s="102" t="s">
        <v>155</v>
      </c>
      <c r="C4540" s="103"/>
      <c r="D4540" s="10">
        <v>638461</v>
      </c>
      <c r="F4540"/>
    </row>
    <row r="4541" spans="2:6" x14ac:dyDescent="0.35">
      <c r="B4541" s="104" t="s">
        <v>156</v>
      </c>
      <c r="C4541" s="105"/>
      <c r="D4541" s="106"/>
      <c r="F4541"/>
    </row>
    <row r="4542" spans="2:6" x14ac:dyDescent="0.35">
      <c r="B4542" s="48" t="s">
        <v>157</v>
      </c>
      <c r="C4542" s="49" t="s">
        <v>158</v>
      </c>
      <c r="D4542" s="50">
        <v>0</v>
      </c>
      <c r="F4542"/>
    </row>
    <row r="4543" spans="2:6" x14ac:dyDescent="0.35">
      <c r="B4543" s="48" t="s">
        <v>159</v>
      </c>
      <c r="C4543" s="49" t="s">
        <v>160</v>
      </c>
      <c r="D4543" s="50">
        <v>0</v>
      </c>
      <c r="F4543"/>
    </row>
    <row r="4544" spans="2:6" x14ac:dyDescent="0.35">
      <c r="B4544" s="48" t="s">
        <v>161</v>
      </c>
      <c r="C4544" s="49" t="s">
        <v>162</v>
      </c>
      <c r="D4544" s="50">
        <v>2476</v>
      </c>
      <c r="F4544"/>
    </row>
    <row r="4545" spans="2:13" x14ac:dyDescent="0.35">
      <c r="B4545" s="102" t="s">
        <v>163</v>
      </c>
      <c r="C4545" s="103"/>
      <c r="D4545" s="10">
        <v>2476</v>
      </c>
    </row>
    <row r="4546" spans="2:13" x14ac:dyDescent="0.35">
      <c r="B4546" s="102" t="s">
        <v>164</v>
      </c>
      <c r="C4546" s="103"/>
      <c r="D4546" s="10">
        <v>737250</v>
      </c>
    </row>
    <row r="4547" spans="2:13" x14ac:dyDescent="0.35">
      <c r="B4547" s="3"/>
      <c r="F4547"/>
    </row>
    <row r="4548" spans="2:13" x14ac:dyDescent="0.35">
      <c r="C4548" s="3" t="s">
        <v>1113</v>
      </c>
    </row>
    <row r="4549" spans="2:13" x14ac:dyDescent="0.35">
      <c r="B4549" s="48" t="s">
        <v>111</v>
      </c>
      <c r="C4549" s="49" t="s">
        <v>112</v>
      </c>
      <c r="D4549" s="50">
        <v>0</v>
      </c>
      <c r="F4549" s="19">
        <f>SUM(D4549:D4557,D4559:D4560,D4563,D4575)</f>
        <v>500</v>
      </c>
      <c r="G4549" s="16">
        <f>SUM(D4558,D4564)</f>
        <v>0</v>
      </c>
      <c r="H4549" s="16">
        <f>SUM(F4549:G4549)</f>
        <v>500</v>
      </c>
      <c r="I4549" s="18" t="e">
        <f>H4549/J4549*100</f>
        <v>#DIV/0!</v>
      </c>
      <c r="K4549" s="61" t="str">
        <f>C4548</f>
        <v>Ouyen Club</v>
      </c>
      <c r="L4549" s="59">
        <f>F4549</f>
        <v>500</v>
      </c>
      <c r="M4549" s="59">
        <f>G4549</f>
        <v>0</v>
      </c>
    </row>
    <row r="4550" spans="2:13" x14ac:dyDescent="0.35">
      <c r="B4550" s="48" t="s">
        <v>113</v>
      </c>
      <c r="C4550" s="49" t="s">
        <v>114</v>
      </c>
      <c r="D4550" s="50">
        <v>0</v>
      </c>
      <c r="F4550" s="12"/>
    </row>
    <row r="4551" spans="2:13" x14ac:dyDescent="0.35">
      <c r="B4551" s="48" t="s">
        <v>115</v>
      </c>
      <c r="C4551" s="49" t="s">
        <v>116</v>
      </c>
      <c r="D4551" s="50">
        <v>0</v>
      </c>
      <c r="F4551" s="12"/>
    </row>
    <row r="4552" spans="2:13" x14ac:dyDescent="0.35">
      <c r="B4552" s="48" t="s">
        <v>117</v>
      </c>
      <c r="C4552" s="49" t="s">
        <v>118</v>
      </c>
      <c r="D4552" s="50">
        <v>0</v>
      </c>
    </row>
    <row r="4553" spans="2:13" x14ac:dyDescent="0.35">
      <c r="B4553" s="48" t="s">
        <v>119</v>
      </c>
      <c r="C4553" s="49" t="s">
        <v>120</v>
      </c>
      <c r="D4553" s="50">
        <v>0</v>
      </c>
      <c r="F4553" s="13"/>
    </row>
    <row r="4554" spans="2:13" x14ac:dyDescent="0.35">
      <c r="B4554" s="48" t="s">
        <v>121</v>
      </c>
      <c r="C4554" s="49" t="s">
        <v>122</v>
      </c>
      <c r="D4554" s="50">
        <v>0</v>
      </c>
    </row>
    <row r="4555" spans="2:13" x14ac:dyDescent="0.35">
      <c r="B4555" s="48" t="s">
        <v>123</v>
      </c>
      <c r="C4555" s="49" t="s">
        <v>124</v>
      </c>
      <c r="D4555" s="50">
        <v>0</v>
      </c>
    </row>
    <row r="4556" spans="2:13" x14ac:dyDescent="0.35">
      <c r="B4556" s="48" t="s">
        <v>125</v>
      </c>
      <c r="C4556" s="49" t="s">
        <v>126</v>
      </c>
      <c r="D4556" s="50">
        <v>0</v>
      </c>
    </row>
    <row r="4557" spans="2:13" x14ac:dyDescent="0.35">
      <c r="B4557" s="48" t="s">
        <v>127</v>
      </c>
      <c r="C4557" s="49" t="s">
        <v>128</v>
      </c>
      <c r="D4557" s="50">
        <v>0</v>
      </c>
    </row>
    <row r="4558" spans="2:13" x14ac:dyDescent="0.35">
      <c r="B4558" s="48" t="s">
        <v>129</v>
      </c>
      <c r="C4558" s="49" t="s">
        <v>130</v>
      </c>
      <c r="D4558" s="50">
        <v>0</v>
      </c>
    </row>
    <row r="4559" spans="2:13" x14ac:dyDescent="0.35">
      <c r="B4559" s="48" t="s">
        <v>131</v>
      </c>
      <c r="C4559" s="49" t="s">
        <v>132</v>
      </c>
      <c r="D4559" s="50">
        <v>200</v>
      </c>
    </row>
    <row r="4560" spans="2:13" x14ac:dyDescent="0.35">
      <c r="B4560" s="48" t="s">
        <v>133</v>
      </c>
      <c r="C4560" s="49" t="s">
        <v>134</v>
      </c>
      <c r="D4560" s="50">
        <v>300</v>
      </c>
    </row>
    <row r="4561" spans="2:6" x14ac:dyDescent="0.35">
      <c r="B4561" s="48" t="s">
        <v>135</v>
      </c>
      <c r="C4561" s="49" t="s">
        <v>136</v>
      </c>
      <c r="D4561" s="50">
        <v>0</v>
      </c>
      <c r="F4561"/>
    </row>
    <row r="4562" spans="2:6" x14ac:dyDescent="0.35">
      <c r="B4562" s="48" t="s">
        <v>137</v>
      </c>
      <c r="C4562" s="49" t="s">
        <v>138</v>
      </c>
      <c r="D4562" s="50">
        <v>0</v>
      </c>
      <c r="F4562"/>
    </row>
    <row r="4563" spans="2:6" ht="23" x14ac:dyDescent="0.35">
      <c r="B4563" s="48" t="s">
        <v>139</v>
      </c>
      <c r="C4563" s="49" t="s">
        <v>140</v>
      </c>
      <c r="D4563" s="50">
        <v>0</v>
      </c>
      <c r="F4563"/>
    </row>
    <row r="4564" spans="2:6" x14ac:dyDescent="0.35">
      <c r="B4564" s="48" t="s">
        <v>141</v>
      </c>
      <c r="C4564" s="49" t="s">
        <v>142</v>
      </c>
      <c r="D4564" s="50">
        <v>0</v>
      </c>
      <c r="F4564"/>
    </row>
    <row r="4565" spans="2:6" x14ac:dyDescent="0.35">
      <c r="B4565" s="102" t="s">
        <v>143</v>
      </c>
      <c r="C4565" s="103"/>
      <c r="D4565" s="10">
        <v>500</v>
      </c>
      <c r="F4565"/>
    </row>
    <row r="4566" spans="2:6" x14ac:dyDescent="0.35">
      <c r="B4566" s="104" t="s">
        <v>144</v>
      </c>
      <c r="C4566" s="105"/>
      <c r="D4566" s="106"/>
      <c r="F4566"/>
    </row>
    <row r="4567" spans="2:6" x14ac:dyDescent="0.35">
      <c r="B4567" s="48" t="s">
        <v>145</v>
      </c>
      <c r="C4567" s="49" t="s">
        <v>146</v>
      </c>
      <c r="D4567" s="50">
        <v>0</v>
      </c>
      <c r="F4567"/>
    </row>
    <row r="4568" spans="2:6" x14ac:dyDescent="0.35">
      <c r="B4568" s="48" t="s">
        <v>147</v>
      </c>
      <c r="C4568" s="49" t="s">
        <v>148</v>
      </c>
      <c r="D4568" s="50">
        <v>0</v>
      </c>
      <c r="F4568"/>
    </row>
    <row r="4569" spans="2:6" x14ac:dyDescent="0.35">
      <c r="B4569" s="48" t="s">
        <v>149</v>
      </c>
      <c r="C4569" s="49" t="s">
        <v>150</v>
      </c>
      <c r="D4569" s="50">
        <v>0</v>
      </c>
      <c r="F4569"/>
    </row>
    <row r="4570" spans="2:6" ht="23" x14ac:dyDescent="0.35">
      <c r="B4570" s="48" t="s">
        <v>151</v>
      </c>
      <c r="C4570" s="49" t="s">
        <v>152</v>
      </c>
      <c r="D4570" s="50">
        <v>0</v>
      </c>
      <c r="F4570"/>
    </row>
    <row r="4571" spans="2:6" x14ac:dyDescent="0.35">
      <c r="B4571" s="48" t="s">
        <v>153</v>
      </c>
      <c r="C4571" s="49" t="s">
        <v>154</v>
      </c>
      <c r="D4571" s="50">
        <v>236852</v>
      </c>
      <c r="F4571"/>
    </row>
    <row r="4572" spans="2:6" x14ac:dyDescent="0.35">
      <c r="B4572" s="102" t="s">
        <v>155</v>
      </c>
      <c r="C4572" s="103"/>
      <c r="D4572" s="10">
        <v>236852</v>
      </c>
      <c r="F4572"/>
    </row>
    <row r="4573" spans="2:6" x14ac:dyDescent="0.35">
      <c r="B4573" s="104" t="s">
        <v>156</v>
      </c>
      <c r="C4573" s="105"/>
      <c r="D4573" s="106"/>
      <c r="F4573"/>
    </row>
    <row r="4574" spans="2:6" x14ac:dyDescent="0.35">
      <c r="B4574" s="48" t="s">
        <v>157</v>
      </c>
      <c r="C4574" s="49" t="s">
        <v>158</v>
      </c>
      <c r="D4574" s="50">
        <v>0</v>
      </c>
      <c r="F4574"/>
    </row>
    <row r="4575" spans="2:6" x14ac:dyDescent="0.35">
      <c r="B4575" s="48" t="s">
        <v>159</v>
      </c>
      <c r="C4575" s="49" t="s">
        <v>160</v>
      </c>
      <c r="D4575" s="50">
        <v>0</v>
      </c>
      <c r="F4575"/>
    </row>
    <row r="4576" spans="2:6" x14ac:dyDescent="0.35">
      <c r="B4576" s="48" t="s">
        <v>161</v>
      </c>
      <c r="C4576" s="49" t="s">
        <v>162</v>
      </c>
      <c r="D4576" s="50">
        <v>500</v>
      </c>
      <c r="F4576"/>
    </row>
    <row r="4577" spans="2:13" x14ac:dyDescent="0.35">
      <c r="B4577" s="102" t="s">
        <v>163</v>
      </c>
      <c r="C4577" s="103"/>
      <c r="D4577" s="10">
        <v>500</v>
      </c>
    </row>
    <row r="4578" spans="2:13" x14ac:dyDescent="0.35">
      <c r="B4578" s="102" t="s">
        <v>164</v>
      </c>
      <c r="C4578" s="103"/>
      <c r="D4578" s="10">
        <v>237852</v>
      </c>
    </row>
    <row r="4579" spans="2:13" x14ac:dyDescent="0.35">
      <c r="B4579" s="3"/>
      <c r="F4579"/>
    </row>
    <row r="4580" spans="2:13" x14ac:dyDescent="0.35">
      <c r="C4580" s="3" t="s">
        <v>1114</v>
      </c>
    </row>
    <row r="4581" spans="2:13" x14ac:dyDescent="0.35">
      <c r="B4581" s="48" t="s">
        <v>111</v>
      </c>
      <c r="C4581" s="49" t="s">
        <v>112</v>
      </c>
      <c r="D4581" s="50">
        <v>0</v>
      </c>
      <c r="F4581" s="19">
        <f>SUM(D4581:D4589,D4591:D4592,D4595,D4607)</f>
        <v>7410</v>
      </c>
      <c r="G4581" s="16">
        <f>SUM(D4590,D4596)</f>
        <v>0</v>
      </c>
      <c r="H4581" s="16">
        <f>SUM(F4581:G4581)</f>
        <v>7410</v>
      </c>
      <c r="I4581" s="18" t="e">
        <f>H4581/J4581*100</f>
        <v>#DIV/0!</v>
      </c>
      <c r="K4581" s="61" t="str">
        <f>C4580</f>
        <v>Pascoe Value RSL</v>
      </c>
      <c r="L4581" s="59">
        <f>F4581</f>
        <v>7410</v>
      </c>
      <c r="M4581" s="59">
        <f>G4581</f>
        <v>0</v>
      </c>
    </row>
    <row r="4582" spans="2:13" x14ac:dyDescent="0.35">
      <c r="B4582" s="48" t="s">
        <v>113</v>
      </c>
      <c r="C4582" s="49" t="s">
        <v>114</v>
      </c>
      <c r="D4582" s="50">
        <v>0</v>
      </c>
      <c r="F4582" s="12"/>
    </row>
    <row r="4583" spans="2:13" x14ac:dyDescent="0.35">
      <c r="B4583" s="48" t="s">
        <v>115</v>
      </c>
      <c r="C4583" s="49" t="s">
        <v>116</v>
      </c>
      <c r="D4583" s="50">
        <v>0</v>
      </c>
      <c r="F4583" s="12"/>
    </row>
    <row r="4584" spans="2:13" x14ac:dyDescent="0.35">
      <c r="B4584" s="48" t="s">
        <v>117</v>
      </c>
      <c r="C4584" s="49" t="s">
        <v>118</v>
      </c>
      <c r="D4584" s="50">
        <v>0</v>
      </c>
    </row>
    <row r="4585" spans="2:13" x14ac:dyDescent="0.35">
      <c r="B4585" s="48" t="s">
        <v>119</v>
      </c>
      <c r="C4585" s="49" t="s">
        <v>120</v>
      </c>
      <c r="D4585" s="50">
        <v>0</v>
      </c>
      <c r="F4585" s="13"/>
    </row>
    <row r="4586" spans="2:13" x14ac:dyDescent="0.35">
      <c r="B4586" s="48" t="s">
        <v>121</v>
      </c>
      <c r="C4586" s="49" t="s">
        <v>122</v>
      </c>
      <c r="D4586" s="50">
        <v>0</v>
      </c>
    </row>
    <row r="4587" spans="2:13" x14ac:dyDescent="0.35">
      <c r="B4587" s="48" t="s">
        <v>123</v>
      </c>
      <c r="C4587" s="49" t="s">
        <v>124</v>
      </c>
      <c r="D4587" s="50">
        <v>0</v>
      </c>
    </row>
    <row r="4588" spans="2:13" x14ac:dyDescent="0.35">
      <c r="B4588" s="48" t="s">
        <v>125</v>
      </c>
      <c r="C4588" s="49" t="s">
        <v>126</v>
      </c>
      <c r="D4588" s="50">
        <v>0</v>
      </c>
    </row>
    <row r="4589" spans="2:13" x14ac:dyDescent="0.35">
      <c r="B4589" s="48" t="s">
        <v>127</v>
      </c>
      <c r="C4589" s="49" t="s">
        <v>128</v>
      </c>
      <c r="D4589" s="50">
        <v>0</v>
      </c>
    </row>
    <row r="4590" spans="2:13" x14ac:dyDescent="0.35">
      <c r="B4590" s="48" t="s">
        <v>129</v>
      </c>
      <c r="C4590" s="49" t="s">
        <v>130</v>
      </c>
      <c r="D4590" s="50">
        <v>0</v>
      </c>
    </row>
    <row r="4591" spans="2:13" x14ac:dyDescent="0.35">
      <c r="B4591" s="48" t="s">
        <v>131</v>
      </c>
      <c r="C4591" s="49" t="s">
        <v>132</v>
      </c>
      <c r="D4591" s="50">
        <v>0</v>
      </c>
    </row>
    <row r="4592" spans="2:13" x14ac:dyDescent="0.35">
      <c r="B4592" s="48" t="s">
        <v>133</v>
      </c>
      <c r="C4592" s="49" t="s">
        <v>134</v>
      </c>
      <c r="D4592" s="50">
        <v>0</v>
      </c>
    </row>
    <row r="4593" spans="2:6" x14ac:dyDescent="0.35">
      <c r="B4593" s="48" t="s">
        <v>135</v>
      </c>
      <c r="C4593" s="49" t="s">
        <v>136</v>
      </c>
      <c r="D4593" s="50">
        <v>0</v>
      </c>
      <c r="F4593"/>
    </row>
    <row r="4594" spans="2:6" x14ac:dyDescent="0.35">
      <c r="B4594" s="48" t="s">
        <v>137</v>
      </c>
      <c r="C4594" s="49" t="s">
        <v>138</v>
      </c>
      <c r="D4594" s="50">
        <v>55146</v>
      </c>
      <c r="F4594"/>
    </row>
    <row r="4595" spans="2:6" ht="23" x14ac:dyDescent="0.35">
      <c r="B4595" s="48" t="s">
        <v>139</v>
      </c>
      <c r="C4595" s="49" t="s">
        <v>140</v>
      </c>
      <c r="D4595" s="50">
        <v>7410</v>
      </c>
      <c r="F4595"/>
    </row>
    <row r="4596" spans="2:6" x14ac:dyDescent="0.35">
      <c r="B4596" s="48" t="s">
        <v>141</v>
      </c>
      <c r="C4596" s="49" t="s">
        <v>142</v>
      </c>
      <c r="D4596" s="50">
        <v>0</v>
      </c>
      <c r="F4596"/>
    </row>
    <row r="4597" spans="2:6" x14ac:dyDescent="0.35">
      <c r="B4597" s="102" t="s">
        <v>143</v>
      </c>
      <c r="C4597" s="103"/>
      <c r="D4597" s="10">
        <v>62556</v>
      </c>
      <c r="F4597"/>
    </row>
    <row r="4598" spans="2:6" x14ac:dyDescent="0.35">
      <c r="B4598" s="104" t="s">
        <v>144</v>
      </c>
      <c r="C4598" s="105"/>
      <c r="D4598" s="106"/>
      <c r="F4598"/>
    </row>
    <row r="4599" spans="2:6" x14ac:dyDescent="0.35">
      <c r="B4599" s="48" t="s">
        <v>145</v>
      </c>
      <c r="C4599" s="49" t="s">
        <v>146</v>
      </c>
      <c r="D4599" s="50">
        <v>0</v>
      </c>
      <c r="F4599"/>
    </row>
    <row r="4600" spans="2:6" x14ac:dyDescent="0.35">
      <c r="B4600" s="48" t="s">
        <v>147</v>
      </c>
      <c r="C4600" s="49" t="s">
        <v>148</v>
      </c>
      <c r="D4600" s="50">
        <v>0</v>
      </c>
      <c r="F4600"/>
    </row>
    <row r="4601" spans="2:6" x14ac:dyDescent="0.35">
      <c r="B4601" s="48" t="s">
        <v>149</v>
      </c>
      <c r="C4601" s="49" t="s">
        <v>150</v>
      </c>
      <c r="D4601" s="50">
        <v>0</v>
      </c>
      <c r="F4601"/>
    </row>
    <row r="4602" spans="2:6" ht="23" x14ac:dyDescent="0.35">
      <c r="B4602" s="48" t="s">
        <v>151</v>
      </c>
      <c r="C4602" s="49" t="s">
        <v>152</v>
      </c>
      <c r="D4602" s="50">
        <v>0</v>
      </c>
      <c r="F4602"/>
    </row>
    <row r="4603" spans="2:6" x14ac:dyDescent="0.35">
      <c r="B4603" s="48" t="s">
        <v>153</v>
      </c>
      <c r="C4603" s="49" t="s">
        <v>154</v>
      </c>
      <c r="D4603" s="50">
        <v>469369</v>
      </c>
      <c r="F4603"/>
    </row>
    <row r="4604" spans="2:6" x14ac:dyDescent="0.35">
      <c r="B4604" s="102" t="s">
        <v>155</v>
      </c>
      <c r="C4604" s="103"/>
      <c r="D4604" s="10">
        <v>469369</v>
      </c>
      <c r="F4604"/>
    </row>
    <row r="4605" spans="2:6" x14ac:dyDescent="0.35">
      <c r="B4605" s="104" t="s">
        <v>156</v>
      </c>
      <c r="C4605" s="105"/>
      <c r="D4605" s="106"/>
      <c r="F4605"/>
    </row>
    <row r="4606" spans="2:6" x14ac:dyDescent="0.35">
      <c r="B4606" s="48" t="s">
        <v>157</v>
      </c>
      <c r="C4606" s="49" t="s">
        <v>158</v>
      </c>
      <c r="D4606" s="50">
        <v>0</v>
      </c>
      <c r="F4606"/>
    </row>
    <row r="4607" spans="2:6" x14ac:dyDescent="0.35">
      <c r="B4607" s="48" t="s">
        <v>159</v>
      </c>
      <c r="C4607" s="49" t="s">
        <v>160</v>
      </c>
      <c r="D4607" s="50">
        <v>0</v>
      </c>
      <c r="F4607"/>
    </row>
    <row r="4608" spans="2:6" x14ac:dyDescent="0.35">
      <c r="B4608" s="48" t="s">
        <v>161</v>
      </c>
      <c r="C4608" s="49" t="s">
        <v>162</v>
      </c>
      <c r="D4608" s="50">
        <v>0</v>
      </c>
      <c r="F4608"/>
    </row>
    <row r="4609" spans="2:13" x14ac:dyDescent="0.35">
      <c r="B4609" s="102" t="s">
        <v>163</v>
      </c>
      <c r="C4609" s="103"/>
      <c r="D4609" s="10">
        <v>0</v>
      </c>
    </row>
    <row r="4610" spans="2:13" x14ac:dyDescent="0.35">
      <c r="B4610" s="102" t="s">
        <v>164</v>
      </c>
      <c r="C4610" s="103"/>
      <c r="D4610" s="10">
        <v>531925</v>
      </c>
    </row>
    <row r="4612" spans="2:13" x14ac:dyDescent="0.35">
      <c r="C4612" s="3" t="s">
        <v>1115</v>
      </c>
    </row>
    <row r="4613" spans="2:13" x14ac:dyDescent="0.35">
      <c r="B4613" s="48" t="s">
        <v>111</v>
      </c>
      <c r="C4613" s="49" t="s">
        <v>112</v>
      </c>
      <c r="D4613" s="50">
        <v>0</v>
      </c>
      <c r="F4613" s="19">
        <f>SUM(D4613:D4621,D4623:D4624,D4627,D4639)</f>
        <v>0</v>
      </c>
      <c r="G4613" s="16">
        <f>SUM(D4622,D4628)</f>
        <v>0</v>
      </c>
      <c r="H4613" s="16">
        <f>SUM(F4613:G4613)</f>
        <v>0</v>
      </c>
      <c r="I4613" s="18" t="e">
        <f>H4613/J4613*100</f>
        <v>#DIV/0!</v>
      </c>
      <c r="K4613" s="61" t="str">
        <f>C4612</f>
        <v>Peninsula Club</v>
      </c>
      <c r="L4613" s="59">
        <f>F4613</f>
        <v>0</v>
      </c>
      <c r="M4613" s="59">
        <f>G4613</f>
        <v>0</v>
      </c>
    </row>
    <row r="4614" spans="2:13" x14ac:dyDescent="0.35">
      <c r="B4614" s="48" t="s">
        <v>113</v>
      </c>
      <c r="C4614" s="49" t="s">
        <v>114</v>
      </c>
      <c r="D4614" s="50">
        <v>0</v>
      </c>
      <c r="F4614" s="12"/>
    </row>
    <row r="4615" spans="2:13" x14ac:dyDescent="0.35">
      <c r="B4615" s="48" t="s">
        <v>115</v>
      </c>
      <c r="C4615" s="49" t="s">
        <v>116</v>
      </c>
      <c r="D4615" s="50">
        <v>0</v>
      </c>
      <c r="F4615" s="12"/>
    </row>
    <row r="4616" spans="2:13" x14ac:dyDescent="0.35">
      <c r="B4616" s="48" t="s">
        <v>117</v>
      </c>
      <c r="C4616" s="49" t="s">
        <v>118</v>
      </c>
      <c r="D4616" s="50">
        <v>0</v>
      </c>
    </row>
    <row r="4617" spans="2:13" x14ac:dyDescent="0.35">
      <c r="B4617" s="48" t="s">
        <v>119</v>
      </c>
      <c r="C4617" s="49" t="s">
        <v>120</v>
      </c>
      <c r="D4617" s="50">
        <v>0</v>
      </c>
      <c r="F4617" s="13"/>
    </row>
    <row r="4618" spans="2:13" x14ac:dyDescent="0.35">
      <c r="B4618" s="48" t="s">
        <v>121</v>
      </c>
      <c r="C4618" s="49" t="s">
        <v>122</v>
      </c>
      <c r="D4618" s="50">
        <v>0</v>
      </c>
    </row>
    <row r="4619" spans="2:13" x14ac:dyDescent="0.35">
      <c r="B4619" s="48" t="s">
        <v>123</v>
      </c>
      <c r="C4619" s="49" t="s">
        <v>124</v>
      </c>
      <c r="D4619" s="50">
        <v>0</v>
      </c>
    </row>
    <row r="4620" spans="2:13" x14ac:dyDescent="0.35">
      <c r="B4620" s="48" t="s">
        <v>125</v>
      </c>
      <c r="C4620" s="49" t="s">
        <v>126</v>
      </c>
      <c r="D4620" s="50">
        <v>0</v>
      </c>
    </row>
    <row r="4621" spans="2:13" x14ac:dyDescent="0.35">
      <c r="B4621" s="48" t="s">
        <v>127</v>
      </c>
      <c r="C4621" s="49" t="s">
        <v>128</v>
      </c>
      <c r="D4621" s="50">
        <v>0</v>
      </c>
    </row>
    <row r="4622" spans="2:13" x14ac:dyDescent="0.35">
      <c r="B4622" s="48" t="s">
        <v>129</v>
      </c>
      <c r="C4622" s="49" t="s">
        <v>130</v>
      </c>
      <c r="D4622" s="50">
        <v>0</v>
      </c>
    </row>
    <row r="4623" spans="2:13" x14ac:dyDescent="0.35">
      <c r="B4623" s="48" t="s">
        <v>131</v>
      </c>
      <c r="C4623" s="49" t="s">
        <v>132</v>
      </c>
      <c r="D4623" s="50">
        <v>0</v>
      </c>
    </row>
    <row r="4624" spans="2:13" x14ac:dyDescent="0.35">
      <c r="B4624" s="48" t="s">
        <v>133</v>
      </c>
      <c r="C4624" s="49" t="s">
        <v>134</v>
      </c>
      <c r="D4624" s="50">
        <v>0</v>
      </c>
    </row>
    <row r="4625" spans="2:6" x14ac:dyDescent="0.35">
      <c r="B4625" s="48" t="s">
        <v>135</v>
      </c>
      <c r="C4625" s="49" t="s">
        <v>136</v>
      </c>
      <c r="D4625" s="50">
        <v>55715</v>
      </c>
      <c r="F4625"/>
    </row>
    <row r="4626" spans="2:6" x14ac:dyDescent="0.35">
      <c r="B4626" s="48" t="s">
        <v>137</v>
      </c>
      <c r="C4626" s="49" t="s">
        <v>138</v>
      </c>
      <c r="D4626" s="50">
        <v>0</v>
      </c>
      <c r="F4626"/>
    </row>
    <row r="4627" spans="2:6" ht="23" x14ac:dyDescent="0.35">
      <c r="B4627" s="48" t="s">
        <v>139</v>
      </c>
      <c r="C4627" s="49" t="s">
        <v>140</v>
      </c>
      <c r="D4627" s="50">
        <v>0</v>
      </c>
      <c r="F4627"/>
    </row>
    <row r="4628" spans="2:6" x14ac:dyDescent="0.35">
      <c r="B4628" s="48" t="s">
        <v>141</v>
      </c>
      <c r="C4628" s="49" t="s">
        <v>142</v>
      </c>
      <c r="D4628" s="50">
        <v>0</v>
      </c>
      <c r="F4628"/>
    </row>
    <row r="4629" spans="2:6" x14ac:dyDescent="0.35">
      <c r="B4629" s="102" t="s">
        <v>143</v>
      </c>
      <c r="C4629" s="103"/>
      <c r="D4629" s="10">
        <v>55715</v>
      </c>
      <c r="F4629"/>
    </row>
    <row r="4630" spans="2:6" x14ac:dyDescent="0.35">
      <c r="B4630" s="104" t="s">
        <v>144</v>
      </c>
      <c r="C4630" s="105"/>
      <c r="D4630" s="106"/>
      <c r="F4630"/>
    </row>
    <row r="4631" spans="2:6" x14ac:dyDescent="0.35">
      <c r="B4631" s="48" t="s">
        <v>145</v>
      </c>
      <c r="C4631" s="49" t="s">
        <v>146</v>
      </c>
      <c r="D4631" s="50">
        <v>0</v>
      </c>
      <c r="F4631"/>
    </row>
    <row r="4632" spans="2:6" x14ac:dyDescent="0.35">
      <c r="B4632" s="48" t="s">
        <v>147</v>
      </c>
      <c r="C4632" s="49" t="s">
        <v>148</v>
      </c>
      <c r="D4632" s="50">
        <v>0</v>
      </c>
      <c r="F4632"/>
    </row>
    <row r="4633" spans="2:6" x14ac:dyDescent="0.35">
      <c r="B4633" s="48" t="s">
        <v>149</v>
      </c>
      <c r="C4633" s="49" t="s">
        <v>150</v>
      </c>
      <c r="D4633" s="50">
        <v>0</v>
      </c>
      <c r="F4633"/>
    </row>
    <row r="4634" spans="2:6" ht="23" x14ac:dyDescent="0.35">
      <c r="B4634" s="48" t="s">
        <v>151</v>
      </c>
      <c r="C4634" s="49" t="s">
        <v>152</v>
      </c>
      <c r="D4634" s="50">
        <v>0</v>
      </c>
      <c r="F4634"/>
    </row>
    <row r="4635" spans="2:6" x14ac:dyDescent="0.35">
      <c r="B4635" s="48" t="s">
        <v>153</v>
      </c>
      <c r="C4635" s="49" t="s">
        <v>154</v>
      </c>
      <c r="D4635" s="50">
        <v>0</v>
      </c>
      <c r="F4635"/>
    </row>
    <row r="4636" spans="2:6" x14ac:dyDescent="0.35">
      <c r="B4636" s="102" t="s">
        <v>155</v>
      </c>
      <c r="C4636" s="103"/>
      <c r="D4636" s="10">
        <v>0</v>
      </c>
      <c r="F4636"/>
    </row>
    <row r="4637" spans="2:6" x14ac:dyDescent="0.35">
      <c r="B4637" s="104" t="s">
        <v>156</v>
      </c>
      <c r="C4637" s="105"/>
      <c r="D4637" s="106"/>
      <c r="F4637"/>
    </row>
    <row r="4638" spans="2:6" x14ac:dyDescent="0.35">
      <c r="B4638" s="48" t="s">
        <v>157</v>
      </c>
      <c r="C4638" s="49" t="s">
        <v>158</v>
      </c>
      <c r="D4638" s="50">
        <v>0</v>
      </c>
      <c r="F4638"/>
    </row>
    <row r="4639" spans="2:6" x14ac:dyDescent="0.35">
      <c r="B4639" s="48" t="s">
        <v>159</v>
      </c>
      <c r="C4639" s="49" t="s">
        <v>160</v>
      </c>
      <c r="D4639" s="50">
        <v>0</v>
      </c>
      <c r="F4639"/>
    </row>
    <row r="4640" spans="2:6" x14ac:dyDescent="0.35">
      <c r="B4640" s="48" t="s">
        <v>161</v>
      </c>
      <c r="C4640" s="49" t="s">
        <v>162</v>
      </c>
      <c r="D4640" s="50">
        <v>2002</v>
      </c>
      <c r="F4640"/>
    </row>
    <row r="4641" spans="2:13" x14ac:dyDescent="0.35">
      <c r="B4641" s="102" t="s">
        <v>163</v>
      </c>
      <c r="C4641" s="103"/>
      <c r="D4641" s="10">
        <v>2002</v>
      </c>
    </row>
    <row r="4642" spans="2:13" x14ac:dyDescent="0.35">
      <c r="B4642" s="102" t="s">
        <v>164</v>
      </c>
      <c r="C4642" s="103"/>
      <c r="D4642" s="10">
        <v>57717</v>
      </c>
    </row>
    <row r="4644" spans="2:13" x14ac:dyDescent="0.35">
      <c r="C4644" s="3" t="s">
        <v>1116</v>
      </c>
    </row>
    <row r="4645" spans="2:13" x14ac:dyDescent="0.35">
      <c r="B4645" s="48" t="s">
        <v>111</v>
      </c>
      <c r="C4645" s="49" t="s">
        <v>112</v>
      </c>
      <c r="D4645" s="50">
        <v>7000</v>
      </c>
      <c r="F4645" s="19">
        <f>SUM(D4645:D4653,D4655:D4656,D4659,D4671)</f>
        <v>30000</v>
      </c>
      <c r="G4645" s="16">
        <f>SUM(D4654,D4660)</f>
        <v>0</v>
      </c>
      <c r="H4645" s="16">
        <f>SUM(F4645:G4645)</f>
        <v>30000</v>
      </c>
      <c r="I4645" s="18" t="e">
        <f>H4645/J4645*100</f>
        <v>#DIV/0!</v>
      </c>
      <c r="K4645" s="61" t="str">
        <f>C4644</f>
        <v>Peninsula Club (Dromana)</v>
      </c>
      <c r="L4645" s="59">
        <f>F4645</f>
        <v>30000</v>
      </c>
      <c r="M4645" s="59">
        <f>G4645</f>
        <v>0</v>
      </c>
    </row>
    <row r="4646" spans="2:13" x14ac:dyDescent="0.35">
      <c r="B4646" s="48" t="s">
        <v>113</v>
      </c>
      <c r="C4646" s="49" t="s">
        <v>114</v>
      </c>
      <c r="D4646" s="50">
        <v>0</v>
      </c>
      <c r="F4646" s="12"/>
    </row>
    <row r="4647" spans="2:13" x14ac:dyDescent="0.35">
      <c r="B4647" s="48" t="s">
        <v>115</v>
      </c>
      <c r="C4647" s="49" t="s">
        <v>116</v>
      </c>
      <c r="D4647" s="50">
        <v>0</v>
      </c>
      <c r="F4647" s="12"/>
    </row>
    <row r="4648" spans="2:13" x14ac:dyDescent="0.35">
      <c r="B4648" s="48" t="s">
        <v>117</v>
      </c>
      <c r="C4648" s="49" t="s">
        <v>118</v>
      </c>
      <c r="D4648" s="50">
        <v>0</v>
      </c>
    </row>
    <row r="4649" spans="2:13" x14ac:dyDescent="0.35">
      <c r="B4649" s="48" t="s">
        <v>119</v>
      </c>
      <c r="C4649" s="49" t="s">
        <v>120</v>
      </c>
      <c r="D4649" s="50">
        <v>0</v>
      </c>
      <c r="F4649" s="13"/>
    </row>
    <row r="4650" spans="2:13" x14ac:dyDescent="0.35">
      <c r="B4650" s="48" t="s">
        <v>121</v>
      </c>
      <c r="C4650" s="49" t="s">
        <v>122</v>
      </c>
      <c r="D4650" s="50">
        <v>0</v>
      </c>
    </row>
    <row r="4651" spans="2:13" x14ac:dyDescent="0.35">
      <c r="B4651" s="48" t="s">
        <v>123</v>
      </c>
      <c r="C4651" s="49" t="s">
        <v>124</v>
      </c>
      <c r="D4651" s="50">
        <v>0</v>
      </c>
    </row>
    <row r="4652" spans="2:13" x14ac:dyDescent="0.35">
      <c r="B4652" s="48" t="s">
        <v>125</v>
      </c>
      <c r="C4652" s="49" t="s">
        <v>126</v>
      </c>
      <c r="D4652" s="50">
        <v>0</v>
      </c>
    </row>
    <row r="4653" spans="2:13" x14ac:dyDescent="0.35">
      <c r="B4653" s="48" t="s">
        <v>127</v>
      </c>
      <c r="C4653" s="49" t="s">
        <v>128</v>
      </c>
      <c r="D4653" s="50">
        <v>0</v>
      </c>
    </row>
    <row r="4654" spans="2:13" x14ac:dyDescent="0.35">
      <c r="B4654" s="48" t="s">
        <v>129</v>
      </c>
      <c r="C4654" s="49" t="s">
        <v>130</v>
      </c>
      <c r="D4654" s="50">
        <v>0</v>
      </c>
    </row>
    <row r="4655" spans="2:13" x14ac:dyDescent="0.35">
      <c r="B4655" s="48" t="s">
        <v>131</v>
      </c>
      <c r="C4655" s="49" t="s">
        <v>132</v>
      </c>
      <c r="D4655" s="50">
        <v>13500</v>
      </c>
    </row>
    <row r="4656" spans="2:13" x14ac:dyDescent="0.35">
      <c r="B4656" s="48" t="s">
        <v>133</v>
      </c>
      <c r="C4656" s="49" t="s">
        <v>134</v>
      </c>
      <c r="D4656" s="50">
        <v>9500</v>
      </c>
    </row>
    <row r="4657" spans="2:6" x14ac:dyDescent="0.35">
      <c r="B4657" s="48" t="s">
        <v>135</v>
      </c>
      <c r="C4657" s="49" t="s">
        <v>136</v>
      </c>
      <c r="D4657" s="50">
        <v>222261</v>
      </c>
      <c r="F4657"/>
    </row>
    <row r="4658" spans="2:6" x14ac:dyDescent="0.35">
      <c r="B4658" s="48" t="s">
        <v>137</v>
      </c>
      <c r="C4658" s="49" t="s">
        <v>138</v>
      </c>
      <c r="D4658" s="50">
        <v>0</v>
      </c>
      <c r="F4658"/>
    </row>
    <row r="4659" spans="2:6" ht="23" x14ac:dyDescent="0.35">
      <c r="B4659" s="48" t="s">
        <v>139</v>
      </c>
      <c r="C4659" s="49" t="s">
        <v>140</v>
      </c>
      <c r="D4659" s="50">
        <v>0</v>
      </c>
      <c r="F4659"/>
    </row>
    <row r="4660" spans="2:6" x14ac:dyDescent="0.35">
      <c r="B4660" s="48" t="s">
        <v>141</v>
      </c>
      <c r="C4660" s="49" t="s">
        <v>142</v>
      </c>
      <c r="D4660" s="50">
        <v>0</v>
      </c>
      <c r="F4660"/>
    </row>
    <row r="4661" spans="2:6" x14ac:dyDescent="0.35">
      <c r="B4661" s="102" t="s">
        <v>143</v>
      </c>
      <c r="C4661" s="103"/>
      <c r="D4661" s="10">
        <v>252261</v>
      </c>
      <c r="F4661"/>
    </row>
    <row r="4662" spans="2:6" x14ac:dyDescent="0.35">
      <c r="B4662" s="104" t="s">
        <v>144</v>
      </c>
      <c r="C4662" s="105"/>
      <c r="D4662" s="106"/>
      <c r="F4662"/>
    </row>
    <row r="4663" spans="2:6" x14ac:dyDescent="0.35">
      <c r="B4663" s="48" t="s">
        <v>145</v>
      </c>
      <c r="C4663" s="49" t="s">
        <v>146</v>
      </c>
      <c r="D4663" s="50">
        <v>0</v>
      </c>
      <c r="F4663"/>
    </row>
    <row r="4664" spans="2:6" x14ac:dyDescent="0.35">
      <c r="B4664" s="48" t="s">
        <v>147</v>
      </c>
      <c r="C4664" s="49" t="s">
        <v>148</v>
      </c>
      <c r="D4664" s="50">
        <v>0</v>
      </c>
      <c r="F4664"/>
    </row>
    <row r="4665" spans="2:6" x14ac:dyDescent="0.35">
      <c r="B4665" s="48" t="s">
        <v>149</v>
      </c>
      <c r="C4665" s="49" t="s">
        <v>150</v>
      </c>
      <c r="D4665" s="50">
        <v>0</v>
      </c>
      <c r="F4665"/>
    </row>
    <row r="4666" spans="2:6" ht="23" x14ac:dyDescent="0.35">
      <c r="B4666" s="48" t="s">
        <v>151</v>
      </c>
      <c r="C4666" s="49" t="s">
        <v>152</v>
      </c>
      <c r="D4666" s="50">
        <v>257246</v>
      </c>
      <c r="F4666"/>
    </row>
    <row r="4667" spans="2:6" x14ac:dyDescent="0.35">
      <c r="B4667" s="48" t="s">
        <v>153</v>
      </c>
      <c r="C4667" s="49" t="s">
        <v>154</v>
      </c>
      <c r="D4667" s="50">
        <v>345829</v>
      </c>
      <c r="F4667"/>
    </row>
    <row r="4668" spans="2:6" x14ac:dyDescent="0.35">
      <c r="B4668" s="102" t="s">
        <v>155</v>
      </c>
      <c r="C4668" s="103"/>
      <c r="D4668" s="10">
        <v>603075</v>
      </c>
      <c r="F4668"/>
    </row>
    <row r="4669" spans="2:6" x14ac:dyDescent="0.35">
      <c r="B4669" s="104" t="s">
        <v>156</v>
      </c>
      <c r="C4669" s="105"/>
      <c r="D4669" s="106"/>
      <c r="F4669"/>
    </row>
    <row r="4670" spans="2:6" x14ac:dyDescent="0.35">
      <c r="B4670" s="48" t="s">
        <v>157</v>
      </c>
      <c r="C4670" s="49" t="s">
        <v>158</v>
      </c>
      <c r="D4670" s="50">
        <v>0</v>
      </c>
      <c r="F4670"/>
    </row>
    <row r="4671" spans="2:6" x14ac:dyDescent="0.35">
      <c r="B4671" s="48" t="s">
        <v>159</v>
      </c>
      <c r="C4671" s="49" t="s">
        <v>160</v>
      </c>
      <c r="D4671" s="50">
        <v>0</v>
      </c>
      <c r="F4671"/>
    </row>
    <row r="4672" spans="2:6" x14ac:dyDescent="0.35">
      <c r="B4672" s="48" t="s">
        <v>161</v>
      </c>
      <c r="C4672" s="49" t="s">
        <v>162</v>
      </c>
      <c r="D4672" s="50">
        <v>2800</v>
      </c>
      <c r="F4672"/>
    </row>
    <row r="4673" spans="2:13" x14ac:dyDescent="0.35">
      <c r="B4673" s="102" t="s">
        <v>163</v>
      </c>
      <c r="C4673" s="103"/>
      <c r="D4673" s="10">
        <v>2800</v>
      </c>
    </row>
    <row r="4674" spans="2:13" x14ac:dyDescent="0.35">
      <c r="B4674" s="102" t="s">
        <v>164</v>
      </c>
      <c r="C4674" s="103"/>
      <c r="D4674" s="10">
        <v>858136</v>
      </c>
    </row>
    <row r="4676" spans="2:13" x14ac:dyDescent="0.35">
      <c r="C4676" s="3" t="s">
        <v>194</v>
      </c>
    </row>
    <row r="4677" spans="2:13" x14ac:dyDescent="0.35">
      <c r="B4677" s="48" t="s">
        <v>111</v>
      </c>
      <c r="C4677" s="49" t="s">
        <v>112</v>
      </c>
      <c r="D4677" s="50">
        <v>2201</v>
      </c>
      <c r="F4677" s="19">
        <f>SUM(D4677:D4685,D4687:D4688,D4691,D4703)</f>
        <v>123133</v>
      </c>
      <c r="G4677" s="16">
        <f>SUM(D4686,D4692)</f>
        <v>3790</v>
      </c>
      <c r="H4677" s="16">
        <f>SUM(F4677:G4677)</f>
        <v>126923</v>
      </c>
      <c r="I4677" s="18" t="e">
        <f>H4677/J4677*100</f>
        <v>#DIV/0!</v>
      </c>
      <c r="K4677" s="61" t="str">
        <f>C4676</f>
        <v>Phillip Island RSL</v>
      </c>
      <c r="L4677" s="59">
        <f>F4677</f>
        <v>123133</v>
      </c>
      <c r="M4677" s="59">
        <f>G4677</f>
        <v>3790</v>
      </c>
    </row>
    <row r="4678" spans="2:13" x14ac:dyDescent="0.35">
      <c r="B4678" s="48" t="s">
        <v>113</v>
      </c>
      <c r="C4678" s="49" t="s">
        <v>114</v>
      </c>
      <c r="D4678" s="50">
        <v>0</v>
      </c>
      <c r="F4678" s="12"/>
    </row>
    <row r="4679" spans="2:13" x14ac:dyDescent="0.35">
      <c r="B4679" s="48" t="s">
        <v>115</v>
      </c>
      <c r="C4679" s="49" t="s">
        <v>116</v>
      </c>
      <c r="D4679" s="50">
        <v>0</v>
      </c>
      <c r="F4679" s="12"/>
    </row>
    <row r="4680" spans="2:13" x14ac:dyDescent="0.35">
      <c r="B4680" s="48" t="s">
        <v>117</v>
      </c>
      <c r="C4680" s="49" t="s">
        <v>118</v>
      </c>
      <c r="D4680" s="50">
        <v>0</v>
      </c>
    </row>
    <row r="4681" spans="2:13" x14ac:dyDescent="0.35">
      <c r="B4681" s="48" t="s">
        <v>119</v>
      </c>
      <c r="C4681" s="49" t="s">
        <v>120</v>
      </c>
      <c r="D4681" s="50">
        <v>0</v>
      </c>
      <c r="F4681" s="13"/>
    </row>
    <row r="4682" spans="2:13" x14ac:dyDescent="0.35">
      <c r="B4682" s="48" t="s">
        <v>121</v>
      </c>
      <c r="C4682" s="49" t="s">
        <v>122</v>
      </c>
      <c r="D4682" s="50">
        <v>76989</v>
      </c>
    </row>
    <row r="4683" spans="2:13" x14ac:dyDescent="0.35">
      <c r="B4683" s="48" t="s">
        <v>123</v>
      </c>
      <c r="C4683" s="49" t="s">
        <v>124</v>
      </c>
      <c r="D4683" s="50">
        <v>0</v>
      </c>
    </row>
    <row r="4684" spans="2:13" x14ac:dyDescent="0.35">
      <c r="B4684" s="48" t="s">
        <v>125</v>
      </c>
      <c r="C4684" s="49" t="s">
        <v>126</v>
      </c>
      <c r="D4684" s="50">
        <v>0</v>
      </c>
    </row>
    <row r="4685" spans="2:13" x14ac:dyDescent="0.35">
      <c r="B4685" s="48" t="s">
        <v>127</v>
      </c>
      <c r="C4685" s="49" t="s">
        <v>128</v>
      </c>
      <c r="D4685" s="50">
        <v>0</v>
      </c>
    </row>
    <row r="4686" spans="2:13" x14ac:dyDescent="0.35">
      <c r="B4686" s="48" t="s">
        <v>129</v>
      </c>
      <c r="C4686" s="49" t="s">
        <v>130</v>
      </c>
      <c r="D4686" s="50">
        <v>3790</v>
      </c>
    </row>
    <row r="4687" spans="2:13" x14ac:dyDescent="0.35">
      <c r="B4687" s="48" t="s">
        <v>131</v>
      </c>
      <c r="C4687" s="49" t="s">
        <v>132</v>
      </c>
      <c r="D4687" s="50">
        <v>5054</v>
      </c>
    </row>
    <row r="4688" spans="2:13" x14ac:dyDescent="0.35">
      <c r="B4688" s="48" t="s">
        <v>133</v>
      </c>
      <c r="C4688" s="49" t="s">
        <v>134</v>
      </c>
      <c r="D4688" s="50">
        <v>8807</v>
      </c>
    </row>
    <row r="4689" spans="2:6" x14ac:dyDescent="0.35">
      <c r="B4689" s="48" t="s">
        <v>135</v>
      </c>
      <c r="C4689" s="49" t="s">
        <v>136</v>
      </c>
      <c r="D4689" s="50">
        <v>0</v>
      </c>
      <c r="F4689"/>
    </row>
    <row r="4690" spans="2:6" x14ac:dyDescent="0.35">
      <c r="B4690" s="48" t="s">
        <v>137</v>
      </c>
      <c r="C4690" s="49" t="s">
        <v>138</v>
      </c>
      <c r="D4690" s="50">
        <v>24025</v>
      </c>
      <c r="F4690"/>
    </row>
    <row r="4691" spans="2:6" ht="23" x14ac:dyDescent="0.35">
      <c r="B4691" s="48" t="s">
        <v>139</v>
      </c>
      <c r="C4691" s="49" t="s">
        <v>140</v>
      </c>
      <c r="D4691" s="50">
        <v>29120</v>
      </c>
      <c r="F4691"/>
    </row>
    <row r="4692" spans="2:6" x14ac:dyDescent="0.35">
      <c r="B4692" s="48" t="s">
        <v>141</v>
      </c>
      <c r="C4692" s="49" t="s">
        <v>142</v>
      </c>
      <c r="D4692" s="50">
        <v>0</v>
      </c>
      <c r="F4692"/>
    </row>
    <row r="4693" spans="2:6" x14ac:dyDescent="0.35">
      <c r="B4693" s="102" t="s">
        <v>143</v>
      </c>
      <c r="C4693" s="103"/>
      <c r="D4693" s="10">
        <v>149986</v>
      </c>
      <c r="F4693"/>
    </row>
    <row r="4694" spans="2:6" x14ac:dyDescent="0.35">
      <c r="B4694" s="104" t="s">
        <v>144</v>
      </c>
      <c r="C4694" s="105"/>
      <c r="D4694" s="106"/>
      <c r="F4694"/>
    </row>
    <row r="4695" spans="2:6" x14ac:dyDescent="0.35">
      <c r="B4695" s="48" t="s">
        <v>145</v>
      </c>
      <c r="C4695" s="49" t="s">
        <v>146</v>
      </c>
      <c r="D4695" s="50">
        <v>6431</v>
      </c>
      <c r="F4695"/>
    </row>
    <row r="4696" spans="2:6" x14ac:dyDescent="0.35">
      <c r="B4696" s="48" t="s">
        <v>147</v>
      </c>
      <c r="C4696" s="49" t="s">
        <v>148</v>
      </c>
      <c r="D4696" s="50">
        <v>0</v>
      </c>
      <c r="F4696"/>
    </row>
    <row r="4697" spans="2:6" x14ac:dyDescent="0.35">
      <c r="B4697" s="48" t="s">
        <v>149</v>
      </c>
      <c r="C4697" s="49" t="s">
        <v>150</v>
      </c>
      <c r="D4697" s="50">
        <v>0</v>
      </c>
      <c r="F4697"/>
    </row>
    <row r="4698" spans="2:6" ht="23" x14ac:dyDescent="0.35">
      <c r="B4698" s="48" t="s">
        <v>151</v>
      </c>
      <c r="C4698" s="49" t="s">
        <v>152</v>
      </c>
      <c r="D4698" s="50">
        <v>0</v>
      </c>
      <c r="F4698"/>
    </row>
    <row r="4699" spans="2:6" x14ac:dyDescent="0.35">
      <c r="B4699" s="48" t="s">
        <v>153</v>
      </c>
      <c r="C4699" s="49" t="s">
        <v>154</v>
      </c>
      <c r="D4699" s="50">
        <v>1898205</v>
      </c>
      <c r="F4699"/>
    </row>
    <row r="4700" spans="2:6" x14ac:dyDescent="0.35">
      <c r="B4700" s="102" t="s">
        <v>155</v>
      </c>
      <c r="C4700" s="103"/>
      <c r="D4700" s="10">
        <v>1904636</v>
      </c>
      <c r="F4700"/>
    </row>
    <row r="4701" spans="2:6" x14ac:dyDescent="0.35">
      <c r="B4701" s="104" t="s">
        <v>156</v>
      </c>
      <c r="C4701" s="105"/>
      <c r="D4701" s="106"/>
      <c r="F4701"/>
    </row>
    <row r="4702" spans="2:6" x14ac:dyDescent="0.35">
      <c r="B4702" s="48" t="s">
        <v>157</v>
      </c>
      <c r="C4702" s="49" t="s">
        <v>158</v>
      </c>
      <c r="D4702" s="50">
        <v>0</v>
      </c>
      <c r="F4702"/>
    </row>
    <row r="4703" spans="2:6" x14ac:dyDescent="0.35">
      <c r="B4703" s="48" t="s">
        <v>159</v>
      </c>
      <c r="C4703" s="49" t="s">
        <v>160</v>
      </c>
      <c r="D4703" s="50">
        <v>962</v>
      </c>
      <c r="F4703"/>
    </row>
    <row r="4704" spans="2:6" x14ac:dyDescent="0.35">
      <c r="B4704" s="48" t="s">
        <v>161</v>
      </c>
      <c r="C4704" s="49" t="s">
        <v>162</v>
      </c>
      <c r="D4704" s="50">
        <v>720</v>
      </c>
      <c r="F4704"/>
    </row>
    <row r="4705" spans="2:13" x14ac:dyDescent="0.35">
      <c r="B4705" s="102" t="s">
        <v>163</v>
      </c>
      <c r="C4705" s="103"/>
      <c r="D4705" s="10">
        <v>1682</v>
      </c>
    </row>
    <row r="4706" spans="2:13" x14ac:dyDescent="0.35">
      <c r="B4706" s="102" t="s">
        <v>164</v>
      </c>
      <c r="C4706" s="103"/>
      <c r="D4706" s="10">
        <v>2056304</v>
      </c>
    </row>
    <row r="4708" spans="2:13" x14ac:dyDescent="0.35">
      <c r="C4708" s="3" t="s">
        <v>1117</v>
      </c>
    </row>
    <row r="4709" spans="2:13" x14ac:dyDescent="0.35">
      <c r="B4709" s="48" t="s">
        <v>111</v>
      </c>
      <c r="C4709" s="49" t="s">
        <v>112</v>
      </c>
      <c r="D4709" s="50">
        <v>0</v>
      </c>
      <c r="F4709" s="19">
        <f>SUM(D4709:D4717,D4719:D4720,D4723,D4735)</f>
        <v>4000</v>
      </c>
      <c r="G4709" s="16">
        <f>SUM(D4718,D4724)</f>
        <v>0</v>
      </c>
      <c r="H4709" s="16">
        <f>SUM(F4709:G4709)</f>
        <v>4000</v>
      </c>
      <c r="I4709" s="18" t="e">
        <f>H4709/J4709*100</f>
        <v>#DIV/0!</v>
      </c>
      <c r="K4709" s="61" t="str">
        <f>C4708</f>
        <v>Polish Community Association in Geelong</v>
      </c>
      <c r="L4709" s="59">
        <f>F4709</f>
        <v>4000</v>
      </c>
      <c r="M4709" s="59">
        <f>G4709</f>
        <v>0</v>
      </c>
    </row>
    <row r="4710" spans="2:13" x14ac:dyDescent="0.35">
      <c r="B4710" s="48" t="s">
        <v>113</v>
      </c>
      <c r="C4710" s="49" t="s">
        <v>114</v>
      </c>
      <c r="D4710" s="50">
        <v>0</v>
      </c>
      <c r="F4710" s="12"/>
    </row>
    <row r="4711" spans="2:13" x14ac:dyDescent="0.35">
      <c r="B4711" s="48" t="s">
        <v>115</v>
      </c>
      <c r="C4711" s="49" t="s">
        <v>116</v>
      </c>
      <c r="D4711" s="50">
        <v>0</v>
      </c>
      <c r="F4711" s="12"/>
    </row>
    <row r="4712" spans="2:13" x14ac:dyDescent="0.35">
      <c r="B4712" s="48" t="s">
        <v>117</v>
      </c>
      <c r="C4712" s="49" t="s">
        <v>118</v>
      </c>
      <c r="D4712" s="50">
        <v>0</v>
      </c>
    </row>
    <row r="4713" spans="2:13" x14ac:dyDescent="0.35">
      <c r="B4713" s="48" t="s">
        <v>119</v>
      </c>
      <c r="C4713" s="49" t="s">
        <v>120</v>
      </c>
      <c r="D4713" s="50">
        <v>0</v>
      </c>
      <c r="F4713" s="13"/>
    </row>
    <row r="4714" spans="2:13" x14ac:dyDescent="0.35">
      <c r="B4714" s="48" t="s">
        <v>121</v>
      </c>
      <c r="C4714" s="49" t="s">
        <v>122</v>
      </c>
      <c r="D4714" s="50">
        <v>0</v>
      </c>
    </row>
    <row r="4715" spans="2:13" x14ac:dyDescent="0.35">
      <c r="B4715" s="48" t="s">
        <v>123</v>
      </c>
      <c r="C4715" s="49" t="s">
        <v>124</v>
      </c>
      <c r="D4715" s="50">
        <v>0</v>
      </c>
    </row>
    <row r="4716" spans="2:13" x14ac:dyDescent="0.35">
      <c r="B4716" s="48" t="s">
        <v>125</v>
      </c>
      <c r="C4716" s="49" t="s">
        <v>126</v>
      </c>
      <c r="D4716" s="50">
        <v>0</v>
      </c>
    </row>
    <row r="4717" spans="2:13" x14ac:dyDescent="0.35">
      <c r="B4717" s="48" t="s">
        <v>127</v>
      </c>
      <c r="C4717" s="49" t="s">
        <v>128</v>
      </c>
      <c r="D4717" s="50">
        <v>0</v>
      </c>
    </row>
    <row r="4718" spans="2:13" x14ac:dyDescent="0.35">
      <c r="B4718" s="48" t="s">
        <v>129</v>
      </c>
      <c r="C4718" s="49" t="s">
        <v>130</v>
      </c>
      <c r="D4718" s="50">
        <v>0</v>
      </c>
    </row>
    <row r="4719" spans="2:13" x14ac:dyDescent="0.35">
      <c r="B4719" s="48" t="s">
        <v>131</v>
      </c>
      <c r="C4719" s="49" t="s">
        <v>132</v>
      </c>
      <c r="D4719" s="50">
        <v>4000</v>
      </c>
    </row>
    <row r="4720" spans="2:13" x14ac:dyDescent="0.35">
      <c r="B4720" s="48" t="s">
        <v>133</v>
      </c>
      <c r="C4720" s="49" t="s">
        <v>134</v>
      </c>
      <c r="D4720" s="50">
        <v>0</v>
      </c>
    </row>
    <row r="4721" spans="2:6" x14ac:dyDescent="0.35">
      <c r="B4721" s="48" t="s">
        <v>135</v>
      </c>
      <c r="C4721" s="49" t="s">
        <v>136</v>
      </c>
      <c r="D4721" s="50">
        <v>0</v>
      </c>
      <c r="F4721"/>
    </row>
    <row r="4722" spans="2:6" x14ac:dyDescent="0.35">
      <c r="B4722" s="48" t="s">
        <v>137</v>
      </c>
      <c r="C4722" s="49" t="s">
        <v>138</v>
      </c>
      <c r="D4722" s="50">
        <v>5269</v>
      </c>
      <c r="F4722"/>
    </row>
    <row r="4723" spans="2:6" ht="23" x14ac:dyDescent="0.35">
      <c r="B4723" s="48" t="s">
        <v>139</v>
      </c>
      <c r="C4723" s="49" t="s">
        <v>140</v>
      </c>
      <c r="D4723" s="50">
        <v>0</v>
      </c>
      <c r="F4723"/>
    </row>
    <row r="4724" spans="2:6" x14ac:dyDescent="0.35">
      <c r="B4724" s="48" t="s">
        <v>141</v>
      </c>
      <c r="C4724" s="49" t="s">
        <v>142</v>
      </c>
      <c r="D4724" s="50">
        <v>0</v>
      </c>
      <c r="F4724"/>
    </row>
    <row r="4725" spans="2:6" x14ac:dyDescent="0.35">
      <c r="B4725" s="102" t="s">
        <v>143</v>
      </c>
      <c r="C4725" s="103"/>
      <c r="D4725" s="10">
        <v>9269</v>
      </c>
      <c r="F4725"/>
    </row>
    <row r="4726" spans="2:6" x14ac:dyDescent="0.35">
      <c r="B4726" s="104" t="s">
        <v>144</v>
      </c>
      <c r="C4726" s="105"/>
      <c r="D4726" s="106"/>
      <c r="F4726"/>
    </row>
    <row r="4727" spans="2:6" x14ac:dyDescent="0.35">
      <c r="B4727" s="48" t="s">
        <v>145</v>
      </c>
      <c r="C4727" s="49" t="s">
        <v>146</v>
      </c>
      <c r="D4727" s="50">
        <v>0</v>
      </c>
      <c r="F4727"/>
    </row>
    <row r="4728" spans="2:6" x14ac:dyDescent="0.35">
      <c r="B4728" s="48" t="s">
        <v>147</v>
      </c>
      <c r="C4728" s="49" t="s">
        <v>148</v>
      </c>
      <c r="D4728" s="50">
        <v>0</v>
      </c>
      <c r="F4728"/>
    </row>
    <row r="4729" spans="2:6" x14ac:dyDescent="0.35">
      <c r="B4729" s="48" t="s">
        <v>149</v>
      </c>
      <c r="C4729" s="49" t="s">
        <v>150</v>
      </c>
      <c r="D4729" s="50">
        <v>0</v>
      </c>
      <c r="F4729"/>
    </row>
    <row r="4730" spans="2:6" ht="23" x14ac:dyDescent="0.35">
      <c r="B4730" s="48" t="s">
        <v>151</v>
      </c>
      <c r="C4730" s="49" t="s">
        <v>152</v>
      </c>
      <c r="D4730" s="50">
        <v>0</v>
      </c>
      <c r="F4730"/>
    </row>
    <row r="4731" spans="2:6" x14ac:dyDescent="0.35">
      <c r="B4731" s="48" t="s">
        <v>153</v>
      </c>
      <c r="C4731" s="49" t="s">
        <v>154</v>
      </c>
      <c r="D4731" s="50">
        <v>286645</v>
      </c>
      <c r="F4731"/>
    </row>
    <row r="4732" spans="2:6" x14ac:dyDescent="0.35">
      <c r="B4732" s="102" t="s">
        <v>155</v>
      </c>
      <c r="C4732" s="103"/>
      <c r="D4732" s="10">
        <v>286645</v>
      </c>
      <c r="F4732"/>
    </row>
    <row r="4733" spans="2:6" x14ac:dyDescent="0.35">
      <c r="B4733" s="104" t="s">
        <v>156</v>
      </c>
      <c r="C4733" s="105"/>
      <c r="D4733" s="106"/>
      <c r="F4733"/>
    </row>
    <row r="4734" spans="2:6" x14ac:dyDescent="0.35">
      <c r="B4734" s="48" t="s">
        <v>157</v>
      </c>
      <c r="C4734" s="49" t="s">
        <v>158</v>
      </c>
      <c r="D4734" s="50">
        <v>0</v>
      </c>
      <c r="F4734"/>
    </row>
    <row r="4735" spans="2:6" x14ac:dyDescent="0.35">
      <c r="B4735" s="48" t="s">
        <v>159</v>
      </c>
      <c r="C4735" s="49" t="s">
        <v>160</v>
      </c>
      <c r="D4735" s="50">
        <v>0</v>
      </c>
      <c r="F4735"/>
    </row>
    <row r="4736" spans="2:6" x14ac:dyDescent="0.35">
      <c r="B4736" s="48" t="s">
        <v>161</v>
      </c>
      <c r="C4736" s="49" t="s">
        <v>162</v>
      </c>
      <c r="D4736" s="50">
        <v>1240</v>
      </c>
      <c r="F4736"/>
    </row>
    <row r="4737" spans="2:13" x14ac:dyDescent="0.35">
      <c r="B4737" s="102" t="s">
        <v>163</v>
      </c>
      <c r="C4737" s="103"/>
      <c r="D4737" s="10">
        <v>1240</v>
      </c>
    </row>
    <row r="4738" spans="2:13" x14ac:dyDescent="0.35">
      <c r="B4738" s="102" t="s">
        <v>164</v>
      </c>
      <c r="C4738" s="103"/>
      <c r="D4738" s="10">
        <v>297154</v>
      </c>
    </row>
    <row r="4740" spans="2:13" x14ac:dyDescent="0.35">
      <c r="C4740" s="3" t="s">
        <v>1118</v>
      </c>
    </row>
    <row r="4741" spans="2:13" x14ac:dyDescent="0.35">
      <c r="B4741" s="48" t="s">
        <v>111</v>
      </c>
      <c r="C4741" s="49" t="s">
        <v>112</v>
      </c>
      <c r="D4741" s="50">
        <v>200</v>
      </c>
      <c r="F4741" s="19">
        <f>SUM(D4741:D4749,D4751:D4752,D4755,D4767)</f>
        <v>21934</v>
      </c>
      <c r="G4741" s="16">
        <f>SUM(D4750,D4756)</f>
        <v>0</v>
      </c>
      <c r="H4741" s="16">
        <f>SUM(F4741:G4741)</f>
        <v>21934</v>
      </c>
      <c r="I4741" s="18" t="e">
        <f>H4741/J4741*100</f>
        <v>#DIV/0!</v>
      </c>
      <c r="K4741" s="61" t="str">
        <f>C4740</f>
        <v>Portarlington Golf Club</v>
      </c>
      <c r="L4741" s="59">
        <f>F4741</f>
        <v>21934</v>
      </c>
      <c r="M4741" s="59">
        <f>G4741</f>
        <v>0</v>
      </c>
    </row>
    <row r="4742" spans="2:13" x14ac:dyDescent="0.35">
      <c r="B4742" s="48" t="s">
        <v>113</v>
      </c>
      <c r="C4742" s="49" t="s">
        <v>114</v>
      </c>
      <c r="D4742" s="50">
        <v>0</v>
      </c>
      <c r="F4742" s="12"/>
    </row>
    <row r="4743" spans="2:13" x14ac:dyDescent="0.35">
      <c r="B4743" s="48" t="s">
        <v>115</v>
      </c>
      <c r="C4743" s="49" t="s">
        <v>116</v>
      </c>
      <c r="D4743" s="50">
        <v>0</v>
      </c>
      <c r="F4743" s="12"/>
    </row>
    <row r="4744" spans="2:13" x14ac:dyDescent="0.35">
      <c r="B4744" s="48" t="s">
        <v>117</v>
      </c>
      <c r="C4744" s="49" t="s">
        <v>118</v>
      </c>
      <c r="D4744" s="50">
        <v>0</v>
      </c>
    </row>
    <row r="4745" spans="2:13" x14ac:dyDescent="0.35">
      <c r="B4745" s="48" t="s">
        <v>119</v>
      </c>
      <c r="C4745" s="49" t="s">
        <v>120</v>
      </c>
      <c r="D4745" s="50">
        <v>0</v>
      </c>
      <c r="F4745" s="13"/>
    </row>
    <row r="4746" spans="2:13" x14ac:dyDescent="0.35">
      <c r="B4746" s="48" t="s">
        <v>121</v>
      </c>
      <c r="C4746" s="49" t="s">
        <v>122</v>
      </c>
      <c r="D4746" s="50">
        <v>0</v>
      </c>
    </row>
    <row r="4747" spans="2:13" x14ac:dyDescent="0.35">
      <c r="B4747" s="48" t="s">
        <v>123</v>
      </c>
      <c r="C4747" s="49" t="s">
        <v>124</v>
      </c>
      <c r="D4747" s="50">
        <v>780</v>
      </c>
    </row>
    <row r="4748" spans="2:13" x14ac:dyDescent="0.35">
      <c r="B4748" s="48" t="s">
        <v>125</v>
      </c>
      <c r="C4748" s="49" t="s">
        <v>126</v>
      </c>
      <c r="D4748" s="50">
        <v>0</v>
      </c>
    </row>
    <row r="4749" spans="2:13" x14ac:dyDescent="0.35">
      <c r="B4749" s="48" t="s">
        <v>127</v>
      </c>
      <c r="C4749" s="49" t="s">
        <v>128</v>
      </c>
      <c r="D4749" s="50">
        <v>0</v>
      </c>
    </row>
    <row r="4750" spans="2:13" x14ac:dyDescent="0.35">
      <c r="B4750" s="48" t="s">
        <v>129</v>
      </c>
      <c r="C4750" s="49" t="s">
        <v>130</v>
      </c>
      <c r="D4750" s="50">
        <v>0</v>
      </c>
    </row>
    <row r="4751" spans="2:13" x14ac:dyDescent="0.35">
      <c r="B4751" s="48" t="s">
        <v>131</v>
      </c>
      <c r="C4751" s="49" t="s">
        <v>132</v>
      </c>
      <c r="D4751" s="50">
        <v>700</v>
      </c>
    </row>
    <row r="4752" spans="2:13" x14ac:dyDescent="0.35">
      <c r="B4752" s="48" t="s">
        <v>133</v>
      </c>
      <c r="C4752" s="49" t="s">
        <v>134</v>
      </c>
      <c r="D4752" s="50">
        <v>20254</v>
      </c>
    </row>
    <row r="4753" spans="2:6" x14ac:dyDescent="0.35">
      <c r="B4753" s="48" t="s">
        <v>135</v>
      </c>
      <c r="C4753" s="49" t="s">
        <v>136</v>
      </c>
      <c r="D4753" s="50">
        <v>580872</v>
      </c>
      <c r="F4753"/>
    </row>
    <row r="4754" spans="2:6" x14ac:dyDescent="0.35">
      <c r="B4754" s="48" t="s">
        <v>137</v>
      </c>
      <c r="C4754" s="49" t="s">
        <v>138</v>
      </c>
      <c r="D4754" s="50">
        <v>27190</v>
      </c>
      <c r="F4754"/>
    </row>
    <row r="4755" spans="2:6" ht="23" x14ac:dyDescent="0.35">
      <c r="B4755" s="48" t="s">
        <v>139</v>
      </c>
      <c r="C4755" s="49" t="s">
        <v>140</v>
      </c>
      <c r="D4755" s="50">
        <v>0</v>
      </c>
      <c r="F4755"/>
    </row>
    <row r="4756" spans="2:6" x14ac:dyDescent="0.35">
      <c r="B4756" s="48" t="s">
        <v>141</v>
      </c>
      <c r="C4756" s="49" t="s">
        <v>142</v>
      </c>
      <c r="D4756" s="50">
        <v>0</v>
      </c>
      <c r="F4756"/>
    </row>
    <row r="4757" spans="2:6" x14ac:dyDescent="0.35">
      <c r="B4757" s="102" t="s">
        <v>143</v>
      </c>
      <c r="C4757" s="103"/>
      <c r="D4757" s="10">
        <v>629996</v>
      </c>
      <c r="F4757"/>
    </row>
    <row r="4758" spans="2:6" x14ac:dyDescent="0.35">
      <c r="B4758" s="104" t="s">
        <v>144</v>
      </c>
      <c r="C4758" s="105"/>
      <c r="D4758" s="106"/>
      <c r="F4758"/>
    </row>
    <row r="4759" spans="2:6" x14ac:dyDescent="0.35">
      <c r="B4759" s="48" t="s">
        <v>145</v>
      </c>
      <c r="C4759" s="49" t="s">
        <v>146</v>
      </c>
      <c r="D4759" s="50">
        <v>1568597</v>
      </c>
      <c r="F4759"/>
    </row>
    <row r="4760" spans="2:6" x14ac:dyDescent="0.35">
      <c r="B4760" s="48" t="s">
        <v>147</v>
      </c>
      <c r="C4760" s="49" t="s">
        <v>148</v>
      </c>
      <c r="D4760" s="50">
        <v>0</v>
      </c>
      <c r="F4760"/>
    </row>
    <row r="4761" spans="2:6" x14ac:dyDescent="0.35">
      <c r="B4761" s="48" t="s">
        <v>149</v>
      </c>
      <c r="C4761" s="49" t="s">
        <v>150</v>
      </c>
      <c r="D4761" s="50">
        <v>0</v>
      </c>
      <c r="F4761"/>
    </row>
    <row r="4762" spans="2:6" ht="23" x14ac:dyDescent="0.35">
      <c r="B4762" s="48" t="s">
        <v>151</v>
      </c>
      <c r="C4762" s="49" t="s">
        <v>152</v>
      </c>
      <c r="D4762" s="50">
        <v>0</v>
      </c>
      <c r="F4762"/>
    </row>
    <row r="4763" spans="2:6" x14ac:dyDescent="0.35">
      <c r="B4763" s="48" t="s">
        <v>153</v>
      </c>
      <c r="C4763" s="49" t="s">
        <v>154</v>
      </c>
      <c r="D4763" s="50">
        <v>1479775</v>
      </c>
      <c r="F4763"/>
    </row>
    <row r="4764" spans="2:6" x14ac:dyDescent="0.35">
      <c r="B4764" s="102" t="s">
        <v>155</v>
      </c>
      <c r="C4764" s="103"/>
      <c r="D4764" s="10">
        <v>3048372</v>
      </c>
      <c r="F4764"/>
    </row>
    <row r="4765" spans="2:6" x14ac:dyDescent="0.35">
      <c r="B4765" s="104" t="s">
        <v>156</v>
      </c>
      <c r="C4765" s="105"/>
      <c r="D4765" s="106"/>
      <c r="F4765"/>
    </row>
    <row r="4766" spans="2:6" x14ac:dyDescent="0.35">
      <c r="B4766" s="48" t="s">
        <v>157</v>
      </c>
      <c r="C4766" s="49" t="s">
        <v>158</v>
      </c>
      <c r="D4766" s="50">
        <v>0</v>
      </c>
      <c r="F4766"/>
    </row>
    <row r="4767" spans="2:6" x14ac:dyDescent="0.35">
      <c r="B4767" s="48" t="s">
        <v>159</v>
      </c>
      <c r="C4767" s="49" t="s">
        <v>160</v>
      </c>
      <c r="D4767" s="50">
        <v>0</v>
      </c>
      <c r="F4767"/>
    </row>
    <row r="4768" spans="2:6" x14ac:dyDescent="0.35">
      <c r="B4768" s="48" t="s">
        <v>161</v>
      </c>
      <c r="C4768" s="49" t="s">
        <v>162</v>
      </c>
      <c r="D4768" s="50">
        <v>350</v>
      </c>
      <c r="F4768"/>
    </row>
    <row r="4769" spans="2:13" x14ac:dyDescent="0.35">
      <c r="B4769" s="102" t="s">
        <v>163</v>
      </c>
      <c r="C4769" s="103"/>
      <c r="D4769" s="10">
        <v>350</v>
      </c>
    </row>
    <row r="4770" spans="2:13" x14ac:dyDescent="0.35">
      <c r="B4770" s="102" t="s">
        <v>164</v>
      </c>
      <c r="C4770" s="103"/>
      <c r="D4770" s="10">
        <v>3678718</v>
      </c>
    </row>
    <row r="4772" spans="2:13" x14ac:dyDescent="0.35">
      <c r="C4772" s="3" t="s">
        <v>1201</v>
      </c>
    </row>
    <row r="4773" spans="2:13" x14ac:dyDescent="0.35">
      <c r="B4773" s="48" t="s">
        <v>111</v>
      </c>
      <c r="C4773" s="49" t="s">
        <v>112</v>
      </c>
      <c r="D4773" s="50">
        <v>0</v>
      </c>
      <c r="F4773" s="19">
        <f>SUM(D4773:D4781,D4783:D4784,D4787,D4799)</f>
        <v>0</v>
      </c>
      <c r="G4773" s="16">
        <f>SUM(D4782,D4788)</f>
        <v>0</v>
      </c>
      <c r="H4773" s="16">
        <f>SUM(F4773:G4773)</f>
        <v>0</v>
      </c>
      <c r="I4773" s="18" t="e">
        <f>H4773/J4773*100</f>
        <v>#DIV/0!</v>
      </c>
      <c r="K4773" s="61" t="str">
        <f>C4772</f>
        <v>Portland Football Netball Cricket Club</v>
      </c>
      <c r="L4773" s="59">
        <f>F4773</f>
        <v>0</v>
      </c>
      <c r="M4773" s="59">
        <f>G4773</f>
        <v>0</v>
      </c>
    </row>
    <row r="4774" spans="2:13" x14ac:dyDescent="0.35">
      <c r="B4774" s="48" t="s">
        <v>113</v>
      </c>
      <c r="C4774" s="49" t="s">
        <v>114</v>
      </c>
      <c r="D4774" s="50">
        <v>0</v>
      </c>
      <c r="F4774" s="12"/>
    </row>
    <row r="4775" spans="2:13" x14ac:dyDescent="0.35">
      <c r="B4775" s="48" t="s">
        <v>115</v>
      </c>
      <c r="C4775" s="49" t="s">
        <v>116</v>
      </c>
      <c r="D4775" s="50">
        <v>0</v>
      </c>
      <c r="F4775" s="12"/>
    </row>
    <row r="4776" spans="2:13" x14ac:dyDescent="0.35">
      <c r="B4776" s="48" t="s">
        <v>117</v>
      </c>
      <c r="C4776" s="49" t="s">
        <v>118</v>
      </c>
      <c r="D4776" s="50">
        <v>0</v>
      </c>
    </row>
    <row r="4777" spans="2:13" x14ac:dyDescent="0.35">
      <c r="B4777" s="48" t="s">
        <v>119</v>
      </c>
      <c r="C4777" s="49" t="s">
        <v>120</v>
      </c>
      <c r="D4777" s="50">
        <v>0</v>
      </c>
      <c r="F4777" s="13"/>
    </row>
    <row r="4778" spans="2:13" x14ac:dyDescent="0.35">
      <c r="B4778" s="48" t="s">
        <v>121</v>
      </c>
      <c r="C4778" s="49" t="s">
        <v>122</v>
      </c>
      <c r="D4778" s="50">
        <v>0</v>
      </c>
    </row>
    <row r="4779" spans="2:13" x14ac:dyDescent="0.35">
      <c r="B4779" s="48" t="s">
        <v>123</v>
      </c>
      <c r="C4779" s="49" t="s">
        <v>124</v>
      </c>
      <c r="D4779" s="50">
        <v>0</v>
      </c>
    </row>
    <row r="4780" spans="2:13" x14ac:dyDescent="0.35">
      <c r="B4780" s="48" t="s">
        <v>125</v>
      </c>
      <c r="C4780" s="49" t="s">
        <v>126</v>
      </c>
      <c r="D4780" s="50">
        <v>0</v>
      </c>
    </row>
    <row r="4781" spans="2:13" x14ac:dyDescent="0.35">
      <c r="B4781" s="48" t="s">
        <v>127</v>
      </c>
      <c r="C4781" s="49" t="s">
        <v>128</v>
      </c>
      <c r="D4781" s="50">
        <v>0</v>
      </c>
    </row>
    <row r="4782" spans="2:13" x14ac:dyDescent="0.35">
      <c r="B4782" s="48" t="s">
        <v>129</v>
      </c>
      <c r="C4782" s="49" t="s">
        <v>130</v>
      </c>
      <c r="D4782" s="50">
        <v>0</v>
      </c>
    </row>
    <row r="4783" spans="2:13" x14ac:dyDescent="0.35">
      <c r="B4783" s="48" t="s">
        <v>131</v>
      </c>
      <c r="C4783" s="49" t="s">
        <v>132</v>
      </c>
      <c r="D4783" s="50">
        <v>0</v>
      </c>
    </row>
    <row r="4784" spans="2:13" x14ac:dyDescent="0.35">
      <c r="B4784" s="48" t="s">
        <v>133</v>
      </c>
      <c r="C4784" s="49" t="s">
        <v>134</v>
      </c>
      <c r="D4784" s="50">
        <v>0</v>
      </c>
    </row>
    <row r="4785" spans="2:6" x14ac:dyDescent="0.35">
      <c r="B4785" s="48" t="s">
        <v>135</v>
      </c>
      <c r="C4785" s="49" t="s">
        <v>136</v>
      </c>
      <c r="D4785" s="50">
        <v>35330</v>
      </c>
      <c r="F4785"/>
    </row>
    <row r="4786" spans="2:6" x14ac:dyDescent="0.35">
      <c r="B4786" s="48" t="s">
        <v>137</v>
      </c>
      <c r="C4786" s="49" t="s">
        <v>138</v>
      </c>
      <c r="D4786" s="50">
        <v>4020</v>
      </c>
      <c r="F4786"/>
    </row>
    <row r="4787" spans="2:6" ht="23" x14ac:dyDescent="0.35">
      <c r="B4787" s="48" t="s">
        <v>139</v>
      </c>
      <c r="C4787" s="49" t="s">
        <v>140</v>
      </c>
      <c r="D4787" s="50">
        <v>0</v>
      </c>
      <c r="F4787"/>
    </row>
    <row r="4788" spans="2:6" x14ac:dyDescent="0.35">
      <c r="B4788" s="48" t="s">
        <v>141</v>
      </c>
      <c r="C4788" s="49" t="s">
        <v>142</v>
      </c>
      <c r="D4788" s="50">
        <v>0</v>
      </c>
      <c r="F4788"/>
    </row>
    <row r="4789" spans="2:6" x14ac:dyDescent="0.35">
      <c r="B4789" s="102" t="s">
        <v>143</v>
      </c>
      <c r="C4789" s="103"/>
      <c r="D4789" s="10">
        <v>39350</v>
      </c>
      <c r="F4789"/>
    </row>
    <row r="4790" spans="2:6" x14ac:dyDescent="0.35">
      <c r="B4790" s="104" t="s">
        <v>144</v>
      </c>
      <c r="C4790" s="105"/>
      <c r="D4790" s="106"/>
      <c r="F4790"/>
    </row>
    <row r="4791" spans="2:6" x14ac:dyDescent="0.35">
      <c r="B4791" s="48" t="s">
        <v>145</v>
      </c>
      <c r="C4791" s="49" t="s">
        <v>146</v>
      </c>
      <c r="D4791" s="50">
        <v>0</v>
      </c>
      <c r="F4791"/>
    </row>
    <row r="4792" spans="2:6" x14ac:dyDescent="0.35">
      <c r="B4792" s="48" t="s">
        <v>147</v>
      </c>
      <c r="C4792" s="49" t="s">
        <v>148</v>
      </c>
      <c r="D4792" s="50">
        <v>0</v>
      </c>
      <c r="F4792"/>
    </row>
    <row r="4793" spans="2:6" x14ac:dyDescent="0.35">
      <c r="B4793" s="48" t="s">
        <v>149</v>
      </c>
      <c r="C4793" s="49" t="s">
        <v>150</v>
      </c>
      <c r="D4793" s="50">
        <v>0</v>
      </c>
      <c r="F4793"/>
    </row>
    <row r="4794" spans="2:6" ht="23" x14ac:dyDescent="0.35">
      <c r="B4794" s="48" t="s">
        <v>151</v>
      </c>
      <c r="C4794" s="49" t="s">
        <v>152</v>
      </c>
      <c r="D4794" s="50">
        <v>0</v>
      </c>
      <c r="F4794"/>
    </row>
    <row r="4795" spans="2:6" x14ac:dyDescent="0.35">
      <c r="B4795" s="48" t="s">
        <v>153</v>
      </c>
      <c r="C4795" s="49" t="s">
        <v>154</v>
      </c>
      <c r="D4795" s="50">
        <v>233612</v>
      </c>
      <c r="F4795"/>
    </row>
    <row r="4796" spans="2:6" x14ac:dyDescent="0.35">
      <c r="B4796" s="102" t="s">
        <v>155</v>
      </c>
      <c r="C4796" s="103"/>
      <c r="D4796" s="10">
        <v>233612</v>
      </c>
      <c r="F4796"/>
    </row>
    <row r="4797" spans="2:6" x14ac:dyDescent="0.35">
      <c r="B4797" s="104" t="s">
        <v>156</v>
      </c>
      <c r="C4797" s="105"/>
      <c r="D4797" s="106"/>
      <c r="F4797"/>
    </row>
    <row r="4798" spans="2:6" x14ac:dyDescent="0.35">
      <c r="B4798" s="48" t="s">
        <v>157</v>
      </c>
      <c r="C4798" s="49" t="s">
        <v>158</v>
      </c>
      <c r="D4798" s="50">
        <v>0</v>
      </c>
      <c r="F4798"/>
    </row>
    <row r="4799" spans="2:6" x14ac:dyDescent="0.35">
      <c r="B4799" s="48" t="s">
        <v>159</v>
      </c>
      <c r="C4799" s="49" t="s">
        <v>160</v>
      </c>
      <c r="D4799" s="50">
        <v>0</v>
      </c>
      <c r="F4799"/>
    </row>
    <row r="4800" spans="2:6" x14ac:dyDescent="0.35">
      <c r="B4800" s="48" t="s">
        <v>161</v>
      </c>
      <c r="C4800" s="49" t="s">
        <v>162</v>
      </c>
      <c r="D4800" s="50">
        <v>700</v>
      </c>
      <c r="F4800"/>
    </row>
    <row r="4801" spans="2:13" x14ac:dyDescent="0.35">
      <c r="B4801" s="102" t="s">
        <v>163</v>
      </c>
      <c r="C4801" s="103"/>
      <c r="D4801" s="10">
        <v>700</v>
      </c>
    </row>
    <row r="4802" spans="2:13" x14ac:dyDescent="0.35">
      <c r="B4802" s="102" t="s">
        <v>164</v>
      </c>
      <c r="C4802" s="103"/>
      <c r="D4802" s="10">
        <v>273662</v>
      </c>
    </row>
    <row r="4804" spans="2:13" x14ac:dyDescent="0.35">
      <c r="C4804" s="3" t="s">
        <v>1119</v>
      </c>
    </row>
    <row r="4805" spans="2:13" x14ac:dyDescent="0.35">
      <c r="B4805" s="48" t="s">
        <v>111</v>
      </c>
      <c r="C4805" s="49" t="s">
        <v>112</v>
      </c>
      <c r="D4805" s="50">
        <v>1200</v>
      </c>
      <c r="F4805" s="19">
        <f>SUM(D4805:D4813,D4815:D4816,D4819,D4831)</f>
        <v>7060</v>
      </c>
      <c r="G4805" s="16">
        <f>SUM(D4814,D4820)</f>
        <v>200</v>
      </c>
      <c r="H4805" s="16">
        <f>SUM(F4805:G4805)</f>
        <v>7260</v>
      </c>
      <c r="I4805" s="18" t="e">
        <f>H4805/J4805*100</f>
        <v>#DIV/0!</v>
      </c>
      <c r="K4805" s="61" t="str">
        <f>C4804</f>
        <v>Portland RSL Memorial Bowling Club</v>
      </c>
      <c r="L4805" s="59">
        <f>F4805</f>
        <v>7060</v>
      </c>
      <c r="M4805" s="59">
        <f>G4805</f>
        <v>200</v>
      </c>
    </row>
    <row r="4806" spans="2:13" x14ac:dyDescent="0.35">
      <c r="B4806" s="48" t="s">
        <v>113</v>
      </c>
      <c r="C4806" s="49" t="s">
        <v>114</v>
      </c>
      <c r="D4806" s="50">
        <v>400</v>
      </c>
      <c r="F4806" s="12"/>
    </row>
    <row r="4807" spans="2:13" x14ac:dyDescent="0.35">
      <c r="B4807" s="48" t="s">
        <v>115</v>
      </c>
      <c r="C4807" s="49" t="s">
        <v>116</v>
      </c>
      <c r="D4807" s="50">
        <v>0</v>
      </c>
      <c r="F4807" s="12"/>
    </row>
    <row r="4808" spans="2:13" x14ac:dyDescent="0.35">
      <c r="B4808" s="48" t="s">
        <v>117</v>
      </c>
      <c r="C4808" s="49" t="s">
        <v>118</v>
      </c>
      <c r="D4808" s="50">
        <v>0</v>
      </c>
    </row>
    <row r="4809" spans="2:13" x14ac:dyDescent="0.35">
      <c r="B4809" s="48" t="s">
        <v>119</v>
      </c>
      <c r="C4809" s="49" t="s">
        <v>120</v>
      </c>
      <c r="D4809" s="50">
        <v>0</v>
      </c>
      <c r="F4809" s="13"/>
    </row>
    <row r="4810" spans="2:13" x14ac:dyDescent="0.35">
      <c r="B4810" s="48" t="s">
        <v>121</v>
      </c>
      <c r="C4810" s="49" t="s">
        <v>122</v>
      </c>
      <c r="D4810" s="50">
        <v>0</v>
      </c>
    </row>
    <row r="4811" spans="2:13" x14ac:dyDescent="0.35">
      <c r="B4811" s="48" t="s">
        <v>123</v>
      </c>
      <c r="C4811" s="49" t="s">
        <v>124</v>
      </c>
      <c r="D4811" s="50">
        <v>0</v>
      </c>
    </row>
    <row r="4812" spans="2:13" x14ac:dyDescent="0.35">
      <c r="B4812" s="48" t="s">
        <v>125</v>
      </c>
      <c r="C4812" s="49" t="s">
        <v>126</v>
      </c>
      <c r="D4812" s="50">
        <v>0</v>
      </c>
    </row>
    <row r="4813" spans="2:13" x14ac:dyDescent="0.35">
      <c r="B4813" s="48" t="s">
        <v>127</v>
      </c>
      <c r="C4813" s="49" t="s">
        <v>128</v>
      </c>
      <c r="D4813" s="50">
        <v>0</v>
      </c>
    </row>
    <row r="4814" spans="2:13" x14ac:dyDescent="0.35">
      <c r="B4814" s="48" t="s">
        <v>129</v>
      </c>
      <c r="C4814" s="49" t="s">
        <v>130</v>
      </c>
      <c r="D4814" s="50">
        <v>200</v>
      </c>
    </row>
    <row r="4815" spans="2:13" x14ac:dyDescent="0.35">
      <c r="B4815" s="48" t="s">
        <v>131</v>
      </c>
      <c r="C4815" s="49" t="s">
        <v>132</v>
      </c>
      <c r="D4815" s="50">
        <v>400</v>
      </c>
    </row>
    <row r="4816" spans="2:13" x14ac:dyDescent="0.35">
      <c r="B4816" s="48" t="s">
        <v>133</v>
      </c>
      <c r="C4816" s="49" t="s">
        <v>134</v>
      </c>
      <c r="D4816" s="50">
        <v>5060</v>
      </c>
    </row>
    <row r="4817" spans="2:6" x14ac:dyDescent="0.35">
      <c r="B4817" s="48" t="s">
        <v>135</v>
      </c>
      <c r="C4817" s="49" t="s">
        <v>136</v>
      </c>
      <c r="D4817" s="50">
        <v>35560</v>
      </c>
      <c r="F4817"/>
    </row>
    <row r="4818" spans="2:6" x14ac:dyDescent="0.35">
      <c r="B4818" s="48" t="s">
        <v>137</v>
      </c>
      <c r="C4818" s="49" t="s">
        <v>138</v>
      </c>
      <c r="D4818" s="50">
        <v>0</v>
      </c>
      <c r="F4818"/>
    </row>
    <row r="4819" spans="2:6" ht="23" x14ac:dyDescent="0.35">
      <c r="B4819" s="48" t="s">
        <v>139</v>
      </c>
      <c r="C4819" s="49" t="s">
        <v>140</v>
      </c>
      <c r="D4819" s="50">
        <v>0</v>
      </c>
      <c r="F4819"/>
    </row>
    <row r="4820" spans="2:6" x14ac:dyDescent="0.35">
      <c r="B4820" s="48" t="s">
        <v>141</v>
      </c>
      <c r="C4820" s="49" t="s">
        <v>142</v>
      </c>
      <c r="D4820" s="50">
        <v>0</v>
      </c>
      <c r="F4820"/>
    </row>
    <row r="4821" spans="2:6" x14ac:dyDescent="0.35">
      <c r="B4821" s="102" t="s">
        <v>143</v>
      </c>
      <c r="C4821" s="103"/>
      <c r="D4821" s="10">
        <v>42820</v>
      </c>
      <c r="F4821"/>
    </row>
    <row r="4822" spans="2:6" x14ac:dyDescent="0.35">
      <c r="B4822" s="104" t="s">
        <v>144</v>
      </c>
      <c r="C4822" s="105"/>
      <c r="D4822" s="106"/>
      <c r="F4822"/>
    </row>
    <row r="4823" spans="2:6" x14ac:dyDescent="0.35">
      <c r="B4823" s="48" t="s">
        <v>145</v>
      </c>
      <c r="C4823" s="49" t="s">
        <v>146</v>
      </c>
      <c r="D4823" s="50">
        <v>0</v>
      </c>
      <c r="F4823"/>
    </row>
    <row r="4824" spans="2:6" x14ac:dyDescent="0.35">
      <c r="B4824" s="48" t="s">
        <v>147</v>
      </c>
      <c r="C4824" s="49" t="s">
        <v>148</v>
      </c>
      <c r="D4824" s="50">
        <v>11179</v>
      </c>
      <c r="F4824"/>
    </row>
    <row r="4825" spans="2:6" x14ac:dyDescent="0.35">
      <c r="B4825" s="48" t="s">
        <v>149</v>
      </c>
      <c r="C4825" s="49" t="s">
        <v>150</v>
      </c>
      <c r="D4825" s="50">
        <v>0</v>
      </c>
      <c r="F4825"/>
    </row>
    <row r="4826" spans="2:6" ht="23" x14ac:dyDescent="0.35">
      <c r="B4826" s="48" t="s">
        <v>151</v>
      </c>
      <c r="C4826" s="49" t="s">
        <v>152</v>
      </c>
      <c r="D4826" s="50">
        <v>0</v>
      </c>
      <c r="F4826"/>
    </row>
    <row r="4827" spans="2:6" x14ac:dyDescent="0.35">
      <c r="B4827" s="48" t="s">
        <v>153</v>
      </c>
      <c r="C4827" s="49" t="s">
        <v>154</v>
      </c>
      <c r="D4827" s="50">
        <v>417685</v>
      </c>
      <c r="F4827"/>
    </row>
    <row r="4828" spans="2:6" x14ac:dyDescent="0.35">
      <c r="B4828" s="102" t="s">
        <v>155</v>
      </c>
      <c r="C4828" s="103"/>
      <c r="D4828" s="10">
        <v>428864</v>
      </c>
      <c r="F4828"/>
    </row>
    <row r="4829" spans="2:6" x14ac:dyDescent="0.35">
      <c r="B4829" s="104" t="s">
        <v>156</v>
      </c>
      <c r="C4829" s="105"/>
      <c r="D4829" s="106"/>
      <c r="F4829"/>
    </row>
    <row r="4830" spans="2:6" x14ac:dyDescent="0.35">
      <c r="B4830" s="48" t="s">
        <v>157</v>
      </c>
      <c r="C4830" s="49" t="s">
        <v>158</v>
      </c>
      <c r="D4830" s="50">
        <v>0</v>
      </c>
      <c r="F4830"/>
    </row>
    <row r="4831" spans="2:6" x14ac:dyDescent="0.35">
      <c r="B4831" s="48" t="s">
        <v>159</v>
      </c>
      <c r="C4831" s="49" t="s">
        <v>160</v>
      </c>
      <c r="D4831" s="50">
        <v>0</v>
      </c>
      <c r="F4831"/>
    </row>
    <row r="4832" spans="2:6" x14ac:dyDescent="0.35">
      <c r="B4832" s="48" t="s">
        <v>161</v>
      </c>
      <c r="C4832" s="49" t="s">
        <v>162</v>
      </c>
      <c r="D4832" s="50">
        <v>3000</v>
      </c>
      <c r="F4832"/>
    </row>
    <row r="4833" spans="2:13" x14ac:dyDescent="0.35">
      <c r="B4833" s="102" t="s">
        <v>163</v>
      </c>
      <c r="C4833" s="103"/>
      <c r="D4833" s="10">
        <v>3000</v>
      </c>
    </row>
    <row r="4834" spans="2:13" x14ac:dyDescent="0.35">
      <c r="B4834" s="102" t="s">
        <v>164</v>
      </c>
      <c r="C4834" s="103"/>
      <c r="D4834" s="10">
        <v>474685</v>
      </c>
    </row>
    <row r="4835" spans="2:13" x14ac:dyDescent="0.35">
      <c r="B4835" s="3"/>
      <c r="F4835"/>
    </row>
    <row r="4836" spans="2:13" x14ac:dyDescent="0.35">
      <c r="C4836" s="3" t="s">
        <v>1120</v>
      </c>
    </row>
    <row r="4837" spans="2:13" x14ac:dyDescent="0.35">
      <c r="B4837" s="48" t="s">
        <v>111</v>
      </c>
      <c r="C4837" s="49" t="s">
        <v>112</v>
      </c>
      <c r="D4837" s="50">
        <v>0</v>
      </c>
      <c r="F4837" s="19">
        <f>SUM(D4837:D4845,D4847:D4848,D4851,D4863)</f>
        <v>63600</v>
      </c>
      <c r="G4837" s="16">
        <f>SUM(D4846,D4852)</f>
        <v>0</v>
      </c>
      <c r="H4837" s="16">
        <f>SUM(F4837:G4837)</f>
        <v>63600</v>
      </c>
      <c r="I4837" s="18" t="e">
        <f>H4837/J4837*100</f>
        <v>#DIV/0!</v>
      </c>
      <c r="K4837" s="61" t="str">
        <f>C4836</f>
        <v>Prahran Football Social Club</v>
      </c>
      <c r="L4837" s="59">
        <f>F4837</f>
        <v>63600</v>
      </c>
      <c r="M4837" s="59">
        <f>G4837</f>
        <v>0</v>
      </c>
    </row>
    <row r="4838" spans="2:13" x14ac:dyDescent="0.35">
      <c r="B4838" s="48" t="s">
        <v>113</v>
      </c>
      <c r="C4838" s="49" t="s">
        <v>114</v>
      </c>
      <c r="D4838" s="50">
        <v>0</v>
      </c>
      <c r="F4838" s="12"/>
    </row>
    <row r="4839" spans="2:13" x14ac:dyDescent="0.35">
      <c r="B4839" s="48" t="s">
        <v>115</v>
      </c>
      <c r="C4839" s="49" t="s">
        <v>116</v>
      </c>
      <c r="D4839" s="50">
        <v>0</v>
      </c>
      <c r="F4839" s="12"/>
    </row>
    <row r="4840" spans="2:13" x14ac:dyDescent="0.35">
      <c r="B4840" s="48" t="s">
        <v>117</v>
      </c>
      <c r="C4840" s="49" t="s">
        <v>118</v>
      </c>
      <c r="D4840" s="50">
        <v>0</v>
      </c>
    </row>
    <row r="4841" spans="2:13" x14ac:dyDescent="0.35">
      <c r="B4841" s="48" t="s">
        <v>119</v>
      </c>
      <c r="C4841" s="49" t="s">
        <v>120</v>
      </c>
      <c r="D4841" s="50">
        <v>0</v>
      </c>
      <c r="F4841" s="13"/>
    </row>
    <row r="4842" spans="2:13" x14ac:dyDescent="0.35">
      <c r="B4842" s="48" t="s">
        <v>121</v>
      </c>
      <c r="C4842" s="49" t="s">
        <v>122</v>
      </c>
      <c r="D4842" s="50">
        <v>0</v>
      </c>
    </row>
    <row r="4843" spans="2:13" x14ac:dyDescent="0.35">
      <c r="B4843" s="48" t="s">
        <v>123</v>
      </c>
      <c r="C4843" s="49" t="s">
        <v>124</v>
      </c>
      <c r="D4843" s="50">
        <v>0</v>
      </c>
    </row>
    <row r="4844" spans="2:13" x14ac:dyDescent="0.35">
      <c r="B4844" s="48" t="s">
        <v>125</v>
      </c>
      <c r="C4844" s="49" t="s">
        <v>126</v>
      </c>
      <c r="D4844" s="50">
        <v>0</v>
      </c>
    </row>
    <row r="4845" spans="2:13" x14ac:dyDescent="0.35">
      <c r="B4845" s="48" t="s">
        <v>127</v>
      </c>
      <c r="C4845" s="49" t="s">
        <v>128</v>
      </c>
      <c r="D4845" s="50">
        <v>0</v>
      </c>
    </row>
    <row r="4846" spans="2:13" x14ac:dyDescent="0.35">
      <c r="B4846" s="48" t="s">
        <v>129</v>
      </c>
      <c r="C4846" s="49" t="s">
        <v>130</v>
      </c>
      <c r="D4846" s="50">
        <v>0</v>
      </c>
    </row>
    <row r="4847" spans="2:13" x14ac:dyDescent="0.35">
      <c r="B4847" s="48" t="s">
        <v>131</v>
      </c>
      <c r="C4847" s="49" t="s">
        <v>132</v>
      </c>
      <c r="D4847" s="50">
        <v>0</v>
      </c>
    </row>
    <row r="4848" spans="2:13" x14ac:dyDescent="0.35">
      <c r="B4848" s="48" t="s">
        <v>133</v>
      </c>
      <c r="C4848" s="49" t="s">
        <v>134</v>
      </c>
      <c r="D4848" s="50">
        <v>63600</v>
      </c>
    </row>
    <row r="4849" spans="2:6" x14ac:dyDescent="0.35">
      <c r="B4849" s="48" t="s">
        <v>135</v>
      </c>
      <c r="C4849" s="49" t="s">
        <v>136</v>
      </c>
      <c r="D4849" s="50">
        <v>0</v>
      </c>
      <c r="F4849"/>
    </row>
    <row r="4850" spans="2:6" x14ac:dyDescent="0.35">
      <c r="B4850" s="48" t="s">
        <v>137</v>
      </c>
      <c r="C4850" s="49" t="s">
        <v>138</v>
      </c>
      <c r="D4850" s="50">
        <v>830</v>
      </c>
      <c r="F4850"/>
    </row>
    <row r="4851" spans="2:6" ht="23" x14ac:dyDescent="0.35">
      <c r="B4851" s="48" t="s">
        <v>139</v>
      </c>
      <c r="C4851" s="49" t="s">
        <v>140</v>
      </c>
      <c r="D4851" s="50">
        <v>0</v>
      </c>
      <c r="F4851"/>
    </row>
    <row r="4852" spans="2:6" x14ac:dyDescent="0.35">
      <c r="B4852" s="48" t="s">
        <v>141</v>
      </c>
      <c r="C4852" s="49" t="s">
        <v>142</v>
      </c>
      <c r="D4852" s="50">
        <v>0</v>
      </c>
      <c r="F4852"/>
    </row>
    <row r="4853" spans="2:6" x14ac:dyDescent="0.35">
      <c r="B4853" s="102" t="s">
        <v>143</v>
      </c>
      <c r="C4853" s="103"/>
      <c r="D4853" s="10">
        <v>64430</v>
      </c>
      <c r="F4853"/>
    </row>
    <row r="4854" spans="2:6" x14ac:dyDescent="0.35">
      <c r="B4854" s="104" t="s">
        <v>144</v>
      </c>
      <c r="C4854" s="105"/>
      <c r="D4854" s="106"/>
      <c r="F4854"/>
    </row>
    <row r="4855" spans="2:6" x14ac:dyDescent="0.35">
      <c r="B4855" s="48" t="s">
        <v>145</v>
      </c>
      <c r="C4855" s="49" t="s">
        <v>146</v>
      </c>
      <c r="D4855" s="50">
        <v>0</v>
      </c>
      <c r="F4855"/>
    </row>
    <row r="4856" spans="2:6" x14ac:dyDescent="0.35">
      <c r="B4856" s="48" t="s">
        <v>147</v>
      </c>
      <c r="C4856" s="49" t="s">
        <v>148</v>
      </c>
      <c r="D4856" s="50">
        <v>0</v>
      </c>
      <c r="F4856"/>
    </row>
    <row r="4857" spans="2:6" x14ac:dyDescent="0.35">
      <c r="B4857" s="48" t="s">
        <v>149</v>
      </c>
      <c r="C4857" s="49" t="s">
        <v>150</v>
      </c>
      <c r="D4857" s="50">
        <v>0</v>
      </c>
      <c r="F4857"/>
    </row>
    <row r="4858" spans="2:6" ht="23" x14ac:dyDescent="0.35">
      <c r="B4858" s="48" t="s">
        <v>151</v>
      </c>
      <c r="C4858" s="49" t="s">
        <v>152</v>
      </c>
      <c r="D4858" s="50">
        <v>0</v>
      </c>
      <c r="F4858"/>
    </row>
    <row r="4859" spans="2:6" x14ac:dyDescent="0.35">
      <c r="B4859" s="48" t="s">
        <v>153</v>
      </c>
      <c r="C4859" s="49" t="s">
        <v>154</v>
      </c>
      <c r="D4859" s="50">
        <v>383167</v>
      </c>
      <c r="F4859"/>
    </row>
    <row r="4860" spans="2:6" x14ac:dyDescent="0.35">
      <c r="B4860" s="102" t="s">
        <v>155</v>
      </c>
      <c r="C4860" s="103"/>
      <c r="D4860" s="10">
        <v>383167</v>
      </c>
      <c r="F4860"/>
    </row>
    <row r="4861" spans="2:6" x14ac:dyDescent="0.35">
      <c r="B4861" s="104" t="s">
        <v>156</v>
      </c>
      <c r="C4861" s="105"/>
      <c r="D4861" s="106"/>
      <c r="F4861"/>
    </row>
    <row r="4862" spans="2:6" x14ac:dyDescent="0.35">
      <c r="B4862" s="48" t="s">
        <v>157</v>
      </c>
      <c r="C4862" s="49" t="s">
        <v>158</v>
      </c>
      <c r="D4862" s="50">
        <v>0</v>
      </c>
      <c r="F4862"/>
    </row>
    <row r="4863" spans="2:6" x14ac:dyDescent="0.35">
      <c r="B4863" s="48" t="s">
        <v>159</v>
      </c>
      <c r="C4863" s="49" t="s">
        <v>160</v>
      </c>
      <c r="D4863" s="50">
        <v>0</v>
      </c>
      <c r="F4863"/>
    </row>
    <row r="4864" spans="2:6" x14ac:dyDescent="0.35">
      <c r="B4864" s="48" t="s">
        <v>161</v>
      </c>
      <c r="C4864" s="49" t="s">
        <v>162</v>
      </c>
      <c r="D4864" s="50">
        <v>0</v>
      </c>
      <c r="F4864"/>
    </row>
    <row r="4865" spans="2:13" x14ac:dyDescent="0.35">
      <c r="B4865" s="102" t="s">
        <v>163</v>
      </c>
      <c r="C4865" s="103"/>
      <c r="D4865" s="10">
        <v>0</v>
      </c>
    </row>
    <row r="4866" spans="2:13" x14ac:dyDescent="0.35">
      <c r="B4866" s="102" t="s">
        <v>164</v>
      </c>
      <c r="C4866" s="103"/>
      <c r="D4866" s="10">
        <v>447597</v>
      </c>
    </row>
    <row r="4867" spans="2:13" x14ac:dyDescent="0.35">
      <c r="B4867" s="3"/>
      <c r="F4867"/>
    </row>
    <row r="4868" spans="2:13" x14ac:dyDescent="0.35">
      <c r="C4868" s="3" t="s">
        <v>1202</v>
      </c>
    </row>
    <row r="4869" spans="2:13" x14ac:dyDescent="0.35">
      <c r="B4869" s="48" t="s">
        <v>111</v>
      </c>
      <c r="C4869" s="49" t="s">
        <v>112</v>
      </c>
      <c r="D4869" s="50">
        <v>0</v>
      </c>
      <c r="F4869" s="19">
        <f>SUM(D4869:D4877,D4879:D4880,D4883,D4895)</f>
        <v>0</v>
      </c>
      <c r="G4869" s="16">
        <f>SUM(D4878,D4884)</f>
        <v>0</v>
      </c>
      <c r="H4869" s="16">
        <f>SUM(F4869:G4869)</f>
        <v>0</v>
      </c>
      <c r="I4869" s="18" t="e">
        <f>H4869/J4869*100</f>
        <v>#DIV/0!</v>
      </c>
      <c r="K4869" s="61" t="str">
        <f>C4868</f>
        <v>Queenscliff Bowling Tennis and Croquet Club</v>
      </c>
      <c r="L4869" s="59">
        <f>F4869</f>
        <v>0</v>
      </c>
      <c r="M4869" s="59">
        <f>G4869</f>
        <v>0</v>
      </c>
    </row>
    <row r="4870" spans="2:13" x14ac:dyDescent="0.35">
      <c r="B4870" s="48" t="s">
        <v>113</v>
      </c>
      <c r="C4870" s="49" t="s">
        <v>114</v>
      </c>
      <c r="D4870" s="50">
        <v>0</v>
      </c>
      <c r="F4870" s="12"/>
    </row>
    <row r="4871" spans="2:13" x14ac:dyDescent="0.35">
      <c r="B4871" s="48" t="s">
        <v>115</v>
      </c>
      <c r="C4871" s="49" t="s">
        <v>116</v>
      </c>
      <c r="D4871" s="50">
        <v>0</v>
      </c>
      <c r="F4871" s="12"/>
    </row>
    <row r="4872" spans="2:13" x14ac:dyDescent="0.35">
      <c r="B4872" s="48" t="s">
        <v>117</v>
      </c>
      <c r="C4872" s="49" t="s">
        <v>118</v>
      </c>
      <c r="D4872" s="50">
        <v>0</v>
      </c>
    </row>
    <row r="4873" spans="2:13" x14ac:dyDescent="0.35">
      <c r="B4873" s="48" t="s">
        <v>119</v>
      </c>
      <c r="C4873" s="49" t="s">
        <v>120</v>
      </c>
      <c r="D4873" s="50">
        <v>0</v>
      </c>
      <c r="F4873" s="13"/>
    </row>
    <row r="4874" spans="2:13" x14ac:dyDescent="0.35">
      <c r="B4874" s="48" t="s">
        <v>121</v>
      </c>
      <c r="C4874" s="49" t="s">
        <v>122</v>
      </c>
      <c r="D4874" s="50">
        <v>0</v>
      </c>
    </row>
    <row r="4875" spans="2:13" x14ac:dyDescent="0.35">
      <c r="B4875" s="48" t="s">
        <v>123</v>
      </c>
      <c r="C4875" s="49" t="s">
        <v>124</v>
      </c>
      <c r="D4875" s="50">
        <v>0</v>
      </c>
    </row>
    <row r="4876" spans="2:13" x14ac:dyDescent="0.35">
      <c r="B4876" s="48" t="s">
        <v>125</v>
      </c>
      <c r="C4876" s="49" t="s">
        <v>126</v>
      </c>
      <c r="D4876" s="50">
        <v>0</v>
      </c>
    </row>
    <row r="4877" spans="2:13" x14ac:dyDescent="0.35">
      <c r="B4877" s="48" t="s">
        <v>127</v>
      </c>
      <c r="C4877" s="49" t="s">
        <v>128</v>
      </c>
      <c r="D4877" s="50">
        <v>0</v>
      </c>
    </row>
    <row r="4878" spans="2:13" x14ac:dyDescent="0.35">
      <c r="B4878" s="48" t="s">
        <v>129</v>
      </c>
      <c r="C4878" s="49" t="s">
        <v>130</v>
      </c>
      <c r="D4878" s="50">
        <v>0</v>
      </c>
    </row>
    <row r="4879" spans="2:13" x14ac:dyDescent="0.35">
      <c r="B4879" s="48" t="s">
        <v>131</v>
      </c>
      <c r="C4879" s="49" t="s">
        <v>132</v>
      </c>
      <c r="D4879" s="50">
        <v>0</v>
      </c>
    </row>
    <row r="4880" spans="2:13" x14ac:dyDescent="0.35">
      <c r="B4880" s="48" t="s">
        <v>133</v>
      </c>
      <c r="C4880" s="49" t="s">
        <v>134</v>
      </c>
      <c r="D4880" s="50">
        <v>0</v>
      </c>
    </row>
    <row r="4881" spans="2:6" x14ac:dyDescent="0.35">
      <c r="B4881" s="48" t="s">
        <v>135</v>
      </c>
      <c r="C4881" s="49" t="s">
        <v>136</v>
      </c>
      <c r="D4881" s="50">
        <v>125369</v>
      </c>
      <c r="F4881"/>
    </row>
    <row r="4882" spans="2:6" x14ac:dyDescent="0.35">
      <c r="B4882" s="48" t="s">
        <v>137</v>
      </c>
      <c r="C4882" s="49" t="s">
        <v>138</v>
      </c>
      <c r="D4882" s="50">
        <v>2400</v>
      </c>
      <c r="F4882"/>
    </row>
    <row r="4883" spans="2:6" ht="23" x14ac:dyDescent="0.35">
      <c r="B4883" s="48" t="s">
        <v>139</v>
      </c>
      <c r="C4883" s="49" t="s">
        <v>140</v>
      </c>
      <c r="D4883" s="50">
        <v>0</v>
      </c>
      <c r="F4883"/>
    </row>
    <row r="4884" spans="2:6" x14ac:dyDescent="0.35">
      <c r="B4884" s="48" t="s">
        <v>141</v>
      </c>
      <c r="C4884" s="49" t="s">
        <v>142</v>
      </c>
      <c r="D4884" s="50">
        <v>0</v>
      </c>
      <c r="F4884"/>
    </row>
    <row r="4885" spans="2:6" x14ac:dyDescent="0.35">
      <c r="B4885" s="102" t="s">
        <v>143</v>
      </c>
      <c r="C4885" s="103"/>
      <c r="D4885" s="10">
        <v>127769</v>
      </c>
      <c r="F4885"/>
    </row>
    <row r="4886" spans="2:6" x14ac:dyDescent="0.35">
      <c r="B4886" s="104" t="s">
        <v>144</v>
      </c>
      <c r="C4886" s="105"/>
      <c r="D4886" s="106"/>
      <c r="F4886"/>
    </row>
    <row r="4887" spans="2:6" x14ac:dyDescent="0.35">
      <c r="B4887" s="48" t="s">
        <v>145</v>
      </c>
      <c r="C4887" s="49" t="s">
        <v>146</v>
      </c>
      <c r="D4887" s="50">
        <v>0</v>
      </c>
      <c r="F4887"/>
    </row>
    <row r="4888" spans="2:6" x14ac:dyDescent="0.35">
      <c r="B4888" s="48" t="s">
        <v>147</v>
      </c>
      <c r="C4888" s="49" t="s">
        <v>148</v>
      </c>
      <c r="D4888" s="50">
        <v>0</v>
      </c>
      <c r="F4888"/>
    </row>
    <row r="4889" spans="2:6" x14ac:dyDescent="0.35">
      <c r="B4889" s="48" t="s">
        <v>149</v>
      </c>
      <c r="C4889" s="49" t="s">
        <v>150</v>
      </c>
      <c r="D4889" s="50">
        <v>0</v>
      </c>
      <c r="F4889"/>
    </row>
    <row r="4890" spans="2:6" ht="23" x14ac:dyDescent="0.35">
      <c r="B4890" s="48" t="s">
        <v>151</v>
      </c>
      <c r="C4890" s="49" t="s">
        <v>152</v>
      </c>
      <c r="D4890" s="50">
        <v>0</v>
      </c>
      <c r="F4890"/>
    </row>
    <row r="4891" spans="2:6" x14ac:dyDescent="0.35">
      <c r="B4891" s="48" t="s">
        <v>153</v>
      </c>
      <c r="C4891" s="49" t="s">
        <v>154</v>
      </c>
      <c r="D4891" s="50">
        <v>522424</v>
      </c>
      <c r="F4891"/>
    </row>
    <row r="4892" spans="2:6" x14ac:dyDescent="0.35">
      <c r="B4892" s="102" t="s">
        <v>155</v>
      </c>
      <c r="C4892" s="103"/>
      <c r="D4892" s="10">
        <v>522424</v>
      </c>
      <c r="F4892"/>
    </row>
    <row r="4893" spans="2:6" x14ac:dyDescent="0.35">
      <c r="B4893" s="104" t="s">
        <v>156</v>
      </c>
      <c r="C4893" s="105"/>
      <c r="D4893" s="106"/>
      <c r="F4893"/>
    </row>
    <row r="4894" spans="2:6" x14ac:dyDescent="0.35">
      <c r="B4894" s="48" t="s">
        <v>157</v>
      </c>
      <c r="C4894" s="49" t="s">
        <v>158</v>
      </c>
      <c r="D4894" s="50">
        <v>0</v>
      </c>
      <c r="F4894"/>
    </row>
    <row r="4895" spans="2:6" x14ac:dyDescent="0.35">
      <c r="B4895" s="48" t="s">
        <v>159</v>
      </c>
      <c r="C4895" s="49" t="s">
        <v>160</v>
      </c>
      <c r="D4895" s="50">
        <v>0</v>
      </c>
      <c r="F4895"/>
    </row>
    <row r="4896" spans="2:6" x14ac:dyDescent="0.35">
      <c r="B4896" s="48" t="s">
        <v>161</v>
      </c>
      <c r="C4896" s="49" t="s">
        <v>162</v>
      </c>
      <c r="D4896" s="50">
        <v>0</v>
      </c>
      <c r="F4896"/>
    </row>
    <row r="4897" spans="2:13" x14ac:dyDescent="0.35">
      <c r="B4897" s="102" t="s">
        <v>163</v>
      </c>
      <c r="C4897" s="103"/>
      <c r="D4897" s="10">
        <v>0</v>
      </c>
    </row>
    <row r="4898" spans="2:13" x14ac:dyDescent="0.35">
      <c r="B4898" s="102" t="s">
        <v>164</v>
      </c>
      <c r="C4898" s="103"/>
      <c r="D4898" s="10">
        <v>650193</v>
      </c>
    </row>
    <row r="4899" spans="2:13" x14ac:dyDescent="0.35">
      <c r="B4899" s="3"/>
      <c r="F4899"/>
    </row>
    <row r="4900" spans="2:13" x14ac:dyDescent="0.35">
      <c r="C4900" s="3" t="s">
        <v>1121</v>
      </c>
    </row>
    <row r="4901" spans="2:13" x14ac:dyDescent="0.35">
      <c r="B4901" s="48" t="s">
        <v>111</v>
      </c>
      <c r="C4901" s="49" t="s">
        <v>112</v>
      </c>
      <c r="D4901" s="50">
        <v>146</v>
      </c>
      <c r="F4901" s="19">
        <f>SUM(D4901:D4909,D4911:D4912,D4915,D4927)</f>
        <v>631</v>
      </c>
      <c r="G4901" s="16">
        <f>SUM(D4910,D4916)</f>
        <v>0</v>
      </c>
      <c r="H4901" s="16">
        <f>SUM(F4901:G4901)</f>
        <v>631</v>
      </c>
      <c r="I4901" s="18" t="e">
        <f>H4901/J4901*100</f>
        <v>#DIV/0!</v>
      </c>
      <c r="K4901" s="61" t="str">
        <f>C4900</f>
        <v>Red Cliffs Club</v>
      </c>
      <c r="L4901" s="59">
        <f>F4901</f>
        <v>631</v>
      </c>
      <c r="M4901" s="59">
        <f>G4901</f>
        <v>0</v>
      </c>
    </row>
    <row r="4902" spans="2:13" x14ac:dyDescent="0.35">
      <c r="B4902" s="48" t="s">
        <v>113</v>
      </c>
      <c r="C4902" s="49" t="s">
        <v>114</v>
      </c>
      <c r="D4902" s="50">
        <v>0</v>
      </c>
      <c r="F4902" s="12"/>
    </row>
    <row r="4903" spans="2:13" x14ac:dyDescent="0.35">
      <c r="B4903" s="48" t="s">
        <v>115</v>
      </c>
      <c r="C4903" s="49" t="s">
        <v>116</v>
      </c>
      <c r="D4903" s="50">
        <v>0</v>
      </c>
      <c r="F4903" s="12"/>
    </row>
    <row r="4904" spans="2:13" x14ac:dyDescent="0.35">
      <c r="B4904" s="48" t="s">
        <v>117</v>
      </c>
      <c r="C4904" s="49" t="s">
        <v>118</v>
      </c>
      <c r="D4904" s="50">
        <v>0</v>
      </c>
    </row>
    <row r="4905" spans="2:13" x14ac:dyDescent="0.35">
      <c r="B4905" s="48" t="s">
        <v>119</v>
      </c>
      <c r="C4905" s="49" t="s">
        <v>120</v>
      </c>
      <c r="D4905" s="50">
        <v>0</v>
      </c>
      <c r="F4905" s="13"/>
    </row>
    <row r="4906" spans="2:13" x14ac:dyDescent="0.35">
      <c r="B4906" s="48" t="s">
        <v>121</v>
      </c>
      <c r="C4906" s="49" t="s">
        <v>122</v>
      </c>
      <c r="D4906" s="50">
        <v>0</v>
      </c>
    </row>
    <row r="4907" spans="2:13" x14ac:dyDescent="0.35">
      <c r="B4907" s="48" t="s">
        <v>123</v>
      </c>
      <c r="C4907" s="49" t="s">
        <v>124</v>
      </c>
      <c r="D4907" s="50">
        <v>0</v>
      </c>
    </row>
    <row r="4908" spans="2:13" x14ac:dyDescent="0.35">
      <c r="B4908" s="48" t="s">
        <v>125</v>
      </c>
      <c r="C4908" s="49" t="s">
        <v>126</v>
      </c>
      <c r="D4908" s="50">
        <v>0</v>
      </c>
    </row>
    <row r="4909" spans="2:13" x14ac:dyDescent="0.35">
      <c r="B4909" s="48" t="s">
        <v>127</v>
      </c>
      <c r="C4909" s="49" t="s">
        <v>128</v>
      </c>
      <c r="D4909" s="50">
        <v>0</v>
      </c>
    </row>
    <row r="4910" spans="2:13" x14ac:dyDescent="0.35">
      <c r="B4910" s="48" t="s">
        <v>129</v>
      </c>
      <c r="C4910" s="49" t="s">
        <v>130</v>
      </c>
      <c r="D4910" s="50">
        <v>0</v>
      </c>
    </row>
    <row r="4911" spans="2:13" x14ac:dyDescent="0.35">
      <c r="B4911" s="48" t="s">
        <v>131</v>
      </c>
      <c r="C4911" s="49" t="s">
        <v>132</v>
      </c>
      <c r="D4911" s="50">
        <v>0</v>
      </c>
    </row>
    <row r="4912" spans="2:13" x14ac:dyDescent="0.35">
      <c r="B4912" s="48" t="s">
        <v>133</v>
      </c>
      <c r="C4912" s="49" t="s">
        <v>134</v>
      </c>
      <c r="D4912" s="50">
        <v>485</v>
      </c>
    </row>
    <row r="4913" spans="2:6" x14ac:dyDescent="0.35">
      <c r="B4913" s="48" t="s">
        <v>135</v>
      </c>
      <c r="C4913" s="49" t="s">
        <v>136</v>
      </c>
      <c r="D4913" s="50">
        <v>290</v>
      </c>
      <c r="F4913"/>
    </row>
    <row r="4914" spans="2:6" x14ac:dyDescent="0.35">
      <c r="B4914" s="48" t="s">
        <v>137</v>
      </c>
      <c r="C4914" s="49" t="s">
        <v>138</v>
      </c>
      <c r="D4914" s="50">
        <v>17350</v>
      </c>
      <c r="F4914"/>
    </row>
    <row r="4915" spans="2:6" ht="23" x14ac:dyDescent="0.35">
      <c r="B4915" s="48" t="s">
        <v>139</v>
      </c>
      <c r="C4915" s="49" t="s">
        <v>140</v>
      </c>
      <c r="D4915" s="50">
        <v>0</v>
      </c>
      <c r="F4915"/>
    </row>
    <row r="4916" spans="2:6" x14ac:dyDescent="0.35">
      <c r="B4916" s="48" t="s">
        <v>141</v>
      </c>
      <c r="C4916" s="49" t="s">
        <v>142</v>
      </c>
      <c r="D4916" s="50">
        <v>0</v>
      </c>
      <c r="F4916"/>
    </row>
    <row r="4917" spans="2:6" x14ac:dyDescent="0.35">
      <c r="B4917" s="102" t="s">
        <v>143</v>
      </c>
      <c r="C4917" s="103"/>
      <c r="D4917" s="10">
        <v>18271</v>
      </c>
      <c r="F4917"/>
    </row>
    <row r="4918" spans="2:6" x14ac:dyDescent="0.35">
      <c r="B4918" s="104" t="s">
        <v>144</v>
      </c>
      <c r="C4918" s="105"/>
      <c r="D4918" s="106"/>
      <c r="F4918"/>
    </row>
    <row r="4919" spans="2:6" x14ac:dyDescent="0.35">
      <c r="B4919" s="48" t="s">
        <v>145</v>
      </c>
      <c r="C4919" s="49" t="s">
        <v>146</v>
      </c>
      <c r="D4919" s="50">
        <v>0</v>
      </c>
      <c r="F4919"/>
    </row>
    <row r="4920" spans="2:6" x14ac:dyDescent="0.35">
      <c r="B4920" s="48" t="s">
        <v>147</v>
      </c>
      <c r="C4920" s="49" t="s">
        <v>148</v>
      </c>
      <c r="D4920" s="50">
        <v>0</v>
      </c>
      <c r="F4920"/>
    </row>
    <row r="4921" spans="2:6" x14ac:dyDescent="0.35">
      <c r="B4921" s="48" t="s">
        <v>149</v>
      </c>
      <c r="C4921" s="49" t="s">
        <v>150</v>
      </c>
      <c r="D4921" s="50">
        <v>0</v>
      </c>
      <c r="F4921"/>
    </row>
    <row r="4922" spans="2:6" ht="23" x14ac:dyDescent="0.35">
      <c r="B4922" s="48" t="s">
        <v>151</v>
      </c>
      <c r="C4922" s="49" t="s">
        <v>152</v>
      </c>
      <c r="D4922" s="50">
        <v>43840</v>
      </c>
      <c r="F4922"/>
    </row>
    <row r="4923" spans="2:6" x14ac:dyDescent="0.35">
      <c r="B4923" s="48" t="s">
        <v>153</v>
      </c>
      <c r="C4923" s="49" t="s">
        <v>154</v>
      </c>
      <c r="D4923" s="50">
        <v>455950</v>
      </c>
      <c r="F4923"/>
    </row>
    <row r="4924" spans="2:6" x14ac:dyDescent="0.35">
      <c r="B4924" s="102" t="s">
        <v>155</v>
      </c>
      <c r="C4924" s="103"/>
      <c r="D4924" s="10">
        <v>499790</v>
      </c>
      <c r="F4924"/>
    </row>
    <row r="4925" spans="2:6" x14ac:dyDescent="0.35">
      <c r="B4925" s="104" t="s">
        <v>156</v>
      </c>
      <c r="C4925" s="105"/>
      <c r="D4925" s="106"/>
      <c r="F4925"/>
    </row>
    <row r="4926" spans="2:6" x14ac:dyDescent="0.35">
      <c r="B4926" s="48" t="s">
        <v>157</v>
      </c>
      <c r="C4926" s="49" t="s">
        <v>158</v>
      </c>
      <c r="D4926" s="50">
        <v>0</v>
      </c>
      <c r="F4926"/>
    </row>
    <row r="4927" spans="2:6" x14ac:dyDescent="0.35">
      <c r="B4927" s="48" t="s">
        <v>159</v>
      </c>
      <c r="C4927" s="49" t="s">
        <v>160</v>
      </c>
      <c r="D4927" s="50">
        <v>0</v>
      </c>
      <c r="F4927"/>
    </row>
    <row r="4928" spans="2:6" x14ac:dyDescent="0.35">
      <c r="B4928" s="48" t="s">
        <v>161</v>
      </c>
      <c r="C4928" s="49" t="s">
        <v>162</v>
      </c>
      <c r="D4928" s="50">
        <v>0</v>
      </c>
      <c r="F4928"/>
    </row>
    <row r="4929" spans="2:13" x14ac:dyDescent="0.35">
      <c r="B4929" s="102" t="s">
        <v>163</v>
      </c>
      <c r="C4929" s="103"/>
      <c r="D4929" s="10">
        <v>0</v>
      </c>
    </row>
    <row r="4930" spans="2:13" x14ac:dyDescent="0.35">
      <c r="B4930" s="102" t="s">
        <v>164</v>
      </c>
      <c r="C4930" s="103"/>
      <c r="D4930" s="10">
        <v>518061</v>
      </c>
    </row>
    <row r="4931" spans="2:13" x14ac:dyDescent="0.35">
      <c r="B4931" s="3"/>
      <c r="F4931"/>
    </row>
    <row r="4932" spans="2:13" x14ac:dyDescent="0.35">
      <c r="C4932" s="3" t="s">
        <v>1122</v>
      </c>
    </row>
    <row r="4933" spans="2:13" x14ac:dyDescent="0.35">
      <c r="B4933" s="48" t="s">
        <v>111</v>
      </c>
      <c r="C4933" s="49" t="s">
        <v>112</v>
      </c>
      <c r="D4933" s="50">
        <v>1000</v>
      </c>
      <c r="F4933" s="19">
        <f>SUM(D4933:D4941,D4943:D4944,D4947,D4959)</f>
        <v>58603</v>
      </c>
      <c r="G4933" s="16">
        <f>SUM(D4942,D4948)</f>
        <v>1462</v>
      </c>
      <c r="H4933" s="16">
        <f>SUM(F4933:G4933)</f>
        <v>60065</v>
      </c>
      <c r="I4933" s="18" t="e">
        <f>H4933/J4933*100</f>
        <v>#DIV/0!</v>
      </c>
      <c r="K4933" s="61" t="str">
        <f>C4932</f>
        <v>Reservior RSL</v>
      </c>
      <c r="L4933" s="59">
        <f>F4933</f>
        <v>58603</v>
      </c>
      <c r="M4933" s="59">
        <f>G4933</f>
        <v>1462</v>
      </c>
    </row>
    <row r="4934" spans="2:13" x14ac:dyDescent="0.35">
      <c r="B4934" s="48" t="s">
        <v>113</v>
      </c>
      <c r="C4934" s="49" t="s">
        <v>114</v>
      </c>
      <c r="D4934" s="50">
        <v>74</v>
      </c>
      <c r="F4934" s="12"/>
    </row>
    <row r="4935" spans="2:13" x14ac:dyDescent="0.35">
      <c r="B4935" s="48" t="s">
        <v>115</v>
      </c>
      <c r="C4935" s="49" t="s">
        <v>116</v>
      </c>
      <c r="D4935" s="50">
        <v>0</v>
      </c>
      <c r="F4935" s="12"/>
    </row>
    <row r="4936" spans="2:13" x14ac:dyDescent="0.35">
      <c r="B4936" s="48" t="s">
        <v>117</v>
      </c>
      <c r="C4936" s="49" t="s">
        <v>118</v>
      </c>
      <c r="D4936" s="50">
        <v>37889</v>
      </c>
    </row>
    <row r="4937" spans="2:13" x14ac:dyDescent="0.35">
      <c r="B4937" s="48" t="s">
        <v>119</v>
      </c>
      <c r="C4937" s="49" t="s">
        <v>120</v>
      </c>
      <c r="D4937" s="50">
        <v>0</v>
      </c>
      <c r="F4937" s="13"/>
    </row>
    <row r="4938" spans="2:13" x14ac:dyDescent="0.35">
      <c r="B4938" s="48" t="s">
        <v>121</v>
      </c>
      <c r="C4938" s="49" t="s">
        <v>122</v>
      </c>
      <c r="D4938" s="50">
        <v>2870</v>
      </c>
    </row>
    <row r="4939" spans="2:13" x14ac:dyDescent="0.35">
      <c r="B4939" s="48" t="s">
        <v>123</v>
      </c>
      <c r="C4939" s="49" t="s">
        <v>124</v>
      </c>
      <c r="D4939" s="50">
        <v>0</v>
      </c>
    </row>
    <row r="4940" spans="2:13" x14ac:dyDescent="0.35">
      <c r="B4940" s="48" t="s">
        <v>125</v>
      </c>
      <c r="C4940" s="49" t="s">
        <v>126</v>
      </c>
      <c r="D4940" s="50">
        <v>0</v>
      </c>
    </row>
    <row r="4941" spans="2:13" x14ac:dyDescent="0.35">
      <c r="B4941" s="48" t="s">
        <v>127</v>
      </c>
      <c r="C4941" s="49" t="s">
        <v>128</v>
      </c>
      <c r="D4941" s="50">
        <v>0</v>
      </c>
    </row>
    <row r="4942" spans="2:13" x14ac:dyDescent="0.35">
      <c r="B4942" s="48" t="s">
        <v>129</v>
      </c>
      <c r="C4942" s="49" t="s">
        <v>130</v>
      </c>
      <c r="D4942" s="50">
        <v>1462</v>
      </c>
    </row>
    <row r="4943" spans="2:13" x14ac:dyDescent="0.35">
      <c r="B4943" s="48" t="s">
        <v>131</v>
      </c>
      <c r="C4943" s="49" t="s">
        <v>132</v>
      </c>
      <c r="D4943" s="50">
        <v>5302</v>
      </c>
    </row>
    <row r="4944" spans="2:13" x14ac:dyDescent="0.35">
      <c r="B4944" s="48" t="s">
        <v>133</v>
      </c>
      <c r="C4944" s="49" t="s">
        <v>134</v>
      </c>
      <c r="D4944" s="50">
        <v>1000</v>
      </c>
    </row>
    <row r="4945" spans="2:6" x14ac:dyDescent="0.35">
      <c r="B4945" s="48" t="s">
        <v>135</v>
      </c>
      <c r="C4945" s="49" t="s">
        <v>136</v>
      </c>
      <c r="D4945" s="50">
        <v>254</v>
      </c>
      <c r="F4945"/>
    </row>
    <row r="4946" spans="2:6" x14ac:dyDescent="0.35">
      <c r="B4946" s="48" t="s">
        <v>137</v>
      </c>
      <c r="C4946" s="49" t="s">
        <v>138</v>
      </c>
      <c r="D4946" s="50">
        <v>56000</v>
      </c>
      <c r="F4946"/>
    </row>
    <row r="4947" spans="2:6" ht="23" x14ac:dyDescent="0.35">
      <c r="B4947" s="48" t="s">
        <v>139</v>
      </c>
      <c r="C4947" s="49" t="s">
        <v>140</v>
      </c>
      <c r="D4947" s="50">
        <v>9740</v>
      </c>
      <c r="F4947"/>
    </row>
    <row r="4948" spans="2:6" x14ac:dyDescent="0.35">
      <c r="B4948" s="48" t="s">
        <v>141</v>
      </c>
      <c r="C4948" s="49" t="s">
        <v>142</v>
      </c>
      <c r="D4948" s="50">
        <v>0</v>
      </c>
      <c r="F4948"/>
    </row>
    <row r="4949" spans="2:6" x14ac:dyDescent="0.35">
      <c r="B4949" s="102" t="s">
        <v>143</v>
      </c>
      <c r="C4949" s="103"/>
      <c r="D4949" s="10">
        <v>115591</v>
      </c>
      <c r="F4949"/>
    </row>
    <row r="4950" spans="2:6" x14ac:dyDescent="0.35">
      <c r="B4950" s="104" t="s">
        <v>144</v>
      </c>
      <c r="C4950" s="105"/>
      <c r="D4950" s="106"/>
      <c r="F4950"/>
    </row>
    <row r="4951" spans="2:6" x14ac:dyDescent="0.35">
      <c r="B4951" s="48" t="s">
        <v>145</v>
      </c>
      <c r="C4951" s="49" t="s">
        <v>146</v>
      </c>
      <c r="D4951" s="50">
        <v>0</v>
      </c>
      <c r="F4951"/>
    </row>
    <row r="4952" spans="2:6" x14ac:dyDescent="0.35">
      <c r="B4952" s="48" t="s">
        <v>147</v>
      </c>
      <c r="C4952" s="49" t="s">
        <v>148</v>
      </c>
      <c r="D4952" s="50">
        <v>72267</v>
      </c>
      <c r="F4952"/>
    </row>
    <row r="4953" spans="2:6" x14ac:dyDescent="0.35">
      <c r="B4953" s="48" t="s">
        <v>149</v>
      </c>
      <c r="C4953" s="49" t="s">
        <v>150</v>
      </c>
      <c r="D4953" s="50">
        <v>0</v>
      </c>
      <c r="F4953"/>
    </row>
    <row r="4954" spans="2:6" ht="23" x14ac:dyDescent="0.35">
      <c r="B4954" s="48" t="s">
        <v>151</v>
      </c>
      <c r="C4954" s="49" t="s">
        <v>152</v>
      </c>
      <c r="D4954" s="50">
        <v>0</v>
      </c>
      <c r="F4954"/>
    </row>
    <row r="4955" spans="2:6" x14ac:dyDescent="0.35">
      <c r="B4955" s="48" t="s">
        <v>153</v>
      </c>
      <c r="C4955" s="49" t="s">
        <v>154</v>
      </c>
      <c r="D4955" s="50">
        <v>696566</v>
      </c>
      <c r="F4955"/>
    </row>
    <row r="4956" spans="2:6" x14ac:dyDescent="0.35">
      <c r="B4956" s="102" t="s">
        <v>155</v>
      </c>
      <c r="C4956" s="103"/>
      <c r="D4956" s="10">
        <v>768833</v>
      </c>
      <c r="F4956"/>
    </row>
    <row r="4957" spans="2:6" x14ac:dyDescent="0.35">
      <c r="B4957" s="104" t="s">
        <v>156</v>
      </c>
      <c r="C4957" s="105"/>
      <c r="D4957" s="106"/>
      <c r="F4957"/>
    </row>
    <row r="4958" spans="2:6" x14ac:dyDescent="0.35">
      <c r="B4958" s="48" t="s">
        <v>157</v>
      </c>
      <c r="C4958" s="49" t="s">
        <v>158</v>
      </c>
      <c r="D4958" s="50">
        <v>0</v>
      </c>
      <c r="F4958"/>
    </row>
    <row r="4959" spans="2:6" x14ac:dyDescent="0.35">
      <c r="B4959" s="48" t="s">
        <v>159</v>
      </c>
      <c r="C4959" s="49" t="s">
        <v>160</v>
      </c>
      <c r="D4959" s="50">
        <v>728</v>
      </c>
      <c r="F4959"/>
    </row>
    <row r="4960" spans="2:6" x14ac:dyDescent="0.35">
      <c r="B4960" s="48" t="s">
        <v>161</v>
      </c>
      <c r="C4960" s="49" t="s">
        <v>162</v>
      </c>
      <c r="D4960" s="50">
        <v>0</v>
      </c>
      <c r="F4960"/>
    </row>
    <row r="4961" spans="2:13" x14ac:dyDescent="0.35">
      <c r="B4961" s="102" t="s">
        <v>163</v>
      </c>
      <c r="C4961" s="103"/>
      <c r="D4961" s="10">
        <v>728</v>
      </c>
    </row>
    <row r="4962" spans="2:13" x14ac:dyDescent="0.35">
      <c r="B4962" s="102" t="s">
        <v>164</v>
      </c>
      <c r="C4962" s="103"/>
      <c r="D4962" s="10">
        <v>885152</v>
      </c>
    </row>
    <row r="4963" spans="2:13" x14ac:dyDescent="0.35">
      <c r="B4963" s="3"/>
      <c r="F4963"/>
    </row>
    <row r="4964" spans="2:13" x14ac:dyDescent="0.35">
      <c r="C4964" s="3" t="s">
        <v>195</v>
      </c>
    </row>
    <row r="4965" spans="2:13" x14ac:dyDescent="0.35">
      <c r="B4965" s="48" t="s">
        <v>111</v>
      </c>
      <c r="C4965" s="49" t="s">
        <v>112</v>
      </c>
      <c r="D4965" s="50">
        <v>3000</v>
      </c>
      <c r="F4965" s="19">
        <f>SUM(D4965:D4973,D4975:D4976,D4979,D4991)</f>
        <v>49620</v>
      </c>
      <c r="G4965" s="16">
        <f>SUM(D4974,D4980)</f>
        <v>40000</v>
      </c>
      <c r="H4965" s="16">
        <f>SUM(F4965:G4965)</f>
        <v>89620</v>
      </c>
      <c r="I4965" s="18" t="e">
        <f>H4965/J4965*100</f>
        <v>#DIV/0!</v>
      </c>
      <c r="K4965" s="61" t="str">
        <f>C4964</f>
        <v>Ringwood RSL</v>
      </c>
      <c r="L4965" s="59">
        <f>F4965</f>
        <v>49620</v>
      </c>
      <c r="M4965" s="59">
        <f>G4965</f>
        <v>40000</v>
      </c>
    </row>
    <row r="4966" spans="2:13" x14ac:dyDescent="0.35">
      <c r="B4966" s="48" t="s">
        <v>113</v>
      </c>
      <c r="C4966" s="49" t="s">
        <v>114</v>
      </c>
      <c r="D4966" s="50">
        <v>0</v>
      </c>
      <c r="F4966" s="12"/>
    </row>
    <row r="4967" spans="2:13" x14ac:dyDescent="0.35">
      <c r="B4967" s="48" t="s">
        <v>115</v>
      </c>
      <c r="C4967" s="49" t="s">
        <v>116</v>
      </c>
      <c r="D4967" s="50">
        <v>0</v>
      </c>
      <c r="F4967" s="12"/>
    </row>
    <row r="4968" spans="2:13" x14ac:dyDescent="0.35">
      <c r="B4968" s="48" t="s">
        <v>117</v>
      </c>
      <c r="C4968" s="49" t="s">
        <v>118</v>
      </c>
      <c r="D4968" s="50">
        <v>0</v>
      </c>
    </row>
    <row r="4969" spans="2:13" x14ac:dyDescent="0.35">
      <c r="B4969" s="48" t="s">
        <v>119</v>
      </c>
      <c r="C4969" s="49" t="s">
        <v>120</v>
      </c>
      <c r="D4969" s="50">
        <v>0</v>
      </c>
      <c r="F4969" s="13"/>
    </row>
    <row r="4970" spans="2:13" x14ac:dyDescent="0.35">
      <c r="B4970" s="48" t="s">
        <v>121</v>
      </c>
      <c r="C4970" s="49" t="s">
        <v>122</v>
      </c>
      <c r="D4970" s="50">
        <v>0</v>
      </c>
    </row>
    <row r="4971" spans="2:13" x14ac:dyDescent="0.35">
      <c r="B4971" s="48" t="s">
        <v>123</v>
      </c>
      <c r="C4971" s="49" t="s">
        <v>124</v>
      </c>
      <c r="D4971" s="50">
        <v>0</v>
      </c>
    </row>
    <row r="4972" spans="2:13" x14ac:dyDescent="0.35">
      <c r="B4972" s="48" t="s">
        <v>125</v>
      </c>
      <c r="C4972" s="49" t="s">
        <v>126</v>
      </c>
      <c r="D4972" s="50">
        <v>0</v>
      </c>
    </row>
    <row r="4973" spans="2:13" x14ac:dyDescent="0.35">
      <c r="B4973" s="48" t="s">
        <v>127</v>
      </c>
      <c r="C4973" s="49" t="s">
        <v>128</v>
      </c>
      <c r="D4973" s="50">
        <v>0</v>
      </c>
    </row>
    <row r="4974" spans="2:13" x14ac:dyDescent="0.35">
      <c r="B4974" s="48" t="s">
        <v>129</v>
      </c>
      <c r="C4974" s="49" t="s">
        <v>130</v>
      </c>
      <c r="D4974" s="50">
        <v>40000</v>
      </c>
    </row>
    <row r="4975" spans="2:13" x14ac:dyDescent="0.35">
      <c r="B4975" s="48" t="s">
        <v>131</v>
      </c>
      <c r="C4975" s="49" t="s">
        <v>132</v>
      </c>
      <c r="D4975" s="50">
        <v>0</v>
      </c>
    </row>
    <row r="4976" spans="2:13" x14ac:dyDescent="0.35">
      <c r="B4976" s="48" t="s">
        <v>133</v>
      </c>
      <c r="C4976" s="49" t="s">
        <v>134</v>
      </c>
      <c r="D4976" s="50">
        <v>9500</v>
      </c>
    </row>
    <row r="4977" spans="2:6" x14ac:dyDescent="0.35">
      <c r="B4977" s="48" t="s">
        <v>135</v>
      </c>
      <c r="C4977" s="49" t="s">
        <v>136</v>
      </c>
      <c r="D4977" s="50">
        <v>0</v>
      </c>
      <c r="F4977"/>
    </row>
    <row r="4978" spans="2:6" x14ac:dyDescent="0.35">
      <c r="B4978" s="48" t="s">
        <v>137</v>
      </c>
      <c r="C4978" s="49" t="s">
        <v>138</v>
      </c>
      <c r="D4978" s="50">
        <v>87030</v>
      </c>
      <c r="F4978"/>
    </row>
    <row r="4979" spans="2:6" ht="23" x14ac:dyDescent="0.35">
      <c r="B4979" s="48" t="s">
        <v>139</v>
      </c>
      <c r="C4979" s="49" t="s">
        <v>140</v>
      </c>
      <c r="D4979" s="50">
        <v>37120</v>
      </c>
      <c r="F4979"/>
    </row>
    <row r="4980" spans="2:6" x14ac:dyDescent="0.35">
      <c r="B4980" s="48" t="s">
        <v>141</v>
      </c>
      <c r="C4980" s="49" t="s">
        <v>142</v>
      </c>
      <c r="D4980" s="50">
        <v>0</v>
      </c>
      <c r="F4980"/>
    </row>
    <row r="4981" spans="2:6" x14ac:dyDescent="0.35">
      <c r="B4981" s="102" t="s">
        <v>143</v>
      </c>
      <c r="C4981" s="103"/>
      <c r="D4981" s="10">
        <v>176650</v>
      </c>
      <c r="F4981"/>
    </row>
    <row r="4982" spans="2:6" x14ac:dyDescent="0.35">
      <c r="B4982" s="104" t="s">
        <v>144</v>
      </c>
      <c r="C4982" s="105"/>
      <c r="D4982" s="106"/>
      <c r="F4982"/>
    </row>
    <row r="4983" spans="2:6" x14ac:dyDescent="0.35">
      <c r="B4983" s="48" t="s">
        <v>145</v>
      </c>
      <c r="C4983" s="49" t="s">
        <v>146</v>
      </c>
      <c r="D4983" s="50">
        <v>0</v>
      </c>
      <c r="F4983"/>
    </row>
    <row r="4984" spans="2:6" x14ac:dyDescent="0.35">
      <c r="B4984" s="48" t="s">
        <v>147</v>
      </c>
      <c r="C4984" s="49" t="s">
        <v>148</v>
      </c>
      <c r="D4984" s="50">
        <v>74204</v>
      </c>
      <c r="F4984"/>
    </row>
    <row r="4985" spans="2:6" x14ac:dyDescent="0.35">
      <c r="B4985" s="48" t="s">
        <v>149</v>
      </c>
      <c r="C4985" s="49" t="s">
        <v>150</v>
      </c>
      <c r="D4985" s="50">
        <v>0</v>
      </c>
      <c r="F4985"/>
    </row>
    <row r="4986" spans="2:6" ht="23" x14ac:dyDescent="0.35">
      <c r="B4986" s="48" t="s">
        <v>151</v>
      </c>
      <c r="C4986" s="49" t="s">
        <v>152</v>
      </c>
      <c r="D4986" s="50">
        <v>0</v>
      </c>
      <c r="F4986"/>
    </row>
    <row r="4987" spans="2:6" x14ac:dyDescent="0.35">
      <c r="B4987" s="48" t="s">
        <v>153</v>
      </c>
      <c r="C4987" s="49" t="s">
        <v>154</v>
      </c>
      <c r="D4987" s="50">
        <v>1054792</v>
      </c>
      <c r="F4987"/>
    </row>
    <row r="4988" spans="2:6" x14ac:dyDescent="0.35">
      <c r="B4988" s="102" t="s">
        <v>155</v>
      </c>
      <c r="C4988" s="103"/>
      <c r="D4988" s="10">
        <v>1128996</v>
      </c>
      <c r="F4988"/>
    </row>
    <row r="4989" spans="2:6" x14ac:dyDescent="0.35">
      <c r="B4989" s="104" t="s">
        <v>156</v>
      </c>
      <c r="C4989" s="105"/>
      <c r="D4989" s="106"/>
      <c r="F4989"/>
    </row>
    <row r="4990" spans="2:6" x14ac:dyDescent="0.35">
      <c r="B4990" s="48" t="s">
        <v>157</v>
      </c>
      <c r="C4990" s="49" t="s">
        <v>158</v>
      </c>
      <c r="D4990" s="50">
        <v>0</v>
      </c>
      <c r="F4990"/>
    </row>
    <row r="4991" spans="2:6" x14ac:dyDescent="0.35">
      <c r="B4991" s="48" t="s">
        <v>159</v>
      </c>
      <c r="C4991" s="49" t="s">
        <v>160</v>
      </c>
      <c r="D4991" s="50">
        <v>0</v>
      </c>
      <c r="F4991"/>
    </row>
    <row r="4992" spans="2:6" x14ac:dyDescent="0.35">
      <c r="B4992" s="48" t="s">
        <v>161</v>
      </c>
      <c r="C4992" s="49" t="s">
        <v>162</v>
      </c>
      <c r="D4992" s="50">
        <v>650</v>
      </c>
      <c r="F4992"/>
    </row>
    <row r="4993" spans="2:13" x14ac:dyDescent="0.35">
      <c r="B4993" s="102" t="s">
        <v>163</v>
      </c>
      <c r="C4993" s="103"/>
      <c r="D4993" s="10">
        <v>650</v>
      </c>
    </row>
    <row r="4994" spans="2:13" x14ac:dyDescent="0.35">
      <c r="B4994" s="102" t="s">
        <v>164</v>
      </c>
      <c r="C4994" s="103"/>
      <c r="D4994" s="10">
        <v>1306296</v>
      </c>
    </row>
    <row r="4996" spans="2:13" x14ac:dyDescent="0.35">
      <c r="C4996" s="3" t="s">
        <v>1123</v>
      </c>
    </row>
    <row r="4997" spans="2:13" x14ac:dyDescent="0.35">
      <c r="B4997" s="48" t="s">
        <v>111</v>
      </c>
      <c r="C4997" s="49" t="s">
        <v>112</v>
      </c>
      <c r="D4997" s="50">
        <v>0</v>
      </c>
      <c r="F4997" s="19">
        <f>SUM(D4997:D5005,D5007:D5008,D5011,D5023)</f>
        <v>13245</v>
      </c>
      <c r="G4997" s="16">
        <f>SUM(D5006,D5012)</f>
        <v>0</v>
      </c>
      <c r="H4997" s="16">
        <f>SUM(F4997:G4997)</f>
        <v>13245</v>
      </c>
      <c r="I4997" s="18" t="e">
        <f>H4997/J4997*100</f>
        <v>#DIV/0!</v>
      </c>
      <c r="K4997" s="61" t="str">
        <f>C4996</f>
        <v>Robinvale Golf Club</v>
      </c>
      <c r="L4997" s="59">
        <f>F4997</f>
        <v>13245</v>
      </c>
      <c r="M4997" s="59">
        <f>G4997</f>
        <v>0</v>
      </c>
    </row>
    <row r="4998" spans="2:13" x14ac:dyDescent="0.35">
      <c r="B4998" s="48" t="s">
        <v>113</v>
      </c>
      <c r="C4998" s="49" t="s">
        <v>114</v>
      </c>
      <c r="D4998" s="50">
        <v>0</v>
      </c>
      <c r="F4998" s="12"/>
    </row>
    <row r="4999" spans="2:13" x14ac:dyDescent="0.35">
      <c r="B4999" s="48" t="s">
        <v>115</v>
      </c>
      <c r="C4999" s="49" t="s">
        <v>116</v>
      </c>
      <c r="D4999" s="50">
        <v>0</v>
      </c>
      <c r="F4999" s="12"/>
    </row>
    <row r="5000" spans="2:13" x14ac:dyDescent="0.35">
      <c r="B5000" s="48" t="s">
        <v>117</v>
      </c>
      <c r="C5000" s="49" t="s">
        <v>118</v>
      </c>
      <c r="D5000" s="50">
        <v>0</v>
      </c>
    </row>
    <row r="5001" spans="2:13" x14ac:dyDescent="0.35">
      <c r="B5001" s="48" t="s">
        <v>119</v>
      </c>
      <c r="C5001" s="49" t="s">
        <v>120</v>
      </c>
      <c r="D5001" s="50">
        <v>13245</v>
      </c>
      <c r="F5001" s="13"/>
    </row>
    <row r="5002" spans="2:13" x14ac:dyDescent="0.35">
      <c r="B5002" s="48" t="s">
        <v>121</v>
      </c>
      <c r="C5002" s="49" t="s">
        <v>122</v>
      </c>
      <c r="D5002" s="50">
        <v>0</v>
      </c>
    </row>
    <row r="5003" spans="2:13" x14ac:dyDescent="0.35">
      <c r="B5003" s="48" t="s">
        <v>123</v>
      </c>
      <c r="C5003" s="49" t="s">
        <v>124</v>
      </c>
      <c r="D5003" s="50">
        <v>0</v>
      </c>
    </row>
    <row r="5004" spans="2:13" x14ac:dyDescent="0.35">
      <c r="B5004" s="48" t="s">
        <v>125</v>
      </c>
      <c r="C5004" s="49" t="s">
        <v>126</v>
      </c>
      <c r="D5004" s="50">
        <v>0</v>
      </c>
    </row>
    <row r="5005" spans="2:13" x14ac:dyDescent="0.35">
      <c r="B5005" s="48" t="s">
        <v>127</v>
      </c>
      <c r="C5005" s="49" t="s">
        <v>128</v>
      </c>
      <c r="D5005" s="50">
        <v>0</v>
      </c>
    </row>
    <row r="5006" spans="2:13" x14ac:dyDescent="0.35">
      <c r="B5006" s="48" t="s">
        <v>129</v>
      </c>
      <c r="C5006" s="49" t="s">
        <v>130</v>
      </c>
      <c r="D5006" s="50">
        <v>0</v>
      </c>
    </row>
    <row r="5007" spans="2:13" x14ac:dyDescent="0.35">
      <c r="B5007" s="48" t="s">
        <v>131</v>
      </c>
      <c r="C5007" s="49" t="s">
        <v>132</v>
      </c>
      <c r="D5007" s="50">
        <v>0</v>
      </c>
    </row>
    <row r="5008" spans="2:13" x14ac:dyDescent="0.35">
      <c r="B5008" s="48" t="s">
        <v>133</v>
      </c>
      <c r="C5008" s="49" t="s">
        <v>134</v>
      </c>
      <c r="D5008" s="50">
        <v>0</v>
      </c>
    </row>
    <row r="5009" spans="2:6" x14ac:dyDescent="0.35">
      <c r="B5009" s="48" t="s">
        <v>135</v>
      </c>
      <c r="C5009" s="49" t="s">
        <v>136</v>
      </c>
      <c r="D5009" s="50">
        <v>174674</v>
      </c>
      <c r="F5009"/>
    </row>
    <row r="5010" spans="2:6" x14ac:dyDescent="0.35">
      <c r="B5010" s="48" t="s">
        <v>137</v>
      </c>
      <c r="C5010" s="49" t="s">
        <v>138</v>
      </c>
      <c r="D5010" s="50">
        <v>0</v>
      </c>
      <c r="F5010"/>
    </row>
    <row r="5011" spans="2:6" ht="23" x14ac:dyDescent="0.35">
      <c r="B5011" s="48" t="s">
        <v>139</v>
      </c>
      <c r="C5011" s="49" t="s">
        <v>140</v>
      </c>
      <c r="D5011" s="50">
        <v>0</v>
      </c>
      <c r="F5011"/>
    </row>
    <row r="5012" spans="2:6" x14ac:dyDescent="0.35">
      <c r="B5012" s="48" t="s">
        <v>141</v>
      </c>
      <c r="C5012" s="49" t="s">
        <v>142</v>
      </c>
      <c r="D5012" s="50">
        <v>0</v>
      </c>
      <c r="F5012"/>
    </row>
    <row r="5013" spans="2:6" x14ac:dyDescent="0.35">
      <c r="B5013" s="102" t="s">
        <v>143</v>
      </c>
      <c r="C5013" s="103"/>
      <c r="D5013" s="10">
        <v>187919</v>
      </c>
      <c r="F5013"/>
    </row>
    <row r="5014" spans="2:6" x14ac:dyDescent="0.35">
      <c r="B5014" s="104" t="s">
        <v>144</v>
      </c>
      <c r="C5014" s="105"/>
      <c r="D5014" s="106"/>
      <c r="F5014"/>
    </row>
    <row r="5015" spans="2:6" x14ac:dyDescent="0.35">
      <c r="B5015" s="48" t="s">
        <v>145</v>
      </c>
      <c r="C5015" s="49" t="s">
        <v>146</v>
      </c>
      <c r="D5015" s="50">
        <v>4545</v>
      </c>
      <c r="F5015"/>
    </row>
    <row r="5016" spans="2:6" x14ac:dyDescent="0.35">
      <c r="B5016" s="48" t="s">
        <v>147</v>
      </c>
      <c r="C5016" s="49" t="s">
        <v>148</v>
      </c>
      <c r="D5016" s="50">
        <v>41662</v>
      </c>
      <c r="F5016"/>
    </row>
    <row r="5017" spans="2:6" x14ac:dyDescent="0.35">
      <c r="B5017" s="48" t="s">
        <v>149</v>
      </c>
      <c r="C5017" s="49" t="s">
        <v>150</v>
      </c>
      <c r="D5017" s="50">
        <v>0</v>
      </c>
      <c r="F5017"/>
    </row>
    <row r="5018" spans="2:6" ht="23" x14ac:dyDescent="0.35">
      <c r="B5018" s="48" t="s">
        <v>151</v>
      </c>
      <c r="C5018" s="49" t="s">
        <v>152</v>
      </c>
      <c r="D5018" s="50">
        <v>0</v>
      </c>
      <c r="F5018"/>
    </row>
    <row r="5019" spans="2:6" x14ac:dyDescent="0.35">
      <c r="B5019" s="48" t="s">
        <v>153</v>
      </c>
      <c r="C5019" s="49" t="s">
        <v>154</v>
      </c>
      <c r="D5019" s="50">
        <v>399155</v>
      </c>
      <c r="F5019"/>
    </row>
    <row r="5020" spans="2:6" x14ac:dyDescent="0.35">
      <c r="B5020" s="102" t="s">
        <v>155</v>
      </c>
      <c r="C5020" s="103"/>
      <c r="D5020" s="10">
        <v>445362</v>
      </c>
      <c r="F5020"/>
    </row>
    <row r="5021" spans="2:6" x14ac:dyDescent="0.35">
      <c r="B5021" s="104" t="s">
        <v>156</v>
      </c>
      <c r="C5021" s="105"/>
      <c r="D5021" s="106"/>
      <c r="F5021"/>
    </row>
    <row r="5022" spans="2:6" x14ac:dyDescent="0.35">
      <c r="B5022" s="48" t="s">
        <v>157</v>
      </c>
      <c r="C5022" s="49" t="s">
        <v>158</v>
      </c>
      <c r="D5022" s="50">
        <v>0</v>
      </c>
      <c r="F5022"/>
    </row>
    <row r="5023" spans="2:6" x14ac:dyDescent="0.35">
      <c r="B5023" s="48" t="s">
        <v>159</v>
      </c>
      <c r="C5023" s="49" t="s">
        <v>160</v>
      </c>
      <c r="D5023" s="50">
        <v>0</v>
      </c>
      <c r="F5023"/>
    </row>
    <row r="5024" spans="2:6" x14ac:dyDescent="0.35">
      <c r="B5024" s="48" t="s">
        <v>161</v>
      </c>
      <c r="C5024" s="49" t="s">
        <v>162</v>
      </c>
      <c r="D5024" s="50">
        <v>0</v>
      </c>
      <c r="F5024"/>
    </row>
    <row r="5025" spans="2:13" x14ac:dyDescent="0.35">
      <c r="B5025" s="102" t="s">
        <v>163</v>
      </c>
      <c r="C5025" s="103"/>
      <c r="D5025" s="10">
        <v>0</v>
      </c>
    </row>
    <row r="5026" spans="2:13" x14ac:dyDescent="0.35">
      <c r="B5026" s="102" t="s">
        <v>164</v>
      </c>
      <c r="C5026" s="103"/>
      <c r="D5026" s="10">
        <v>633281</v>
      </c>
    </row>
    <row r="5028" spans="2:13" x14ac:dyDescent="0.35">
      <c r="C5028" s="3" t="s">
        <v>1124</v>
      </c>
    </row>
    <row r="5029" spans="2:13" x14ac:dyDescent="0.35">
      <c r="B5029" s="48" t="s">
        <v>111</v>
      </c>
      <c r="C5029" s="49" t="s">
        <v>112</v>
      </c>
      <c r="D5029" s="50">
        <v>175</v>
      </c>
      <c r="F5029" s="19">
        <f>SUM(D5029:D5037,D5039:D5040,D5043,D5055)</f>
        <v>7610</v>
      </c>
      <c r="G5029" s="16">
        <f>SUM(D5038,D5044)</f>
        <v>0</v>
      </c>
      <c r="H5029" s="16">
        <f>SUM(F5029:G5029)</f>
        <v>7610</v>
      </c>
      <c r="I5029" s="18" t="e">
        <f>H5029/J5029*100</f>
        <v>#DIV/0!</v>
      </c>
      <c r="K5029" s="61" t="str">
        <f>C5028</f>
        <v>Rosebud Country Club</v>
      </c>
      <c r="L5029" s="59">
        <f>F5029</f>
        <v>7610</v>
      </c>
      <c r="M5029" s="59">
        <f>G5029</f>
        <v>0</v>
      </c>
    </row>
    <row r="5030" spans="2:13" x14ac:dyDescent="0.35">
      <c r="B5030" s="48" t="s">
        <v>113</v>
      </c>
      <c r="C5030" s="49" t="s">
        <v>114</v>
      </c>
      <c r="D5030" s="50">
        <v>700</v>
      </c>
      <c r="F5030" s="12"/>
    </row>
    <row r="5031" spans="2:13" x14ac:dyDescent="0.35">
      <c r="B5031" s="48" t="s">
        <v>115</v>
      </c>
      <c r="C5031" s="49" t="s">
        <v>116</v>
      </c>
      <c r="D5031" s="50">
        <v>0</v>
      </c>
      <c r="F5031" s="12"/>
    </row>
    <row r="5032" spans="2:13" x14ac:dyDescent="0.35">
      <c r="B5032" s="48" t="s">
        <v>117</v>
      </c>
      <c r="C5032" s="49" t="s">
        <v>118</v>
      </c>
      <c r="D5032" s="50">
        <v>0</v>
      </c>
    </row>
    <row r="5033" spans="2:13" x14ac:dyDescent="0.35">
      <c r="B5033" s="48" t="s">
        <v>119</v>
      </c>
      <c r="C5033" s="49" t="s">
        <v>120</v>
      </c>
      <c r="D5033" s="50">
        <v>0</v>
      </c>
      <c r="F5033" s="13"/>
    </row>
    <row r="5034" spans="2:13" x14ac:dyDescent="0.35">
      <c r="B5034" s="48" t="s">
        <v>121</v>
      </c>
      <c r="C5034" s="49" t="s">
        <v>122</v>
      </c>
      <c r="D5034" s="50">
        <v>0</v>
      </c>
    </row>
    <row r="5035" spans="2:13" x14ac:dyDescent="0.35">
      <c r="B5035" s="48" t="s">
        <v>123</v>
      </c>
      <c r="C5035" s="49" t="s">
        <v>124</v>
      </c>
      <c r="D5035" s="50">
        <v>0</v>
      </c>
    </row>
    <row r="5036" spans="2:13" x14ac:dyDescent="0.35">
      <c r="B5036" s="48" t="s">
        <v>125</v>
      </c>
      <c r="C5036" s="49" t="s">
        <v>126</v>
      </c>
      <c r="D5036" s="50">
        <v>0</v>
      </c>
    </row>
    <row r="5037" spans="2:13" x14ac:dyDescent="0.35">
      <c r="B5037" s="48" t="s">
        <v>127</v>
      </c>
      <c r="C5037" s="49" t="s">
        <v>128</v>
      </c>
      <c r="D5037" s="50">
        <v>0</v>
      </c>
    </row>
    <row r="5038" spans="2:13" x14ac:dyDescent="0.35">
      <c r="B5038" s="48" t="s">
        <v>129</v>
      </c>
      <c r="C5038" s="49" t="s">
        <v>130</v>
      </c>
      <c r="D5038" s="50">
        <v>0</v>
      </c>
    </row>
    <row r="5039" spans="2:13" x14ac:dyDescent="0.35">
      <c r="B5039" s="48" t="s">
        <v>131</v>
      </c>
      <c r="C5039" s="49" t="s">
        <v>132</v>
      </c>
      <c r="D5039" s="50">
        <v>1050</v>
      </c>
    </row>
    <row r="5040" spans="2:13" x14ac:dyDescent="0.35">
      <c r="B5040" s="48" t="s">
        <v>133</v>
      </c>
      <c r="C5040" s="49" t="s">
        <v>134</v>
      </c>
      <c r="D5040" s="50">
        <v>5685</v>
      </c>
    </row>
    <row r="5041" spans="2:6" x14ac:dyDescent="0.35">
      <c r="B5041" s="48" t="s">
        <v>135</v>
      </c>
      <c r="C5041" s="49" t="s">
        <v>136</v>
      </c>
      <c r="D5041" s="50">
        <v>630772</v>
      </c>
      <c r="F5041"/>
    </row>
    <row r="5042" spans="2:6" x14ac:dyDescent="0.35">
      <c r="B5042" s="48" t="s">
        <v>137</v>
      </c>
      <c r="C5042" s="49" t="s">
        <v>138</v>
      </c>
      <c r="D5042" s="50">
        <v>0</v>
      </c>
      <c r="F5042"/>
    </row>
    <row r="5043" spans="2:6" ht="23" x14ac:dyDescent="0.35">
      <c r="B5043" s="48" t="s">
        <v>139</v>
      </c>
      <c r="C5043" s="49" t="s">
        <v>140</v>
      </c>
      <c r="D5043" s="50">
        <v>0</v>
      </c>
      <c r="F5043"/>
    </row>
    <row r="5044" spans="2:6" x14ac:dyDescent="0.35">
      <c r="B5044" s="48" t="s">
        <v>141</v>
      </c>
      <c r="C5044" s="49" t="s">
        <v>142</v>
      </c>
      <c r="D5044" s="50">
        <v>0</v>
      </c>
      <c r="F5044"/>
    </row>
    <row r="5045" spans="2:6" x14ac:dyDescent="0.35">
      <c r="B5045" s="102" t="s">
        <v>143</v>
      </c>
      <c r="C5045" s="103"/>
      <c r="D5045" s="10">
        <v>638382</v>
      </c>
      <c r="F5045"/>
    </row>
    <row r="5046" spans="2:6" x14ac:dyDescent="0.35">
      <c r="B5046" s="104" t="s">
        <v>144</v>
      </c>
      <c r="C5046" s="105"/>
      <c r="D5046" s="106"/>
      <c r="F5046"/>
    </row>
    <row r="5047" spans="2:6" x14ac:dyDescent="0.35">
      <c r="B5047" s="48" t="s">
        <v>145</v>
      </c>
      <c r="C5047" s="49" t="s">
        <v>146</v>
      </c>
      <c r="D5047" s="50">
        <v>20700</v>
      </c>
      <c r="F5047"/>
    </row>
    <row r="5048" spans="2:6" x14ac:dyDescent="0.35">
      <c r="B5048" s="48" t="s">
        <v>147</v>
      </c>
      <c r="C5048" s="49" t="s">
        <v>148</v>
      </c>
      <c r="D5048" s="50">
        <v>0</v>
      </c>
      <c r="F5048"/>
    </row>
    <row r="5049" spans="2:6" x14ac:dyDescent="0.35">
      <c r="B5049" s="48" t="s">
        <v>149</v>
      </c>
      <c r="C5049" s="49" t="s">
        <v>150</v>
      </c>
      <c r="D5049" s="50">
        <v>0</v>
      </c>
      <c r="F5049"/>
    </row>
    <row r="5050" spans="2:6" ht="23" x14ac:dyDescent="0.35">
      <c r="B5050" s="48" t="s">
        <v>151</v>
      </c>
      <c r="C5050" s="49" t="s">
        <v>152</v>
      </c>
      <c r="D5050" s="50">
        <v>0</v>
      </c>
      <c r="F5050"/>
    </row>
    <row r="5051" spans="2:6" x14ac:dyDescent="0.35">
      <c r="B5051" s="48" t="s">
        <v>153</v>
      </c>
      <c r="C5051" s="49" t="s">
        <v>154</v>
      </c>
      <c r="D5051" s="50">
        <v>3176377</v>
      </c>
      <c r="F5051"/>
    </row>
    <row r="5052" spans="2:6" x14ac:dyDescent="0.35">
      <c r="B5052" s="102" t="s">
        <v>155</v>
      </c>
      <c r="C5052" s="103"/>
      <c r="D5052" s="10">
        <v>3197077</v>
      </c>
      <c r="F5052"/>
    </row>
    <row r="5053" spans="2:6" x14ac:dyDescent="0.35">
      <c r="B5053" s="104" t="s">
        <v>156</v>
      </c>
      <c r="C5053" s="105"/>
      <c r="D5053" s="106"/>
      <c r="F5053"/>
    </row>
    <row r="5054" spans="2:6" x14ac:dyDescent="0.35">
      <c r="B5054" s="48" t="s">
        <v>157</v>
      </c>
      <c r="C5054" s="49" t="s">
        <v>158</v>
      </c>
      <c r="D5054" s="50">
        <v>0</v>
      </c>
      <c r="F5054"/>
    </row>
    <row r="5055" spans="2:6" x14ac:dyDescent="0.35">
      <c r="B5055" s="48" t="s">
        <v>159</v>
      </c>
      <c r="C5055" s="49" t="s">
        <v>160</v>
      </c>
      <c r="D5055" s="50">
        <v>0</v>
      </c>
      <c r="F5055"/>
    </row>
    <row r="5056" spans="2:6" x14ac:dyDescent="0.35">
      <c r="B5056" s="48" t="s">
        <v>161</v>
      </c>
      <c r="C5056" s="49" t="s">
        <v>162</v>
      </c>
      <c r="D5056" s="50">
        <v>3000</v>
      </c>
      <c r="F5056"/>
    </row>
    <row r="5057" spans="2:13" x14ac:dyDescent="0.35">
      <c r="B5057" s="102" t="s">
        <v>163</v>
      </c>
      <c r="C5057" s="103"/>
      <c r="D5057" s="10">
        <v>3000</v>
      </c>
    </row>
    <row r="5058" spans="2:13" x14ac:dyDescent="0.35">
      <c r="B5058" s="102" t="s">
        <v>164</v>
      </c>
      <c r="C5058" s="103"/>
      <c r="D5058" s="10">
        <v>3838459</v>
      </c>
    </row>
    <row r="5060" spans="2:13" x14ac:dyDescent="0.35">
      <c r="C5060" s="3" t="s">
        <v>196</v>
      </c>
    </row>
    <row r="5061" spans="2:13" x14ac:dyDescent="0.35">
      <c r="B5061" s="48" t="s">
        <v>111</v>
      </c>
      <c r="C5061" s="49" t="s">
        <v>112</v>
      </c>
      <c r="D5061" s="50">
        <v>0</v>
      </c>
      <c r="F5061" s="19">
        <f>SUM(D5061:D5069,D5071:D5072,D5075,D5087)</f>
        <v>74248</v>
      </c>
      <c r="G5061" s="16">
        <f>SUM(D5070,D5076)</f>
        <v>47458</v>
      </c>
      <c r="H5061" s="16">
        <f>SUM(F5061:G5061)</f>
        <v>121706</v>
      </c>
      <c r="I5061" s="18" t="e">
        <f>H5061/J5061*100</f>
        <v>#DIV/0!</v>
      </c>
      <c r="K5061" s="61" t="str">
        <f>C5060</f>
        <v>Rosebud RSL</v>
      </c>
      <c r="L5061" s="59">
        <f>F5061</f>
        <v>74248</v>
      </c>
      <c r="M5061" s="59">
        <f>G5061</f>
        <v>47458</v>
      </c>
    </row>
    <row r="5062" spans="2:13" x14ac:dyDescent="0.35">
      <c r="B5062" s="48" t="s">
        <v>113</v>
      </c>
      <c r="C5062" s="49" t="s">
        <v>114</v>
      </c>
      <c r="D5062" s="50">
        <v>0</v>
      </c>
      <c r="F5062" s="12"/>
    </row>
    <row r="5063" spans="2:13" x14ac:dyDescent="0.35">
      <c r="B5063" s="48" t="s">
        <v>115</v>
      </c>
      <c r="C5063" s="49" t="s">
        <v>116</v>
      </c>
      <c r="D5063" s="50">
        <v>0</v>
      </c>
      <c r="F5063" s="12"/>
    </row>
    <row r="5064" spans="2:13" x14ac:dyDescent="0.35">
      <c r="B5064" s="48" t="s">
        <v>117</v>
      </c>
      <c r="C5064" s="49" t="s">
        <v>118</v>
      </c>
      <c r="D5064" s="50">
        <v>0</v>
      </c>
    </row>
    <row r="5065" spans="2:13" x14ac:dyDescent="0.35">
      <c r="B5065" s="48" t="s">
        <v>119</v>
      </c>
      <c r="C5065" s="49" t="s">
        <v>120</v>
      </c>
      <c r="D5065" s="50">
        <v>0</v>
      </c>
      <c r="F5065" s="13"/>
    </row>
    <row r="5066" spans="2:13" x14ac:dyDescent="0.35">
      <c r="B5066" s="48" t="s">
        <v>121</v>
      </c>
      <c r="C5066" s="49" t="s">
        <v>122</v>
      </c>
      <c r="D5066" s="50">
        <v>0</v>
      </c>
    </row>
    <row r="5067" spans="2:13" x14ac:dyDescent="0.35">
      <c r="B5067" s="48" t="s">
        <v>123</v>
      </c>
      <c r="C5067" s="49" t="s">
        <v>124</v>
      </c>
      <c r="D5067" s="50">
        <v>0</v>
      </c>
    </row>
    <row r="5068" spans="2:13" x14ac:dyDescent="0.35">
      <c r="B5068" s="48" t="s">
        <v>125</v>
      </c>
      <c r="C5068" s="49" t="s">
        <v>126</v>
      </c>
      <c r="D5068" s="50">
        <v>0</v>
      </c>
    </row>
    <row r="5069" spans="2:13" x14ac:dyDescent="0.35">
      <c r="B5069" s="48" t="s">
        <v>127</v>
      </c>
      <c r="C5069" s="49" t="s">
        <v>128</v>
      </c>
      <c r="D5069" s="50">
        <v>0</v>
      </c>
    </row>
    <row r="5070" spans="2:13" x14ac:dyDescent="0.35">
      <c r="B5070" s="48" t="s">
        <v>129</v>
      </c>
      <c r="C5070" s="49" t="s">
        <v>130</v>
      </c>
      <c r="D5070" s="50">
        <v>0</v>
      </c>
    </row>
    <row r="5071" spans="2:13" x14ac:dyDescent="0.35">
      <c r="B5071" s="48" t="s">
        <v>131</v>
      </c>
      <c r="C5071" s="49" t="s">
        <v>132</v>
      </c>
      <c r="D5071" s="50">
        <v>31294</v>
      </c>
    </row>
    <row r="5072" spans="2:13" x14ac:dyDescent="0.35">
      <c r="B5072" s="48" t="s">
        <v>133</v>
      </c>
      <c r="C5072" s="49" t="s">
        <v>134</v>
      </c>
      <c r="D5072" s="50">
        <v>0</v>
      </c>
    </row>
    <row r="5073" spans="2:6" x14ac:dyDescent="0.35">
      <c r="B5073" s="48" t="s">
        <v>135</v>
      </c>
      <c r="C5073" s="49" t="s">
        <v>136</v>
      </c>
      <c r="D5073" s="50">
        <v>1440</v>
      </c>
      <c r="F5073"/>
    </row>
    <row r="5074" spans="2:6" x14ac:dyDescent="0.35">
      <c r="B5074" s="48" t="s">
        <v>137</v>
      </c>
      <c r="C5074" s="49" t="s">
        <v>138</v>
      </c>
      <c r="D5074" s="50">
        <v>105750</v>
      </c>
      <c r="F5074"/>
    </row>
    <row r="5075" spans="2:6" ht="23" x14ac:dyDescent="0.35">
      <c r="B5075" s="48" t="s">
        <v>139</v>
      </c>
      <c r="C5075" s="49" t="s">
        <v>140</v>
      </c>
      <c r="D5075" s="50">
        <v>40852</v>
      </c>
      <c r="F5075"/>
    </row>
    <row r="5076" spans="2:6" x14ac:dyDescent="0.35">
      <c r="B5076" s="48" t="s">
        <v>141</v>
      </c>
      <c r="C5076" s="49" t="s">
        <v>142</v>
      </c>
      <c r="D5076" s="50">
        <v>47458</v>
      </c>
      <c r="F5076"/>
    </row>
    <row r="5077" spans="2:6" x14ac:dyDescent="0.35">
      <c r="B5077" s="102" t="s">
        <v>143</v>
      </c>
      <c r="C5077" s="103"/>
      <c r="D5077" s="10">
        <v>226793</v>
      </c>
      <c r="F5077"/>
    </row>
    <row r="5078" spans="2:6" x14ac:dyDescent="0.35">
      <c r="B5078" s="104" t="s">
        <v>144</v>
      </c>
      <c r="C5078" s="105"/>
      <c r="D5078" s="106"/>
      <c r="F5078"/>
    </row>
    <row r="5079" spans="2:6" x14ac:dyDescent="0.35">
      <c r="B5079" s="48" t="s">
        <v>145</v>
      </c>
      <c r="C5079" s="49" t="s">
        <v>146</v>
      </c>
      <c r="D5079" s="50">
        <v>0</v>
      </c>
      <c r="F5079"/>
    </row>
    <row r="5080" spans="2:6" x14ac:dyDescent="0.35">
      <c r="B5080" s="48" t="s">
        <v>147</v>
      </c>
      <c r="C5080" s="49" t="s">
        <v>148</v>
      </c>
      <c r="D5080" s="50">
        <v>0</v>
      </c>
      <c r="F5080"/>
    </row>
    <row r="5081" spans="2:6" x14ac:dyDescent="0.35">
      <c r="B5081" s="48" t="s">
        <v>149</v>
      </c>
      <c r="C5081" s="49" t="s">
        <v>150</v>
      </c>
      <c r="D5081" s="50">
        <v>0</v>
      </c>
      <c r="F5081"/>
    </row>
    <row r="5082" spans="2:6" ht="23" x14ac:dyDescent="0.35">
      <c r="B5082" s="48" t="s">
        <v>151</v>
      </c>
      <c r="C5082" s="49" t="s">
        <v>152</v>
      </c>
      <c r="D5082" s="50">
        <v>0</v>
      </c>
      <c r="F5082"/>
    </row>
    <row r="5083" spans="2:6" x14ac:dyDescent="0.35">
      <c r="B5083" s="48" t="s">
        <v>153</v>
      </c>
      <c r="C5083" s="49" t="s">
        <v>154</v>
      </c>
      <c r="D5083" s="50">
        <v>2049335</v>
      </c>
      <c r="F5083"/>
    </row>
    <row r="5084" spans="2:6" x14ac:dyDescent="0.35">
      <c r="B5084" s="102" t="s">
        <v>155</v>
      </c>
      <c r="C5084" s="103"/>
      <c r="D5084" s="10">
        <v>2049335</v>
      </c>
      <c r="F5084"/>
    </row>
    <row r="5085" spans="2:6" x14ac:dyDescent="0.35">
      <c r="B5085" s="104" t="s">
        <v>156</v>
      </c>
      <c r="C5085" s="105"/>
      <c r="D5085" s="106"/>
      <c r="F5085"/>
    </row>
    <row r="5086" spans="2:6" x14ac:dyDescent="0.35">
      <c r="B5086" s="48" t="s">
        <v>157</v>
      </c>
      <c r="C5086" s="49" t="s">
        <v>158</v>
      </c>
      <c r="D5086" s="50">
        <v>0</v>
      </c>
      <c r="F5086"/>
    </row>
    <row r="5087" spans="2:6" x14ac:dyDescent="0.35">
      <c r="B5087" s="48" t="s">
        <v>159</v>
      </c>
      <c r="C5087" s="49" t="s">
        <v>160</v>
      </c>
      <c r="D5087" s="50">
        <v>2102</v>
      </c>
      <c r="F5087"/>
    </row>
    <row r="5088" spans="2:6" x14ac:dyDescent="0.35">
      <c r="B5088" s="48" t="s">
        <v>161</v>
      </c>
      <c r="C5088" s="49" t="s">
        <v>162</v>
      </c>
      <c r="D5088" s="50">
        <v>1330</v>
      </c>
      <c r="F5088"/>
    </row>
    <row r="5089" spans="2:13" x14ac:dyDescent="0.35">
      <c r="B5089" s="102" t="s">
        <v>163</v>
      </c>
      <c r="C5089" s="103"/>
      <c r="D5089" s="10">
        <v>3432</v>
      </c>
    </row>
    <row r="5090" spans="2:13" x14ac:dyDescent="0.35">
      <c r="B5090" s="102" t="s">
        <v>164</v>
      </c>
      <c r="C5090" s="103"/>
      <c r="D5090" s="10">
        <v>2279560</v>
      </c>
    </row>
    <row r="5092" spans="2:13" x14ac:dyDescent="0.35">
      <c r="C5092" s="3" t="s">
        <v>1125</v>
      </c>
    </row>
    <row r="5093" spans="2:13" x14ac:dyDescent="0.35">
      <c r="B5093" s="48" t="s">
        <v>111</v>
      </c>
      <c r="C5093" s="49" t="s">
        <v>112</v>
      </c>
      <c r="D5093" s="50">
        <v>0</v>
      </c>
      <c r="F5093" s="19">
        <f>SUM(D5093:D5101,D5103:D5104,D5107,D5119)</f>
        <v>75633</v>
      </c>
      <c r="G5093" s="16">
        <f>SUM(D5102,D5108)</f>
        <v>0</v>
      </c>
      <c r="H5093" s="16">
        <f>SUM(F5093:G5093)</f>
        <v>75633</v>
      </c>
      <c r="I5093" s="18" t="e">
        <f>H5093/J5093*100</f>
        <v>#DIV/0!</v>
      </c>
      <c r="K5093" s="61" t="str">
        <f>C5092</f>
        <v>Royal Oak Richmond</v>
      </c>
      <c r="L5093" s="59">
        <f>F5093</f>
        <v>75633</v>
      </c>
      <c r="M5093" s="59">
        <f>G5093</f>
        <v>0</v>
      </c>
    </row>
    <row r="5094" spans="2:13" x14ac:dyDescent="0.35">
      <c r="B5094" s="48" t="s">
        <v>113</v>
      </c>
      <c r="C5094" s="49" t="s">
        <v>114</v>
      </c>
      <c r="D5094" s="50">
        <v>0</v>
      </c>
      <c r="F5094" s="12"/>
    </row>
    <row r="5095" spans="2:13" x14ac:dyDescent="0.35">
      <c r="B5095" s="48" t="s">
        <v>115</v>
      </c>
      <c r="C5095" s="49" t="s">
        <v>116</v>
      </c>
      <c r="D5095" s="50">
        <v>0</v>
      </c>
      <c r="F5095" s="12"/>
    </row>
    <row r="5096" spans="2:13" x14ac:dyDescent="0.35">
      <c r="B5096" s="48" t="s">
        <v>117</v>
      </c>
      <c r="C5096" s="49" t="s">
        <v>118</v>
      </c>
      <c r="D5096" s="50">
        <v>0</v>
      </c>
    </row>
    <row r="5097" spans="2:13" x14ac:dyDescent="0.35">
      <c r="B5097" s="48" t="s">
        <v>119</v>
      </c>
      <c r="C5097" s="49" t="s">
        <v>120</v>
      </c>
      <c r="D5097" s="50">
        <v>0</v>
      </c>
      <c r="F5097" s="13"/>
    </row>
    <row r="5098" spans="2:13" x14ac:dyDescent="0.35">
      <c r="B5098" s="48" t="s">
        <v>121</v>
      </c>
      <c r="C5098" s="49" t="s">
        <v>122</v>
      </c>
      <c r="D5098" s="50">
        <v>0</v>
      </c>
    </row>
    <row r="5099" spans="2:13" x14ac:dyDescent="0.35">
      <c r="B5099" s="48" t="s">
        <v>123</v>
      </c>
      <c r="C5099" s="49" t="s">
        <v>124</v>
      </c>
      <c r="D5099" s="50">
        <v>0</v>
      </c>
    </row>
    <row r="5100" spans="2:13" x14ac:dyDescent="0.35">
      <c r="B5100" s="48" t="s">
        <v>125</v>
      </c>
      <c r="C5100" s="49" t="s">
        <v>126</v>
      </c>
      <c r="D5100" s="50">
        <v>0</v>
      </c>
    </row>
    <row r="5101" spans="2:13" x14ac:dyDescent="0.35">
      <c r="B5101" s="48" t="s">
        <v>127</v>
      </c>
      <c r="C5101" s="49" t="s">
        <v>128</v>
      </c>
      <c r="D5101" s="50">
        <v>0</v>
      </c>
    </row>
    <row r="5102" spans="2:13" x14ac:dyDescent="0.35">
      <c r="B5102" s="48" t="s">
        <v>129</v>
      </c>
      <c r="C5102" s="49" t="s">
        <v>130</v>
      </c>
      <c r="D5102" s="50">
        <v>0</v>
      </c>
    </row>
    <row r="5103" spans="2:13" x14ac:dyDescent="0.35">
      <c r="B5103" s="48" t="s">
        <v>131</v>
      </c>
      <c r="C5103" s="49" t="s">
        <v>132</v>
      </c>
      <c r="D5103" s="50">
        <v>46244</v>
      </c>
    </row>
    <row r="5104" spans="2:13" x14ac:dyDescent="0.35">
      <c r="B5104" s="48" t="s">
        <v>133</v>
      </c>
      <c r="C5104" s="49" t="s">
        <v>134</v>
      </c>
      <c r="D5104" s="50">
        <v>29389</v>
      </c>
    </row>
    <row r="5105" spans="2:6" x14ac:dyDescent="0.35">
      <c r="B5105" s="48" t="s">
        <v>135</v>
      </c>
      <c r="C5105" s="49" t="s">
        <v>136</v>
      </c>
      <c r="D5105" s="50">
        <v>0</v>
      </c>
      <c r="F5105"/>
    </row>
    <row r="5106" spans="2:6" x14ac:dyDescent="0.35">
      <c r="B5106" s="48" t="s">
        <v>137</v>
      </c>
      <c r="C5106" s="49" t="s">
        <v>138</v>
      </c>
      <c r="D5106" s="50">
        <v>0</v>
      </c>
      <c r="F5106"/>
    </row>
    <row r="5107" spans="2:6" ht="23" x14ac:dyDescent="0.35">
      <c r="B5107" s="48" t="s">
        <v>139</v>
      </c>
      <c r="C5107" s="49" t="s">
        <v>140</v>
      </c>
      <c r="D5107" s="50">
        <v>0</v>
      </c>
      <c r="F5107"/>
    </row>
    <row r="5108" spans="2:6" x14ac:dyDescent="0.35">
      <c r="B5108" s="48" t="s">
        <v>141</v>
      </c>
      <c r="C5108" s="49" t="s">
        <v>142</v>
      </c>
      <c r="D5108" s="50">
        <v>0</v>
      </c>
      <c r="F5108"/>
    </row>
    <row r="5109" spans="2:6" x14ac:dyDescent="0.35">
      <c r="B5109" s="102" t="s">
        <v>143</v>
      </c>
      <c r="C5109" s="103"/>
      <c r="D5109" s="10">
        <v>75633</v>
      </c>
      <c r="F5109"/>
    </row>
    <row r="5110" spans="2:6" x14ac:dyDescent="0.35">
      <c r="B5110" s="104" t="s">
        <v>144</v>
      </c>
      <c r="C5110" s="105"/>
      <c r="D5110" s="106"/>
      <c r="F5110"/>
    </row>
    <row r="5111" spans="2:6" x14ac:dyDescent="0.35">
      <c r="B5111" s="48" t="s">
        <v>145</v>
      </c>
      <c r="C5111" s="49" t="s">
        <v>146</v>
      </c>
      <c r="D5111" s="50">
        <v>0</v>
      </c>
      <c r="F5111"/>
    </row>
    <row r="5112" spans="2:6" x14ac:dyDescent="0.35">
      <c r="B5112" s="48" t="s">
        <v>147</v>
      </c>
      <c r="C5112" s="49" t="s">
        <v>148</v>
      </c>
      <c r="D5112" s="50">
        <v>0</v>
      </c>
      <c r="F5112"/>
    </row>
    <row r="5113" spans="2:6" x14ac:dyDescent="0.35">
      <c r="B5113" s="48" t="s">
        <v>149</v>
      </c>
      <c r="C5113" s="49" t="s">
        <v>150</v>
      </c>
      <c r="D5113" s="50">
        <v>0</v>
      </c>
      <c r="F5113"/>
    </row>
    <row r="5114" spans="2:6" ht="23" x14ac:dyDescent="0.35">
      <c r="B5114" s="48" t="s">
        <v>151</v>
      </c>
      <c r="C5114" s="49" t="s">
        <v>152</v>
      </c>
      <c r="D5114" s="50">
        <v>0</v>
      </c>
      <c r="F5114"/>
    </row>
    <row r="5115" spans="2:6" x14ac:dyDescent="0.35">
      <c r="B5115" s="48" t="s">
        <v>153</v>
      </c>
      <c r="C5115" s="49" t="s">
        <v>154</v>
      </c>
      <c r="D5115" s="50">
        <v>806049</v>
      </c>
      <c r="F5115"/>
    </row>
    <row r="5116" spans="2:6" x14ac:dyDescent="0.35">
      <c r="B5116" s="102" t="s">
        <v>155</v>
      </c>
      <c r="C5116" s="103"/>
      <c r="D5116" s="10">
        <v>806049</v>
      </c>
      <c r="F5116"/>
    </row>
    <row r="5117" spans="2:6" x14ac:dyDescent="0.35">
      <c r="B5117" s="104" t="s">
        <v>156</v>
      </c>
      <c r="C5117" s="105"/>
      <c r="D5117" s="106"/>
      <c r="F5117"/>
    </row>
    <row r="5118" spans="2:6" x14ac:dyDescent="0.35">
      <c r="B5118" s="48" t="s">
        <v>157</v>
      </c>
      <c r="C5118" s="49" t="s">
        <v>158</v>
      </c>
      <c r="D5118" s="50">
        <v>0</v>
      </c>
      <c r="F5118"/>
    </row>
    <row r="5119" spans="2:6" x14ac:dyDescent="0.35">
      <c r="B5119" s="48" t="s">
        <v>159</v>
      </c>
      <c r="C5119" s="49" t="s">
        <v>160</v>
      </c>
      <c r="D5119" s="50">
        <v>0</v>
      </c>
      <c r="F5119"/>
    </row>
    <row r="5120" spans="2:6" x14ac:dyDescent="0.35">
      <c r="B5120" s="48" t="s">
        <v>161</v>
      </c>
      <c r="C5120" s="49" t="s">
        <v>162</v>
      </c>
      <c r="D5120" s="50">
        <v>0</v>
      </c>
      <c r="F5120"/>
    </row>
    <row r="5121" spans="2:13" x14ac:dyDescent="0.35">
      <c r="B5121" s="102" t="s">
        <v>163</v>
      </c>
      <c r="C5121" s="103"/>
      <c r="D5121" s="10">
        <v>0</v>
      </c>
    </row>
    <row r="5122" spans="2:13" x14ac:dyDescent="0.35">
      <c r="B5122" s="102" t="s">
        <v>164</v>
      </c>
      <c r="C5122" s="103"/>
      <c r="D5122" s="10">
        <v>881682</v>
      </c>
    </row>
    <row r="5124" spans="2:13" x14ac:dyDescent="0.35">
      <c r="C5124" s="3" t="s">
        <v>1126</v>
      </c>
    </row>
    <row r="5125" spans="2:13" x14ac:dyDescent="0.35">
      <c r="B5125" s="48" t="s">
        <v>111</v>
      </c>
      <c r="C5125" s="49" t="s">
        <v>112</v>
      </c>
      <c r="D5125" s="50">
        <v>25500</v>
      </c>
      <c r="F5125" s="19">
        <f>SUM(D5125:D5133,D5135:D5136,D5139,D5151)</f>
        <v>36249</v>
      </c>
      <c r="G5125" s="16">
        <f>SUM(D5134,D5140)</f>
        <v>7255</v>
      </c>
      <c r="H5125" s="16">
        <f>SUM(F5125:G5125)</f>
        <v>43504</v>
      </c>
      <c r="I5125" s="18" t="e">
        <f>H5125/J5125*100</f>
        <v>#DIV/0!</v>
      </c>
      <c r="K5125" s="61" t="str">
        <f>C5124</f>
        <v>Rye RSL Club</v>
      </c>
      <c r="L5125" s="59">
        <f>F5125</f>
        <v>36249</v>
      </c>
      <c r="M5125" s="59">
        <f>G5125</f>
        <v>7255</v>
      </c>
    </row>
    <row r="5126" spans="2:13" x14ac:dyDescent="0.35">
      <c r="B5126" s="48" t="s">
        <v>113</v>
      </c>
      <c r="C5126" s="49" t="s">
        <v>114</v>
      </c>
      <c r="D5126" s="50">
        <v>0</v>
      </c>
      <c r="F5126" s="12"/>
    </row>
    <row r="5127" spans="2:13" x14ac:dyDescent="0.35">
      <c r="B5127" s="48" t="s">
        <v>115</v>
      </c>
      <c r="C5127" s="49" t="s">
        <v>116</v>
      </c>
      <c r="D5127" s="50">
        <v>0</v>
      </c>
      <c r="F5127" s="12"/>
    </row>
    <row r="5128" spans="2:13" x14ac:dyDescent="0.35">
      <c r="B5128" s="48" t="s">
        <v>117</v>
      </c>
      <c r="C5128" s="49" t="s">
        <v>118</v>
      </c>
      <c r="D5128" s="50">
        <v>0</v>
      </c>
    </row>
    <row r="5129" spans="2:13" x14ac:dyDescent="0.35">
      <c r="B5129" s="48" t="s">
        <v>119</v>
      </c>
      <c r="C5129" s="49" t="s">
        <v>120</v>
      </c>
      <c r="D5129" s="50">
        <v>0</v>
      </c>
      <c r="F5129" s="13"/>
    </row>
    <row r="5130" spans="2:13" x14ac:dyDescent="0.35">
      <c r="B5130" s="48" t="s">
        <v>121</v>
      </c>
      <c r="C5130" s="49" t="s">
        <v>122</v>
      </c>
      <c r="D5130" s="50">
        <v>0</v>
      </c>
    </row>
    <row r="5131" spans="2:13" x14ac:dyDescent="0.35">
      <c r="B5131" s="48" t="s">
        <v>123</v>
      </c>
      <c r="C5131" s="49" t="s">
        <v>124</v>
      </c>
      <c r="D5131" s="50">
        <v>0</v>
      </c>
    </row>
    <row r="5132" spans="2:13" x14ac:dyDescent="0.35">
      <c r="B5132" s="48" t="s">
        <v>125</v>
      </c>
      <c r="C5132" s="49" t="s">
        <v>126</v>
      </c>
      <c r="D5132" s="50">
        <v>0</v>
      </c>
    </row>
    <row r="5133" spans="2:13" x14ac:dyDescent="0.35">
      <c r="B5133" s="48" t="s">
        <v>127</v>
      </c>
      <c r="C5133" s="49" t="s">
        <v>128</v>
      </c>
      <c r="D5133" s="50">
        <v>0</v>
      </c>
    </row>
    <row r="5134" spans="2:13" x14ac:dyDescent="0.35">
      <c r="B5134" s="48" t="s">
        <v>129</v>
      </c>
      <c r="C5134" s="49" t="s">
        <v>130</v>
      </c>
      <c r="D5134" s="50">
        <v>0</v>
      </c>
    </row>
    <row r="5135" spans="2:13" x14ac:dyDescent="0.35">
      <c r="B5135" s="48" t="s">
        <v>131</v>
      </c>
      <c r="C5135" s="49" t="s">
        <v>132</v>
      </c>
      <c r="D5135" s="50">
        <v>6200</v>
      </c>
    </row>
    <row r="5136" spans="2:13" x14ac:dyDescent="0.35">
      <c r="B5136" s="48" t="s">
        <v>133</v>
      </c>
      <c r="C5136" s="49" t="s">
        <v>134</v>
      </c>
      <c r="D5136" s="50">
        <v>1050</v>
      </c>
    </row>
    <row r="5137" spans="2:6" x14ac:dyDescent="0.35">
      <c r="B5137" s="48" t="s">
        <v>135</v>
      </c>
      <c r="C5137" s="49" t="s">
        <v>136</v>
      </c>
      <c r="D5137" s="50">
        <v>0</v>
      </c>
      <c r="F5137"/>
    </row>
    <row r="5138" spans="2:6" x14ac:dyDescent="0.35">
      <c r="B5138" s="48" t="s">
        <v>137</v>
      </c>
      <c r="C5138" s="49" t="s">
        <v>138</v>
      </c>
      <c r="D5138" s="50">
        <v>800</v>
      </c>
      <c r="F5138"/>
    </row>
    <row r="5139" spans="2:6" ht="23" x14ac:dyDescent="0.35">
      <c r="B5139" s="48" t="s">
        <v>139</v>
      </c>
      <c r="C5139" s="49" t="s">
        <v>140</v>
      </c>
      <c r="D5139" s="50">
        <v>3245</v>
      </c>
      <c r="F5139"/>
    </row>
    <row r="5140" spans="2:6" x14ac:dyDescent="0.35">
      <c r="B5140" s="48" t="s">
        <v>141</v>
      </c>
      <c r="C5140" s="49" t="s">
        <v>142</v>
      </c>
      <c r="D5140" s="50">
        <v>7255</v>
      </c>
      <c r="F5140"/>
    </row>
    <row r="5141" spans="2:6" x14ac:dyDescent="0.35">
      <c r="B5141" s="102" t="s">
        <v>143</v>
      </c>
      <c r="C5141" s="103"/>
      <c r="D5141" s="10">
        <v>44050</v>
      </c>
      <c r="F5141"/>
    </row>
    <row r="5142" spans="2:6" x14ac:dyDescent="0.35">
      <c r="B5142" s="104" t="s">
        <v>144</v>
      </c>
      <c r="C5142" s="105"/>
      <c r="D5142" s="106"/>
      <c r="F5142"/>
    </row>
    <row r="5143" spans="2:6" x14ac:dyDescent="0.35">
      <c r="B5143" s="48" t="s">
        <v>145</v>
      </c>
      <c r="C5143" s="49" t="s">
        <v>146</v>
      </c>
      <c r="D5143" s="50">
        <v>0</v>
      </c>
      <c r="F5143"/>
    </row>
    <row r="5144" spans="2:6" x14ac:dyDescent="0.35">
      <c r="B5144" s="48" t="s">
        <v>147</v>
      </c>
      <c r="C5144" s="49" t="s">
        <v>148</v>
      </c>
      <c r="D5144" s="50">
        <v>154170</v>
      </c>
      <c r="F5144"/>
    </row>
    <row r="5145" spans="2:6" x14ac:dyDescent="0.35">
      <c r="B5145" s="48" t="s">
        <v>149</v>
      </c>
      <c r="C5145" s="49" t="s">
        <v>150</v>
      </c>
      <c r="D5145" s="50">
        <v>0</v>
      </c>
      <c r="F5145"/>
    </row>
    <row r="5146" spans="2:6" ht="23" x14ac:dyDescent="0.35">
      <c r="B5146" s="48" t="s">
        <v>151</v>
      </c>
      <c r="C5146" s="49" t="s">
        <v>152</v>
      </c>
      <c r="D5146" s="50">
        <v>0</v>
      </c>
      <c r="F5146"/>
    </row>
    <row r="5147" spans="2:6" x14ac:dyDescent="0.35">
      <c r="B5147" s="48" t="s">
        <v>153</v>
      </c>
      <c r="C5147" s="49" t="s">
        <v>154</v>
      </c>
      <c r="D5147" s="50">
        <v>917450</v>
      </c>
      <c r="F5147"/>
    </row>
    <row r="5148" spans="2:6" x14ac:dyDescent="0.35">
      <c r="B5148" s="102" t="s">
        <v>155</v>
      </c>
      <c r="C5148" s="103"/>
      <c r="D5148" s="10">
        <v>1071620</v>
      </c>
      <c r="F5148"/>
    </row>
    <row r="5149" spans="2:6" x14ac:dyDescent="0.35">
      <c r="B5149" s="104" t="s">
        <v>156</v>
      </c>
      <c r="C5149" s="105"/>
      <c r="D5149" s="106"/>
      <c r="F5149"/>
    </row>
    <row r="5150" spans="2:6" x14ac:dyDescent="0.35">
      <c r="B5150" s="48" t="s">
        <v>157</v>
      </c>
      <c r="C5150" s="49" t="s">
        <v>158</v>
      </c>
      <c r="D5150" s="50">
        <v>0</v>
      </c>
      <c r="F5150"/>
    </row>
    <row r="5151" spans="2:6" x14ac:dyDescent="0.35">
      <c r="B5151" s="48" t="s">
        <v>159</v>
      </c>
      <c r="C5151" s="49" t="s">
        <v>160</v>
      </c>
      <c r="D5151" s="50">
        <v>254</v>
      </c>
      <c r="F5151"/>
    </row>
    <row r="5152" spans="2:6" x14ac:dyDescent="0.35">
      <c r="B5152" s="48" t="s">
        <v>161</v>
      </c>
      <c r="C5152" s="49" t="s">
        <v>162</v>
      </c>
      <c r="D5152" s="50">
        <v>3000</v>
      </c>
      <c r="F5152"/>
    </row>
    <row r="5153" spans="2:13" x14ac:dyDescent="0.35">
      <c r="B5153" s="102" t="s">
        <v>163</v>
      </c>
      <c r="C5153" s="103"/>
      <c r="D5153" s="10">
        <v>3254</v>
      </c>
    </row>
    <row r="5154" spans="2:13" x14ac:dyDescent="0.35">
      <c r="B5154" s="102" t="s">
        <v>164</v>
      </c>
      <c r="C5154" s="103"/>
      <c r="D5154" s="10">
        <v>1118924</v>
      </c>
    </row>
    <row r="5156" spans="2:13" x14ac:dyDescent="0.35">
      <c r="C5156" s="3" t="s">
        <v>1203</v>
      </c>
    </row>
    <row r="5157" spans="2:13" x14ac:dyDescent="0.35">
      <c r="B5157" s="48" t="s">
        <v>111</v>
      </c>
      <c r="C5157" s="49" t="s">
        <v>112</v>
      </c>
      <c r="D5157" s="50">
        <v>0</v>
      </c>
      <c r="F5157" s="19">
        <f>SUM(D5157:D5165,D5167:D5168,D5171,D5183)</f>
        <v>71430</v>
      </c>
      <c r="G5157" s="16">
        <f>SUM(D5166,D5172)</f>
        <v>0</v>
      </c>
      <c r="H5157" s="16">
        <f>SUM(F5157:G5157)</f>
        <v>71430</v>
      </c>
      <c r="I5157" s="18" t="e">
        <f>H5157/J5157*100</f>
        <v>#DIV/0!</v>
      </c>
      <c r="K5157" s="61" t="str">
        <f>C5156</f>
        <v>Sale and District Greyhound Racing Club</v>
      </c>
      <c r="L5157" s="59">
        <f>F5157</f>
        <v>71430</v>
      </c>
      <c r="M5157" s="59">
        <f>G5157</f>
        <v>0</v>
      </c>
    </row>
    <row r="5158" spans="2:13" x14ac:dyDescent="0.35">
      <c r="B5158" s="48" t="s">
        <v>113</v>
      </c>
      <c r="C5158" s="49" t="s">
        <v>114</v>
      </c>
      <c r="D5158" s="50">
        <v>71430</v>
      </c>
      <c r="F5158" s="12"/>
    </row>
    <row r="5159" spans="2:13" x14ac:dyDescent="0.35">
      <c r="B5159" s="48" t="s">
        <v>115</v>
      </c>
      <c r="C5159" s="49" t="s">
        <v>116</v>
      </c>
      <c r="D5159" s="50">
        <v>0</v>
      </c>
      <c r="F5159" s="12"/>
    </row>
    <row r="5160" spans="2:13" x14ac:dyDescent="0.35">
      <c r="B5160" s="48" t="s">
        <v>117</v>
      </c>
      <c r="C5160" s="49" t="s">
        <v>118</v>
      </c>
      <c r="D5160" s="50">
        <v>0</v>
      </c>
    </row>
    <row r="5161" spans="2:13" x14ac:dyDescent="0.35">
      <c r="B5161" s="48" t="s">
        <v>119</v>
      </c>
      <c r="C5161" s="49" t="s">
        <v>120</v>
      </c>
      <c r="D5161" s="50">
        <v>0</v>
      </c>
      <c r="F5161" s="13"/>
    </row>
    <row r="5162" spans="2:13" x14ac:dyDescent="0.35">
      <c r="B5162" s="48" t="s">
        <v>121</v>
      </c>
      <c r="C5162" s="49" t="s">
        <v>122</v>
      </c>
      <c r="D5162" s="50">
        <v>0</v>
      </c>
    </row>
    <row r="5163" spans="2:13" x14ac:dyDescent="0.35">
      <c r="B5163" s="48" t="s">
        <v>123</v>
      </c>
      <c r="C5163" s="49" t="s">
        <v>124</v>
      </c>
      <c r="D5163" s="50">
        <v>0</v>
      </c>
    </row>
    <row r="5164" spans="2:13" x14ac:dyDescent="0.35">
      <c r="B5164" s="48" t="s">
        <v>125</v>
      </c>
      <c r="C5164" s="49" t="s">
        <v>126</v>
      </c>
      <c r="D5164" s="50">
        <v>0</v>
      </c>
    </row>
    <row r="5165" spans="2:13" x14ac:dyDescent="0.35">
      <c r="B5165" s="48" t="s">
        <v>127</v>
      </c>
      <c r="C5165" s="49" t="s">
        <v>128</v>
      </c>
      <c r="D5165" s="50">
        <v>0</v>
      </c>
    </row>
    <row r="5166" spans="2:13" x14ac:dyDescent="0.35">
      <c r="B5166" s="48" t="s">
        <v>129</v>
      </c>
      <c r="C5166" s="49" t="s">
        <v>130</v>
      </c>
      <c r="D5166" s="50">
        <v>0</v>
      </c>
    </row>
    <row r="5167" spans="2:13" x14ac:dyDescent="0.35">
      <c r="B5167" s="48" t="s">
        <v>131</v>
      </c>
      <c r="C5167" s="49" t="s">
        <v>132</v>
      </c>
      <c r="D5167" s="50">
        <v>0</v>
      </c>
    </row>
    <row r="5168" spans="2:13" x14ac:dyDescent="0.35">
      <c r="B5168" s="48" t="s">
        <v>133</v>
      </c>
      <c r="C5168" s="49" t="s">
        <v>134</v>
      </c>
      <c r="D5168" s="50">
        <v>0</v>
      </c>
    </row>
    <row r="5169" spans="2:6" x14ac:dyDescent="0.35">
      <c r="B5169" s="48" t="s">
        <v>135</v>
      </c>
      <c r="C5169" s="49" t="s">
        <v>136</v>
      </c>
      <c r="D5169" s="50">
        <v>717326</v>
      </c>
      <c r="F5169"/>
    </row>
    <row r="5170" spans="2:6" x14ac:dyDescent="0.35">
      <c r="B5170" s="48" t="s">
        <v>137</v>
      </c>
      <c r="C5170" s="49" t="s">
        <v>138</v>
      </c>
      <c r="D5170" s="50">
        <v>63809</v>
      </c>
      <c r="F5170"/>
    </row>
    <row r="5171" spans="2:6" ht="23" x14ac:dyDescent="0.35">
      <c r="B5171" s="48" t="s">
        <v>139</v>
      </c>
      <c r="C5171" s="49" t="s">
        <v>140</v>
      </c>
      <c r="D5171" s="50">
        <v>0</v>
      </c>
      <c r="F5171"/>
    </row>
    <row r="5172" spans="2:6" x14ac:dyDescent="0.35">
      <c r="B5172" s="48" t="s">
        <v>141</v>
      </c>
      <c r="C5172" s="49" t="s">
        <v>142</v>
      </c>
      <c r="D5172" s="50">
        <v>0</v>
      </c>
      <c r="F5172"/>
    </row>
    <row r="5173" spans="2:6" x14ac:dyDescent="0.35">
      <c r="B5173" s="102" t="s">
        <v>143</v>
      </c>
      <c r="C5173" s="103"/>
      <c r="D5173" s="10">
        <v>852565</v>
      </c>
      <c r="F5173"/>
    </row>
    <row r="5174" spans="2:6" x14ac:dyDescent="0.35">
      <c r="B5174" s="104" t="s">
        <v>144</v>
      </c>
      <c r="C5174" s="105"/>
      <c r="D5174" s="106"/>
      <c r="F5174"/>
    </row>
    <row r="5175" spans="2:6" x14ac:dyDescent="0.35">
      <c r="B5175" s="48" t="s">
        <v>145</v>
      </c>
      <c r="C5175" s="49" t="s">
        <v>146</v>
      </c>
      <c r="D5175" s="50">
        <v>0</v>
      </c>
      <c r="F5175"/>
    </row>
    <row r="5176" spans="2:6" x14ac:dyDescent="0.35">
      <c r="B5176" s="48" t="s">
        <v>147</v>
      </c>
      <c r="C5176" s="49" t="s">
        <v>148</v>
      </c>
      <c r="D5176" s="50">
        <v>0</v>
      </c>
      <c r="F5176"/>
    </row>
    <row r="5177" spans="2:6" x14ac:dyDescent="0.35">
      <c r="B5177" s="48" t="s">
        <v>149</v>
      </c>
      <c r="C5177" s="49" t="s">
        <v>150</v>
      </c>
      <c r="D5177" s="50">
        <v>0</v>
      </c>
      <c r="F5177"/>
    </row>
    <row r="5178" spans="2:6" ht="23" x14ac:dyDescent="0.35">
      <c r="B5178" s="48" t="s">
        <v>151</v>
      </c>
      <c r="C5178" s="49" t="s">
        <v>152</v>
      </c>
      <c r="D5178" s="50">
        <v>0</v>
      </c>
      <c r="F5178"/>
    </row>
    <row r="5179" spans="2:6" x14ac:dyDescent="0.35">
      <c r="B5179" s="48" t="s">
        <v>153</v>
      </c>
      <c r="C5179" s="49" t="s">
        <v>154</v>
      </c>
      <c r="D5179" s="50">
        <v>1693218</v>
      </c>
      <c r="F5179"/>
    </row>
    <row r="5180" spans="2:6" x14ac:dyDescent="0.35">
      <c r="B5180" s="102" t="s">
        <v>155</v>
      </c>
      <c r="C5180" s="103"/>
      <c r="D5180" s="10">
        <v>1693218</v>
      </c>
      <c r="F5180"/>
    </row>
    <row r="5181" spans="2:6" x14ac:dyDescent="0.35">
      <c r="B5181" s="104" t="s">
        <v>156</v>
      </c>
      <c r="C5181" s="105"/>
      <c r="D5181" s="106"/>
      <c r="F5181"/>
    </row>
    <row r="5182" spans="2:6" x14ac:dyDescent="0.35">
      <c r="B5182" s="48" t="s">
        <v>157</v>
      </c>
      <c r="C5182" s="49" t="s">
        <v>158</v>
      </c>
      <c r="D5182" s="50">
        <v>0</v>
      </c>
      <c r="F5182"/>
    </row>
    <row r="5183" spans="2:6" x14ac:dyDescent="0.35">
      <c r="B5183" s="48" t="s">
        <v>159</v>
      </c>
      <c r="C5183" s="49" t="s">
        <v>160</v>
      </c>
      <c r="D5183" s="50">
        <v>0</v>
      </c>
      <c r="F5183"/>
    </row>
    <row r="5184" spans="2:6" x14ac:dyDescent="0.35">
      <c r="B5184" s="48" t="s">
        <v>161</v>
      </c>
      <c r="C5184" s="49" t="s">
        <v>162</v>
      </c>
      <c r="D5184" s="50">
        <v>0</v>
      </c>
      <c r="F5184"/>
    </row>
    <row r="5185" spans="2:13" x14ac:dyDescent="0.35">
      <c r="B5185" s="102" t="s">
        <v>163</v>
      </c>
      <c r="C5185" s="103"/>
      <c r="D5185" s="10">
        <v>0</v>
      </c>
    </row>
    <row r="5186" spans="2:13" x14ac:dyDescent="0.35">
      <c r="B5186" s="102" t="s">
        <v>164</v>
      </c>
      <c r="C5186" s="103"/>
      <c r="D5186" s="10">
        <v>2545783</v>
      </c>
    </row>
    <row r="5188" spans="2:13" x14ac:dyDescent="0.35">
      <c r="C5188" s="3" t="s">
        <v>197</v>
      </c>
    </row>
    <row r="5189" spans="2:13" x14ac:dyDescent="0.35">
      <c r="B5189" s="48" t="s">
        <v>111</v>
      </c>
      <c r="C5189" s="49" t="s">
        <v>112</v>
      </c>
      <c r="D5189" s="50">
        <v>0</v>
      </c>
      <c r="F5189" s="19">
        <f>SUM(D5189:D5197,D5199:D5200,D5203,D5215)</f>
        <v>45130</v>
      </c>
      <c r="G5189" s="16">
        <f>SUM(D5198,D5204)</f>
        <v>11910</v>
      </c>
      <c r="H5189" s="16">
        <f>SUM(F5189:G5189)</f>
        <v>57040</v>
      </c>
      <c r="I5189" s="18" t="e">
        <f>H5189/J5189*100</f>
        <v>#DIV/0!</v>
      </c>
      <c r="K5189" s="61" t="str">
        <f>C5188</f>
        <v>Seaford RSL</v>
      </c>
      <c r="L5189" s="59">
        <f>F5189</f>
        <v>45130</v>
      </c>
      <c r="M5189" s="59">
        <f>G5189</f>
        <v>11910</v>
      </c>
    </row>
    <row r="5190" spans="2:13" x14ac:dyDescent="0.35">
      <c r="B5190" s="48" t="s">
        <v>113</v>
      </c>
      <c r="C5190" s="49" t="s">
        <v>114</v>
      </c>
      <c r="D5190" s="50">
        <v>0</v>
      </c>
      <c r="F5190" s="12"/>
    </row>
    <row r="5191" spans="2:13" x14ac:dyDescent="0.35">
      <c r="B5191" s="48" t="s">
        <v>115</v>
      </c>
      <c r="C5191" s="49" t="s">
        <v>116</v>
      </c>
      <c r="D5191" s="50">
        <v>0</v>
      </c>
      <c r="F5191" s="12"/>
    </row>
    <row r="5192" spans="2:13" x14ac:dyDescent="0.35">
      <c r="B5192" s="48" t="s">
        <v>117</v>
      </c>
      <c r="C5192" s="49" t="s">
        <v>118</v>
      </c>
      <c r="D5192" s="50">
        <v>0</v>
      </c>
    </row>
    <row r="5193" spans="2:13" x14ac:dyDescent="0.35">
      <c r="B5193" s="48" t="s">
        <v>119</v>
      </c>
      <c r="C5193" s="49" t="s">
        <v>120</v>
      </c>
      <c r="D5193" s="50">
        <v>0</v>
      </c>
      <c r="F5193" s="13"/>
    </row>
    <row r="5194" spans="2:13" x14ac:dyDescent="0.35">
      <c r="B5194" s="48" t="s">
        <v>121</v>
      </c>
      <c r="C5194" s="49" t="s">
        <v>122</v>
      </c>
      <c r="D5194" s="50">
        <v>0</v>
      </c>
    </row>
    <row r="5195" spans="2:13" x14ac:dyDescent="0.35">
      <c r="B5195" s="48" t="s">
        <v>123</v>
      </c>
      <c r="C5195" s="49" t="s">
        <v>124</v>
      </c>
      <c r="D5195" s="50">
        <v>0</v>
      </c>
    </row>
    <row r="5196" spans="2:13" x14ac:dyDescent="0.35">
      <c r="B5196" s="48" t="s">
        <v>125</v>
      </c>
      <c r="C5196" s="49" t="s">
        <v>126</v>
      </c>
      <c r="D5196" s="50">
        <v>0</v>
      </c>
    </row>
    <row r="5197" spans="2:13" x14ac:dyDescent="0.35">
      <c r="B5197" s="48" t="s">
        <v>127</v>
      </c>
      <c r="C5197" s="49" t="s">
        <v>128</v>
      </c>
      <c r="D5197" s="50">
        <v>0</v>
      </c>
    </row>
    <row r="5198" spans="2:13" x14ac:dyDescent="0.35">
      <c r="B5198" s="48" t="s">
        <v>129</v>
      </c>
      <c r="C5198" s="49" t="s">
        <v>130</v>
      </c>
      <c r="D5198" s="50">
        <v>0</v>
      </c>
    </row>
    <row r="5199" spans="2:13" x14ac:dyDescent="0.35">
      <c r="B5199" s="48" t="s">
        <v>131</v>
      </c>
      <c r="C5199" s="49" t="s">
        <v>132</v>
      </c>
      <c r="D5199" s="50">
        <v>4905</v>
      </c>
    </row>
    <row r="5200" spans="2:13" x14ac:dyDescent="0.35">
      <c r="B5200" s="48" t="s">
        <v>133</v>
      </c>
      <c r="C5200" s="49" t="s">
        <v>134</v>
      </c>
      <c r="D5200" s="50">
        <v>11018</v>
      </c>
    </row>
    <row r="5201" spans="2:6" x14ac:dyDescent="0.35">
      <c r="B5201" s="48" t="s">
        <v>135</v>
      </c>
      <c r="C5201" s="49" t="s">
        <v>136</v>
      </c>
      <c r="D5201" s="50">
        <v>0</v>
      </c>
      <c r="F5201"/>
    </row>
    <row r="5202" spans="2:6" x14ac:dyDescent="0.35">
      <c r="B5202" s="48" t="s">
        <v>137</v>
      </c>
      <c r="C5202" s="49" t="s">
        <v>138</v>
      </c>
      <c r="D5202" s="50">
        <v>44724</v>
      </c>
      <c r="F5202"/>
    </row>
    <row r="5203" spans="2:6" ht="23" x14ac:dyDescent="0.35">
      <c r="B5203" s="48" t="s">
        <v>139</v>
      </c>
      <c r="C5203" s="49" t="s">
        <v>140</v>
      </c>
      <c r="D5203" s="50">
        <v>28027</v>
      </c>
      <c r="F5203"/>
    </row>
    <row r="5204" spans="2:6" x14ac:dyDescent="0.35">
      <c r="B5204" s="48" t="s">
        <v>141</v>
      </c>
      <c r="C5204" s="49" t="s">
        <v>142</v>
      </c>
      <c r="D5204" s="50">
        <v>11910</v>
      </c>
      <c r="F5204"/>
    </row>
    <row r="5205" spans="2:6" x14ac:dyDescent="0.35">
      <c r="B5205" s="102" t="s">
        <v>143</v>
      </c>
      <c r="C5205" s="103"/>
      <c r="D5205" s="10">
        <v>100584</v>
      </c>
      <c r="F5205"/>
    </row>
    <row r="5206" spans="2:6" x14ac:dyDescent="0.35">
      <c r="B5206" s="104" t="s">
        <v>144</v>
      </c>
      <c r="C5206" s="105"/>
      <c r="D5206" s="106"/>
      <c r="F5206"/>
    </row>
    <row r="5207" spans="2:6" x14ac:dyDescent="0.35">
      <c r="B5207" s="48" t="s">
        <v>145</v>
      </c>
      <c r="C5207" s="49" t="s">
        <v>146</v>
      </c>
      <c r="D5207" s="50">
        <v>0</v>
      </c>
      <c r="F5207"/>
    </row>
    <row r="5208" spans="2:6" x14ac:dyDescent="0.35">
      <c r="B5208" s="48" t="s">
        <v>147</v>
      </c>
      <c r="C5208" s="49" t="s">
        <v>148</v>
      </c>
      <c r="D5208" s="50">
        <v>0</v>
      </c>
      <c r="F5208"/>
    </row>
    <row r="5209" spans="2:6" x14ac:dyDescent="0.35">
      <c r="B5209" s="48" t="s">
        <v>149</v>
      </c>
      <c r="C5209" s="49" t="s">
        <v>150</v>
      </c>
      <c r="D5209" s="50">
        <v>0</v>
      </c>
      <c r="F5209"/>
    </row>
    <row r="5210" spans="2:6" ht="23" x14ac:dyDescent="0.35">
      <c r="B5210" s="48" t="s">
        <v>151</v>
      </c>
      <c r="C5210" s="49" t="s">
        <v>152</v>
      </c>
      <c r="D5210" s="50">
        <v>0</v>
      </c>
      <c r="F5210"/>
    </row>
    <row r="5211" spans="2:6" x14ac:dyDescent="0.35">
      <c r="B5211" s="48" t="s">
        <v>153</v>
      </c>
      <c r="C5211" s="49" t="s">
        <v>154</v>
      </c>
      <c r="D5211" s="50">
        <v>695478</v>
      </c>
      <c r="F5211"/>
    </row>
    <row r="5212" spans="2:6" x14ac:dyDescent="0.35">
      <c r="B5212" s="102" t="s">
        <v>155</v>
      </c>
      <c r="C5212" s="103"/>
      <c r="D5212" s="10">
        <v>695478</v>
      </c>
      <c r="F5212"/>
    </row>
    <row r="5213" spans="2:6" x14ac:dyDescent="0.35">
      <c r="B5213" s="104" t="s">
        <v>156</v>
      </c>
      <c r="C5213" s="105"/>
      <c r="D5213" s="106"/>
      <c r="F5213"/>
    </row>
    <row r="5214" spans="2:6" x14ac:dyDescent="0.35">
      <c r="B5214" s="48" t="s">
        <v>157</v>
      </c>
      <c r="C5214" s="49" t="s">
        <v>158</v>
      </c>
      <c r="D5214" s="50">
        <v>0</v>
      </c>
      <c r="F5214"/>
    </row>
    <row r="5215" spans="2:6" x14ac:dyDescent="0.35">
      <c r="B5215" s="48" t="s">
        <v>159</v>
      </c>
      <c r="C5215" s="49" t="s">
        <v>160</v>
      </c>
      <c r="D5215" s="50">
        <v>1180</v>
      </c>
      <c r="F5215"/>
    </row>
    <row r="5216" spans="2:6" x14ac:dyDescent="0.35">
      <c r="B5216" s="48" t="s">
        <v>161</v>
      </c>
      <c r="C5216" s="49" t="s">
        <v>162</v>
      </c>
      <c r="D5216" s="50">
        <v>1280</v>
      </c>
      <c r="F5216"/>
    </row>
    <row r="5217" spans="2:13" x14ac:dyDescent="0.35">
      <c r="B5217" s="102" t="s">
        <v>163</v>
      </c>
      <c r="C5217" s="103"/>
      <c r="D5217" s="10">
        <v>2460</v>
      </c>
    </row>
    <row r="5218" spans="2:13" x14ac:dyDescent="0.35">
      <c r="B5218" s="102" t="s">
        <v>164</v>
      </c>
      <c r="C5218" s="103"/>
      <c r="D5218" s="10">
        <v>798522</v>
      </c>
    </row>
    <row r="5219" spans="2:13" x14ac:dyDescent="0.35">
      <c r="B5219" s="3"/>
      <c r="F5219"/>
    </row>
    <row r="5220" spans="2:13" x14ac:dyDescent="0.35">
      <c r="C5220" s="3" t="s">
        <v>1127</v>
      </c>
    </row>
    <row r="5221" spans="2:13" x14ac:dyDescent="0.35">
      <c r="B5221" s="48" t="s">
        <v>111</v>
      </c>
      <c r="C5221" s="49" t="s">
        <v>112</v>
      </c>
      <c r="D5221" s="50">
        <v>0</v>
      </c>
      <c r="F5221" s="19">
        <f>SUM(D5221:D5229,D5231:D5232,D5235,D5247)</f>
        <v>21374</v>
      </c>
      <c r="G5221" s="16">
        <f>SUM(D5230,D5236)</f>
        <v>0</v>
      </c>
      <c r="H5221" s="16">
        <f>SUM(F5221:G5221)</f>
        <v>21374</v>
      </c>
      <c r="I5221" s="18" t="e">
        <f>H5221/J5221*100</f>
        <v>#DIV/0!</v>
      </c>
      <c r="K5221" s="61" t="str">
        <f>C5220</f>
        <v>Seagulls Nest</v>
      </c>
      <c r="L5221" s="59">
        <f>F5221</f>
        <v>21374</v>
      </c>
      <c r="M5221" s="59">
        <f>G5221</f>
        <v>0</v>
      </c>
    </row>
    <row r="5222" spans="2:13" x14ac:dyDescent="0.35">
      <c r="B5222" s="48" t="s">
        <v>113</v>
      </c>
      <c r="C5222" s="49" t="s">
        <v>114</v>
      </c>
      <c r="D5222" s="50">
        <v>0</v>
      </c>
      <c r="F5222" s="12"/>
    </row>
    <row r="5223" spans="2:13" x14ac:dyDescent="0.35">
      <c r="B5223" s="48" t="s">
        <v>115</v>
      </c>
      <c r="C5223" s="49" t="s">
        <v>116</v>
      </c>
      <c r="D5223" s="50">
        <v>0</v>
      </c>
      <c r="F5223" s="12"/>
    </row>
    <row r="5224" spans="2:13" x14ac:dyDescent="0.35">
      <c r="B5224" s="48" t="s">
        <v>117</v>
      </c>
      <c r="C5224" s="49" t="s">
        <v>118</v>
      </c>
      <c r="D5224" s="50">
        <v>0</v>
      </c>
    </row>
    <row r="5225" spans="2:13" x14ac:dyDescent="0.35">
      <c r="B5225" s="48" t="s">
        <v>119</v>
      </c>
      <c r="C5225" s="49" t="s">
        <v>120</v>
      </c>
      <c r="D5225" s="50">
        <v>0</v>
      </c>
      <c r="F5225" s="13"/>
    </row>
    <row r="5226" spans="2:13" x14ac:dyDescent="0.35">
      <c r="B5226" s="48" t="s">
        <v>121</v>
      </c>
      <c r="C5226" s="49" t="s">
        <v>122</v>
      </c>
      <c r="D5226" s="50">
        <v>0</v>
      </c>
    </row>
    <row r="5227" spans="2:13" x14ac:dyDescent="0.35">
      <c r="B5227" s="48" t="s">
        <v>123</v>
      </c>
      <c r="C5227" s="49" t="s">
        <v>124</v>
      </c>
      <c r="D5227" s="50">
        <v>0</v>
      </c>
    </row>
    <row r="5228" spans="2:13" x14ac:dyDescent="0.35">
      <c r="B5228" s="48" t="s">
        <v>125</v>
      </c>
      <c r="C5228" s="49" t="s">
        <v>126</v>
      </c>
      <c r="D5228" s="50">
        <v>0</v>
      </c>
    </row>
    <row r="5229" spans="2:13" x14ac:dyDescent="0.35">
      <c r="B5229" s="48" t="s">
        <v>127</v>
      </c>
      <c r="C5229" s="49" t="s">
        <v>128</v>
      </c>
      <c r="D5229" s="50">
        <v>0</v>
      </c>
    </row>
    <row r="5230" spans="2:13" x14ac:dyDescent="0.35">
      <c r="B5230" s="48" t="s">
        <v>129</v>
      </c>
      <c r="C5230" s="49" t="s">
        <v>130</v>
      </c>
      <c r="D5230" s="50">
        <v>0</v>
      </c>
    </row>
    <row r="5231" spans="2:13" x14ac:dyDescent="0.35">
      <c r="B5231" s="48" t="s">
        <v>131</v>
      </c>
      <c r="C5231" s="49" t="s">
        <v>132</v>
      </c>
      <c r="D5231" s="50">
        <v>15510</v>
      </c>
    </row>
    <row r="5232" spans="2:13" x14ac:dyDescent="0.35">
      <c r="B5232" s="48" t="s">
        <v>133</v>
      </c>
      <c r="C5232" s="49" t="s">
        <v>134</v>
      </c>
      <c r="D5232" s="50">
        <v>5864</v>
      </c>
    </row>
    <row r="5233" spans="2:6" x14ac:dyDescent="0.35">
      <c r="B5233" s="48" t="s">
        <v>135</v>
      </c>
      <c r="C5233" s="49" t="s">
        <v>136</v>
      </c>
      <c r="D5233" s="50">
        <v>0</v>
      </c>
      <c r="F5233"/>
    </row>
    <row r="5234" spans="2:6" x14ac:dyDescent="0.35">
      <c r="B5234" s="48" t="s">
        <v>137</v>
      </c>
      <c r="C5234" s="49" t="s">
        <v>138</v>
      </c>
      <c r="D5234" s="50">
        <v>28374</v>
      </c>
      <c r="F5234"/>
    </row>
    <row r="5235" spans="2:6" ht="23" x14ac:dyDescent="0.35">
      <c r="B5235" s="48" t="s">
        <v>139</v>
      </c>
      <c r="C5235" s="49" t="s">
        <v>140</v>
      </c>
      <c r="D5235" s="50">
        <v>0</v>
      </c>
      <c r="F5235"/>
    </row>
    <row r="5236" spans="2:6" x14ac:dyDescent="0.35">
      <c r="B5236" s="48" t="s">
        <v>141</v>
      </c>
      <c r="C5236" s="49" t="s">
        <v>142</v>
      </c>
      <c r="D5236" s="50">
        <v>0</v>
      </c>
      <c r="F5236"/>
    </row>
    <row r="5237" spans="2:6" x14ac:dyDescent="0.35">
      <c r="B5237" s="102" t="s">
        <v>143</v>
      </c>
      <c r="C5237" s="103"/>
      <c r="D5237" s="10">
        <v>49748</v>
      </c>
      <c r="F5237"/>
    </row>
    <row r="5238" spans="2:6" x14ac:dyDescent="0.35">
      <c r="B5238" s="104" t="s">
        <v>144</v>
      </c>
      <c r="C5238" s="105"/>
      <c r="D5238" s="106"/>
      <c r="F5238"/>
    </row>
    <row r="5239" spans="2:6" x14ac:dyDescent="0.35">
      <c r="B5239" s="48" t="s">
        <v>145</v>
      </c>
      <c r="C5239" s="49" t="s">
        <v>146</v>
      </c>
      <c r="D5239" s="50">
        <v>0</v>
      </c>
      <c r="F5239"/>
    </row>
    <row r="5240" spans="2:6" x14ac:dyDescent="0.35">
      <c r="B5240" s="48" t="s">
        <v>147</v>
      </c>
      <c r="C5240" s="49" t="s">
        <v>148</v>
      </c>
      <c r="D5240" s="50">
        <v>0</v>
      </c>
      <c r="F5240"/>
    </row>
    <row r="5241" spans="2:6" x14ac:dyDescent="0.35">
      <c r="B5241" s="48" t="s">
        <v>149</v>
      </c>
      <c r="C5241" s="49" t="s">
        <v>150</v>
      </c>
      <c r="D5241" s="50">
        <v>0</v>
      </c>
      <c r="F5241"/>
    </row>
    <row r="5242" spans="2:6" ht="23" x14ac:dyDescent="0.35">
      <c r="B5242" s="48" t="s">
        <v>151</v>
      </c>
      <c r="C5242" s="49" t="s">
        <v>152</v>
      </c>
      <c r="D5242" s="50">
        <v>0</v>
      </c>
      <c r="F5242"/>
    </row>
    <row r="5243" spans="2:6" x14ac:dyDescent="0.35">
      <c r="B5243" s="48" t="s">
        <v>153</v>
      </c>
      <c r="C5243" s="49" t="s">
        <v>154</v>
      </c>
      <c r="D5243" s="50">
        <v>1154690</v>
      </c>
      <c r="F5243"/>
    </row>
    <row r="5244" spans="2:6" x14ac:dyDescent="0.35">
      <c r="B5244" s="102" t="s">
        <v>155</v>
      </c>
      <c r="C5244" s="103"/>
      <c r="D5244" s="10">
        <v>1154690</v>
      </c>
      <c r="F5244"/>
    </row>
    <row r="5245" spans="2:6" x14ac:dyDescent="0.35">
      <c r="B5245" s="104" t="s">
        <v>156</v>
      </c>
      <c r="C5245" s="105"/>
      <c r="D5245" s="106"/>
      <c r="F5245"/>
    </row>
    <row r="5246" spans="2:6" x14ac:dyDescent="0.35">
      <c r="B5246" s="48" t="s">
        <v>157</v>
      </c>
      <c r="C5246" s="49" t="s">
        <v>158</v>
      </c>
      <c r="D5246" s="50">
        <v>0</v>
      </c>
      <c r="F5246"/>
    </row>
    <row r="5247" spans="2:6" x14ac:dyDescent="0.35">
      <c r="B5247" s="48" t="s">
        <v>159</v>
      </c>
      <c r="C5247" s="49" t="s">
        <v>160</v>
      </c>
      <c r="D5247" s="50">
        <v>0</v>
      </c>
      <c r="F5247"/>
    </row>
    <row r="5248" spans="2:6" x14ac:dyDescent="0.35">
      <c r="B5248" s="48" t="s">
        <v>161</v>
      </c>
      <c r="C5248" s="49" t="s">
        <v>162</v>
      </c>
      <c r="D5248" s="50">
        <v>0</v>
      </c>
      <c r="F5248"/>
    </row>
    <row r="5249" spans="2:13" x14ac:dyDescent="0.35">
      <c r="B5249" s="102" t="s">
        <v>163</v>
      </c>
      <c r="C5249" s="103"/>
      <c r="D5249" s="10">
        <v>0</v>
      </c>
    </row>
    <row r="5250" spans="2:13" x14ac:dyDescent="0.35">
      <c r="B5250" s="102" t="s">
        <v>164</v>
      </c>
      <c r="C5250" s="103"/>
      <c r="D5250" s="10">
        <v>1204438</v>
      </c>
    </row>
    <row r="5251" spans="2:13" x14ac:dyDescent="0.35">
      <c r="B5251" s="3"/>
      <c r="F5251"/>
    </row>
    <row r="5252" spans="2:13" x14ac:dyDescent="0.35">
      <c r="C5252" s="3" t="s">
        <v>1204</v>
      </c>
    </row>
    <row r="5253" spans="2:13" x14ac:dyDescent="0.35">
      <c r="B5253" s="48" t="s">
        <v>111</v>
      </c>
      <c r="C5253" s="49" t="s">
        <v>112</v>
      </c>
      <c r="D5253" s="50">
        <v>0</v>
      </c>
      <c r="F5253" s="19">
        <f>SUM(D5253:D5261,D5263:D5264,D5267,D5279)</f>
        <v>2451</v>
      </c>
      <c r="G5253" s="16">
        <f>SUM(D5262,D5268)</f>
        <v>0</v>
      </c>
      <c r="H5253" s="16">
        <f>SUM(F5253:G5253)</f>
        <v>2451</v>
      </c>
      <c r="I5253" s="18" t="e">
        <f>H5253/J5253*100</f>
        <v>#DIV/0!</v>
      </c>
      <c r="K5253" s="61" t="str">
        <f>C5252</f>
        <v>Sebastopol Bowling Club</v>
      </c>
      <c r="L5253" s="59">
        <f>F5253</f>
        <v>2451</v>
      </c>
      <c r="M5253" s="59">
        <f>G5253</f>
        <v>0</v>
      </c>
    </row>
    <row r="5254" spans="2:13" x14ac:dyDescent="0.35">
      <c r="B5254" s="48" t="s">
        <v>113</v>
      </c>
      <c r="C5254" s="49" t="s">
        <v>114</v>
      </c>
      <c r="D5254" s="50">
        <v>320</v>
      </c>
      <c r="F5254" s="12"/>
    </row>
    <row r="5255" spans="2:13" x14ac:dyDescent="0.35">
      <c r="B5255" s="48" t="s">
        <v>115</v>
      </c>
      <c r="C5255" s="49" t="s">
        <v>116</v>
      </c>
      <c r="D5255" s="50">
        <v>0</v>
      </c>
      <c r="F5255" s="12"/>
    </row>
    <row r="5256" spans="2:13" x14ac:dyDescent="0.35">
      <c r="B5256" s="48" t="s">
        <v>117</v>
      </c>
      <c r="C5256" s="49" t="s">
        <v>118</v>
      </c>
      <c r="D5256" s="50">
        <v>0</v>
      </c>
    </row>
    <row r="5257" spans="2:13" x14ac:dyDescent="0.35">
      <c r="B5257" s="48" t="s">
        <v>119</v>
      </c>
      <c r="C5257" s="49" t="s">
        <v>120</v>
      </c>
      <c r="D5257" s="50">
        <v>0</v>
      </c>
      <c r="F5257" s="13"/>
    </row>
    <row r="5258" spans="2:13" x14ac:dyDescent="0.35">
      <c r="B5258" s="48" t="s">
        <v>121</v>
      </c>
      <c r="C5258" s="49" t="s">
        <v>122</v>
      </c>
      <c r="D5258" s="50">
        <v>100</v>
      </c>
    </row>
    <row r="5259" spans="2:13" x14ac:dyDescent="0.35">
      <c r="B5259" s="48" t="s">
        <v>123</v>
      </c>
      <c r="C5259" s="49" t="s">
        <v>124</v>
      </c>
      <c r="D5259" s="50">
        <v>0</v>
      </c>
    </row>
    <row r="5260" spans="2:13" x14ac:dyDescent="0.35">
      <c r="B5260" s="48" t="s">
        <v>125</v>
      </c>
      <c r="C5260" s="49" t="s">
        <v>126</v>
      </c>
      <c r="D5260" s="50">
        <v>0</v>
      </c>
    </row>
    <row r="5261" spans="2:13" x14ac:dyDescent="0.35">
      <c r="B5261" s="48" t="s">
        <v>127</v>
      </c>
      <c r="C5261" s="49" t="s">
        <v>128</v>
      </c>
      <c r="D5261" s="50">
        <v>0</v>
      </c>
    </row>
    <row r="5262" spans="2:13" x14ac:dyDescent="0.35">
      <c r="B5262" s="48" t="s">
        <v>129</v>
      </c>
      <c r="C5262" s="49" t="s">
        <v>130</v>
      </c>
      <c r="D5262" s="50">
        <v>0</v>
      </c>
    </row>
    <row r="5263" spans="2:13" x14ac:dyDescent="0.35">
      <c r="B5263" s="48" t="s">
        <v>131</v>
      </c>
      <c r="C5263" s="49" t="s">
        <v>132</v>
      </c>
      <c r="D5263" s="50">
        <v>0</v>
      </c>
    </row>
    <row r="5264" spans="2:13" x14ac:dyDescent="0.35">
      <c r="B5264" s="48" t="s">
        <v>133</v>
      </c>
      <c r="C5264" s="49" t="s">
        <v>134</v>
      </c>
      <c r="D5264" s="50">
        <v>2031</v>
      </c>
    </row>
    <row r="5265" spans="2:6" x14ac:dyDescent="0.35">
      <c r="B5265" s="48" t="s">
        <v>135</v>
      </c>
      <c r="C5265" s="49" t="s">
        <v>136</v>
      </c>
      <c r="D5265" s="50">
        <v>21475</v>
      </c>
      <c r="F5265"/>
    </row>
    <row r="5266" spans="2:6" x14ac:dyDescent="0.35">
      <c r="B5266" s="48" t="s">
        <v>137</v>
      </c>
      <c r="C5266" s="49" t="s">
        <v>138</v>
      </c>
      <c r="D5266" s="50">
        <v>115583</v>
      </c>
      <c r="F5266"/>
    </row>
    <row r="5267" spans="2:6" ht="23" x14ac:dyDescent="0.35">
      <c r="B5267" s="48" t="s">
        <v>139</v>
      </c>
      <c r="C5267" s="49" t="s">
        <v>140</v>
      </c>
      <c r="D5267" s="50">
        <v>0</v>
      </c>
      <c r="F5267"/>
    </row>
    <row r="5268" spans="2:6" x14ac:dyDescent="0.35">
      <c r="B5268" s="48" t="s">
        <v>141</v>
      </c>
      <c r="C5268" s="49" t="s">
        <v>142</v>
      </c>
      <c r="D5268" s="50">
        <v>0</v>
      </c>
      <c r="F5268"/>
    </row>
    <row r="5269" spans="2:6" x14ac:dyDescent="0.35">
      <c r="B5269" s="102" t="s">
        <v>143</v>
      </c>
      <c r="C5269" s="103"/>
      <c r="D5269" s="10">
        <v>139509</v>
      </c>
      <c r="F5269"/>
    </row>
    <row r="5270" spans="2:6" x14ac:dyDescent="0.35">
      <c r="B5270" s="104" t="s">
        <v>144</v>
      </c>
      <c r="C5270" s="105"/>
      <c r="D5270" s="106"/>
      <c r="F5270"/>
    </row>
    <row r="5271" spans="2:6" x14ac:dyDescent="0.35">
      <c r="B5271" s="48" t="s">
        <v>145</v>
      </c>
      <c r="C5271" s="49" t="s">
        <v>146</v>
      </c>
      <c r="D5271" s="50">
        <v>0</v>
      </c>
      <c r="F5271"/>
    </row>
    <row r="5272" spans="2:6" x14ac:dyDescent="0.35">
      <c r="B5272" s="48" t="s">
        <v>147</v>
      </c>
      <c r="C5272" s="49" t="s">
        <v>148</v>
      </c>
      <c r="D5272" s="50">
        <v>418865</v>
      </c>
      <c r="F5272"/>
    </row>
    <row r="5273" spans="2:6" x14ac:dyDescent="0.35">
      <c r="B5273" s="48" t="s">
        <v>149</v>
      </c>
      <c r="C5273" s="49" t="s">
        <v>150</v>
      </c>
      <c r="D5273" s="50">
        <v>0</v>
      </c>
      <c r="F5273"/>
    </row>
    <row r="5274" spans="2:6" ht="23" x14ac:dyDescent="0.35">
      <c r="B5274" s="48" t="s">
        <v>151</v>
      </c>
      <c r="C5274" s="49" t="s">
        <v>152</v>
      </c>
      <c r="D5274" s="50">
        <v>11250</v>
      </c>
      <c r="F5274"/>
    </row>
    <row r="5275" spans="2:6" x14ac:dyDescent="0.35">
      <c r="B5275" s="48" t="s">
        <v>153</v>
      </c>
      <c r="C5275" s="49" t="s">
        <v>154</v>
      </c>
      <c r="D5275" s="50">
        <v>790812</v>
      </c>
      <c r="F5275"/>
    </row>
    <row r="5276" spans="2:6" x14ac:dyDescent="0.35">
      <c r="B5276" s="102" t="s">
        <v>155</v>
      </c>
      <c r="C5276" s="103"/>
      <c r="D5276" s="10">
        <v>1220927</v>
      </c>
      <c r="F5276"/>
    </row>
    <row r="5277" spans="2:6" x14ac:dyDescent="0.35">
      <c r="B5277" s="104" t="s">
        <v>156</v>
      </c>
      <c r="C5277" s="105"/>
      <c r="D5277" s="106"/>
      <c r="F5277"/>
    </row>
    <row r="5278" spans="2:6" x14ac:dyDescent="0.35">
      <c r="B5278" s="48" t="s">
        <v>157</v>
      </c>
      <c r="C5278" s="49" t="s">
        <v>158</v>
      </c>
      <c r="D5278" s="50">
        <v>0</v>
      </c>
      <c r="F5278"/>
    </row>
    <row r="5279" spans="2:6" x14ac:dyDescent="0.35">
      <c r="B5279" s="48" t="s">
        <v>159</v>
      </c>
      <c r="C5279" s="49" t="s">
        <v>160</v>
      </c>
      <c r="D5279" s="50">
        <v>0</v>
      </c>
      <c r="F5279"/>
    </row>
    <row r="5280" spans="2:6" x14ac:dyDescent="0.35">
      <c r="B5280" s="48" t="s">
        <v>161</v>
      </c>
      <c r="C5280" s="49" t="s">
        <v>162</v>
      </c>
      <c r="D5280" s="50">
        <v>950</v>
      </c>
      <c r="F5280"/>
    </row>
    <row r="5281" spans="2:13" x14ac:dyDescent="0.35">
      <c r="B5281" s="102" t="s">
        <v>163</v>
      </c>
      <c r="C5281" s="103"/>
      <c r="D5281" s="10">
        <v>950</v>
      </c>
    </row>
    <row r="5282" spans="2:13" x14ac:dyDescent="0.35">
      <c r="B5282" s="102" t="s">
        <v>164</v>
      </c>
      <c r="C5282" s="103"/>
      <c r="D5282" s="10">
        <v>1361386</v>
      </c>
    </row>
    <row r="5283" spans="2:13" x14ac:dyDescent="0.35">
      <c r="B5283" s="3"/>
      <c r="F5283"/>
    </row>
    <row r="5284" spans="2:13" x14ac:dyDescent="0.35">
      <c r="C5284" s="3" t="s">
        <v>1205</v>
      </c>
    </row>
    <row r="5285" spans="2:13" x14ac:dyDescent="0.35">
      <c r="B5285" s="48" t="s">
        <v>111</v>
      </c>
      <c r="C5285" s="49" t="s">
        <v>112</v>
      </c>
      <c r="D5285" s="50">
        <v>0</v>
      </c>
      <c r="F5285" s="19">
        <f>SUM(D5285:D5293,D5295:D5296,D5299,D5311)</f>
        <v>1200</v>
      </c>
      <c r="G5285" s="16">
        <f>SUM(D5294,D5300)</f>
        <v>0</v>
      </c>
      <c r="H5285" s="16">
        <f>SUM(F5285:G5285)</f>
        <v>1200</v>
      </c>
      <c r="I5285" s="18" t="e">
        <f>H5285/J5285*100</f>
        <v>#DIV/0!</v>
      </c>
      <c r="K5285" s="61" t="str">
        <f>C5284</f>
        <v>Seymour Club</v>
      </c>
      <c r="L5285" s="59">
        <f>F5285</f>
        <v>1200</v>
      </c>
      <c r="M5285" s="59">
        <f>G5285</f>
        <v>0</v>
      </c>
    </row>
    <row r="5286" spans="2:13" x14ac:dyDescent="0.35">
      <c r="B5286" s="48" t="s">
        <v>113</v>
      </c>
      <c r="C5286" s="49" t="s">
        <v>114</v>
      </c>
      <c r="D5286" s="50">
        <v>0</v>
      </c>
      <c r="F5286" s="12"/>
    </row>
    <row r="5287" spans="2:13" x14ac:dyDescent="0.35">
      <c r="B5287" s="48" t="s">
        <v>115</v>
      </c>
      <c r="C5287" s="49" t="s">
        <v>116</v>
      </c>
      <c r="D5287" s="50">
        <v>0</v>
      </c>
      <c r="F5287" s="12"/>
    </row>
    <row r="5288" spans="2:13" x14ac:dyDescent="0.35">
      <c r="B5288" s="48" t="s">
        <v>117</v>
      </c>
      <c r="C5288" s="49" t="s">
        <v>118</v>
      </c>
      <c r="D5288" s="50">
        <v>0</v>
      </c>
    </row>
    <row r="5289" spans="2:13" x14ac:dyDescent="0.35">
      <c r="B5289" s="48" t="s">
        <v>119</v>
      </c>
      <c r="C5289" s="49" t="s">
        <v>120</v>
      </c>
      <c r="D5289" s="50">
        <v>0</v>
      </c>
      <c r="F5289" s="13"/>
    </row>
    <row r="5290" spans="2:13" x14ac:dyDescent="0.35">
      <c r="B5290" s="48" t="s">
        <v>121</v>
      </c>
      <c r="C5290" s="49" t="s">
        <v>122</v>
      </c>
      <c r="D5290" s="50">
        <v>0</v>
      </c>
    </row>
    <row r="5291" spans="2:13" x14ac:dyDescent="0.35">
      <c r="B5291" s="48" t="s">
        <v>123</v>
      </c>
      <c r="C5291" s="49" t="s">
        <v>124</v>
      </c>
      <c r="D5291" s="50">
        <v>0</v>
      </c>
    </row>
    <row r="5292" spans="2:13" x14ac:dyDescent="0.35">
      <c r="B5292" s="48" t="s">
        <v>125</v>
      </c>
      <c r="C5292" s="49" t="s">
        <v>126</v>
      </c>
      <c r="D5292" s="50">
        <v>0</v>
      </c>
    </row>
    <row r="5293" spans="2:13" x14ac:dyDescent="0.35">
      <c r="B5293" s="48" t="s">
        <v>127</v>
      </c>
      <c r="C5293" s="49" t="s">
        <v>128</v>
      </c>
      <c r="D5293" s="50">
        <v>0</v>
      </c>
    </row>
    <row r="5294" spans="2:13" x14ac:dyDescent="0.35">
      <c r="B5294" s="48" t="s">
        <v>129</v>
      </c>
      <c r="C5294" s="49" t="s">
        <v>130</v>
      </c>
      <c r="D5294" s="50">
        <v>0</v>
      </c>
    </row>
    <row r="5295" spans="2:13" x14ac:dyDescent="0.35">
      <c r="B5295" s="48" t="s">
        <v>131</v>
      </c>
      <c r="C5295" s="49" t="s">
        <v>132</v>
      </c>
      <c r="D5295" s="50">
        <v>1200</v>
      </c>
    </row>
    <row r="5296" spans="2:13" x14ac:dyDescent="0.35">
      <c r="B5296" s="48" t="s">
        <v>133</v>
      </c>
      <c r="C5296" s="49" t="s">
        <v>134</v>
      </c>
      <c r="D5296" s="50">
        <v>0</v>
      </c>
    </row>
    <row r="5297" spans="2:6" x14ac:dyDescent="0.35">
      <c r="B5297" s="48" t="s">
        <v>135</v>
      </c>
      <c r="C5297" s="49" t="s">
        <v>136</v>
      </c>
      <c r="D5297" s="50">
        <v>0</v>
      </c>
      <c r="F5297"/>
    </row>
    <row r="5298" spans="2:6" x14ac:dyDescent="0.35">
      <c r="B5298" s="48" t="s">
        <v>137</v>
      </c>
      <c r="C5298" s="49" t="s">
        <v>138</v>
      </c>
      <c r="D5298" s="50">
        <v>12988</v>
      </c>
      <c r="F5298"/>
    </row>
    <row r="5299" spans="2:6" ht="23" x14ac:dyDescent="0.35">
      <c r="B5299" s="48" t="s">
        <v>139</v>
      </c>
      <c r="C5299" s="49" t="s">
        <v>140</v>
      </c>
      <c r="D5299" s="50">
        <v>0</v>
      </c>
      <c r="F5299"/>
    </row>
    <row r="5300" spans="2:6" x14ac:dyDescent="0.35">
      <c r="B5300" s="48" t="s">
        <v>141</v>
      </c>
      <c r="C5300" s="49" t="s">
        <v>142</v>
      </c>
      <c r="D5300" s="50">
        <v>0</v>
      </c>
      <c r="F5300"/>
    </row>
    <row r="5301" spans="2:6" x14ac:dyDescent="0.35">
      <c r="B5301" s="102" t="s">
        <v>143</v>
      </c>
      <c r="C5301" s="103"/>
      <c r="D5301" s="10">
        <v>14188</v>
      </c>
      <c r="F5301"/>
    </row>
    <row r="5302" spans="2:6" x14ac:dyDescent="0.35">
      <c r="B5302" s="104" t="s">
        <v>144</v>
      </c>
      <c r="C5302" s="105"/>
      <c r="D5302" s="106"/>
      <c r="F5302"/>
    </row>
    <row r="5303" spans="2:6" x14ac:dyDescent="0.35">
      <c r="B5303" s="48" t="s">
        <v>145</v>
      </c>
      <c r="C5303" s="49" t="s">
        <v>146</v>
      </c>
      <c r="D5303" s="50">
        <v>0</v>
      </c>
      <c r="F5303"/>
    </row>
    <row r="5304" spans="2:6" x14ac:dyDescent="0.35">
      <c r="B5304" s="48" t="s">
        <v>147</v>
      </c>
      <c r="C5304" s="49" t="s">
        <v>148</v>
      </c>
      <c r="D5304" s="50">
        <v>6859</v>
      </c>
      <c r="F5304"/>
    </row>
    <row r="5305" spans="2:6" x14ac:dyDescent="0.35">
      <c r="B5305" s="48" t="s">
        <v>149</v>
      </c>
      <c r="C5305" s="49" t="s">
        <v>150</v>
      </c>
      <c r="D5305" s="50">
        <v>0</v>
      </c>
      <c r="F5305"/>
    </row>
    <row r="5306" spans="2:6" ht="23" x14ac:dyDescent="0.35">
      <c r="B5306" s="48" t="s">
        <v>151</v>
      </c>
      <c r="C5306" s="49" t="s">
        <v>152</v>
      </c>
      <c r="D5306" s="50">
        <v>0</v>
      </c>
      <c r="F5306"/>
    </row>
    <row r="5307" spans="2:6" x14ac:dyDescent="0.35">
      <c r="B5307" s="48" t="s">
        <v>153</v>
      </c>
      <c r="C5307" s="49" t="s">
        <v>154</v>
      </c>
      <c r="D5307" s="50">
        <v>376916</v>
      </c>
      <c r="F5307"/>
    </row>
    <row r="5308" spans="2:6" x14ac:dyDescent="0.35">
      <c r="B5308" s="102" t="s">
        <v>155</v>
      </c>
      <c r="C5308" s="103"/>
      <c r="D5308" s="10">
        <v>383775</v>
      </c>
      <c r="F5308"/>
    </row>
    <row r="5309" spans="2:6" x14ac:dyDescent="0.35">
      <c r="B5309" s="104" t="s">
        <v>156</v>
      </c>
      <c r="C5309" s="105"/>
      <c r="D5309" s="106"/>
      <c r="F5309"/>
    </row>
    <row r="5310" spans="2:6" x14ac:dyDescent="0.35">
      <c r="B5310" s="48" t="s">
        <v>157</v>
      </c>
      <c r="C5310" s="49" t="s">
        <v>158</v>
      </c>
      <c r="D5310" s="50">
        <v>0</v>
      </c>
      <c r="F5310"/>
    </row>
    <row r="5311" spans="2:6" x14ac:dyDescent="0.35">
      <c r="B5311" s="48" t="s">
        <v>159</v>
      </c>
      <c r="C5311" s="49" t="s">
        <v>160</v>
      </c>
      <c r="D5311" s="50">
        <v>0</v>
      </c>
      <c r="F5311"/>
    </row>
    <row r="5312" spans="2:6" x14ac:dyDescent="0.35">
      <c r="B5312" s="48" t="s">
        <v>161</v>
      </c>
      <c r="C5312" s="49" t="s">
        <v>162</v>
      </c>
      <c r="D5312" s="50">
        <v>1270</v>
      </c>
      <c r="F5312"/>
    </row>
    <row r="5313" spans="2:13" x14ac:dyDescent="0.35">
      <c r="B5313" s="102" t="s">
        <v>163</v>
      </c>
      <c r="C5313" s="103"/>
      <c r="D5313" s="10">
        <v>1270</v>
      </c>
    </row>
    <row r="5314" spans="2:13" x14ac:dyDescent="0.35">
      <c r="B5314" s="102" t="s">
        <v>164</v>
      </c>
      <c r="C5314" s="103"/>
      <c r="D5314" s="10">
        <v>399233</v>
      </c>
    </row>
    <row r="5315" spans="2:13" x14ac:dyDescent="0.35">
      <c r="B5315" s="3"/>
      <c r="F5315"/>
    </row>
    <row r="5316" spans="2:13" x14ac:dyDescent="0.35">
      <c r="C5316" s="3" t="s">
        <v>1128</v>
      </c>
    </row>
    <row r="5317" spans="2:13" x14ac:dyDescent="0.35">
      <c r="B5317" s="48" t="s">
        <v>111</v>
      </c>
      <c r="C5317" s="49" t="s">
        <v>112</v>
      </c>
      <c r="D5317" s="50">
        <v>0</v>
      </c>
      <c r="F5317" s="19">
        <f>SUM(D5317:D5325,D5327:D5328,D5331,D5343)</f>
        <v>3014</v>
      </c>
      <c r="G5317" s="16">
        <f>SUM(D5326,D5332)</f>
        <v>0</v>
      </c>
      <c r="H5317" s="16">
        <f>SUM(F5317:G5317)</f>
        <v>3014</v>
      </c>
      <c r="I5317" s="18" t="e">
        <f>H5317/J5317*100</f>
        <v>#DIV/0!</v>
      </c>
      <c r="K5317" s="61" t="str">
        <f>C5316</f>
        <v>Shell Club</v>
      </c>
      <c r="L5317" s="59">
        <f>F5317</f>
        <v>3014</v>
      </c>
      <c r="M5317" s="59">
        <f>G5317</f>
        <v>0</v>
      </c>
    </row>
    <row r="5318" spans="2:13" x14ac:dyDescent="0.35">
      <c r="B5318" s="48" t="s">
        <v>113</v>
      </c>
      <c r="C5318" s="49" t="s">
        <v>114</v>
      </c>
      <c r="D5318" s="50">
        <v>0</v>
      </c>
      <c r="F5318" s="12"/>
    </row>
    <row r="5319" spans="2:13" x14ac:dyDescent="0.35">
      <c r="B5319" s="48" t="s">
        <v>115</v>
      </c>
      <c r="C5319" s="49" t="s">
        <v>116</v>
      </c>
      <c r="D5319" s="50">
        <v>0</v>
      </c>
      <c r="F5319" s="12"/>
    </row>
    <row r="5320" spans="2:13" x14ac:dyDescent="0.35">
      <c r="B5320" s="48" t="s">
        <v>117</v>
      </c>
      <c r="C5320" s="49" t="s">
        <v>118</v>
      </c>
      <c r="D5320" s="50">
        <v>0</v>
      </c>
    </row>
    <row r="5321" spans="2:13" x14ac:dyDescent="0.35">
      <c r="B5321" s="48" t="s">
        <v>119</v>
      </c>
      <c r="C5321" s="49" t="s">
        <v>120</v>
      </c>
      <c r="D5321" s="50">
        <v>0</v>
      </c>
      <c r="F5321" s="13"/>
    </row>
    <row r="5322" spans="2:13" x14ac:dyDescent="0.35">
      <c r="B5322" s="48" t="s">
        <v>121</v>
      </c>
      <c r="C5322" s="49" t="s">
        <v>122</v>
      </c>
      <c r="D5322" s="50">
        <v>0</v>
      </c>
    </row>
    <row r="5323" spans="2:13" x14ac:dyDescent="0.35">
      <c r="B5323" s="48" t="s">
        <v>123</v>
      </c>
      <c r="C5323" s="49" t="s">
        <v>124</v>
      </c>
      <c r="D5323" s="50">
        <v>300</v>
      </c>
    </row>
    <row r="5324" spans="2:13" x14ac:dyDescent="0.35">
      <c r="B5324" s="48" t="s">
        <v>125</v>
      </c>
      <c r="C5324" s="49" t="s">
        <v>126</v>
      </c>
      <c r="D5324" s="50">
        <v>0</v>
      </c>
    </row>
    <row r="5325" spans="2:13" x14ac:dyDescent="0.35">
      <c r="B5325" s="48" t="s">
        <v>127</v>
      </c>
      <c r="C5325" s="49" t="s">
        <v>128</v>
      </c>
      <c r="D5325" s="50">
        <v>0</v>
      </c>
    </row>
    <row r="5326" spans="2:13" x14ac:dyDescent="0.35">
      <c r="B5326" s="48" t="s">
        <v>129</v>
      </c>
      <c r="C5326" s="49" t="s">
        <v>130</v>
      </c>
      <c r="D5326" s="50">
        <v>0</v>
      </c>
    </row>
    <row r="5327" spans="2:13" x14ac:dyDescent="0.35">
      <c r="B5327" s="48" t="s">
        <v>131</v>
      </c>
      <c r="C5327" s="49" t="s">
        <v>132</v>
      </c>
      <c r="D5327" s="50">
        <v>0</v>
      </c>
    </row>
    <row r="5328" spans="2:13" x14ac:dyDescent="0.35">
      <c r="B5328" s="48" t="s">
        <v>133</v>
      </c>
      <c r="C5328" s="49" t="s">
        <v>134</v>
      </c>
      <c r="D5328" s="50">
        <v>2714</v>
      </c>
    </row>
    <row r="5329" spans="2:6" x14ac:dyDescent="0.35">
      <c r="B5329" s="48" t="s">
        <v>135</v>
      </c>
      <c r="C5329" s="49" t="s">
        <v>136</v>
      </c>
      <c r="D5329" s="50">
        <v>0</v>
      </c>
      <c r="F5329"/>
    </row>
    <row r="5330" spans="2:6" x14ac:dyDescent="0.35">
      <c r="B5330" s="48" t="s">
        <v>137</v>
      </c>
      <c r="C5330" s="49" t="s">
        <v>138</v>
      </c>
      <c r="D5330" s="50">
        <v>12262</v>
      </c>
      <c r="F5330"/>
    </row>
    <row r="5331" spans="2:6" ht="23" x14ac:dyDescent="0.35">
      <c r="B5331" s="48" t="s">
        <v>139</v>
      </c>
      <c r="C5331" s="49" t="s">
        <v>140</v>
      </c>
      <c r="D5331" s="50">
        <v>0</v>
      </c>
      <c r="F5331"/>
    </row>
    <row r="5332" spans="2:6" x14ac:dyDescent="0.35">
      <c r="B5332" s="48" t="s">
        <v>141</v>
      </c>
      <c r="C5332" s="49" t="s">
        <v>142</v>
      </c>
      <c r="D5332" s="50">
        <v>0</v>
      </c>
      <c r="F5332"/>
    </row>
    <row r="5333" spans="2:6" x14ac:dyDescent="0.35">
      <c r="B5333" s="102" t="s">
        <v>143</v>
      </c>
      <c r="C5333" s="103"/>
      <c r="D5333" s="10">
        <v>15276</v>
      </c>
      <c r="F5333"/>
    </row>
    <row r="5334" spans="2:6" x14ac:dyDescent="0.35">
      <c r="B5334" s="104" t="s">
        <v>144</v>
      </c>
      <c r="C5334" s="105"/>
      <c r="D5334" s="106"/>
      <c r="F5334"/>
    </row>
    <row r="5335" spans="2:6" x14ac:dyDescent="0.35">
      <c r="B5335" s="48" t="s">
        <v>145</v>
      </c>
      <c r="C5335" s="49" t="s">
        <v>146</v>
      </c>
      <c r="D5335" s="50">
        <v>0</v>
      </c>
      <c r="F5335"/>
    </row>
    <row r="5336" spans="2:6" x14ac:dyDescent="0.35">
      <c r="B5336" s="48" t="s">
        <v>147</v>
      </c>
      <c r="C5336" s="49" t="s">
        <v>148</v>
      </c>
      <c r="D5336" s="50">
        <v>0</v>
      </c>
      <c r="F5336"/>
    </row>
    <row r="5337" spans="2:6" x14ac:dyDescent="0.35">
      <c r="B5337" s="48" t="s">
        <v>149</v>
      </c>
      <c r="C5337" s="49" t="s">
        <v>150</v>
      </c>
      <c r="D5337" s="50">
        <v>0</v>
      </c>
      <c r="F5337"/>
    </row>
    <row r="5338" spans="2:6" ht="23" x14ac:dyDescent="0.35">
      <c r="B5338" s="48" t="s">
        <v>151</v>
      </c>
      <c r="C5338" s="49" t="s">
        <v>152</v>
      </c>
      <c r="D5338" s="50">
        <v>289892</v>
      </c>
      <c r="F5338"/>
    </row>
    <row r="5339" spans="2:6" x14ac:dyDescent="0.35">
      <c r="B5339" s="48" t="s">
        <v>153</v>
      </c>
      <c r="C5339" s="49" t="s">
        <v>154</v>
      </c>
      <c r="D5339" s="50">
        <v>314725</v>
      </c>
      <c r="F5339"/>
    </row>
    <row r="5340" spans="2:6" x14ac:dyDescent="0.35">
      <c r="B5340" s="102" t="s">
        <v>155</v>
      </c>
      <c r="C5340" s="103"/>
      <c r="D5340" s="10">
        <v>604617</v>
      </c>
      <c r="F5340"/>
    </row>
    <row r="5341" spans="2:6" x14ac:dyDescent="0.35">
      <c r="B5341" s="104" t="s">
        <v>156</v>
      </c>
      <c r="C5341" s="105"/>
      <c r="D5341" s="106"/>
      <c r="F5341"/>
    </row>
    <row r="5342" spans="2:6" x14ac:dyDescent="0.35">
      <c r="B5342" s="48" t="s">
        <v>157</v>
      </c>
      <c r="C5342" s="49" t="s">
        <v>158</v>
      </c>
      <c r="D5342" s="50">
        <v>0</v>
      </c>
      <c r="F5342"/>
    </row>
    <row r="5343" spans="2:6" x14ac:dyDescent="0.35">
      <c r="B5343" s="48" t="s">
        <v>159</v>
      </c>
      <c r="C5343" s="49" t="s">
        <v>160</v>
      </c>
      <c r="D5343" s="50">
        <v>0</v>
      </c>
      <c r="F5343"/>
    </row>
    <row r="5344" spans="2:6" x14ac:dyDescent="0.35">
      <c r="B5344" s="48" t="s">
        <v>161</v>
      </c>
      <c r="C5344" s="49" t="s">
        <v>162</v>
      </c>
      <c r="D5344" s="50">
        <v>0</v>
      </c>
      <c r="F5344"/>
    </row>
    <row r="5345" spans="2:13" x14ac:dyDescent="0.35">
      <c r="B5345" s="102" t="s">
        <v>163</v>
      </c>
      <c r="C5345" s="103"/>
      <c r="D5345" s="10">
        <v>0</v>
      </c>
    </row>
    <row r="5346" spans="2:13" x14ac:dyDescent="0.35">
      <c r="B5346" s="102" t="s">
        <v>164</v>
      </c>
      <c r="C5346" s="103"/>
      <c r="D5346" s="10">
        <v>619893</v>
      </c>
    </row>
    <row r="5347" spans="2:13" x14ac:dyDescent="0.35">
      <c r="B5347" s="3"/>
      <c r="F5347"/>
    </row>
    <row r="5348" spans="2:13" x14ac:dyDescent="0.35">
      <c r="C5348" s="3" t="s">
        <v>1129</v>
      </c>
    </row>
    <row r="5349" spans="2:13" x14ac:dyDescent="0.35">
      <c r="B5349" s="48" t="s">
        <v>111</v>
      </c>
      <c r="C5349" s="49" t="s">
        <v>112</v>
      </c>
      <c r="D5349" s="50">
        <v>0</v>
      </c>
      <c r="F5349" s="19">
        <f>SUM(D5349:D5357,D5359:D5360,D5363,D5375)</f>
        <v>43172</v>
      </c>
      <c r="G5349" s="16">
        <f>SUM(D5358,D5364)</f>
        <v>0</v>
      </c>
      <c r="H5349" s="16">
        <f>SUM(F5349:G5349)</f>
        <v>43172</v>
      </c>
      <c r="I5349" s="18" t="e">
        <f>H5349/J5349*100</f>
        <v>#DIV/0!</v>
      </c>
      <c r="K5349" s="61" t="str">
        <f>C5348</f>
        <v>Shepparton Club</v>
      </c>
      <c r="L5349" s="59">
        <f>F5349</f>
        <v>43172</v>
      </c>
      <c r="M5349" s="59">
        <f>G5349</f>
        <v>0</v>
      </c>
    </row>
    <row r="5350" spans="2:13" x14ac:dyDescent="0.35">
      <c r="B5350" s="48" t="s">
        <v>113</v>
      </c>
      <c r="C5350" s="49" t="s">
        <v>114</v>
      </c>
      <c r="D5350" s="50">
        <v>5000</v>
      </c>
      <c r="F5350" s="12"/>
    </row>
    <row r="5351" spans="2:13" x14ac:dyDescent="0.35">
      <c r="B5351" s="48" t="s">
        <v>115</v>
      </c>
      <c r="C5351" s="49" t="s">
        <v>116</v>
      </c>
      <c r="D5351" s="50">
        <v>0</v>
      </c>
      <c r="F5351" s="12"/>
    </row>
    <row r="5352" spans="2:13" x14ac:dyDescent="0.35">
      <c r="B5352" s="48" t="s">
        <v>117</v>
      </c>
      <c r="C5352" s="49" t="s">
        <v>118</v>
      </c>
      <c r="D5352" s="50">
        <v>0</v>
      </c>
    </row>
    <row r="5353" spans="2:13" x14ac:dyDescent="0.35">
      <c r="B5353" s="48" t="s">
        <v>119</v>
      </c>
      <c r="C5353" s="49" t="s">
        <v>120</v>
      </c>
      <c r="D5353" s="50">
        <v>0</v>
      </c>
      <c r="F5353" s="13"/>
    </row>
    <row r="5354" spans="2:13" x14ac:dyDescent="0.35">
      <c r="B5354" s="48" t="s">
        <v>121</v>
      </c>
      <c r="C5354" s="49" t="s">
        <v>122</v>
      </c>
      <c r="D5354" s="50">
        <v>0</v>
      </c>
    </row>
    <row r="5355" spans="2:13" x14ac:dyDescent="0.35">
      <c r="B5355" s="48" t="s">
        <v>123</v>
      </c>
      <c r="C5355" s="49" t="s">
        <v>124</v>
      </c>
      <c r="D5355" s="50">
        <v>0</v>
      </c>
    </row>
    <row r="5356" spans="2:13" x14ac:dyDescent="0.35">
      <c r="B5356" s="48" t="s">
        <v>125</v>
      </c>
      <c r="C5356" s="49" t="s">
        <v>126</v>
      </c>
      <c r="D5356" s="50">
        <v>0</v>
      </c>
    </row>
    <row r="5357" spans="2:13" x14ac:dyDescent="0.35">
      <c r="B5357" s="48" t="s">
        <v>127</v>
      </c>
      <c r="C5357" s="49" t="s">
        <v>128</v>
      </c>
      <c r="D5357" s="50">
        <v>0</v>
      </c>
    </row>
    <row r="5358" spans="2:13" x14ac:dyDescent="0.35">
      <c r="B5358" s="48" t="s">
        <v>129</v>
      </c>
      <c r="C5358" s="49" t="s">
        <v>130</v>
      </c>
      <c r="D5358" s="50">
        <v>0</v>
      </c>
    </row>
    <row r="5359" spans="2:13" x14ac:dyDescent="0.35">
      <c r="B5359" s="48" t="s">
        <v>131</v>
      </c>
      <c r="C5359" s="49" t="s">
        <v>132</v>
      </c>
      <c r="D5359" s="50">
        <v>12000</v>
      </c>
    </row>
    <row r="5360" spans="2:13" x14ac:dyDescent="0.35">
      <c r="B5360" s="48" t="s">
        <v>133</v>
      </c>
      <c r="C5360" s="49" t="s">
        <v>134</v>
      </c>
      <c r="D5360" s="50">
        <v>26172</v>
      </c>
    </row>
    <row r="5361" spans="2:6" x14ac:dyDescent="0.35">
      <c r="B5361" s="48" t="s">
        <v>135</v>
      </c>
      <c r="C5361" s="49" t="s">
        <v>136</v>
      </c>
      <c r="D5361" s="50">
        <v>0</v>
      </c>
      <c r="F5361"/>
    </row>
    <row r="5362" spans="2:6" x14ac:dyDescent="0.35">
      <c r="B5362" s="48" t="s">
        <v>137</v>
      </c>
      <c r="C5362" s="49" t="s">
        <v>138</v>
      </c>
      <c r="D5362" s="50">
        <v>0</v>
      </c>
      <c r="F5362"/>
    </row>
    <row r="5363" spans="2:6" ht="23" x14ac:dyDescent="0.35">
      <c r="B5363" s="48" t="s">
        <v>139</v>
      </c>
      <c r="C5363" s="49" t="s">
        <v>140</v>
      </c>
      <c r="D5363" s="50">
        <v>0</v>
      </c>
      <c r="F5363"/>
    </row>
    <row r="5364" spans="2:6" x14ac:dyDescent="0.35">
      <c r="B5364" s="48" t="s">
        <v>141</v>
      </c>
      <c r="C5364" s="49" t="s">
        <v>142</v>
      </c>
      <c r="D5364" s="50">
        <v>0</v>
      </c>
      <c r="F5364"/>
    </row>
    <row r="5365" spans="2:6" x14ac:dyDescent="0.35">
      <c r="B5365" s="102" t="s">
        <v>143</v>
      </c>
      <c r="C5365" s="103"/>
      <c r="D5365" s="10">
        <v>43172</v>
      </c>
      <c r="F5365"/>
    </row>
    <row r="5366" spans="2:6" x14ac:dyDescent="0.35">
      <c r="B5366" s="104" t="s">
        <v>144</v>
      </c>
      <c r="C5366" s="105"/>
      <c r="D5366" s="106"/>
      <c r="F5366"/>
    </row>
    <row r="5367" spans="2:6" x14ac:dyDescent="0.35">
      <c r="B5367" s="48" t="s">
        <v>145</v>
      </c>
      <c r="C5367" s="49" t="s">
        <v>146</v>
      </c>
      <c r="D5367" s="50">
        <v>28490</v>
      </c>
      <c r="F5367"/>
    </row>
    <row r="5368" spans="2:6" x14ac:dyDescent="0.35">
      <c r="B5368" s="48" t="s">
        <v>147</v>
      </c>
      <c r="C5368" s="49" t="s">
        <v>148</v>
      </c>
      <c r="D5368" s="50">
        <v>67271</v>
      </c>
      <c r="F5368"/>
    </row>
    <row r="5369" spans="2:6" x14ac:dyDescent="0.35">
      <c r="B5369" s="48" t="s">
        <v>149</v>
      </c>
      <c r="C5369" s="49" t="s">
        <v>150</v>
      </c>
      <c r="D5369" s="50">
        <v>0</v>
      </c>
      <c r="F5369"/>
    </row>
    <row r="5370" spans="2:6" ht="23" x14ac:dyDescent="0.35">
      <c r="B5370" s="48" t="s">
        <v>151</v>
      </c>
      <c r="C5370" s="49" t="s">
        <v>152</v>
      </c>
      <c r="D5370" s="50">
        <v>0</v>
      </c>
      <c r="F5370"/>
    </row>
    <row r="5371" spans="2:6" x14ac:dyDescent="0.35">
      <c r="B5371" s="48" t="s">
        <v>153</v>
      </c>
      <c r="C5371" s="49" t="s">
        <v>154</v>
      </c>
      <c r="D5371" s="50">
        <v>439709</v>
      </c>
      <c r="F5371"/>
    </row>
    <row r="5372" spans="2:6" x14ac:dyDescent="0.35">
      <c r="B5372" s="102" t="s">
        <v>155</v>
      </c>
      <c r="C5372" s="103"/>
      <c r="D5372" s="10">
        <v>535470</v>
      </c>
      <c r="F5372"/>
    </row>
    <row r="5373" spans="2:6" x14ac:dyDescent="0.35">
      <c r="B5373" s="104" t="s">
        <v>156</v>
      </c>
      <c r="C5373" s="105"/>
      <c r="D5373" s="106"/>
      <c r="F5373"/>
    </row>
    <row r="5374" spans="2:6" x14ac:dyDescent="0.35">
      <c r="B5374" s="48" t="s">
        <v>157</v>
      </c>
      <c r="C5374" s="49" t="s">
        <v>158</v>
      </c>
      <c r="D5374" s="50">
        <v>0</v>
      </c>
      <c r="F5374"/>
    </row>
    <row r="5375" spans="2:6" x14ac:dyDescent="0.35">
      <c r="B5375" s="48" t="s">
        <v>159</v>
      </c>
      <c r="C5375" s="49" t="s">
        <v>160</v>
      </c>
      <c r="D5375" s="50">
        <v>0</v>
      </c>
      <c r="F5375"/>
    </row>
    <row r="5376" spans="2:6" x14ac:dyDescent="0.35">
      <c r="B5376" s="48" t="s">
        <v>161</v>
      </c>
      <c r="C5376" s="49" t="s">
        <v>162</v>
      </c>
      <c r="D5376" s="50">
        <v>1500</v>
      </c>
      <c r="F5376"/>
    </row>
    <row r="5377" spans="2:13" x14ac:dyDescent="0.35">
      <c r="B5377" s="102" t="s">
        <v>163</v>
      </c>
      <c r="C5377" s="103"/>
      <c r="D5377" s="10">
        <v>1500</v>
      </c>
    </row>
    <row r="5378" spans="2:13" x14ac:dyDescent="0.35">
      <c r="B5378" s="102" t="s">
        <v>164</v>
      </c>
      <c r="C5378" s="103"/>
      <c r="D5378" s="10">
        <v>580142</v>
      </c>
    </row>
    <row r="5380" spans="2:13" x14ac:dyDescent="0.35">
      <c r="C5380" s="3" t="s">
        <v>198</v>
      </c>
    </row>
    <row r="5381" spans="2:13" x14ac:dyDescent="0.35">
      <c r="B5381" s="48" t="s">
        <v>111</v>
      </c>
      <c r="C5381" s="49" t="s">
        <v>112</v>
      </c>
      <c r="D5381" s="50">
        <v>0</v>
      </c>
      <c r="F5381" s="19">
        <f>SUM(D5381:D5389,D5391:D5392,D5395,D5407)</f>
        <v>43786</v>
      </c>
      <c r="G5381" s="16">
        <f>SUM(D5390,D5396)</f>
        <v>10335</v>
      </c>
      <c r="H5381" s="16">
        <f>SUM(F5381:G5381)</f>
        <v>54121</v>
      </c>
      <c r="I5381" s="18" t="e">
        <f>H5381/J5381*100</f>
        <v>#DIV/0!</v>
      </c>
      <c r="K5381" s="61" t="str">
        <f>C5380</f>
        <v>Shepparton RSL</v>
      </c>
      <c r="L5381" s="59">
        <f>F5381</f>
        <v>43786</v>
      </c>
      <c r="M5381" s="59">
        <f>G5381</f>
        <v>10335</v>
      </c>
    </row>
    <row r="5382" spans="2:13" x14ac:dyDescent="0.35">
      <c r="B5382" s="48" t="s">
        <v>113</v>
      </c>
      <c r="C5382" s="49" t="s">
        <v>114</v>
      </c>
      <c r="D5382" s="50">
        <v>0</v>
      </c>
      <c r="F5382" s="12"/>
    </row>
    <row r="5383" spans="2:13" x14ac:dyDescent="0.35">
      <c r="B5383" s="48" t="s">
        <v>115</v>
      </c>
      <c r="C5383" s="49" t="s">
        <v>116</v>
      </c>
      <c r="D5383" s="50">
        <v>0</v>
      </c>
      <c r="F5383" s="12"/>
    </row>
    <row r="5384" spans="2:13" x14ac:dyDescent="0.35">
      <c r="B5384" s="48" t="s">
        <v>117</v>
      </c>
      <c r="C5384" s="49" t="s">
        <v>118</v>
      </c>
      <c r="D5384" s="50">
        <v>0</v>
      </c>
    </row>
    <row r="5385" spans="2:13" x14ac:dyDescent="0.35">
      <c r="B5385" s="48" t="s">
        <v>119</v>
      </c>
      <c r="C5385" s="49" t="s">
        <v>120</v>
      </c>
      <c r="D5385" s="50">
        <v>0</v>
      </c>
      <c r="F5385" s="13"/>
    </row>
    <row r="5386" spans="2:13" x14ac:dyDescent="0.35">
      <c r="B5386" s="48" t="s">
        <v>121</v>
      </c>
      <c r="C5386" s="49" t="s">
        <v>122</v>
      </c>
      <c r="D5386" s="50">
        <v>0</v>
      </c>
    </row>
    <row r="5387" spans="2:13" x14ac:dyDescent="0.35">
      <c r="B5387" s="48" t="s">
        <v>123</v>
      </c>
      <c r="C5387" s="49" t="s">
        <v>124</v>
      </c>
      <c r="D5387" s="50">
        <v>1750</v>
      </c>
    </row>
    <row r="5388" spans="2:13" x14ac:dyDescent="0.35">
      <c r="B5388" s="48" t="s">
        <v>125</v>
      </c>
      <c r="C5388" s="49" t="s">
        <v>126</v>
      </c>
      <c r="D5388" s="50">
        <v>0</v>
      </c>
    </row>
    <row r="5389" spans="2:13" x14ac:dyDescent="0.35">
      <c r="B5389" s="48" t="s">
        <v>127</v>
      </c>
      <c r="C5389" s="49" t="s">
        <v>128</v>
      </c>
      <c r="D5389" s="50">
        <v>0</v>
      </c>
    </row>
    <row r="5390" spans="2:13" x14ac:dyDescent="0.35">
      <c r="B5390" s="48" t="s">
        <v>129</v>
      </c>
      <c r="C5390" s="49" t="s">
        <v>130</v>
      </c>
      <c r="D5390" s="50">
        <v>10335</v>
      </c>
    </row>
    <row r="5391" spans="2:13" x14ac:dyDescent="0.35">
      <c r="B5391" s="48" t="s">
        <v>131</v>
      </c>
      <c r="C5391" s="49" t="s">
        <v>132</v>
      </c>
      <c r="D5391" s="50">
        <v>6000</v>
      </c>
    </row>
    <row r="5392" spans="2:13" x14ac:dyDescent="0.35">
      <c r="B5392" s="48" t="s">
        <v>133</v>
      </c>
      <c r="C5392" s="49" t="s">
        <v>134</v>
      </c>
      <c r="D5392" s="50">
        <v>13450</v>
      </c>
    </row>
    <row r="5393" spans="2:6" x14ac:dyDescent="0.35">
      <c r="B5393" s="48" t="s">
        <v>135</v>
      </c>
      <c r="C5393" s="49" t="s">
        <v>136</v>
      </c>
      <c r="D5393" s="50">
        <v>0</v>
      </c>
      <c r="F5393"/>
    </row>
    <row r="5394" spans="2:6" x14ac:dyDescent="0.35">
      <c r="B5394" s="48" t="s">
        <v>137</v>
      </c>
      <c r="C5394" s="49" t="s">
        <v>138</v>
      </c>
      <c r="D5394" s="50">
        <v>14734</v>
      </c>
      <c r="F5394"/>
    </row>
    <row r="5395" spans="2:6" ht="23" x14ac:dyDescent="0.35">
      <c r="B5395" s="48" t="s">
        <v>139</v>
      </c>
      <c r="C5395" s="49" t="s">
        <v>140</v>
      </c>
      <c r="D5395" s="50">
        <v>19475</v>
      </c>
      <c r="F5395"/>
    </row>
    <row r="5396" spans="2:6" x14ac:dyDescent="0.35">
      <c r="B5396" s="48" t="s">
        <v>141</v>
      </c>
      <c r="C5396" s="49" t="s">
        <v>142</v>
      </c>
      <c r="D5396" s="50">
        <v>0</v>
      </c>
      <c r="F5396"/>
    </row>
    <row r="5397" spans="2:6" x14ac:dyDescent="0.35">
      <c r="B5397" s="102" t="s">
        <v>143</v>
      </c>
      <c r="C5397" s="103"/>
      <c r="D5397" s="10">
        <v>65744</v>
      </c>
      <c r="F5397"/>
    </row>
    <row r="5398" spans="2:6" x14ac:dyDescent="0.35">
      <c r="B5398" s="104" t="s">
        <v>144</v>
      </c>
      <c r="C5398" s="105"/>
      <c r="D5398" s="106"/>
      <c r="F5398"/>
    </row>
    <row r="5399" spans="2:6" x14ac:dyDescent="0.35">
      <c r="B5399" s="48" t="s">
        <v>145</v>
      </c>
      <c r="C5399" s="49" t="s">
        <v>146</v>
      </c>
      <c r="D5399" s="50">
        <v>0</v>
      </c>
      <c r="F5399"/>
    </row>
    <row r="5400" spans="2:6" x14ac:dyDescent="0.35">
      <c r="B5400" s="48" t="s">
        <v>147</v>
      </c>
      <c r="C5400" s="49" t="s">
        <v>148</v>
      </c>
      <c r="D5400" s="50">
        <v>0</v>
      </c>
      <c r="F5400"/>
    </row>
    <row r="5401" spans="2:6" x14ac:dyDescent="0.35">
      <c r="B5401" s="48" t="s">
        <v>149</v>
      </c>
      <c r="C5401" s="49" t="s">
        <v>150</v>
      </c>
      <c r="D5401" s="50">
        <v>0</v>
      </c>
      <c r="F5401"/>
    </row>
    <row r="5402" spans="2:6" ht="23" x14ac:dyDescent="0.35">
      <c r="B5402" s="48" t="s">
        <v>151</v>
      </c>
      <c r="C5402" s="49" t="s">
        <v>152</v>
      </c>
      <c r="D5402" s="50">
        <v>0</v>
      </c>
      <c r="F5402"/>
    </row>
    <row r="5403" spans="2:6" x14ac:dyDescent="0.35">
      <c r="B5403" s="48" t="s">
        <v>153</v>
      </c>
      <c r="C5403" s="49" t="s">
        <v>154</v>
      </c>
      <c r="D5403" s="50">
        <v>435773</v>
      </c>
      <c r="F5403"/>
    </row>
    <row r="5404" spans="2:6" x14ac:dyDescent="0.35">
      <c r="B5404" s="102" t="s">
        <v>155</v>
      </c>
      <c r="C5404" s="103"/>
      <c r="D5404" s="10">
        <v>435773</v>
      </c>
      <c r="F5404"/>
    </row>
    <row r="5405" spans="2:6" x14ac:dyDescent="0.35">
      <c r="B5405" s="104" t="s">
        <v>156</v>
      </c>
      <c r="C5405" s="105"/>
      <c r="D5405" s="106"/>
      <c r="F5405"/>
    </row>
    <row r="5406" spans="2:6" x14ac:dyDescent="0.35">
      <c r="B5406" s="48" t="s">
        <v>157</v>
      </c>
      <c r="C5406" s="49" t="s">
        <v>158</v>
      </c>
      <c r="D5406" s="50">
        <v>0</v>
      </c>
      <c r="F5406"/>
    </row>
    <row r="5407" spans="2:6" x14ac:dyDescent="0.35">
      <c r="B5407" s="48" t="s">
        <v>159</v>
      </c>
      <c r="C5407" s="49" t="s">
        <v>160</v>
      </c>
      <c r="D5407" s="50">
        <v>3111</v>
      </c>
      <c r="F5407"/>
    </row>
    <row r="5408" spans="2:6" x14ac:dyDescent="0.35">
      <c r="B5408" s="48" t="s">
        <v>161</v>
      </c>
      <c r="C5408" s="49" t="s">
        <v>162</v>
      </c>
      <c r="D5408" s="50">
        <v>3000</v>
      </c>
      <c r="F5408"/>
    </row>
    <row r="5409" spans="2:13" x14ac:dyDescent="0.35">
      <c r="B5409" s="102" t="s">
        <v>163</v>
      </c>
      <c r="C5409" s="103"/>
      <c r="D5409" s="10">
        <v>6111</v>
      </c>
    </row>
    <row r="5410" spans="2:13" x14ac:dyDescent="0.35">
      <c r="B5410" s="102" t="s">
        <v>164</v>
      </c>
      <c r="C5410" s="103"/>
      <c r="D5410" s="10">
        <v>507628</v>
      </c>
    </row>
    <row r="5412" spans="2:13" x14ac:dyDescent="0.35">
      <c r="C5412" s="3" t="s">
        <v>1130</v>
      </c>
    </row>
    <row r="5413" spans="2:13" x14ac:dyDescent="0.35">
      <c r="B5413" s="48" t="s">
        <v>111</v>
      </c>
      <c r="C5413" s="49" t="s">
        <v>112</v>
      </c>
      <c r="D5413" s="50">
        <v>2400</v>
      </c>
      <c r="F5413" s="19">
        <f>SUM(D5413:D5421,D5423:D5424,D5427,D5439)</f>
        <v>26862</v>
      </c>
      <c r="G5413" s="16">
        <f>SUM(D5422,D5428)</f>
        <v>0</v>
      </c>
      <c r="H5413" s="16">
        <f>SUM(F5413:G5413)</f>
        <v>26862</v>
      </c>
      <c r="I5413" s="18" t="e">
        <f>H5413/J5413*100</f>
        <v>#DIV/0!</v>
      </c>
      <c r="K5413" s="61" t="str">
        <f>C5412</f>
        <v>Sporting Legends Club</v>
      </c>
      <c r="L5413" s="59">
        <f>F5413</f>
        <v>26862</v>
      </c>
      <c r="M5413" s="59">
        <f>G5413</f>
        <v>0</v>
      </c>
    </row>
    <row r="5414" spans="2:13" x14ac:dyDescent="0.35">
      <c r="B5414" s="48" t="s">
        <v>113</v>
      </c>
      <c r="C5414" s="49" t="s">
        <v>114</v>
      </c>
      <c r="D5414" s="50">
        <v>0</v>
      </c>
      <c r="F5414" s="12"/>
    </row>
    <row r="5415" spans="2:13" x14ac:dyDescent="0.35">
      <c r="B5415" s="48" t="s">
        <v>115</v>
      </c>
      <c r="C5415" s="49" t="s">
        <v>116</v>
      </c>
      <c r="D5415" s="50">
        <v>0</v>
      </c>
      <c r="F5415" s="12"/>
    </row>
    <row r="5416" spans="2:13" x14ac:dyDescent="0.35">
      <c r="B5416" s="48" t="s">
        <v>117</v>
      </c>
      <c r="C5416" s="49" t="s">
        <v>118</v>
      </c>
      <c r="D5416" s="50">
        <v>0</v>
      </c>
    </row>
    <row r="5417" spans="2:13" x14ac:dyDescent="0.35">
      <c r="B5417" s="48" t="s">
        <v>119</v>
      </c>
      <c r="C5417" s="49" t="s">
        <v>120</v>
      </c>
      <c r="D5417" s="50">
        <v>0</v>
      </c>
      <c r="F5417" s="13"/>
    </row>
    <row r="5418" spans="2:13" x14ac:dyDescent="0.35">
      <c r="B5418" s="48" t="s">
        <v>121</v>
      </c>
      <c r="C5418" s="49" t="s">
        <v>122</v>
      </c>
      <c r="D5418" s="50">
        <v>0</v>
      </c>
    </row>
    <row r="5419" spans="2:13" x14ac:dyDescent="0.35">
      <c r="B5419" s="48" t="s">
        <v>123</v>
      </c>
      <c r="C5419" s="49" t="s">
        <v>124</v>
      </c>
      <c r="D5419" s="50">
        <v>0</v>
      </c>
    </row>
    <row r="5420" spans="2:13" x14ac:dyDescent="0.35">
      <c r="B5420" s="48" t="s">
        <v>125</v>
      </c>
      <c r="C5420" s="49" t="s">
        <v>126</v>
      </c>
      <c r="D5420" s="50">
        <v>0</v>
      </c>
    </row>
    <row r="5421" spans="2:13" x14ac:dyDescent="0.35">
      <c r="B5421" s="48" t="s">
        <v>127</v>
      </c>
      <c r="C5421" s="49" t="s">
        <v>128</v>
      </c>
      <c r="D5421" s="50">
        <v>0</v>
      </c>
    </row>
    <row r="5422" spans="2:13" x14ac:dyDescent="0.35">
      <c r="B5422" s="48" t="s">
        <v>129</v>
      </c>
      <c r="C5422" s="49" t="s">
        <v>130</v>
      </c>
      <c r="D5422" s="50">
        <v>0</v>
      </c>
    </row>
    <row r="5423" spans="2:13" x14ac:dyDescent="0.35">
      <c r="B5423" s="48" t="s">
        <v>131</v>
      </c>
      <c r="C5423" s="49" t="s">
        <v>132</v>
      </c>
      <c r="D5423" s="50">
        <v>0</v>
      </c>
    </row>
    <row r="5424" spans="2:13" x14ac:dyDescent="0.35">
      <c r="B5424" s="48" t="s">
        <v>133</v>
      </c>
      <c r="C5424" s="49" t="s">
        <v>134</v>
      </c>
      <c r="D5424" s="50">
        <v>24462</v>
      </c>
    </row>
    <row r="5425" spans="2:6" x14ac:dyDescent="0.35">
      <c r="B5425" s="48" t="s">
        <v>135</v>
      </c>
      <c r="C5425" s="49" t="s">
        <v>136</v>
      </c>
      <c r="D5425" s="50">
        <v>75978</v>
      </c>
      <c r="F5425"/>
    </row>
    <row r="5426" spans="2:6" x14ac:dyDescent="0.35">
      <c r="B5426" s="48" t="s">
        <v>137</v>
      </c>
      <c r="C5426" s="49" t="s">
        <v>138</v>
      </c>
      <c r="D5426" s="50">
        <v>30727</v>
      </c>
      <c r="F5426"/>
    </row>
    <row r="5427" spans="2:6" ht="23" x14ac:dyDescent="0.35">
      <c r="B5427" s="48" t="s">
        <v>139</v>
      </c>
      <c r="C5427" s="49" t="s">
        <v>140</v>
      </c>
      <c r="D5427" s="50">
        <v>0</v>
      </c>
      <c r="F5427"/>
    </row>
    <row r="5428" spans="2:6" x14ac:dyDescent="0.35">
      <c r="B5428" s="48" t="s">
        <v>141</v>
      </c>
      <c r="C5428" s="49" t="s">
        <v>142</v>
      </c>
      <c r="D5428" s="50">
        <v>0</v>
      </c>
      <c r="F5428"/>
    </row>
    <row r="5429" spans="2:6" x14ac:dyDescent="0.35">
      <c r="B5429" s="102" t="s">
        <v>143</v>
      </c>
      <c r="C5429" s="103"/>
      <c r="D5429" s="10">
        <v>133567</v>
      </c>
      <c r="F5429"/>
    </row>
    <row r="5430" spans="2:6" x14ac:dyDescent="0.35">
      <c r="B5430" s="104" t="s">
        <v>144</v>
      </c>
      <c r="C5430" s="105"/>
      <c r="D5430" s="106"/>
      <c r="F5430"/>
    </row>
    <row r="5431" spans="2:6" x14ac:dyDescent="0.35">
      <c r="B5431" s="48" t="s">
        <v>145</v>
      </c>
      <c r="C5431" s="49" t="s">
        <v>146</v>
      </c>
      <c r="D5431" s="50">
        <v>0</v>
      </c>
      <c r="F5431"/>
    </row>
    <row r="5432" spans="2:6" x14ac:dyDescent="0.35">
      <c r="B5432" s="48" t="s">
        <v>147</v>
      </c>
      <c r="C5432" s="49" t="s">
        <v>148</v>
      </c>
      <c r="D5432" s="50">
        <v>0</v>
      </c>
      <c r="F5432"/>
    </row>
    <row r="5433" spans="2:6" x14ac:dyDescent="0.35">
      <c r="B5433" s="48" t="s">
        <v>149</v>
      </c>
      <c r="C5433" s="49" t="s">
        <v>150</v>
      </c>
      <c r="D5433" s="50">
        <v>0</v>
      </c>
      <c r="F5433"/>
    </row>
    <row r="5434" spans="2:6" ht="23" x14ac:dyDescent="0.35">
      <c r="B5434" s="48" t="s">
        <v>151</v>
      </c>
      <c r="C5434" s="49" t="s">
        <v>152</v>
      </c>
      <c r="D5434" s="50">
        <v>0</v>
      </c>
      <c r="F5434"/>
    </row>
    <row r="5435" spans="2:6" x14ac:dyDescent="0.35">
      <c r="B5435" s="48" t="s">
        <v>153</v>
      </c>
      <c r="C5435" s="49" t="s">
        <v>154</v>
      </c>
      <c r="D5435" s="50">
        <v>360002</v>
      </c>
      <c r="F5435"/>
    </row>
    <row r="5436" spans="2:6" x14ac:dyDescent="0.35">
      <c r="B5436" s="102" t="s">
        <v>155</v>
      </c>
      <c r="C5436" s="103"/>
      <c r="D5436" s="10">
        <v>360002</v>
      </c>
      <c r="F5436"/>
    </row>
    <row r="5437" spans="2:6" x14ac:dyDescent="0.35">
      <c r="B5437" s="104" t="s">
        <v>156</v>
      </c>
      <c r="C5437" s="105"/>
      <c r="D5437" s="106"/>
      <c r="F5437"/>
    </row>
    <row r="5438" spans="2:6" x14ac:dyDescent="0.35">
      <c r="B5438" s="48" t="s">
        <v>157</v>
      </c>
      <c r="C5438" s="49" t="s">
        <v>158</v>
      </c>
      <c r="D5438" s="50">
        <v>0</v>
      </c>
      <c r="F5438"/>
    </row>
    <row r="5439" spans="2:6" x14ac:dyDescent="0.35">
      <c r="B5439" s="48" t="s">
        <v>159</v>
      </c>
      <c r="C5439" s="49" t="s">
        <v>160</v>
      </c>
      <c r="D5439" s="50">
        <v>0</v>
      </c>
      <c r="F5439"/>
    </row>
    <row r="5440" spans="2:6" x14ac:dyDescent="0.35">
      <c r="B5440" s="48" t="s">
        <v>161</v>
      </c>
      <c r="C5440" s="49" t="s">
        <v>162</v>
      </c>
      <c r="D5440" s="50">
        <v>1800</v>
      </c>
      <c r="F5440"/>
    </row>
    <row r="5441" spans="2:13" x14ac:dyDescent="0.35">
      <c r="B5441" s="102" t="s">
        <v>163</v>
      </c>
      <c r="C5441" s="103"/>
      <c r="D5441" s="10">
        <v>1800</v>
      </c>
    </row>
    <row r="5442" spans="2:13" x14ac:dyDescent="0.35">
      <c r="B5442" s="102" t="s">
        <v>164</v>
      </c>
      <c r="C5442" s="103"/>
      <c r="D5442" s="10">
        <v>495369</v>
      </c>
    </row>
    <row r="5444" spans="2:13" x14ac:dyDescent="0.35">
      <c r="C5444" s="3" t="s">
        <v>1206</v>
      </c>
    </row>
    <row r="5445" spans="2:13" x14ac:dyDescent="0.35">
      <c r="B5445" s="48" t="s">
        <v>111</v>
      </c>
      <c r="C5445" s="49" t="s">
        <v>112</v>
      </c>
      <c r="D5445" s="50">
        <v>0</v>
      </c>
      <c r="F5445" s="19">
        <f>SUM(D5445:D5453,D5455:D5456,D5459,D5471)</f>
        <v>440143</v>
      </c>
      <c r="G5445" s="16">
        <f>SUM(D5454,D5460)</f>
        <v>0</v>
      </c>
      <c r="H5445" s="16">
        <f>SUM(F5445:G5445)</f>
        <v>440143</v>
      </c>
      <c r="I5445" s="18" t="e">
        <f>H5445/J5445*100</f>
        <v>#DIV/0!</v>
      </c>
      <c r="K5445" s="61" t="str">
        <f>C5444</f>
        <v>Sportspark Gaming and Entertainment Centre</v>
      </c>
      <c r="L5445" s="59">
        <f>F5445</f>
        <v>440143</v>
      </c>
      <c r="M5445" s="59">
        <f>G5445</f>
        <v>0</v>
      </c>
    </row>
    <row r="5446" spans="2:13" x14ac:dyDescent="0.35">
      <c r="B5446" s="48" t="s">
        <v>113</v>
      </c>
      <c r="C5446" s="49" t="s">
        <v>114</v>
      </c>
      <c r="D5446" s="50">
        <v>200</v>
      </c>
      <c r="F5446" s="12"/>
    </row>
    <row r="5447" spans="2:13" x14ac:dyDescent="0.35">
      <c r="B5447" s="48" t="s">
        <v>115</v>
      </c>
      <c r="C5447" s="49" t="s">
        <v>116</v>
      </c>
      <c r="D5447" s="50">
        <v>0</v>
      </c>
      <c r="F5447" s="12"/>
    </row>
    <row r="5448" spans="2:13" x14ac:dyDescent="0.35">
      <c r="B5448" s="48" t="s">
        <v>117</v>
      </c>
      <c r="C5448" s="49" t="s">
        <v>118</v>
      </c>
      <c r="D5448" s="50">
        <v>0</v>
      </c>
    </row>
    <row r="5449" spans="2:13" x14ac:dyDescent="0.35">
      <c r="B5449" s="48" t="s">
        <v>119</v>
      </c>
      <c r="C5449" s="49" t="s">
        <v>120</v>
      </c>
      <c r="D5449" s="50">
        <v>0</v>
      </c>
      <c r="F5449" s="13"/>
    </row>
    <row r="5450" spans="2:13" x14ac:dyDescent="0.35">
      <c r="B5450" s="48" t="s">
        <v>121</v>
      </c>
      <c r="C5450" s="49" t="s">
        <v>122</v>
      </c>
      <c r="D5450" s="50">
        <v>8775</v>
      </c>
    </row>
    <row r="5451" spans="2:13" x14ac:dyDescent="0.35">
      <c r="B5451" s="48" t="s">
        <v>123</v>
      </c>
      <c r="C5451" s="49" t="s">
        <v>124</v>
      </c>
      <c r="D5451" s="50">
        <v>68128</v>
      </c>
    </row>
    <row r="5452" spans="2:13" x14ac:dyDescent="0.35">
      <c r="B5452" s="48" t="s">
        <v>125</v>
      </c>
      <c r="C5452" s="49" t="s">
        <v>126</v>
      </c>
      <c r="D5452" s="50">
        <v>0</v>
      </c>
    </row>
    <row r="5453" spans="2:13" x14ac:dyDescent="0.35">
      <c r="B5453" s="48" t="s">
        <v>127</v>
      </c>
      <c r="C5453" s="49" t="s">
        <v>128</v>
      </c>
      <c r="D5453" s="50">
        <v>0</v>
      </c>
    </row>
    <row r="5454" spans="2:13" x14ac:dyDescent="0.35">
      <c r="B5454" s="48" t="s">
        <v>129</v>
      </c>
      <c r="C5454" s="49" t="s">
        <v>130</v>
      </c>
      <c r="D5454" s="50">
        <v>0</v>
      </c>
    </row>
    <row r="5455" spans="2:13" x14ac:dyDescent="0.35">
      <c r="B5455" s="48" t="s">
        <v>131</v>
      </c>
      <c r="C5455" s="49" t="s">
        <v>132</v>
      </c>
      <c r="D5455" s="50">
        <v>153</v>
      </c>
    </row>
    <row r="5456" spans="2:13" x14ac:dyDescent="0.35">
      <c r="B5456" s="48" t="s">
        <v>133</v>
      </c>
      <c r="C5456" s="49" t="s">
        <v>134</v>
      </c>
      <c r="D5456" s="50">
        <v>362887</v>
      </c>
    </row>
    <row r="5457" spans="2:6" x14ac:dyDescent="0.35">
      <c r="B5457" s="48" t="s">
        <v>135</v>
      </c>
      <c r="C5457" s="49" t="s">
        <v>136</v>
      </c>
      <c r="D5457" s="50">
        <v>76837</v>
      </c>
      <c r="F5457"/>
    </row>
    <row r="5458" spans="2:6" x14ac:dyDescent="0.35">
      <c r="B5458" s="48" t="s">
        <v>137</v>
      </c>
      <c r="C5458" s="49" t="s">
        <v>138</v>
      </c>
      <c r="D5458" s="50">
        <v>0</v>
      </c>
      <c r="F5458"/>
    </row>
    <row r="5459" spans="2:6" ht="23" x14ac:dyDescent="0.35">
      <c r="B5459" s="48" t="s">
        <v>139</v>
      </c>
      <c r="C5459" s="49" t="s">
        <v>140</v>
      </c>
      <c r="D5459" s="50">
        <v>0</v>
      </c>
      <c r="F5459"/>
    </row>
    <row r="5460" spans="2:6" x14ac:dyDescent="0.35">
      <c r="B5460" s="48" t="s">
        <v>141</v>
      </c>
      <c r="C5460" s="49" t="s">
        <v>142</v>
      </c>
      <c r="D5460" s="50">
        <v>0</v>
      </c>
      <c r="F5460"/>
    </row>
    <row r="5461" spans="2:6" x14ac:dyDescent="0.35">
      <c r="B5461" s="102" t="s">
        <v>143</v>
      </c>
      <c r="C5461" s="103"/>
      <c r="D5461" s="10">
        <v>516980</v>
      </c>
      <c r="F5461"/>
    </row>
    <row r="5462" spans="2:6" x14ac:dyDescent="0.35">
      <c r="B5462" s="104" t="s">
        <v>144</v>
      </c>
      <c r="C5462" s="105"/>
      <c r="D5462" s="106"/>
      <c r="F5462"/>
    </row>
    <row r="5463" spans="2:6" x14ac:dyDescent="0.35">
      <c r="B5463" s="48" t="s">
        <v>145</v>
      </c>
      <c r="C5463" s="49" t="s">
        <v>146</v>
      </c>
      <c r="D5463" s="50">
        <v>0</v>
      </c>
      <c r="F5463"/>
    </row>
    <row r="5464" spans="2:6" x14ac:dyDescent="0.35">
      <c r="B5464" s="48" t="s">
        <v>147</v>
      </c>
      <c r="C5464" s="49" t="s">
        <v>148</v>
      </c>
      <c r="D5464" s="50">
        <v>57461</v>
      </c>
      <c r="F5464"/>
    </row>
    <row r="5465" spans="2:6" x14ac:dyDescent="0.35">
      <c r="B5465" s="48" t="s">
        <v>149</v>
      </c>
      <c r="C5465" s="49" t="s">
        <v>150</v>
      </c>
      <c r="D5465" s="50">
        <v>0</v>
      </c>
      <c r="F5465"/>
    </row>
    <row r="5466" spans="2:6" ht="23" x14ac:dyDescent="0.35">
      <c r="B5466" s="48" t="s">
        <v>151</v>
      </c>
      <c r="C5466" s="49" t="s">
        <v>152</v>
      </c>
      <c r="D5466" s="50">
        <v>0</v>
      </c>
      <c r="F5466"/>
    </row>
    <row r="5467" spans="2:6" x14ac:dyDescent="0.35">
      <c r="B5467" s="48" t="s">
        <v>153</v>
      </c>
      <c r="C5467" s="49" t="s">
        <v>154</v>
      </c>
      <c r="D5467" s="50">
        <v>1365804</v>
      </c>
      <c r="F5467"/>
    </row>
    <row r="5468" spans="2:6" x14ac:dyDescent="0.35">
      <c r="B5468" s="102" t="s">
        <v>155</v>
      </c>
      <c r="C5468" s="103"/>
      <c r="D5468" s="10">
        <v>1423265</v>
      </c>
      <c r="F5468"/>
    </row>
    <row r="5469" spans="2:6" x14ac:dyDescent="0.35">
      <c r="B5469" s="104" t="s">
        <v>156</v>
      </c>
      <c r="C5469" s="105"/>
      <c r="D5469" s="106"/>
      <c r="F5469"/>
    </row>
    <row r="5470" spans="2:6" x14ac:dyDescent="0.35">
      <c r="B5470" s="48" t="s">
        <v>157</v>
      </c>
      <c r="C5470" s="49" t="s">
        <v>158</v>
      </c>
      <c r="D5470" s="50">
        <v>345</v>
      </c>
      <c r="F5470"/>
    </row>
    <row r="5471" spans="2:6" x14ac:dyDescent="0.35">
      <c r="B5471" s="48" t="s">
        <v>159</v>
      </c>
      <c r="C5471" s="49" t="s">
        <v>160</v>
      </c>
      <c r="D5471" s="50">
        <v>0</v>
      </c>
      <c r="F5471"/>
    </row>
    <row r="5472" spans="2:6" x14ac:dyDescent="0.35">
      <c r="B5472" s="48" t="s">
        <v>161</v>
      </c>
      <c r="C5472" s="49" t="s">
        <v>162</v>
      </c>
      <c r="D5472" s="50">
        <v>600</v>
      </c>
      <c r="F5472"/>
    </row>
    <row r="5473" spans="2:13" x14ac:dyDescent="0.35">
      <c r="B5473" s="102" t="s">
        <v>163</v>
      </c>
      <c r="C5473" s="103"/>
      <c r="D5473" s="10">
        <v>945</v>
      </c>
    </row>
    <row r="5474" spans="2:13" x14ac:dyDescent="0.35">
      <c r="B5474" s="102" t="s">
        <v>164</v>
      </c>
      <c r="C5474" s="103"/>
      <c r="D5474" s="10">
        <v>1941190</v>
      </c>
    </row>
    <row r="5476" spans="2:13" x14ac:dyDescent="0.35">
      <c r="C5476" s="3" t="s">
        <v>1131</v>
      </c>
    </row>
    <row r="5477" spans="2:13" x14ac:dyDescent="0.35">
      <c r="B5477" s="48" t="s">
        <v>111</v>
      </c>
      <c r="C5477" s="49" t="s">
        <v>112</v>
      </c>
      <c r="D5477" s="50">
        <v>0</v>
      </c>
      <c r="F5477" s="19">
        <f>SUM(D5477:D5485,D5487:D5488,D5491,D5503)</f>
        <v>61728</v>
      </c>
      <c r="G5477" s="16">
        <f>SUM(D5486,D5492)</f>
        <v>0</v>
      </c>
      <c r="H5477" s="16">
        <f>SUM(F5477:G5477)</f>
        <v>61728</v>
      </c>
      <c r="I5477" s="18" t="e">
        <f>H5477/J5477*100</f>
        <v>#DIV/0!</v>
      </c>
      <c r="K5477" s="61" t="str">
        <f>C5476</f>
        <v>Springvale RSL Club</v>
      </c>
      <c r="L5477" s="59">
        <f>F5477</f>
        <v>61728</v>
      </c>
      <c r="M5477" s="59">
        <f>G5477</f>
        <v>0</v>
      </c>
    </row>
    <row r="5478" spans="2:13" x14ac:dyDescent="0.35">
      <c r="B5478" s="48" t="s">
        <v>113</v>
      </c>
      <c r="C5478" s="49" t="s">
        <v>114</v>
      </c>
      <c r="D5478" s="50">
        <v>992</v>
      </c>
      <c r="F5478" s="12"/>
    </row>
    <row r="5479" spans="2:13" x14ac:dyDescent="0.35">
      <c r="B5479" s="48" t="s">
        <v>115</v>
      </c>
      <c r="C5479" s="49" t="s">
        <v>116</v>
      </c>
      <c r="D5479" s="50">
        <v>0</v>
      </c>
      <c r="F5479" s="12"/>
    </row>
    <row r="5480" spans="2:13" x14ac:dyDescent="0.35">
      <c r="B5480" s="48" t="s">
        <v>117</v>
      </c>
      <c r="C5480" s="49" t="s">
        <v>118</v>
      </c>
      <c r="D5480" s="50">
        <v>2396</v>
      </c>
    </row>
    <row r="5481" spans="2:13" x14ac:dyDescent="0.35">
      <c r="B5481" s="48" t="s">
        <v>119</v>
      </c>
      <c r="C5481" s="49" t="s">
        <v>120</v>
      </c>
      <c r="D5481" s="50">
        <v>0</v>
      </c>
      <c r="F5481" s="13"/>
    </row>
    <row r="5482" spans="2:13" x14ac:dyDescent="0.35">
      <c r="B5482" s="48" t="s">
        <v>121</v>
      </c>
      <c r="C5482" s="49" t="s">
        <v>122</v>
      </c>
      <c r="D5482" s="50">
        <v>39587</v>
      </c>
    </row>
    <row r="5483" spans="2:13" x14ac:dyDescent="0.35">
      <c r="B5483" s="48" t="s">
        <v>123</v>
      </c>
      <c r="C5483" s="49" t="s">
        <v>124</v>
      </c>
      <c r="D5483" s="50">
        <v>4011</v>
      </c>
    </row>
    <row r="5484" spans="2:13" x14ac:dyDescent="0.35">
      <c r="B5484" s="48" t="s">
        <v>125</v>
      </c>
      <c r="C5484" s="49" t="s">
        <v>126</v>
      </c>
      <c r="D5484" s="50">
        <v>0</v>
      </c>
    </row>
    <row r="5485" spans="2:13" x14ac:dyDescent="0.35">
      <c r="B5485" s="48" t="s">
        <v>127</v>
      </c>
      <c r="C5485" s="49" t="s">
        <v>128</v>
      </c>
      <c r="D5485" s="50">
        <v>750</v>
      </c>
    </row>
    <row r="5486" spans="2:13" x14ac:dyDescent="0.35">
      <c r="B5486" s="48" t="s">
        <v>129</v>
      </c>
      <c r="C5486" s="49" t="s">
        <v>130</v>
      </c>
      <c r="D5486" s="50">
        <v>0</v>
      </c>
    </row>
    <row r="5487" spans="2:13" x14ac:dyDescent="0.35">
      <c r="B5487" s="48" t="s">
        <v>131</v>
      </c>
      <c r="C5487" s="49" t="s">
        <v>132</v>
      </c>
      <c r="D5487" s="50">
        <v>0</v>
      </c>
    </row>
    <row r="5488" spans="2:13" x14ac:dyDescent="0.35">
      <c r="B5488" s="48" t="s">
        <v>133</v>
      </c>
      <c r="C5488" s="49" t="s">
        <v>134</v>
      </c>
      <c r="D5488" s="50">
        <v>10687</v>
      </c>
    </row>
    <row r="5489" spans="2:6" x14ac:dyDescent="0.35">
      <c r="B5489" s="48" t="s">
        <v>135</v>
      </c>
      <c r="C5489" s="49" t="s">
        <v>136</v>
      </c>
      <c r="D5489" s="50">
        <v>0</v>
      </c>
      <c r="F5489"/>
    </row>
    <row r="5490" spans="2:6" x14ac:dyDescent="0.35">
      <c r="B5490" s="48" t="s">
        <v>137</v>
      </c>
      <c r="C5490" s="49" t="s">
        <v>138</v>
      </c>
      <c r="D5490" s="50">
        <v>33996</v>
      </c>
      <c r="F5490"/>
    </row>
    <row r="5491" spans="2:6" ht="23" x14ac:dyDescent="0.35">
      <c r="B5491" s="48" t="s">
        <v>139</v>
      </c>
      <c r="C5491" s="49" t="s">
        <v>140</v>
      </c>
      <c r="D5491" s="50">
        <v>3305</v>
      </c>
      <c r="F5491"/>
    </row>
    <row r="5492" spans="2:6" x14ac:dyDescent="0.35">
      <c r="B5492" s="48" t="s">
        <v>141</v>
      </c>
      <c r="C5492" s="49" t="s">
        <v>142</v>
      </c>
      <c r="D5492" s="50">
        <v>0</v>
      </c>
      <c r="F5492"/>
    </row>
    <row r="5493" spans="2:6" x14ac:dyDescent="0.35">
      <c r="B5493" s="102" t="s">
        <v>143</v>
      </c>
      <c r="C5493" s="103"/>
      <c r="D5493" s="10">
        <v>95724</v>
      </c>
      <c r="F5493"/>
    </row>
    <row r="5494" spans="2:6" x14ac:dyDescent="0.35">
      <c r="B5494" s="104" t="s">
        <v>144</v>
      </c>
      <c r="C5494" s="105"/>
      <c r="D5494" s="106"/>
      <c r="F5494"/>
    </row>
    <row r="5495" spans="2:6" x14ac:dyDescent="0.35">
      <c r="B5495" s="48" t="s">
        <v>145</v>
      </c>
      <c r="C5495" s="49" t="s">
        <v>146</v>
      </c>
      <c r="D5495" s="50">
        <v>0</v>
      </c>
      <c r="F5495"/>
    </row>
    <row r="5496" spans="2:6" x14ac:dyDescent="0.35">
      <c r="B5496" s="48" t="s">
        <v>147</v>
      </c>
      <c r="C5496" s="49" t="s">
        <v>148</v>
      </c>
      <c r="D5496" s="50">
        <v>0</v>
      </c>
      <c r="F5496"/>
    </row>
    <row r="5497" spans="2:6" x14ac:dyDescent="0.35">
      <c r="B5497" s="48" t="s">
        <v>149</v>
      </c>
      <c r="C5497" s="49" t="s">
        <v>150</v>
      </c>
      <c r="D5497" s="50">
        <v>0</v>
      </c>
      <c r="F5497"/>
    </row>
    <row r="5498" spans="2:6" ht="23" x14ac:dyDescent="0.35">
      <c r="B5498" s="48" t="s">
        <v>151</v>
      </c>
      <c r="C5498" s="49" t="s">
        <v>152</v>
      </c>
      <c r="D5498" s="50">
        <v>7547</v>
      </c>
      <c r="F5498"/>
    </row>
    <row r="5499" spans="2:6" x14ac:dyDescent="0.35">
      <c r="B5499" s="48" t="s">
        <v>153</v>
      </c>
      <c r="C5499" s="49" t="s">
        <v>154</v>
      </c>
      <c r="D5499" s="50">
        <v>223541</v>
      </c>
      <c r="F5499"/>
    </row>
    <row r="5500" spans="2:6" x14ac:dyDescent="0.35">
      <c r="B5500" s="102" t="s">
        <v>155</v>
      </c>
      <c r="C5500" s="103"/>
      <c r="D5500" s="10">
        <v>231088</v>
      </c>
      <c r="F5500"/>
    </row>
    <row r="5501" spans="2:6" x14ac:dyDescent="0.35">
      <c r="B5501" s="104" t="s">
        <v>156</v>
      </c>
      <c r="C5501" s="105"/>
      <c r="D5501" s="106"/>
      <c r="F5501"/>
    </row>
    <row r="5502" spans="2:6" x14ac:dyDescent="0.35">
      <c r="B5502" s="48" t="s">
        <v>157</v>
      </c>
      <c r="C5502" s="49" t="s">
        <v>158</v>
      </c>
      <c r="D5502" s="50">
        <v>0</v>
      </c>
      <c r="F5502"/>
    </row>
    <row r="5503" spans="2:6" x14ac:dyDescent="0.35">
      <c r="B5503" s="48" t="s">
        <v>159</v>
      </c>
      <c r="C5503" s="49" t="s">
        <v>160</v>
      </c>
      <c r="D5503" s="50">
        <v>0</v>
      </c>
      <c r="F5503"/>
    </row>
    <row r="5504" spans="2:6" x14ac:dyDescent="0.35">
      <c r="B5504" s="48" t="s">
        <v>161</v>
      </c>
      <c r="C5504" s="49" t="s">
        <v>162</v>
      </c>
      <c r="D5504" s="50">
        <v>1500</v>
      </c>
      <c r="F5504"/>
    </row>
    <row r="5505" spans="2:13" x14ac:dyDescent="0.35">
      <c r="B5505" s="102" t="s">
        <v>163</v>
      </c>
      <c r="C5505" s="103"/>
      <c r="D5505" s="10">
        <v>1500</v>
      </c>
    </row>
    <row r="5506" spans="2:13" x14ac:dyDescent="0.35">
      <c r="B5506" s="102" t="s">
        <v>164</v>
      </c>
      <c r="C5506" s="103"/>
      <c r="D5506" s="10">
        <v>328312</v>
      </c>
    </row>
    <row r="5508" spans="2:13" x14ac:dyDescent="0.35">
      <c r="C5508" s="3" t="s">
        <v>1132</v>
      </c>
    </row>
    <row r="5509" spans="2:13" x14ac:dyDescent="0.35">
      <c r="B5509" s="48" t="s">
        <v>111</v>
      </c>
      <c r="C5509" s="49" t="s">
        <v>112</v>
      </c>
      <c r="D5509" s="50">
        <v>0</v>
      </c>
      <c r="F5509" s="19">
        <f>SUM(D5509:D5517,D5519:D5520,D5523,D5535)</f>
        <v>118714</v>
      </c>
      <c r="G5509" s="16">
        <f>SUM(D5518,D5524)</f>
        <v>0</v>
      </c>
      <c r="H5509" s="16">
        <f>SUM(F5509:G5509)</f>
        <v>118714</v>
      </c>
      <c r="I5509" s="18" t="e">
        <f>H5509/J5509*100</f>
        <v>#DIV/0!</v>
      </c>
      <c r="K5509" s="61" t="str">
        <f>C5508</f>
        <v>St Albans Sports Club</v>
      </c>
      <c r="L5509" s="59">
        <f>F5509</f>
        <v>118714</v>
      </c>
      <c r="M5509" s="59">
        <f>G5509</f>
        <v>0</v>
      </c>
    </row>
    <row r="5510" spans="2:13" x14ac:dyDescent="0.35">
      <c r="B5510" s="48" t="s">
        <v>113</v>
      </c>
      <c r="C5510" s="49" t="s">
        <v>114</v>
      </c>
      <c r="D5510" s="50">
        <v>0</v>
      </c>
      <c r="F5510" s="12"/>
    </row>
    <row r="5511" spans="2:13" x14ac:dyDescent="0.35">
      <c r="B5511" s="48" t="s">
        <v>115</v>
      </c>
      <c r="C5511" s="49" t="s">
        <v>116</v>
      </c>
      <c r="D5511" s="50">
        <v>0</v>
      </c>
      <c r="F5511" s="12"/>
    </row>
    <row r="5512" spans="2:13" x14ac:dyDescent="0.35">
      <c r="B5512" s="48" t="s">
        <v>117</v>
      </c>
      <c r="C5512" s="49" t="s">
        <v>118</v>
      </c>
      <c r="D5512" s="50">
        <v>0</v>
      </c>
    </row>
    <row r="5513" spans="2:13" x14ac:dyDescent="0.35">
      <c r="B5513" s="48" t="s">
        <v>119</v>
      </c>
      <c r="C5513" s="49" t="s">
        <v>120</v>
      </c>
      <c r="D5513" s="50">
        <v>0</v>
      </c>
      <c r="F5513" s="13"/>
    </row>
    <row r="5514" spans="2:13" x14ac:dyDescent="0.35">
      <c r="B5514" s="48" t="s">
        <v>121</v>
      </c>
      <c r="C5514" s="49" t="s">
        <v>122</v>
      </c>
      <c r="D5514" s="50">
        <v>0</v>
      </c>
    </row>
    <row r="5515" spans="2:13" x14ac:dyDescent="0.35">
      <c r="B5515" s="48" t="s">
        <v>123</v>
      </c>
      <c r="C5515" s="49" t="s">
        <v>124</v>
      </c>
      <c r="D5515" s="50">
        <v>0</v>
      </c>
    </row>
    <row r="5516" spans="2:13" x14ac:dyDescent="0.35">
      <c r="B5516" s="48" t="s">
        <v>125</v>
      </c>
      <c r="C5516" s="49" t="s">
        <v>126</v>
      </c>
      <c r="D5516" s="50">
        <v>0</v>
      </c>
    </row>
    <row r="5517" spans="2:13" x14ac:dyDescent="0.35">
      <c r="B5517" s="48" t="s">
        <v>127</v>
      </c>
      <c r="C5517" s="49" t="s">
        <v>128</v>
      </c>
      <c r="D5517" s="50">
        <v>0</v>
      </c>
    </row>
    <row r="5518" spans="2:13" x14ac:dyDescent="0.35">
      <c r="B5518" s="48" t="s">
        <v>129</v>
      </c>
      <c r="C5518" s="49" t="s">
        <v>130</v>
      </c>
      <c r="D5518" s="50">
        <v>0</v>
      </c>
    </row>
    <row r="5519" spans="2:13" x14ac:dyDescent="0.35">
      <c r="B5519" s="48" t="s">
        <v>131</v>
      </c>
      <c r="C5519" s="49" t="s">
        <v>132</v>
      </c>
      <c r="D5519" s="50">
        <v>0</v>
      </c>
    </row>
    <row r="5520" spans="2:13" x14ac:dyDescent="0.35">
      <c r="B5520" s="48" t="s">
        <v>133</v>
      </c>
      <c r="C5520" s="49" t="s">
        <v>134</v>
      </c>
      <c r="D5520" s="50">
        <v>118714</v>
      </c>
    </row>
    <row r="5521" spans="2:6" x14ac:dyDescent="0.35">
      <c r="B5521" s="48" t="s">
        <v>135</v>
      </c>
      <c r="C5521" s="49" t="s">
        <v>136</v>
      </c>
      <c r="D5521" s="50">
        <v>39278</v>
      </c>
      <c r="F5521"/>
    </row>
    <row r="5522" spans="2:6" x14ac:dyDescent="0.35">
      <c r="B5522" s="48" t="s">
        <v>137</v>
      </c>
      <c r="C5522" s="49" t="s">
        <v>138</v>
      </c>
      <c r="D5522" s="50">
        <v>3017</v>
      </c>
      <c r="F5522"/>
    </row>
    <row r="5523" spans="2:6" ht="23" x14ac:dyDescent="0.35">
      <c r="B5523" s="48" t="s">
        <v>139</v>
      </c>
      <c r="C5523" s="49" t="s">
        <v>140</v>
      </c>
      <c r="D5523" s="50">
        <v>0</v>
      </c>
      <c r="F5523"/>
    </row>
    <row r="5524" spans="2:6" x14ac:dyDescent="0.35">
      <c r="B5524" s="48" t="s">
        <v>141</v>
      </c>
      <c r="C5524" s="49" t="s">
        <v>142</v>
      </c>
      <c r="D5524" s="50">
        <v>0</v>
      </c>
      <c r="F5524"/>
    </row>
    <row r="5525" spans="2:6" x14ac:dyDescent="0.35">
      <c r="B5525" s="102" t="s">
        <v>143</v>
      </c>
      <c r="C5525" s="103"/>
      <c r="D5525" s="10">
        <v>161009</v>
      </c>
      <c r="F5525"/>
    </row>
    <row r="5526" spans="2:6" x14ac:dyDescent="0.35">
      <c r="B5526" s="104" t="s">
        <v>144</v>
      </c>
      <c r="C5526" s="105"/>
      <c r="D5526" s="106"/>
      <c r="F5526"/>
    </row>
    <row r="5527" spans="2:6" x14ac:dyDescent="0.35">
      <c r="B5527" s="48" t="s">
        <v>145</v>
      </c>
      <c r="C5527" s="49" t="s">
        <v>146</v>
      </c>
      <c r="D5527" s="50">
        <v>15750</v>
      </c>
      <c r="F5527"/>
    </row>
    <row r="5528" spans="2:6" x14ac:dyDescent="0.35">
      <c r="B5528" s="48" t="s">
        <v>147</v>
      </c>
      <c r="C5528" s="49" t="s">
        <v>148</v>
      </c>
      <c r="D5528" s="50">
        <v>0</v>
      </c>
      <c r="F5528"/>
    </row>
    <row r="5529" spans="2:6" x14ac:dyDescent="0.35">
      <c r="B5529" s="48" t="s">
        <v>149</v>
      </c>
      <c r="C5529" s="49" t="s">
        <v>150</v>
      </c>
      <c r="D5529" s="50">
        <v>0</v>
      </c>
      <c r="F5529"/>
    </row>
    <row r="5530" spans="2:6" ht="23" x14ac:dyDescent="0.35">
      <c r="B5530" s="48" t="s">
        <v>151</v>
      </c>
      <c r="C5530" s="49" t="s">
        <v>152</v>
      </c>
      <c r="D5530" s="50">
        <v>0</v>
      </c>
      <c r="F5530"/>
    </row>
    <row r="5531" spans="2:6" x14ac:dyDescent="0.35">
      <c r="B5531" s="48" t="s">
        <v>153</v>
      </c>
      <c r="C5531" s="49" t="s">
        <v>154</v>
      </c>
      <c r="D5531" s="50">
        <v>457247</v>
      </c>
      <c r="F5531"/>
    </row>
    <row r="5532" spans="2:6" x14ac:dyDescent="0.35">
      <c r="B5532" s="102" t="s">
        <v>155</v>
      </c>
      <c r="C5532" s="103"/>
      <c r="D5532" s="10">
        <v>472997</v>
      </c>
      <c r="F5532"/>
    </row>
    <row r="5533" spans="2:6" x14ac:dyDescent="0.35">
      <c r="B5533" s="104" t="s">
        <v>156</v>
      </c>
      <c r="C5533" s="105"/>
      <c r="D5533" s="106"/>
      <c r="F5533"/>
    </row>
    <row r="5534" spans="2:6" x14ac:dyDescent="0.35">
      <c r="B5534" s="48" t="s">
        <v>157</v>
      </c>
      <c r="C5534" s="49" t="s">
        <v>158</v>
      </c>
      <c r="D5534" s="50">
        <v>0</v>
      </c>
      <c r="F5534"/>
    </row>
    <row r="5535" spans="2:6" x14ac:dyDescent="0.35">
      <c r="B5535" s="48" t="s">
        <v>159</v>
      </c>
      <c r="C5535" s="49" t="s">
        <v>160</v>
      </c>
      <c r="D5535" s="50">
        <v>0</v>
      </c>
      <c r="F5535"/>
    </row>
    <row r="5536" spans="2:6" x14ac:dyDescent="0.35">
      <c r="B5536" s="48" t="s">
        <v>161</v>
      </c>
      <c r="C5536" s="49" t="s">
        <v>162</v>
      </c>
      <c r="D5536" s="50">
        <v>2500</v>
      </c>
      <c r="F5536"/>
    </row>
    <row r="5537" spans="2:13" x14ac:dyDescent="0.35">
      <c r="B5537" s="102" t="s">
        <v>163</v>
      </c>
      <c r="C5537" s="103"/>
      <c r="D5537" s="10">
        <v>2500</v>
      </c>
    </row>
    <row r="5538" spans="2:13" x14ac:dyDescent="0.35">
      <c r="B5538" s="102" t="s">
        <v>164</v>
      </c>
      <c r="C5538" s="103"/>
      <c r="D5538" s="10">
        <v>636506</v>
      </c>
    </row>
    <row r="5540" spans="2:13" x14ac:dyDescent="0.35">
      <c r="C5540" s="3" t="s">
        <v>1133</v>
      </c>
    </row>
    <row r="5541" spans="2:13" x14ac:dyDescent="0.35">
      <c r="B5541" s="48" t="s">
        <v>111</v>
      </c>
      <c r="C5541" s="49" t="s">
        <v>112</v>
      </c>
      <c r="D5541" s="50">
        <v>0</v>
      </c>
      <c r="F5541" s="19">
        <f>SUM(D5541:D5549,D5551:D5552,D5555,D5567)</f>
        <v>10060</v>
      </c>
      <c r="G5541" s="16">
        <f>SUM(D5550,D5556)</f>
        <v>0</v>
      </c>
      <c r="H5541" s="16">
        <f>SUM(F5541:G5541)</f>
        <v>10060</v>
      </c>
      <c r="I5541" s="18" t="e">
        <f>H5541/J5541*100</f>
        <v>#DIV/0!</v>
      </c>
      <c r="K5541" s="61" t="str">
        <f>C5540</f>
        <v>St Arnaud Sporting Club</v>
      </c>
      <c r="L5541" s="59">
        <f>F5541</f>
        <v>10060</v>
      </c>
      <c r="M5541" s="59">
        <f>G5541</f>
        <v>0</v>
      </c>
    </row>
    <row r="5542" spans="2:13" x14ac:dyDescent="0.35">
      <c r="B5542" s="48" t="s">
        <v>113</v>
      </c>
      <c r="C5542" s="49" t="s">
        <v>114</v>
      </c>
      <c r="D5542" s="50">
        <v>0</v>
      </c>
      <c r="F5542" s="12"/>
    </row>
    <row r="5543" spans="2:13" x14ac:dyDescent="0.35">
      <c r="B5543" s="48" t="s">
        <v>115</v>
      </c>
      <c r="C5543" s="49" t="s">
        <v>116</v>
      </c>
      <c r="D5543" s="50">
        <v>0</v>
      </c>
      <c r="F5543" s="12"/>
    </row>
    <row r="5544" spans="2:13" x14ac:dyDescent="0.35">
      <c r="B5544" s="48" t="s">
        <v>117</v>
      </c>
      <c r="C5544" s="49" t="s">
        <v>118</v>
      </c>
      <c r="D5544" s="50">
        <v>0</v>
      </c>
    </row>
    <row r="5545" spans="2:13" x14ac:dyDescent="0.35">
      <c r="B5545" s="48" t="s">
        <v>119</v>
      </c>
      <c r="C5545" s="49" t="s">
        <v>120</v>
      </c>
      <c r="D5545" s="50">
        <v>0</v>
      </c>
      <c r="F5545" s="13"/>
    </row>
    <row r="5546" spans="2:13" x14ac:dyDescent="0.35">
      <c r="B5546" s="48" t="s">
        <v>121</v>
      </c>
      <c r="C5546" s="49" t="s">
        <v>122</v>
      </c>
      <c r="D5546" s="50">
        <v>0</v>
      </c>
    </row>
    <row r="5547" spans="2:13" x14ac:dyDescent="0.35">
      <c r="B5547" s="48" t="s">
        <v>123</v>
      </c>
      <c r="C5547" s="49" t="s">
        <v>124</v>
      </c>
      <c r="D5547" s="50">
        <v>0</v>
      </c>
    </row>
    <row r="5548" spans="2:13" x14ac:dyDescent="0.35">
      <c r="B5548" s="48" t="s">
        <v>125</v>
      </c>
      <c r="C5548" s="49" t="s">
        <v>126</v>
      </c>
      <c r="D5548" s="50">
        <v>0</v>
      </c>
    </row>
    <row r="5549" spans="2:13" x14ac:dyDescent="0.35">
      <c r="B5549" s="48" t="s">
        <v>127</v>
      </c>
      <c r="C5549" s="49" t="s">
        <v>128</v>
      </c>
      <c r="D5549" s="50">
        <v>0</v>
      </c>
    </row>
    <row r="5550" spans="2:13" x14ac:dyDescent="0.35">
      <c r="B5550" s="48" t="s">
        <v>129</v>
      </c>
      <c r="C5550" s="49" t="s">
        <v>130</v>
      </c>
      <c r="D5550" s="50">
        <v>0</v>
      </c>
    </row>
    <row r="5551" spans="2:13" x14ac:dyDescent="0.35">
      <c r="B5551" s="48" t="s">
        <v>131</v>
      </c>
      <c r="C5551" s="49" t="s">
        <v>132</v>
      </c>
      <c r="D5551" s="50">
        <v>0</v>
      </c>
    </row>
    <row r="5552" spans="2:13" x14ac:dyDescent="0.35">
      <c r="B5552" s="48" t="s">
        <v>133</v>
      </c>
      <c r="C5552" s="49" t="s">
        <v>134</v>
      </c>
      <c r="D5552" s="50">
        <v>10060</v>
      </c>
    </row>
    <row r="5553" spans="2:6" x14ac:dyDescent="0.35">
      <c r="B5553" s="48" t="s">
        <v>135</v>
      </c>
      <c r="C5553" s="49" t="s">
        <v>136</v>
      </c>
      <c r="D5553" s="50">
        <v>0</v>
      </c>
      <c r="F5553"/>
    </row>
    <row r="5554" spans="2:6" x14ac:dyDescent="0.35">
      <c r="B5554" s="48" t="s">
        <v>137</v>
      </c>
      <c r="C5554" s="49" t="s">
        <v>138</v>
      </c>
      <c r="D5554" s="50">
        <v>0</v>
      </c>
      <c r="F5554"/>
    </row>
    <row r="5555" spans="2:6" ht="23" x14ac:dyDescent="0.35">
      <c r="B5555" s="48" t="s">
        <v>139</v>
      </c>
      <c r="C5555" s="49" t="s">
        <v>140</v>
      </c>
      <c r="D5555" s="50">
        <v>0</v>
      </c>
      <c r="F5555"/>
    </row>
    <row r="5556" spans="2:6" x14ac:dyDescent="0.35">
      <c r="B5556" s="48" t="s">
        <v>141</v>
      </c>
      <c r="C5556" s="49" t="s">
        <v>142</v>
      </c>
      <c r="D5556" s="50">
        <v>0</v>
      </c>
      <c r="F5556"/>
    </row>
    <row r="5557" spans="2:6" x14ac:dyDescent="0.35">
      <c r="B5557" s="102" t="s">
        <v>143</v>
      </c>
      <c r="C5557" s="103"/>
      <c r="D5557" s="10">
        <v>10060</v>
      </c>
      <c r="F5557"/>
    </row>
    <row r="5558" spans="2:6" x14ac:dyDescent="0.35">
      <c r="B5558" s="104" t="s">
        <v>144</v>
      </c>
      <c r="C5558" s="105"/>
      <c r="D5558" s="106"/>
      <c r="F5558"/>
    </row>
    <row r="5559" spans="2:6" x14ac:dyDescent="0.35">
      <c r="B5559" s="48" t="s">
        <v>145</v>
      </c>
      <c r="C5559" s="49" t="s">
        <v>146</v>
      </c>
      <c r="D5559" s="50">
        <v>0</v>
      </c>
      <c r="F5559"/>
    </row>
    <row r="5560" spans="2:6" x14ac:dyDescent="0.35">
      <c r="B5560" s="48" t="s">
        <v>147</v>
      </c>
      <c r="C5560" s="49" t="s">
        <v>148</v>
      </c>
      <c r="D5560" s="50">
        <v>0</v>
      </c>
      <c r="F5560"/>
    </row>
    <row r="5561" spans="2:6" x14ac:dyDescent="0.35">
      <c r="B5561" s="48" t="s">
        <v>149</v>
      </c>
      <c r="C5561" s="49" t="s">
        <v>150</v>
      </c>
      <c r="D5561" s="50">
        <v>0</v>
      </c>
      <c r="F5561"/>
    </row>
    <row r="5562" spans="2:6" ht="23" x14ac:dyDescent="0.35">
      <c r="B5562" s="48" t="s">
        <v>151</v>
      </c>
      <c r="C5562" s="49" t="s">
        <v>152</v>
      </c>
      <c r="D5562" s="50">
        <v>0</v>
      </c>
      <c r="F5562"/>
    </row>
    <row r="5563" spans="2:6" x14ac:dyDescent="0.35">
      <c r="B5563" s="48" t="s">
        <v>153</v>
      </c>
      <c r="C5563" s="49" t="s">
        <v>154</v>
      </c>
      <c r="D5563" s="50">
        <v>144442</v>
      </c>
      <c r="F5563"/>
    </row>
    <row r="5564" spans="2:6" x14ac:dyDescent="0.35">
      <c r="B5564" s="102" t="s">
        <v>155</v>
      </c>
      <c r="C5564" s="103"/>
      <c r="D5564" s="10">
        <v>144442</v>
      </c>
      <c r="F5564"/>
    </row>
    <row r="5565" spans="2:6" x14ac:dyDescent="0.35">
      <c r="B5565" s="104" t="s">
        <v>156</v>
      </c>
      <c r="C5565" s="105"/>
      <c r="D5565" s="106"/>
      <c r="F5565"/>
    </row>
    <row r="5566" spans="2:6" x14ac:dyDescent="0.35">
      <c r="B5566" s="48" t="s">
        <v>157</v>
      </c>
      <c r="C5566" s="49" t="s">
        <v>158</v>
      </c>
      <c r="D5566" s="50">
        <v>0</v>
      </c>
      <c r="F5566"/>
    </row>
    <row r="5567" spans="2:6" x14ac:dyDescent="0.35">
      <c r="B5567" s="48" t="s">
        <v>159</v>
      </c>
      <c r="C5567" s="49" t="s">
        <v>160</v>
      </c>
      <c r="D5567" s="50">
        <v>0</v>
      </c>
      <c r="F5567"/>
    </row>
    <row r="5568" spans="2:6" x14ac:dyDescent="0.35">
      <c r="B5568" s="48" t="s">
        <v>161</v>
      </c>
      <c r="C5568" s="49" t="s">
        <v>162</v>
      </c>
      <c r="D5568" s="50">
        <v>500</v>
      </c>
      <c r="F5568"/>
    </row>
    <row r="5569" spans="2:13" x14ac:dyDescent="0.35">
      <c r="B5569" s="102" t="s">
        <v>163</v>
      </c>
      <c r="C5569" s="103"/>
      <c r="D5569" s="10">
        <v>500</v>
      </c>
    </row>
    <row r="5570" spans="2:13" x14ac:dyDescent="0.35">
      <c r="B5570" s="102" t="s">
        <v>164</v>
      </c>
      <c r="C5570" s="103"/>
      <c r="D5570" s="10">
        <v>155002</v>
      </c>
    </row>
    <row r="5572" spans="2:13" x14ac:dyDescent="0.35">
      <c r="C5572" s="3" t="s">
        <v>1134</v>
      </c>
    </row>
    <row r="5573" spans="2:13" x14ac:dyDescent="0.35">
      <c r="B5573" s="48" t="s">
        <v>111</v>
      </c>
      <c r="C5573" s="49" t="s">
        <v>112</v>
      </c>
      <c r="D5573" s="50">
        <v>0</v>
      </c>
      <c r="F5573" s="19">
        <f>SUM(D5573:D5581,D5583:D5584,D5587,D5599)</f>
        <v>724</v>
      </c>
      <c r="G5573" s="16">
        <f>SUM(D5582,D5588)</f>
        <v>0</v>
      </c>
      <c r="H5573" s="16">
        <f>SUM(F5573:G5573)</f>
        <v>724</v>
      </c>
      <c r="I5573" s="18" t="e">
        <f>H5573/J5573*100</f>
        <v>#DIV/0!</v>
      </c>
      <c r="K5573" s="61" t="str">
        <f>C5572</f>
        <v>St George Workers Club</v>
      </c>
      <c r="L5573" s="59">
        <f>F5573</f>
        <v>724</v>
      </c>
      <c r="M5573" s="59">
        <f>G5573</f>
        <v>0</v>
      </c>
    </row>
    <row r="5574" spans="2:13" x14ac:dyDescent="0.35">
      <c r="B5574" s="48" t="s">
        <v>113</v>
      </c>
      <c r="C5574" s="49" t="s">
        <v>114</v>
      </c>
      <c r="D5574" s="50">
        <v>0</v>
      </c>
      <c r="F5574" s="12"/>
    </row>
    <row r="5575" spans="2:13" x14ac:dyDescent="0.35">
      <c r="B5575" s="48" t="s">
        <v>115</v>
      </c>
      <c r="C5575" s="49" t="s">
        <v>116</v>
      </c>
      <c r="D5575" s="50">
        <v>0</v>
      </c>
      <c r="F5575" s="12"/>
    </row>
    <row r="5576" spans="2:13" x14ac:dyDescent="0.35">
      <c r="B5576" s="48" t="s">
        <v>117</v>
      </c>
      <c r="C5576" s="49" t="s">
        <v>118</v>
      </c>
      <c r="D5576" s="50">
        <v>0</v>
      </c>
    </row>
    <row r="5577" spans="2:13" x14ac:dyDescent="0.35">
      <c r="B5577" s="48" t="s">
        <v>119</v>
      </c>
      <c r="C5577" s="49" t="s">
        <v>120</v>
      </c>
      <c r="D5577" s="50">
        <v>0</v>
      </c>
      <c r="F5577" s="13"/>
    </row>
    <row r="5578" spans="2:13" x14ac:dyDescent="0.35">
      <c r="B5578" s="48" t="s">
        <v>121</v>
      </c>
      <c r="C5578" s="49" t="s">
        <v>122</v>
      </c>
      <c r="D5578" s="50">
        <v>0</v>
      </c>
    </row>
    <row r="5579" spans="2:13" x14ac:dyDescent="0.35">
      <c r="B5579" s="48" t="s">
        <v>123</v>
      </c>
      <c r="C5579" s="49" t="s">
        <v>124</v>
      </c>
      <c r="D5579" s="50">
        <v>0</v>
      </c>
    </row>
    <row r="5580" spans="2:13" x14ac:dyDescent="0.35">
      <c r="B5580" s="48" t="s">
        <v>125</v>
      </c>
      <c r="C5580" s="49" t="s">
        <v>126</v>
      </c>
      <c r="D5580" s="50">
        <v>0</v>
      </c>
    </row>
    <row r="5581" spans="2:13" x14ac:dyDescent="0.35">
      <c r="B5581" s="48" t="s">
        <v>127</v>
      </c>
      <c r="C5581" s="49" t="s">
        <v>128</v>
      </c>
      <c r="D5581" s="50">
        <v>0</v>
      </c>
    </row>
    <row r="5582" spans="2:13" x14ac:dyDescent="0.35">
      <c r="B5582" s="48" t="s">
        <v>129</v>
      </c>
      <c r="C5582" s="49" t="s">
        <v>130</v>
      </c>
      <c r="D5582" s="50">
        <v>0</v>
      </c>
    </row>
    <row r="5583" spans="2:13" x14ac:dyDescent="0.35">
      <c r="B5583" s="48" t="s">
        <v>131</v>
      </c>
      <c r="C5583" s="49" t="s">
        <v>132</v>
      </c>
      <c r="D5583" s="50">
        <v>724</v>
      </c>
    </row>
    <row r="5584" spans="2:13" x14ac:dyDescent="0.35">
      <c r="B5584" s="48" t="s">
        <v>133</v>
      </c>
      <c r="C5584" s="49" t="s">
        <v>134</v>
      </c>
      <c r="D5584" s="50">
        <v>0</v>
      </c>
    </row>
    <row r="5585" spans="2:6" x14ac:dyDescent="0.35">
      <c r="B5585" s="48" t="s">
        <v>135</v>
      </c>
      <c r="C5585" s="49" t="s">
        <v>136</v>
      </c>
      <c r="D5585" s="50">
        <v>0</v>
      </c>
      <c r="F5585"/>
    </row>
    <row r="5586" spans="2:6" x14ac:dyDescent="0.35">
      <c r="B5586" s="48" t="s">
        <v>137</v>
      </c>
      <c r="C5586" s="49" t="s">
        <v>138</v>
      </c>
      <c r="D5586" s="50">
        <v>18250</v>
      </c>
      <c r="F5586"/>
    </row>
    <row r="5587" spans="2:6" ht="23" x14ac:dyDescent="0.35">
      <c r="B5587" s="48" t="s">
        <v>139</v>
      </c>
      <c r="C5587" s="49" t="s">
        <v>140</v>
      </c>
      <c r="D5587" s="50">
        <v>0</v>
      </c>
      <c r="F5587"/>
    </row>
    <row r="5588" spans="2:6" x14ac:dyDescent="0.35">
      <c r="B5588" s="48" t="s">
        <v>141</v>
      </c>
      <c r="C5588" s="49" t="s">
        <v>142</v>
      </c>
      <c r="D5588" s="50">
        <v>0</v>
      </c>
      <c r="F5588"/>
    </row>
    <row r="5589" spans="2:6" x14ac:dyDescent="0.35">
      <c r="B5589" s="102" t="s">
        <v>143</v>
      </c>
      <c r="C5589" s="103"/>
      <c r="D5589" s="10">
        <v>18974</v>
      </c>
      <c r="F5589"/>
    </row>
    <row r="5590" spans="2:6" x14ac:dyDescent="0.35">
      <c r="B5590" s="104" t="s">
        <v>144</v>
      </c>
      <c r="C5590" s="105"/>
      <c r="D5590" s="106"/>
      <c r="F5590"/>
    </row>
    <row r="5591" spans="2:6" x14ac:dyDescent="0.35">
      <c r="B5591" s="48" t="s">
        <v>145</v>
      </c>
      <c r="C5591" s="49" t="s">
        <v>146</v>
      </c>
      <c r="D5591" s="50">
        <v>0</v>
      </c>
      <c r="F5591"/>
    </row>
    <row r="5592" spans="2:6" x14ac:dyDescent="0.35">
      <c r="B5592" s="48" t="s">
        <v>147</v>
      </c>
      <c r="C5592" s="49" t="s">
        <v>148</v>
      </c>
      <c r="D5592" s="50">
        <v>0</v>
      </c>
      <c r="F5592"/>
    </row>
    <row r="5593" spans="2:6" x14ac:dyDescent="0.35">
      <c r="B5593" s="48" t="s">
        <v>149</v>
      </c>
      <c r="C5593" s="49" t="s">
        <v>150</v>
      </c>
      <c r="D5593" s="50">
        <v>0</v>
      </c>
      <c r="F5593"/>
    </row>
    <row r="5594" spans="2:6" ht="23" x14ac:dyDescent="0.35">
      <c r="B5594" s="48" t="s">
        <v>151</v>
      </c>
      <c r="C5594" s="49" t="s">
        <v>152</v>
      </c>
      <c r="D5594" s="50">
        <v>0</v>
      </c>
      <c r="F5594"/>
    </row>
    <row r="5595" spans="2:6" x14ac:dyDescent="0.35">
      <c r="B5595" s="48" t="s">
        <v>153</v>
      </c>
      <c r="C5595" s="49" t="s">
        <v>154</v>
      </c>
      <c r="D5595" s="50">
        <v>111518</v>
      </c>
      <c r="F5595"/>
    </row>
    <row r="5596" spans="2:6" x14ac:dyDescent="0.35">
      <c r="B5596" s="102" t="s">
        <v>155</v>
      </c>
      <c r="C5596" s="103"/>
      <c r="D5596" s="10">
        <v>111518</v>
      </c>
      <c r="F5596"/>
    </row>
    <row r="5597" spans="2:6" x14ac:dyDescent="0.35">
      <c r="B5597" s="104" t="s">
        <v>156</v>
      </c>
      <c r="C5597" s="105"/>
      <c r="D5597" s="106"/>
      <c r="F5597"/>
    </row>
    <row r="5598" spans="2:6" x14ac:dyDescent="0.35">
      <c r="B5598" s="48" t="s">
        <v>157</v>
      </c>
      <c r="C5598" s="49" t="s">
        <v>158</v>
      </c>
      <c r="D5598" s="50">
        <v>0</v>
      </c>
      <c r="F5598"/>
    </row>
    <row r="5599" spans="2:6" x14ac:dyDescent="0.35">
      <c r="B5599" s="48" t="s">
        <v>159</v>
      </c>
      <c r="C5599" s="49" t="s">
        <v>160</v>
      </c>
      <c r="D5599" s="50">
        <v>0</v>
      </c>
      <c r="F5599"/>
    </row>
    <row r="5600" spans="2:6" x14ac:dyDescent="0.35">
      <c r="B5600" s="48" t="s">
        <v>161</v>
      </c>
      <c r="C5600" s="49" t="s">
        <v>162</v>
      </c>
      <c r="D5600" s="50">
        <v>3000</v>
      </c>
      <c r="F5600"/>
    </row>
    <row r="5601" spans="2:13" x14ac:dyDescent="0.35">
      <c r="B5601" s="102" t="s">
        <v>163</v>
      </c>
      <c r="C5601" s="103"/>
      <c r="D5601" s="10">
        <v>3000</v>
      </c>
    </row>
    <row r="5602" spans="2:13" x14ac:dyDescent="0.35">
      <c r="B5602" s="102" t="s">
        <v>164</v>
      </c>
      <c r="C5602" s="103"/>
      <c r="D5602" s="10">
        <v>133492</v>
      </c>
    </row>
    <row r="5604" spans="2:13" x14ac:dyDescent="0.35">
      <c r="C5604" s="3" t="s">
        <v>1135</v>
      </c>
    </row>
    <row r="5605" spans="2:13" x14ac:dyDescent="0.35">
      <c r="B5605" s="48" t="s">
        <v>111</v>
      </c>
      <c r="C5605" s="49" t="s">
        <v>112</v>
      </c>
      <c r="D5605" s="50">
        <v>0</v>
      </c>
      <c r="F5605" s="19">
        <f>SUM(D5605:D5613,D5615:D5616,D5619,D5631)</f>
        <v>58369</v>
      </c>
      <c r="G5605" s="16">
        <f>SUM(D5614,D5620)</f>
        <v>53716</v>
      </c>
      <c r="H5605" s="16">
        <f>SUM(F5605:G5605)</f>
        <v>112085</v>
      </c>
      <c r="I5605" s="18" t="e">
        <f>H5605/J5605*100</f>
        <v>#DIV/0!</v>
      </c>
      <c r="K5605" s="61" t="str">
        <f>C5604</f>
        <v>St Kilda Army and Navy Club</v>
      </c>
      <c r="L5605" s="59">
        <f>F5605</f>
        <v>58369</v>
      </c>
      <c r="M5605" s="59">
        <f>G5605</f>
        <v>53716</v>
      </c>
    </row>
    <row r="5606" spans="2:13" x14ac:dyDescent="0.35">
      <c r="B5606" s="48" t="s">
        <v>113</v>
      </c>
      <c r="C5606" s="49" t="s">
        <v>114</v>
      </c>
      <c r="D5606" s="50">
        <v>0</v>
      </c>
      <c r="F5606" s="12"/>
    </row>
    <row r="5607" spans="2:13" x14ac:dyDescent="0.35">
      <c r="B5607" s="48" t="s">
        <v>115</v>
      </c>
      <c r="C5607" s="49" t="s">
        <v>116</v>
      </c>
      <c r="D5607" s="50">
        <v>0</v>
      </c>
      <c r="F5607" s="12"/>
    </row>
    <row r="5608" spans="2:13" x14ac:dyDescent="0.35">
      <c r="B5608" s="48" t="s">
        <v>117</v>
      </c>
      <c r="C5608" s="49" t="s">
        <v>118</v>
      </c>
      <c r="D5608" s="50">
        <v>0</v>
      </c>
    </row>
    <row r="5609" spans="2:13" x14ac:dyDescent="0.35">
      <c r="B5609" s="48" t="s">
        <v>119</v>
      </c>
      <c r="C5609" s="49" t="s">
        <v>120</v>
      </c>
      <c r="D5609" s="50">
        <v>0</v>
      </c>
      <c r="F5609" s="13"/>
    </row>
    <row r="5610" spans="2:13" x14ac:dyDescent="0.35">
      <c r="B5610" s="48" t="s">
        <v>121</v>
      </c>
      <c r="C5610" s="49" t="s">
        <v>122</v>
      </c>
      <c r="D5610" s="50">
        <v>0</v>
      </c>
    </row>
    <row r="5611" spans="2:13" x14ac:dyDescent="0.35">
      <c r="B5611" s="48" t="s">
        <v>123</v>
      </c>
      <c r="C5611" s="49" t="s">
        <v>124</v>
      </c>
      <c r="D5611" s="50">
        <v>0</v>
      </c>
    </row>
    <row r="5612" spans="2:13" x14ac:dyDescent="0.35">
      <c r="B5612" s="48" t="s">
        <v>125</v>
      </c>
      <c r="C5612" s="49" t="s">
        <v>126</v>
      </c>
      <c r="D5612" s="50">
        <v>0</v>
      </c>
    </row>
    <row r="5613" spans="2:13" x14ac:dyDescent="0.35">
      <c r="B5613" s="48" t="s">
        <v>127</v>
      </c>
      <c r="C5613" s="49" t="s">
        <v>128</v>
      </c>
      <c r="D5613" s="50">
        <v>0</v>
      </c>
    </row>
    <row r="5614" spans="2:13" x14ac:dyDescent="0.35">
      <c r="B5614" s="48" t="s">
        <v>129</v>
      </c>
      <c r="C5614" s="49" t="s">
        <v>130</v>
      </c>
      <c r="D5614" s="50">
        <v>29196</v>
      </c>
    </row>
    <row r="5615" spans="2:13" x14ac:dyDescent="0.35">
      <c r="B5615" s="48" t="s">
        <v>131</v>
      </c>
      <c r="C5615" s="49" t="s">
        <v>132</v>
      </c>
      <c r="D5615" s="50">
        <v>5616</v>
      </c>
    </row>
    <row r="5616" spans="2:13" x14ac:dyDescent="0.35">
      <c r="B5616" s="48" t="s">
        <v>133</v>
      </c>
      <c r="C5616" s="49" t="s">
        <v>134</v>
      </c>
      <c r="D5616" s="50">
        <v>31793</v>
      </c>
    </row>
    <row r="5617" spans="2:6" x14ac:dyDescent="0.35">
      <c r="B5617" s="48" t="s">
        <v>135</v>
      </c>
      <c r="C5617" s="49" t="s">
        <v>136</v>
      </c>
      <c r="D5617" s="50">
        <v>0</v>
      </c>
      <c r="F5617"/>
    </row>
    <row r="5618" spans="2:6" x14ac:dyDescent="0.35">
      <c r="B5618" s="48" t="s">
        <v>137</v>
      </c>
      <c r="C5618" s="49" t="s">
        <v>138</v>
      </c>
      <c r="D5618" s="50">
        <v>0</v>
      </c>
      <c r="F5618"/>
    </row>
    <row r="5619" spans="2:6" ht="23" x14ac:dyDescent="0.35">
      <c r="B5619" s="48" t="s">
        <v>139</v>
      </c>
      <c r="C5619" s="49" t="s">
        <v>140</v>
      </c>
      <c r="D5619" s="50">
        <v>20960</v>
      </c>
      <c r="F5619"/>
    </row>
    <row r="5620" spans="2:6" x14ac:dyDescent="0.35">
      <c r="B5620" s="48" t="s">
        <v>141</v>
      </c>
      <c r="C5620" s="49" t="s">
        <v>142</v>
      </c>
      <c r="D5620" s="50">
        <v>24520</v>
      </c>
      <c r="F5620"/>
    </row>
    <row r="5621" spans="2:6" x14ac:dyDescent="0.35">
      <c r="B5621" s="102" t="s">
        <v>143</v>
      </c>
      <c r="C5621" s="103"/>
      <c r="D5621" s="10">
        <v>112085</v>
      </c>
      <c r="F5621"/>
    </row>
    <row r="5622" spans="2:6" x14ac:dyDescent="0.35">
      <c r="B5622" s="104" t="s">
        <v>144</v>
      </c>
      <c r="C5622" s="105"/>
      <c r="D5622" s="106"/>
      <c r="F5622"/>
    </row>
    <row r="5623" spans="2:6" x14ac:dyDescent="0.35">
      <c r="B5623" s="48" t="s">
        <v>145</v>
      </c>
      <c r="C5623" s="49" t="s">
        <v>146</v>
      </c>
      <c r="D5623" s="50">
        <v>0</v>
      </c>
      <c r="F5623"/>
    </row>
    <row r="5624" spans="2:6" x14ac:dyDescent="0.35">
      <c r="B5624" s="48" t="s">
        <v>147</v>
      </c>
      <c r="C5624" s="49" t="s">
        <v>148</v>
      </c>
      <c r="D5624" s="50">
        <v>0</v>
      </c>
      <c r="F5624"/>
    </row>
    <row r="5625" spans="2:6" x14ac:dyDescent="0.35">
      <c r="B5625" s="48" t="s">
        <v>149</v>
      </c>
      <c r="C5625" s="49" t="s">
        <v>150</v>
      </c>
      <c r="D5625" s="50">
        <v>180545</v>
      </c>
      <c r="F5625"/>
    </row>
    <row r="5626" spans="2:6" ht="23" x14ac:dyDescent="0.35">
      <c r="B5626" s="48" t="s">
        <v>151</v>
      </c>
      <c r="C5626" s="49" t="s">
        <v>152</v>
      </c>
      <c r="D5626" s="50">
        <v>0</v>
      </c>
      <c r="F5626"/>
    </row>
    <row r="5627" spans="2:6" x14ac:dyDescent="0.35">
      <c r="B5627" s="48" t="s">
        <v>153</v>
      </c>
      <c r="C5627" s="49" t="s">
        <v>154</v>
      </c>
      <c r="D5627" s="50">
        <v>572395</v>
      </c>
      <c r="F5627"/>
    </row>
    <row r="5628" spans="2:6" x14ac:dyDescent="0.35">
      <c r="B5628" s="102" t="s">
        <v>155</v>
      </c>
      <c r="C5628" s="103"/>
      <c r="D5628" s="10">
        <v>752940</v>
      </c>
      <c r="F5628"/>
    </row>
    <row r="5629" spans="2:6" x14ac:dyDescent="0.35">
      <c r="B5629" s="104" t="s">
        <v>156</v>
      </c>
      <c r="C5629" s="105"/>
      <c r="D5629" s="106"/>
      <c r="F5629"/>
    </row>
    <row r="5630" spans="2:6" x14ac:dyDescent="0.35">
      <c r="B5630" s="48" t="s">
        <v>157</v>
      </c>
      <c r="C5630" s="49" t="s">
        <v>158</v>
      </c>
      <c r="D5630" s="50">
        <v>2553</v>
      </c>
      <c r="F5630"/>
    </row>
    <row r="5631" spans="2:6" x14ac:dyDescent="0.35">
      <c r="B5631" s="48" t="s">
        <v>159</v>
      </c>
      <c r="C5631" s="49" t="s">
        <v>160</v>
      </c>
      <c r="D5631" s="50">
        <v>0</v>
      </c>
      <c r="F5631"/>
    </row>
    <row r="5632" spans="2:6" x14ac:dyDescent="0.35">
      <c r="B5632" s="48" t="s">
        <v>161</v>
      </c>
      <c r="C5632" s="49" t="s">
        <v>162</v>
      </c>
      <c r="D5632" s="50">
        <v>500</v>
      </c>
      <c r="F5632"/>
    </row>
    <row r="5633" spans="2:13" x14ac:dyDescent="0.35">
      <c r="B5633" s="102" t="s">
        <v>163</v>
      </c>
      <c r="C5633" s="103"/>
      <c r="D5633" s="10">
        <v>3053</v>
      </c>
    </row>
    <row r="5634" spans="2:13" x14ac:dyDescent="0.35">
      <c r="B5634" s="102" t="s">
        <v>164</v>
      </c>
      <c r="C5634" s="103"/>
      <c r="D5634" s="10">
        <v>868078</v>
      </c>
    </row>
    <row r="5636" spans="2:13" x14ac:dyDescent="0.35">
      <c r="C5636" s="3" t="s">
        <v>1136</v>
      </c>
    </row>
    <row r="5637" spans="2:13" x14ac:dyDescent="0.35">
      <c r="B5637" s="48" t="s">
        <v>111</v>
      </c>
      <c r="C5637" s="49" t="s">
        <v>112</v>
      </c>
      <c r="D5637" s="50">
        <v>0</v>
      </c>
      <c r="F5637" s="19">
        <f>SUM(D5637:D5645,D5647:D5648,D5651,D5663)</f>
        <v>206141</v>
      </c>
      <c r="G5637" s="16">
        <f>SUM(D5646,D5652)</f>
        <v>0</v>
      </c>
      <c r="H5637" s="16">
        <f>SUM(F5637:G5637)</f>
        <v>206141</v>
      </c>
      <c r="I5637" s="18" t="e">
        <f>H5637/J5637*100</f>
        <v>#DIV/0!</v>
      </c>
      <c r="K5637" s="61" t="str">
        <f>C5636</f>
        <v>St Kilda Football Social Club</v>
      </c>
      <c r="L5637" s="59">
        <f>F5637</f>
        <v>206141</v>
      </c>
      <c r="M5637" s="59">
        <f>G5637</f>
        <v>0</v>
      </c>
    </row>
    <row r="5638" spans="2:13" x14ac:dyDescent="0.35">
      <c r="B5638" s="48" t="s">
        <v>113</v>
      </c>
      <c r="C5638" s="49" t="s">
        <v>114</v>
      </c>
      <c r="D5638" s="50">
        <v>0</v>
      </c>
      <c r="F5638" s="12"/>
    </row>
    <row r="5639" spans="2:13" x14ac:dyDescent="0.35">
      <c r="B5639" s="48" t="s">
        <v>115</v>
      </c>
      <c r="C5639" s="49" t="s">
        <v>116</v>
      </c>
      <c r="D5639" s="50">
        <v>0</v>
      </c>
      <c r="F5639" s="12"/>
    </row>
    <row r="5640" spans="2:13" x14ac:dyDescent="0.35">
      <c r="B5640" s="48" t="s">
        <v>117</v>
      </c>
      <c r="C5640" s="49" t="s">
        <v>118</v>
      </c>
      <c r="D5640" s="50">
        <v>0</v>
      </c>
    </row>
    <row r="5641" spans="2:13" x14ac:dyDescent="0.35">
      <c r="B5641" s="48" t="s">
        <v>119</v>
      </c>
      <c r="C5641" s="49" t="s">
        <v>120</v>
      </c>
      <c r="D5641" s="50">
        <v>0</v>
      </c>
      <c r="F5641" s="13"/>
    </row>
    <row r="5642" spans="2:13" x14ac:dyDescent="0.35">
      <c r="B5642" s="48" t="s">
        <v>121</v>
      </c>
      <c r="C5642" s="49" t="s">
        <v>122</v>
      </c>
      <c r="D5642" s="50">
        <v>0</v>
      </c>
    </row>
    <row r="5643" spans="2:13" x14ac:dyDescent="0.35">
      <c r="B5643" s="48" t="s">
        <v>123</v>
      </c>
      <c r="C5643" s="49" t="s">
        <v>124</v>
      </c>
      <c r="D5643" s="50">
        <v>0</v>
      </c>
    </row>
    <row r="5644" spans="2:13" x14ac:dyDescent="0.35">
      <c r="B5644" s="48" t="s">
        <v>125</v>
      </c>
      <c r="C5644" s="49" t="s">
        <v>126</v>
      </c>
      <c r="D5644" s="50">
        <v>0</v>
      </c>
    </row>
    <row r="5645" spans="2:13" x14ac:dyDescent="0.35">
      <c r="B5645" s="48" t="s">
        <v>127</v>
      </c>
      <c r="C5645" s="49" t="s">
        <v>128</v>
      </c>
      <c r="D5645" s="50">
        <v>0</v>
      </c>
    </row>
    <row r="5646" spans="2:13" x14ac:dyDescent="0.35">
      <c r="B5646" s="48" t="s">
        <v>129</v>
      </c>
      <c r="C5646" s="49" t="s">
        <v>130</v>
      </c>
      <c r="D5646" s="50">
        <v>0</v>
      </c>
    </row>
    <row r="5647" spans="2:13" x14ac:dyDescent="0.35">
      <c r="B5647" s="48" t="s">
        <v>131</v>
      </c>
      <c r="C5647" s="49" t="s">
        <v>132</v>
      </c>
      <c r="D5647" s="50">
        <v>48624</v>
      </c>
    </row>
    <row r="5648" spans="2:13" x14ac:dyDescent="0.35">
      <c r="B5648" s="48" t="s">
        <v>133</v>
      </c>
      <c r="C5648" s="49" t="s">
        <v>134</v>
      </c>
      <c r="D5648" s="50">
        <v>154757</v>
      </c>
    </row>
    <row r="5649" spans="2:6" x14ac:dyDescent="0.35">
      <c r="B5649" s="48" t="s">
        <v>135</v>
      </c>
      <c r="C5649" s="49" t="s">
        <v>136</v>
      </c>
      <c r="D5649" s="50">
        <v>0</v>
      </c>
      <c r="F5649"/>
    </row>
    <row r="5650" spans="2:6" x14ac:dyDescent="0.35">
      <c r="B5650" s="48" t="s">
        <v>137</v>
      </c>
      <c r="C5650" s="49" t="s">
        <v>138</v>
      </c>
      <c r="D5650" s="50">
        <v>0</v>
      </c>
      <c r="F5650"/>
    </row>
    <row r="5651" spans="2:6" ht="23" x14ac:dyDescent="0.35">
      <c r="B5651" s="48" t="s">
        <v>139</v>
      </c>
      <c r="C5651" s="49" t="s">
        <v>140</v>
      </c>
      <c r="D5651" s="50">
        <v>2760</v>
      </c>
      <c r="F5651"/>
    </row>
    <row r="5652" spans="2:6" x14ac:dyDescent="0.35">
      <c r="B5652" s="48" t="s">
        <v>141</v>
      </c>
      <c r="C5652" s="49" t="s">
        <v>142</v>
      </c>
      <c r="D5652" s="50">
        <v>0</v>
      </c>
      <c r="F5652"/>
    </row>
    <row r="5653" spans="2:6" x14ac:dyDescent="0.35">
      <c r="B5653" s="102" t="s">
        <v>143</v>
      </c>
      <c r="C5653" s="103"/>
      <c r="D5653" s="10">
        <v>206141</v>
      </c>
      <c r="F5653"/>
    </row>
    <row r="5654" spans="2:6" x14ac:dyDescent="0.35">
      <c r="B5654" s="104" t="s">
        <v>144</v>
      </c>
      <c r="C5654" s="105"/>
      <c r="D5654" s="106"/>
      <c r="F5654"/>
    </row>
    <row r="5655" spans="2:6" x14ac:dyDescent="0.35">
      <c r="B5655" s="48" t="s">
        <v>145</v>
      </c>
      <c r="C5655" s="49" t="s">
        <v>146</v>
      </c>
      <c r="D5655" s="50">
        <v>0</v>
      </c>
      <c r="F5655"/>
    </row>
    <row r="5656" spans="2:6" x14ac:dyDescent="0.35">
      <c r="B5656" s="48" t="s">
        <v>147</v>
      </c>
      <c r="C5656" s="49" t="s">
        <v>148</v>
      </c>
      <c r="D5656" s="50">
        <v>0</v>
      </c>
      <c r="F5656"/>
    </row>
    <row r="5657" spans="2:6" x14ac:dyDescent="0.35">
      <c r="B5657" s="48" t="s">
        <v>149</v>
      </c>
      <c r="C5657" s="49" t="s">
        <v>150</v>
      </c>
      <c r="D5657" s="50">
        <v>0</v>
      </c>
      <c r="F5657"/>
    </row>
    <row r="5658" spans="2:6" ht="23" x14ac:dyDescent="0.35">
      <c r="B5658" s="48" t="s">
        <v>151</v>
      </c>
      <c r="C5658" s="49" t="s">
        <v>152</v>
      </c>
      <c r="D5658" s="50">
        <v>0</v>
      </c>
      <c r="F5658"/>
    </row>
    <row r="5659" spans="2:6" x14ac:dyDescent="0.35">
      <c r="B5659" s="48" t="s">
        <v>153</v>
      </c>
      <c r="C5659" s="49" t="s">
        <v>154</v>
      </c>
      <c r="D5659" s="50">
        <v>377328</v>
      </c>
      <c r="F5659"/>
    </row>
    <row r="5660" spans="2:6" x14ac:dyDescent="0.35">
      <c r="B5660" s="102" t="s">
        <v>155</v>
      </c>
      <c r="C5660" s="103"/>
      <c r="D5660" s="10">
        <v>377328</v>
      </c>
      <c r="F5660"/>
    </row>
    <row r="5661" spans="2:6" x14ac:dyDescent="0.35">
      <c r="B5661" s="104" t="s">
        <v>156</v>
      </c>
      <c r="C5661" s="105"/>
      <c r="D5661" s="106"/>
      <c r="F5661"/>
    </row>
    <row r="5662" spans="2:6" x14ac:dyDescent="0.35">
      <c r="B5662" s="48" t="s">
        <v>157</v>
      </c>
      <c r="C5662" s="49" t="s">
        <v>158</v>
      </c>
      <c r="D5662" s="50">
        <v>0</v>
      </c>
      <c r="F5662"/>
    </row>
    <row r="5663" spans="2:6" x14ac:dyDescent="0.35">
      <c r="B5663" s="48" t="s">
        <v>159</v>
      </c>
      <c r="C5663" s="49" t="s">
        <v>160</v>
      </c>
      <c r="D5663" s="50">
        <v>0</v>
      </c>
      <c r="F5663"/>
    </row>
    <row r="5664" spans="2:6" x14ac:dyDescent="0.35">
      <c r="B5664" s="48" t="s">
        <v>161</v>
      </c>
      <c r="C5664" s="49" t="s">
        <v>162</v>
      </c>
      <c r="D5664" s="50">
        <v>1500</v>
      </c>
      <c r="F5664"/>
    </row>
    <row r="5665" spans="2:13" x14ac:dyDescent="0.35">
      <c r="B5665" s="102" t="s">
        <v>163</v>
      </c>
      <c r="C5665" s="103"/>
      <c r="D5665" s="10">
        <v>1500</v>
      </c>
    </row>
    <row r="5666" spans="2:13" x14ac:dyDescent="0.35">
      <c r="B5666" s="102" t="s">
        <v>164</v>
      </c>
      <c r="C5666" s="103"/>
      <c r="D5666" s="10">
        <v>584969</v>
      </c>
    </row>
    <row r="5668" spans="2:13" x14ac:dyDescent="0.35">
      <c r="C5668" s="3" t="s">
        <v>1137</v>
      </c>
    </row>
    <row r="5669" spans="2:13" x14ac:dyDescent="0.35">
      <c r="B5669" s="48" t="s">
        <v>111</v>
      </c>
      <c r="C5669" s="49" t="s">
        <v>112</v>
      </c>
      <c r="D5669" s="50">
        <v>200</v>
      </c>
      <c r="F5669" s="19">
        <f>SUM(D5669:D5677,D5679:D5680,D5683,D5695)</f>
        <v>530</v>
      </c>
      <c r="G5669" s="16">
        <f>SUM(D5678,D5684)</f>
        <v>0</v>
      </c>
      <c r="H5669" s="16">
        <f>SUM(F5669:G5669)</f>
        <v>530</v>
      </c>
      <c r="I5669" s="18" t="e">
        <f>H5669/J5669*100</f>
        <v>#DIV/0!</v>
      </c>
      <c r="K5669" s="61" t="str">
        <f>C5668</f>
        <v>Stawell Harness Racing Club</v>
      </c>
      <c r="L5669" s="59">
        <f>F5669</f>
        <v>530</v>
      </c>
      <c r="M5669" s="59">
        <f>G5669</f>
        <v>0</v>
      </c>
    </row>
    <row r="5670" spans="2:13" x14ac:dyDescent="0.35">
      <c r="B5670" s="48" t="s">
        <v>113</v>
      </c>
      <c r="C5670" s="49" t="s">
        <v>114</v>
      </c>
      <c r="D5670" s="50">
        <v>330</v>
      </c>
      <c r="F5670" s="12"/>
    </row>
    <row r="5671" spans="2:13" x14ac:dyDescent="0.35">
      <c r="B5671" s="48" t="s">
        <v>115</v>
      </c>
      <c r="C5671" s="49" t="s">
        <v>116</v>
      </c>
      <c r="D5671" s="50">
        <v>0</v>
      </c>
      <c r="F5671" s="12"/>
    </row>
    <row r="5672" spans="2:13" x14ac:dyDescent="0.35">
      <c r="B5672" s="48" t="s">
        <v>117</v>
      </c>
      <c r="C5672" s="49" t="s">
        <v>118</v>
      </c>
      <c r="D5672" s="50">
        <v>0</v>
      </c>
    </row>
    <row r="5673" spans="2:13" x14ac:dyDescent="0.35">
      <c r="B5673" s="48" t="s">
        <v>119</v>
      </c>
      <c r="C5673" s="49" t="s">
        <v>120</v>
      </c>
      <c r="D5673" s="50">
        <v>0</v>
      </c>
      <c r="F5673" s="13"/>
    </row>
    <row r="5674" spans="2:13" x14ac:dyDescent="0.35">
      <c r="B5674" s="48" t="s">
        <v>121</v>
      </c>
      <c r="C5674" s="49" t="s">
        <v>122</v>
      </c>
      <c r="D5674" s="50">
        <v>0</v>
      </c>
    </row>
    <row r="5675" spans="2:13" x14ac:dyDescent="0.35">
      <c r="B5675" s="48" t="s">
        <v>123</v>
      </c>
      <c r="C5675" s="49" t="s">
        <v>124</v>
      </c>
      <c r="D5675" s="50">
        <v>0</v>
      </c>
    </row>
    <row r="5676" spans="2:13" x14ac:dyDescent="0.35">
      <c r="B5676" s="48" t="s">
        <v>125</v>
      </c>
      <c r="C5676" s="49" t="s">
        <v>126</v>
      </c>
      <c r="D5676" s="50">
        <v>0</v>
      </c>
    </row>
    <row r="5677" spans="2:13" x14ac:dyDescent="0.35">
      <c r="B5677" s="48" t="s">
        <v>127</v>
      </c>
      <c r="C5677" s="49" t="s">
        <v>128</v>
      </c>
      <c r="D5677" s="50">
        <v>0</v>
      </c>
    </row>
    <row r="5678" spans="2:13" x14ac:dyDescent="0.35">
      <c r="B5678" s="48" t="s">
        <v>129</v>
      </c>
      <c r="C5678" s="49" t="s">
        <v>130</v>
      </c>
      <c r="D5678" s="50">
        <v>0</v>
      </c>
    </row>
    <row r="5679" spans="2:13" x14ac:dyDescent="0.35">
      <c r="B5679" s="48" t="s">
        <v>131</v>
      </c>
      <c r="C5679" s="49" t="s">
        <v>132</v>
      </c>
      <c r="D5679" s="50">
        <v>0</v>
      </c>
    </row>
    <row r="5680" spans="2:13" x14ac:dyDescent="0.35">
      <c r="B5680" s="48" t="s">
        <v>133</v>
      </c>
      <c r="C5680" s="49" t="s">
        <v>134</v>
      </c>
      <c r="D5680" s="50">
        <v>0</v>
      </c>
    </row>
    <row r="5681" spans="2:6" x14ac:dyDescent="0.35">
      <c r="B5681" s="48" t="s">
        <v>135</v>
      </c>
      <c r="C5681" s="49" t="s">
        <v>136</v>
      </c>
      <c r="D5681" s="50">
        <v>23275</v>
      </c>
      <c r="F5681"/>
    </row>
    <row r="5682" spans="2:6" x14ac:dyDescent="0.35">
      <c r="B5682" s="48" t="s">
        <v>137</v>
      </c>
      <c r="C5682" s="49" t="s">
        <v>138</v>
      </c>
      <c r="D5682" s="50">
        <v>16000</v>
      </c>
      <c r="F5682"/>
    </row>
    <row r="5683" spans="2:6" ht="23" x14ac:dyDescent="0.35">
      <c r="B5683" s="48" t="s">
        <v>139</v>
      </c>
      <c r="C5683" s="49" t="s">
        <v>140</v>
      </c>
      <c r="D5683" s="50">
        <v>0</v>
      </c>
      <c r="F5683"/>
    </row>
    <row r="5684" spans="2:6" x14ac:dyDescent="0.35">
      <c r="B5684" s="48" t="s">
        <v>141</v>
      </c>
      <c r="C5684" s="49" t="s">
        <v>142</v>
      </c>
      <c r="D5684" s="50">
        <v>0</v>
      </c>
      <c r="F5684"/>
    </row>
    <row r="5685" spans="2:6" x14ac:dyDescent="0.35">
      <c r="B5685" s="102" t="s">
        <v>143</v>
      </c>
      <c r="C5685" s="103"/>
      <c r="D5685" s="10">
        <v>39805</v>
      </c>
      <c r="F5685"/>
    </row>
    <row r="5686" spans="2:6" x14ac:dyDescent="0.35">
      <c r="B5686" s="104" t="s">
        <v>144</v>
      </c>
      <c r="C5686" s="105"/>
      <c r="D5686" s="106"/>
      <c r="F5686"/>
    </row>
    <row r="5687" spans="2:6" x14ac:dyDescent="0.35">
      <c r="B5687" s="48" t="s">
        <v>145</v>
      </c>
      <c r="C5687" s="49" t="s">
        <v>146</v>
      </c>
      <c r="D5687" s="50">
        <v>4115</v>
      </c>
      <c r="F5687"/>
    </row>
    <row r="5688" spans="2:6" x14ac:dyDescent="0.35">
      <c r="B5688" s="48" t="s">
        <v>147</v>
      </c>
      <c r="C5688" s="49" t="s">
        <v>148</v>
      </c>
      <c r="D5688" s="50">
        <v>0</v>
      </c>
      <c r="F5688"/>
    </row>
    <row r="5689" spans="2:6" x14ac:dyDescent="0.35">
      <c r="B5689" s="48" t="s">
        <v>149</v>
      </c>
      <c r="C5689" s="49" t="s">
        <v>150</v>
      </c>
      <c r="D5689" s="50">
        <v>0</v>
      </c>
      <c r="F5689"/>
    </row>
    <row r="5690" spans="2:6" ht="23" x14ac:dyDescent="0.35">
      <c r="B5690" s="48" t="s">
        <v>151</v>
      </c>
      <c r="C5690" s="49" t="s">
        <v>152</v>
      </c>
      <c r="D5690" s="50">
        <v>0</v>
      </c>
      <c r="F5690"/>
    </row>
    <row r="5691" spans="2:6" x14ac:dyDescent="0.35">
      <c r="B5691" s="48" t="s">
        <v>153</v>
      </c>
      <c r="C5691" s="49" t="s">
        <v>154</v>
      </c>
      <c r="D5691" s="50">
        <v>307857</v>
      </c>
      <c r="F5691"/>
    </row>
    <row r="5692" spans="2:6" x14ac:dyDescent="0.35">
      <c r="B5692" s="102" t="s">
        <v>155</v>
      </c>
      <c r="C5692" s="103"/>
      <c r="D5692" s="10">
        <v>311972</v>
      </c>
      <c r="F5692"/>
    </row>
    <row r="5693" spans="2:6" x14ac:dyDescent="0.35">
      <c r="B5693" s="104" t="s">
        <v>156</v>
      </c>
      <c r="C5693" s="105"/>
      <c r="D5693" s="106"/>
      <c r="F5693"/>
    </row>
    <row r="5694" spans="2:6" x14ac:dyDescent="0.35">
      <c r="B5694" s="48" t="s">
        <v>157</v>
      </c>
      <c r="C5694" s="49" t="s">
        <v>158</v>
      </c>
      <c r="D5694" s="50">
        <v>0</v>
      </c>
      <c r="F5694"/>
    </row>
    <row r="5695" spans="2:6" x14ac:dyDescent="0.35">
      <c r="B5695" s="48" t="s">
        <v>159</v>
      </c>
      <c r="C5695" s="49" t="s">
        <v>160</v>
      </c>
      <c r="D5695" s="50">
        <v>0</v>
      </c>
      <c r="F5695"/>
    </row>
    <row r="5696" spans="2:6" x14ac:dyDescent="0.35">
      <c r="B5696" s="48" t="s">
        <v>161</v>
      </c>
      <c r="C5696" s="49" t="s">
        <v>162</v>
      </c>
      <c r="D5696" s="50">
        <v>0</v>
      </c>
      <c r="F5696"/>
    </row>
    <row r="5697" spans="2:13" x14ac:dyDescent="0.35">
      <c r="B5697" s="102" t="s">
        <v>163</v>
      </c>
      <c r="C5697" s="103"/>
      <c r="D5697" s="10">
        <v>0</v>
      </c>
    </row>
    <row r="5698" spans="2:13" x14ac:dyDescent="0.35">
      <c r="B5698" s="102" t="s">
        <v>164</v>
      </c>
      <c r="C5698" s="103"/>
      <c r="D5698" s="10">
        <v>351777</v>
      </c>
    </row>
    <row r="5700" spans="2:13" x14ac:dyDescent="0.35">
      <c r="C5700" s="3" t="s">
        <v>1138</v>
      </c>
    </row>
    <row r="5701" spans="2:13" x14ac:dyDescent="0.35">
      <c r="B5701" s="48" t="s">
        <v>111</v>
      </c>
      <c r="C5701" s="49" t="s">
        <v>112</v>
      </c>
      <c r="D5701" s="50">
        <v>0</v>
      </c>
      <c r="F5701" s="19">
        <f>SUM(D5701:D5709,D5711:D5712,D5715,D5727)</f>
        <v>0</v>
      </c>
      <c r="G5701" s="16">
        <f>SUM(D5710,D5716)</f>
        <v>0</v>
      </c>
      <c r="H5701" s="16">
        <f>SUM(F5701:G5701)</f>
        <v>0</v>
      </c>
      <c r="I5701" s="18" t="e">
        <f>H5701/J5701*100</f>
        <v>#DIV/0!</v>
      </c>
      <c r="K5701" s="61" t="str">
        <f>C5700</f>
        <v>Steeples</v>
      </c>
      <c r="L5701" s="59">
        <f>F5701</f>
        <v>0</v>
      </c>
      <c r="M5701" s="59">
        <f>G5701</f>
        <v>0</v>
      </c>
    </row>
    <row r="5702" spans="2:13" x14ac:dyDescent="0.35">
      <c r="B5702" s="48" t="s">
        <v>113</v>
      </c>
      <c r="C5702" s="49" t="s">
        <v>114</v>
      </c>
      <c r="D5702" s="50">
        <v>0</v>
      </c>
      <c r="F5702" s="12"/>
    </row>
    <row r="5703" spans="2:13" x14ac:dyDescent="0.35">
      <c r="B5703" s="48" t="s">
        <v>115</v>
      </c>
      <c r="C5703" s="49" t="s">
        <v>116</v>
      </c>
      <c r="D5703" s="50">
        <v>0</v>
      </c>
      <c r="F5703" s="12"/>
    </row>
    <row r="5704" spans="2:13" x14ac:dyDescent="0.35">
      <c r="B5704" s="48" t="s">
        <v>117</v>
      </c>
      <c r="C5704" s="49" t="s">
        <v>118</v>
      </c>
      <c r="D5704" s="50">
        <v>0</v>
      </c>
    </row>
    <row r="5705" spans="2:13" x14ac:dyDescent="0.35">
      <c r="B5705" s="48" t="s">
        <v>119</v>
      </c>
      <c r="C5705" s="49" t="s">
        <v>120</v>
      </c>
      <c r="D5705" s="50">
        <v>0</v>
      </c>
      <c r="F5705" s="13"/>
    </row>
    <row r="5706" spans="2:13" x14ac:dyDescent="0.35">
      <c r="B5706" s="48" t="s">
        <v>121</v>
      </c>
      <c r="C5706" s="49" t="s">
        <v>122</v>
      </c>
      <c r="D5706" s="50">
        <v>0</v>
      </c>
    </row>
    <row r="5707" spans="2:13" x14ac:dyDescent="0.35">
      <c r="B5707" s="48" t="s">
        <v>123</v>
      </c>
      <c r="C5707" s="49" t="s">
        <v>124</v>
      </c>
      <c r="D5707" s="50">
        <v>0</v>
      </c>
    </row>
    <row r="5708" spans="2:13" x14ac:dyDescent="0.35">
      <c r="B5708" s="48" t="s">
        <v>125</v>
      </c>
      <c r="C5708" s="49" t="s">
        <v>126</v>
      </c>
      <c r="D5708" s="50">
        <v>0</v>
      </c>
    </row>
    <row r="5709" spans="2:13" x14ac:dyDescent="0.35">
      <c r="B5709" s="48" t="s">
        <v>127</v>
      </c>
      <c r="C5709" s="49" t="s">
        <v>128</v>
      </c>
      <c r="D5709" s="50">
        <v>0</v>
      </c>
    </row>
    <row r="5710" spans="2:13" x14ac:dyDescent="0.35">
      <c r="B5710" s="48" t="s">
        <v>129</v>
      </c>
      <c r="C5710" s="49" t="s">
        <v>130</v>
      </c>
      <c r="D5710" s="50">
        <v>0</v>
      </c>
    </row>
    <row r="5711" spans="2:13" x14ac:dyDescent="0.35">
      <c r="B5711" s="48" t="s">
        <v>131</v>
      </c>
      <c r="C5711" s="49" t="s">
        <v>132</v>
      </c>
      <c r="D5711" s="50">
        <v>0</v>
      </c>
    </row>
    <row r="5712" spans="2:13" x14ac:dyDescent="0.35">
      <c r="B5712" s="48" t="s">
        <v>133</v>
      </c>
      <c r="C5712" s="49" t="s">
        <v>134</v>
      </c>
      <c r="D5712" s="50">
        <v>0</v>
      </c>
    </row>
    <row r="5713" spans="2:6" x14ac:dyDescent="0.35">
      <c r="B5713" s="48" t="s">
        <v>135</v>
      </c>
      <c r="C5713" s="49" t="s">
        <v>136</v>
      </c>
      <c r="D5713" s="50">
        <v>1049947</v>
      </c>
      <c r="F5713"/>
    </row>
    <row r="5714" spans="2:6" x14ac:dyDescent="0.35">
      <c r="B5714" s="48" t="s">
        <v>137</v>
      </c>
      <c r="C5714" s="49" t="s">
        <v>138</v>
      </c>
      <c r="D5714" s="50">
        <v>0</v>
      </c>
      <c r="F5714"/>
    </row>
    <row r="5715" spans="2:6" ht="23" x14ac:dyDescent="0.35">
      <c r="B5715" s="48" t="s">
        <v>139</v>
      </c>
      <c r="C5715" s="49" t="s">
        <v>140</v>
      </c>
      <c r="D5715" s="50">
        <v>0</v>
      </c>
      <c r="F5715"/>
    </row>
    <row r="5716" spans="2:6" x14ac:dyDescent="0.35">
      <c r="B5716" s="48" t="s">
        <v>141</v>
      </c>
      <c r="C5716" s="49" t="s">
        <v>142</v>
      </c>
      <c r="D5716" s="50">
        <v>0</v>
      </c>
      <c r="F5716"/>
    </row>
    <row r="5717" spans="2:6" x14ac:dyDescent="0.35">
      <c r="B5717" s="102" t="s">
        <v>143</v>
      </c>
      <c r="C5717" s="103"/>
      <c r="D5717" s="10">
        <v>1049947</v>
      </c>
      <c r="F5717"/>
    </row>
    <row r="5718" spans="2:6" x14ac:dyDescent="0.35">
      <c r="B5718" s="104" t="s">
        <v>144</v>
      </c>
      <c r="C5718" s="105"/>
      <c r="D5718" s="106"/>
      <c r="F5718"/>
    </row>
    <row r="5719" spans="2:6" x14ac:dyDescent="0.35">
      <c r="B5719" s="48" t="s">
        <v>145</v>
      </c>
      <c r="C5719" s="49" t="s">
        <v>146</v>
      </c>
      <c r="D5719" s="50">
        <v>0</v>
      </c>
      <c r="F5719"/>
    </row>
    <row r="5720" spans="2:6" x14ac:dyDescent="0.35">
      <c r="B5720" s="48" t="s">
        <v>147</v>
      </c>
      <c r="C5720" s="49" t="s">
        <v>148</v>
      </c>
      <c r="D5720" s="50">
        <v>0</v>
      </c>
      <c r="F5720"/>
    </row>
    <row r="5721" spans="2:6" x14ac:dyDescent="0.35">
      <c r="B5721" s="48" t="s">
        <v>149</v>
      </c>
      <c r="C5721" s="49" t="s">
        <v>150</v>
      </c>
      <c r="D5721" s="50">
        <v>0</v>
      </c>
      <c r="F5721"/>
    </row>
    <row r="5722" spans="2:6" ht="23" x14ac:dyDescent="0.35">
      <c r="B5722" s="48" t="s">
        <v>151</v>
      </c>
      <c r="C5722" s="49" t="s">
        <v>152</v>
      </c>
      <c r="D5722" s="50">
        <v>31054</v>
      </c>
      <c r="F5722"/>
    </row>
    <row r="5723" spans="2:6" x14ac:dyDescent="0.35">
      <c r="B5723" s="48" t="s">
        <v>153</v>
      </c>
      <c r="C5723" s="49" t="s">
        <v>154</v>
      </c>
      <c r="D5723" s="50">
        <v>972322</v>
      </c>
      <c r="F5723"/>
    </row>
    <row r="5724" spans="2:6" x14ac:dyDescent="0.35">
      <c r="B5724" s="102" t="s">
        <v>155</v>
      </c>
      <c r="C5724" s="103"/>
      <c r="D5724" s="10">
        <v>1003376</v>
      </c>
      <c r="F5724"/>
    </row>
    <row r="5725" spans="2:6" x14ac:dyDescent="0.35">
      <c r="B5725" s="104" t="s">
        <v>156</v>
      </c>
      <c r="C5725" s="105"/>
      <c r="D5725" s="106"/>
      <c r="F5725"/>
    </row>
    <row r="5726" spans="2:6" x14ac:dyDescent="0.35">
      <c r="B5726" s="48" t="s">
        <v>157</v>
      </c>
      <c r="C5726" s="49" t="s">
        <v>158</v>
      </c>
      <c r="D5726" s="50">
        <v>0</v>
      </c>
      <c r="F5726"/>
    </row>
    <row r="5727" spans="2:6" x14ac:dyDescent="0.35">
      <c r="B5727" s="48" t="s">
        <v>159</v>
      </c>
      <c r="C5727" s="49" t="s">
        <v>160</v>
      </c>
      <c r="D5727" s="50">
        <v>0</v>
      </c>
      <c r="F5727"/>
    </row>
    <row r="5728" spans="2:6" x14ac:dyDescent="0.35">
      <c r="B5728" s="48" t="s">
        <v>161</v>
      </c>
      <c r="C5728" s="49" t="s">
        <v>162</v>
      </c>
      <c r="D5728" s="50">
        <v>2800</v>
      </c>
      <c r="F5728"/>
    </row>
    <row r="5729" spans="2:13" x14ac:dyDescent="0.35">
      <c r="B5729" s="102" t="s">
        <v>163</v>
      </c>
      <c r="C5729" s="103"/>
      <c r="D5729" s="10">
        <v>2800</v>
      </c>
    </row>
    <row r="5730" spans="2:13" x14ac:dyDescent="0.35">
      <c r="B5730" s="102" t="s">
        <v>164</v>
      </c>
      <c r="C5730" s="103"/>
      <c r="D5730" s="10">
        <v>2056123</v>
      </c>
    </row>
    <row r="5731" spans="2:13" x14ac:dyDescent="0.35">
      <c r="B5731" s="3"/>
      <c r="F5731"/>
    </row>
    <row r="5732" spans="2:13" x14ac:dyDescent="0.35">
      <c r="C5732" s="3" t="s">
        <v>1139</v>
      </c>
    </row>
    <row r="5733" spans="2:13" x14ac:dyDescent="0.35">
      <c r="B5733" s="48" t="s">
        <v>111</v>
      </c>
      <c r="C5733" s="49" t="s">
        <v>112</v>
      </c>
      <c r="D5733" s="50">
        <v>0</v>
      </c>
      <c r="F5733" s="19">
        <f>SUM(D5733:D5741,D5743:D5744,D5747,D5759)</f>
        <v>0</v>
      </c>
      <c r="G5733" s="16">
        <f>SUM(D5742,D5748)</f>
        <v>0</v>
      </c>
      <c r="H5733" s="16">
        <f>SUM(F5733:G5733)</f>
        <v>0</v>
      </c>
      <c r="I5733" s="18" t="e">
        <f>H5733/J5733*100</f>
        <v>#DIV/0!</v>
      </c>
      <c r="K5733" s="61" t="str">
        <f>C5732</f>
        <v>Stoneys Club</v>
      </c>
      <c r="L5733" s="59">
        <f>F5733</f>
        <v>0</v>
      </c>
      <c r="M5733" s="59">
        <f>G5733</f>
        <v>0</v>
      </c>
    </row>
    <row r="5734" spans="2:13" x14ac:dyDescent="0.35">
      <c r="B5734" s="48" t="s">
        <v>113</v>
      </c>
      <c r="C5734" s="49" t="s">
        <v>114</v>
      </c>
      <c r="D5734" s="50">
        <v>0</v>
      </c>
      <c r="F5734" s="12"/>
    </row>
    <row r="5735" spans="2:13" x14ac:dyDescent="0.35">
      <c r="B5735" s="48" t="s">
        <v>115</v>
      </c>
      <c r="C5735" s="49" t="s">
        <v>116</v>
      </c>
      <c r="D5735" s="50">
        <v>0</v>
      </c>
      <c r="F5735" s="12"/>
    </row>
    <row r="5736" spans="2:13" x14ac:dyDescent="0.35">
      <c r="B5736" s="48" t="s">
        <v>117</v>
      </c>
      <c r="C5736" s="49" t="s">
        <v>118</v>
      </c>
      <c r="D5736" s="50">
        <v>0</v>
      </c>
    </row>
    <row r="5737" spans="2:13" x14ac:dyDescent="0.35">
      <c r="B5737" s="48" t="s">
        <v>119</v>
      </c>
      <c r="C5737" s="49" t="s">
        <v>120</v>
      </c>
      <c r="D5737" s="50">
        <v>0</v>
      </c>
      <c r="F5737" s="13"/>
    </row>
    <row r="5738" spans="2:13" x14ac:dyDescent="0.35">
      <c r="B5738" s="48" t="s">
        <v>121</v>
      </c>
      <c r="C5738" s="49" t="s">
        <v>122</v>
      </c>
      <c r="D5738" s="50">
        <v>0</v>
      </c>
    </row>
    <row r="5739" spans="2:13" x14ac:dyDescent="0.35">
      <c r="B5739" s="48" t="s">
        <v>123</v>
      </c>
      <c r="C5739" s="49" t="s">
        <v>124</v>
      </c>
      <c r="D5739" s="50">
        <v>0</v>
      </c>
    </row>
    <row r="5740" spans="2:13" x14ac:dyDescent="0.35">
      <c r="B5740" s="48" t="s">
        <v>125</v>
      </c>
      <c r="C5740" s="49" t="s">
        <v>126</v>
      </c>
      <c r="D5740" s="50">
        <v>0</v>
      </c>
    </row>
    <row r="5741" spans="2:13" x14ac:dyDescent="0.35">
      <c r="B5741" s="48" t="s">
        <v>127</v>
      </c>
      <c r="C5741" s="49" t="s">
        <v>128</v>
      </c>
      <c r="D5741" s="50">
        <v>0</v>
      </c>
    </row>
    <row r="5742" spans="2:13" x14ac:dyDescent="0.35">
      <c r="B5742" s="48" t="s">
        <v>129</v>
      </c>
      <c r="C5742" s="49" t="s">
        <v>130</v>
      </c>
      <c r="D5742" s="50">
        <v>0</v>
      </c>
    </row>
    <row r="5743" spans="2:13" x14ac:dyDescent="0.35">
      <c r="B5743" s="48" t="s">
        <v>131</v>
      </c>
      <c r="C5743" s="49" t="s">
        <v>132</v>
      </c>
      <c r="D5743" s="50">
        <v>0</v>
      </c>
    </row>
    <row r="5744" spans="2:13" x14ac:dyDescent="0.35">
      <c r="B5744" s="48" t="s">
        <v>133</v>
      </c>
      <c r="C5744" s="49" t="s">
        <v>134</v>
      </c>
      <c r="D5744" s="50">
        <v>0</v>
      </c>
    </row>
    <row r="5745" spans="2:6" x14ac:dyDescent="0.35">
      <c r="B5745" s="48" t="s">
        <v>135</v>
      </c>
      <c r="C5745" s="49" t="s">
        <v>136</v>
      </c>
      <c r="D5745" s="50">
        <v>370386</v>
      </c>
      <c r="F5745"/>
    </row>
    <row r="5746" spans="2:6" x14ac:dyDescent="0.35">
      <c r="B5746" s="48" t="s">
        <v>137</v>
      </c>
      <c r="C5746" s="49" t="s">
        <v>138</v>
      </c>
      <c r="D5746" s="50">
        <v>0</v>
      </c>
      <c r="F5746"/>
    </row>
    <row r="5747" spans="2:6" ht="23" x14ac:dyDescent="0.35">
      <c r="B5747" s="48" t="s">
        <v>139</v>
      </c>
      <c r="C5747" s="49" t="s">
        <v>140</v>
      </c>
      <c r="D5747" s="50">
        <v>0</v>
      </c>
      <c r="F5747"/>
    </row>
    <row r="5748" spans="2:6" x14ac:dyDescent="0.35">
      <c r="B5748" s="48" t="s">
        <v>141</v>
      </c>
      <c r="C5748" s="49" t="s">
        <v>142</v>
      </c>
      <c r="D5748" s="50">
        <v>0</v>
      </c>
      <c r="F5748"/>
    </row>
    <row r="5749" spans="2:6" x14ac:dyDescent="0.35">
      <c r="B5749" s="102" t="s">
        <v>143</v>
      </c>
      <c r="C5749" s="103"/>
      <c r="D5749" s="10">
        <v>370386</v>
      </c>
      <c r="F5749"/>
    </row>
    <row r="5750" spans="2:6" x14ac:dyDescent="0.35">
      <c r="B5750" s="104" t="s">
        <v>144</v>
      </c>
      <c r="C5750" s="105"/>
      <c r="D5750" s="106"/>
      <c r="F5750"/>
    </row>
    <row r="5751" spans="2:6" x14ac:dyDescent="0.35">
      <c r="B5751" s="48" t="s">
        <v>145</v>
      </c>
      <c r="C5751" s="49" t="s">
        <v>146</v>
      </c>
      <c r="D5751" s="50">
        <v>0</v>
      </c>
      <c r="F5751"/>
    </row>
    <row r="5752" spans="2:6" x14ac:dyDescent="0.35">
      <c r="B5752" s="48" t="s">
        <v>147</v>
      </c>
      <c r="C5752" s="49" t="s">
        <v>148</v>
      </c>
      <c r="D5752" s="50">
        <v>0</v>
      </c>
      <c r="F5752"/>
    </row>
    <row r="5753" spans="2:6" x14ac:dyDescent="0.35">
      <c r="B5753" s="48" t="s">
        <v>149</v>
      </c>
      <c r="C5753" s="49" t="s">
        <v>150</v>
      </c>
      <c r="D5753" s="50">
        <v>0</v>
      </c>
      <c r="F5753"/>
    </row>
    <row r="5754" spans="2:6" ht="23" x14ac:dyDescent="0.35">
      <c r="B5754" s="48" t="s">
        <v>151</v>
      </c>
      <c r="C5754" s="49" t="s">
        <v>152</v>
      </c>
      <c r="D5754" s="50">
        <v>0</v>
      </c>
      <c r="F5754"/>
    </row>
    <row r="5755" spans="2:6" x14ac:dyDescent="0.35">
      <c r="B5755" s="48" t="s">
        <v>153</v>
      </c>
      <c r="C5755" s="49" t="s">
        <v>154</v>
      </c>
      <c r="D5755" s="50">
        <v>1035366</v>
      </c>
      <c r="F5755"/>
    </row>
    <row r="5756" spans="2:6" x14ac:dyDescent="0.35">
      <c r="B5756" s="102" t="s">
        <v>155</v>
      </c>
      <c r="C5756" s="103"/>
      <c r="D5756" s="10">
        <v>1035366</v>
      </c>
      <c r="F5756"/>
    </row>
    <row r="5757" spans="2:6" x14ac:dyDescent="0.35">
      <c r="B5757" s="104" t="s">
        <v>156</v>
      </c>
      <c r="C5757" s="105"/>
      <c r="D5757" s="106"/>
      <c r="F5757"/>
    </row>
    <row r="5758" spans="2:6" x14ac:dyDescent="0.35">
      <c r="B5758" s="48" t="s">
        <v>157</v>
      </c>
      <c r="C5758" s="49" t="s">
        <v>158</v>
      </c>
      <c r="D5758" s="50">
        <v>0</v>
      </c>
      <c r="F5758"/>
    </row>
    <row r="5759" spans="2:6" x14ac:dyDescent="0.35">
      <c r="B5759" s="48" t="s">
        <v>159</v>
      </c>
      <c r="C5759" s="49" t="s">
        <v>160</v>
      </c>
      <c r="D5759" s="50">
        <v>0</v>
      </c>
      <c r="F5759"/>
    </row>
    <row r="5760" spans="2:6" x14ac:dyDescent="0.35">
      <c r="B5760" s="48" t="s">
        <v>161</v>
      </c>
      <c r="C5760" s="49" t="s">
        <v>162</v>
      </c>
      <c r="D5760" s="50">
        <v>2800</v>
      </c>
      <c r="F5760"/>
    </row>
    <row r="5761" spans="2:13" x14ac:dyDescent="0.35">
      <c r="B5761" s="102" t="s">
        <v>163</v>
      </c>
      <c r="C5761" s="103"/>
      <c r="D5761" s="10">
        <v>2800</v>
      </c>
    </row>
    <row r="5762" spans="2:13" x14ac:dyDescent="0.35">
      <c r="B5762" s="102" t="s">
        <v>164</v>
      </c>
      <c r="C5762" s="103"/>
      <c r="D5762" s="10">
        <v>1408552</v>
      </c>
    </row>
    <row r="5763" spans="2:13" x14ac:dyDescent="0.35">
      <c r="B5763" s="3"/>
      <c r="F5763"/>
    </row>
    <row r="5764" spans="2:13" x14ac:dyDescent="0.35">
      <c r="C5764" s="3" t="s">
        <v>1140</v>
      </c>
    </row>
    <row r="5765" spans="2:13" x14ac:dyDescent="0.35">
      <c r="B5765" s="48" t="s">
        <v>111</v>
      </c>
      <c r="C5765" s="49" t="s">
        <v>112</v>
      </c>
      <c r="D5765" s="50">
        <v>0</v>
      </c>
      <c r="F5765" s="19">
        <f>SUM(D5765:D5773,D5775:D5776,D5779,D5791)</f>
        <v>14464</v>
      </c>
      <c r="G5765" s="16">
        <f>SUM(D5774,D5780)</f>
        <v>0</v>
      </c>
      <c r="H5765" s="16">
        <f>SUM(F5765:G5765)</f>
        <v>14464</v>
      </c>
      <c r="I5765" s="18" t="e">
        <f>H5765/J5765*100</f>
        <v>#DIV/0!</v>
      </c>
      <c r="K5765" s="61" t="str">
        <f>C5764</f>
        <v>Sunbury Bowling Club</v>
      </c>
      <c r="L5765" s="59">
        <f>F5765</f>
        <v>14464</v>
      </c>
      <c r="M5765" s="59">
        <f>G5765</f>
        <v>0</v>
      </c>
    </row>
    <row r="5766" spans="2:13" x14ac:dyDescent="0.35">
      <c r="B5766" s="48" t="s">
        <v>113</v>
      </c>
      <c r="C5766" s="49" t="s">
        <v>114</v>
      </c>
      <c r="D5766" s="50">
        <v>0</v>
      </c>
      <c r="F5766" s="12"/>
    </row>
    <row r="5767" spans="2:13" x14ac:dyDescent="0.35">
      <c r="B5767" s="48" t="s">
        <v>115</v>
      </c>
      <c r="C5767" s="49" t="s">
        <v>116</v>
      </c>
      <c r="D5767" s="50">
        <v>0</v>
      </c>
      <c r="F5767" s="12"/>
    </row>
    <row r="5768" spans="2:13" x14ac:dyDescent="0.35">
      <c r="B5768" s="48" t="s">
        <v>117</v>
      </c>
      <c r="C5768" s="49" t="s">
        <v>118</v>
      </c>
      <c r="D5768" s="50">
        <v>0</v>
      </c>
    </row>
    <row r="5769" spans="2:13" x14ac:dyDescent="0.35">
      <c r="B5769" s="48" t="s">
        <v>119</v>
      </c>
      <c r="C5769" s="49" t="s">
        <v>120</v>
      </c>
      <c r="D5769" s="50">
        <v>0</v>
      </c>
      <c r="F5769" s="13"/>
    </row>
    <row r="5770" spans="2:13" x14ac:dyDescent="0.35">
      <c r="B5770" s="48" t="s">
        <v>121</v>
      </c>
      <c r="C5770" s="49" t="s">
        <v>122</v>
      </c>
      <c r="D5770" s="50">
        <v>0</v>
      </c>
    </row>
    <row r="5771" spans="2:13" x14ac:dyDescent="0.35">
      <c r="B5771" s="48" t="s">
        <v>123</v>
      </c>
      <c r="C5771" s="49" t="s">
        <v>124</v>
      </c>
      <c r="D5771" s="50">
        <v>0</v>
      </c>
    </row>
    <row r="5772" spans="2:13" x14ac:dyDescent="0.35">
      <c r="B5772" s="48" t="s">
        <v>125</v>
      </c>
      <c r="C5772" s="49" t="s">
        <v>126</v>
      </c>
      <c r="D5772" s="50">
        <v>0</v>
      </c>
    </row>
    <row r="5773" spans="2:13" x14ac:dyDescent="0.35">
      <c r="B5773" s="48" t="s">
        <v>127</v>
      </c>
      <c r="C5773" s="49" t="s">
        <v>128</v>
      </c>
      <c r="D5773" s="50">
        <v>0</v>
      </c>
    </row>
    <row r="5774" spans="2:13" x14ac:dyDescent="0.35">
      <c r="B5774" s="48" t="s">
        <v>129</v>
      </c>
      <c r="C5774" s="49" t="s">
        <v>130</v>
      </c>
      <c r="D5774" s="50">
        <v>0</v>
      </c>
    </row>
    <row r="5775" spans="2:13" x14ac:dyDescent="0.35">
      <c r="B5775" s="48" t="s">
        <v>131</v>
      </c>
      <c r="C5775" s="49" t="s">
        <v>132</v>
      </c>
      <c r="D5775" s="50">
        <v>0</v>
      </c>
    </row>
    <row r="5776" spans="2:13" x14ac:dyDescent="0.35">
      <c r="B5776" s="48" t="s">
        <v>133</v>
      </c>
      <c r="C5776" s="49" t="s">
        <v>134</v>
      </c>
      <c r="D5776" s="50">
        <v>14464</v>
      </c>
    </row>
    <row r="5777" spans="2:6" x14ac:dyDescent="0.35">
      <c r="B5777" s="48" t="s">
        <v>135</v>
      </c>
      <c r="C5777" s="49" t="s">
        <v>136</v>
      </c>
      <c r="D5777" s="50">
        <v>23506</v>
      </c>
      <c r="F5777"/>
    </row>
    <row r="5778" spans="2:6" x14ac:dyDescent="0.35">
      <c r="B5778" s="48" t="s">
        <v>137</v>
      </c>
      <c r="C5778" s="49" t="s">
        <v>138</v>
      </c>
      <c r="D5778" s="50">
        <v>14281</v>
      </c>
      <c r="F5778"/>
    </row>
    <row r="5779" spans="2:6" ht="23" x14ac:dyDescent="0.35">
      <c r="B5779" s="48" t="s">
        <v>139</v>
      </c>
      <c r="C5779" s="49" t="s">
        <v>140</v>
      </c>
      <c r="D5779" s="50">
        <v>0</v>
      </c>
      <c r="F5779"/>
    </row>
    <row r="5780" spans="2:6" x14ac:dyDescent="0.35">
      <c r="B5780" s="48" t="s">
        <v>141</v>
      </c>
      <c r="C5780" s="49" t="s">
        <v>142</v>
      </c>
      <c r="D5780" s="50">
        <v>0</v>
      </c>
      <c r="F5780"/>
    </row>
    <row r="5781" spans="2:6" x14ac:dyDescent="0.35">
      <c r="B5781" s="102" t="s">
        <v>143</v>
      </c>
      <c r="C5781" s="103"/>
      <c r="D5781" s="10">
        <v>52251</v>
      </c>
      <c r="F5781"/>
    </row>
    <row r="5782" spans="2:6" x14ac:dyDescent="0.35">
      <c r="B5782" s="104" t="s">
        <v>144</v>
      </c>
      <c r="C5782" s="105"/>
      <c r="D5782" s="106"/>
      <c r="F5782"/>
    </row>
    <row r="5783" spans="2:6" x14ac:dyDescent="0.35">
      <c r="B5783" s="48" t="s">
        <v>145</v>
      </c>
      <c r="C5783" s="49" t="s">
        <v>146</v>
      </c>
      <c r="D5783" s="50">
        <v>0</v>
      </c>
      <c r="F5783"/>
    </row>
    <row r="5784" spans="2:6" x14ac:dyDescent="0.35">
      <c r="B5784" s="48" t="s">
        <v>147</v>
      </c>
      <c r="C5784" s="49" t="s">
        <v>148</v>
      </c>
      <c r="D5784" s="50">
        <v>0</v>
      </c>
      <c r="F5784"/>
    </row>
    <row r="5785" spans="2:6" x14ac:dyDescent="0.35">
      <c r="B5785" s="48" t="s">
        <v>149</v>
      </c>
      <c r="C5785" s="49" t="s">
        <v>150</v>
      </c>
      <c r="D5785" s="50">
        <v>0</v>
      </c>
      <c r="F5785"/>
    </row>
    <row r="5786" spans="2:6" ht="23" x14ac:dyDescent="0.35">
      <c r="B5786" s="48" t="s">
        <v>151</v>
      </c>
      <c r="C5786" s="49" t="s">
        <v>152</v>
      </c>
      <c r="D5786" s="50">
        <v>0</v>
      </c>
      <c r="F5786"/>
    </row>
    <row r="5787" spans="2:6" x14ac:dyDescent="0.35">
      <c r="B5787" s="48" t="s">
        <v>153</v>
      </c>
      <c r="C5787" s="49" t="s">
        <v>154</v>
      </c>
      <c r="D5787" s="50">
        <v>1705197</v>
      </c>
      <c r="F5787"/>
    </row>
    <row r="5788" spans="2:6" x14ac:dyDescent="0.35">
      <c r="B5788" s="102" t="s">
        <v>155</v>
      </c>
      <c r="C5788" s="103"/>
      <c r="D5788" s="10">
        <v>1705197</v>
      </c>
      <c r="F5788"/>
    </row>
    <row r="5789" spans="2:6" x14ac:dyDescent="0.35">
      <c r="B5789" s="104" t="s">
        <v>156</v>
      </c>
      <c r="C5789" s="105"/>
      <c r="D5789" s="106"/>
      <c r="F5789"/>
    </row>
    <row r="5790" spans="2:6" x14ac:dyDescent="0.35">
      <c r="B5790" s="48" t="s">
        <v>157</v>
      </c>
      <c r="C5790" s="49" t="s">
        <v>158</v>
      </c>
      <c r="D5790" s="50">
        <v>0</v>
      </c>
      <c r="F5790"/>
    </row>
    <row r="5791" spans="2:6" x14ac:dyDescent="0.35">
      <c r="B5791" s="48" t="s">
        <v>159</v>
      </c>
      <c r="C5791" s="49" t="s">
        <v>160</v>
      </c>
      <c r="D5791" s="50">
        <v>0</v>
      </c>
      <c r="F5791"/>
    </row>
    <row r="5792" spans="2:6" x14ac:dyDescent="0.35">
      <c r="B5792" s="48" t="s">
        <v>161</v>
      </c>
      <c r="C5792" s="49" t="s">
        <v>162</v>
      </c>
      <c r="D5792" s="50">
        <v>500</v>
      </c>
      <c r="F5792"/>
    </row>
    <row r="5793" spans="2:13" x14ac:dyDescent="0.35">
      <c r="B5793" s="102" t="s">
        <v>163</v>
      </c>
      <c r="C5793" s="103"/>
      <c r="D5793" s="10">
        <v>500</v>
      </c>
    </row>
    <row r="5794" spans="2:13" x14ac:dyDescent="0.35">
      <c r="B5794" s="102" t="s">
        <v>164</v>
      </c>
      <c r="C5794" s="103"/>
      <c r="D5794" s="10">
        <v>1757948</v>
      </c>
    </row>
    <row r="5795" spans="2:13" x14ac:dyDescent="0.35">
      <c r="B5795" s="3"/>
      <c r="F5795"/>
    </row>
    <row r="5796" spans="2:13" x14ac:dyDescent="0.35">
      <c r="C5796" s="3" t="s">
        <v>1141</v>
      </c>
    </row>
    <row r="5797" spans="2:13" x14ac:dyDescent="0.35">
      <c r="B5797" s="48" t="s">
        <v>111</v>
      </c>
      <c r="C5797" s="49" t="s">
        <v>112</v>
      </c>
      <c r="D5797" s="50">
        <v>0</v>
      </c>
      <c r="F5797" s="19">
        <f>SUM(D5797:D5805,D5807:D5808,D5811,D5823)</f>
        <v>0</v>
      </c>
      <c r="G5797" s="16">
        <f>SUM(D5806,D5812)</f>
        <v>0</v>
      </c>
      <c r="H5797" s="16">
        <f>SUM(F5797:G5797)</f>
        <v>0</v>
      </c>
      <c r="I5797" s="18" t="e">
        <f>H5797/J5797*100</f>
        <v>#DIV/0!</v>
      </c>
      <c r="K5797" s="61" t="str">
        <f>C5796</f>
        <v>Sunbury Football Social Club</v>
      </c>
      <c r="L5797" s="59">
        <f>F5797</f>
        <v>0</v>
      </c>
      <c r="M5797" s="59">
        <f>G5797</f>
        <v>0</v>
      </c>
    </row>
    <row r="5798" spans="2:13" x14ac:dyDescent="0.35">
      <c r="B5798" s="48" t="s">
        <v>113</v>
      </c>
      <c r="C5798" s="49" t="s">
        <v>114</v>
      </c>
      <c r="D5798" s="50">
        <v>0</v>
      </c>
      <c r="F5798" s="12"/>
    </row>
    <row r="5799" spans="2:13" x14ac:dyDescent="0.35">
      <c r="B5799" s="48" t="s">
        <v>115</v>
      </c>
      <c r="C5799" s="49" t="s">
        <v>116</v>
      </c>
      <c r="D5799" s="50">
        <v>0</v>
      </c>
      <c r="F5799" s="12"/>
    </row>
    <row r="5800" spans="2:13" x14ac:dyDescent="0.35">
      <c r="B5800" s="48" t="s">
        <v>117</v>
      </c>
      <c r="C5800" s="49" t="s">
        <v>118</v>
      </c>
      <c r="D5800" s="50">
        <v>0</v>
      </c>
    </row>
    <row r="5801" spans="2:13" x14ac:dyDescent="0.35">
      <c r="B5801" s="48" t="s">
        <v>119</v>
      </c>
      <c r="C5801" s="49" t="s">
        <v>120</v>
      </c>
      <c r="D5801" s="50">
        <v>0</v>
      </c>
      <c r="F5801" s="13"/>
    </row>
    <row r="5802" spans="2:13" x14ac:dyDescent="0.35">
      <c r="B5802" s="48" t="s">
        <v>121</v>
      </c>
      <c r="C5802" s="49" t="s">
        <v>122</v>
      </c>
      <c r="D5802" s="50">
        <v>0</v>
      </c>
    </row>
    <row r="5803" spans="2:13" x14ac:dyDescent="0.35">
      <c r="B5803" s="48" t="s">
        <v>123</v>
      </c>
      <c r="C5803" s="49" t="s">
        <v>124</v>
      </c>
      <c r="D5803" s="50">
        <v>0</v>
      </c>
    </row>
    <row r="5804" spans="2:13" x14ac:dyDescent="0.35">
      <c r="B5804" s="48" t="s">
        <v>125</v>
      </c>
      <c r="C5804" s="49" t="s">
        <v>126</v>
      </c>
      <c r="D5804" s="50">
        <v>0</v>
      </c>
    </row>
    <row r="5805" spans="2:13" x14ac:dyDescent="0.35">
      <c r="B5805" s="48" t="s">
        <v>127</v>
      </c>
      <c r="C5805" s="49" t="s">
        <v>128</v>
      </c>
      <c r="D5805" s="50">
        <v>0</v>
      </c>
    </row>
    <row r="5806" spans="2:13" x14ac:dyDescent="0.35">
      <c r="B5806" s="48" t="s">
        <v>129</v>
      </c>
      <c r="C5806" s="49" t="s">
        <v>130</v>
      </c>
      <c r="D5806" s="50">
        <v>0</v>
      </c>
    </row>
    <row r="5807" spans="2:13" x14ac:dyDescent="0.35">
      <c r="B5807" s="48" t="s">
        <v>131</v>
      </c>
      <c r="C5807" s="49" t="s">
        <v>132</v>
      </c>
      <c r="D5807" s="50">
        <v>0</v>
      </c>
    </row>
    <row r="5808" spans="2:13" x14ac:dyDescent="0.35">
      <c r="B5808" s="48" t="s">
        <v>133</v>
      </c>
      <c r="C5808" s="49" t="s">
        <v>134</v>
      </c>
      <c r="D5808" s="50">
        <v>0</v>
      </c>
    </row>
    <row r="5809" spans="2:6" x14ac:dyDescent="0.35">
      <c r="B5809" s="48" t="s">
        <v>135</v>
      </c>
      <c r="C5809" s="49" t="s">
        <v>136</v>
      </c>
      <c r="D5809" s="50">
        <v>0</v>
      </c>
      <c r="F5809"/>
    </row>
    <row r="5810" spans="2:6" x14ac:dyDescent="0.35">
      <c r="B5810" s="48" t="s">
        <v>137</v>
      </c>
      <c r="C5810" s="49" t="s">
        <v>138</v>
      </c>
      <c r="D5810" s="50">
        <v>0</v>
      </c>
      <c r="F5810"/>
    </row>
    <row r="5811" spans="2:6" ht="23" x14ac:dyDescent="0.35">
      <c r="B5811" s="48" t="s">
        <v>139</v>
      </c>
      <c r="C5811" s="49" t="s">
        <v>140</v>
      </c>
      <c r="D5811" s="50">
        <v>0</v>
      </c>
      <c r="F5811"/>
    </row>
    <row r="5812" spans="2:6" x14ac:dyDescent="0.35">
      <c r="B5812" s="48" t="s">
        <v>141</v>
      </c>
      <c r="C5812" s="49" t="s">
        <v>142</v>
      </c>
      <c r="D5812" s="50">
        <v>0</v>
      </c>
      <c r="F5812"/>
    </row>
    <row r="5813" spans="2:6" x14ac:dyDescent="0.35">
      <c r="B5813" s="102" t="s">
        <v>143</v>
      </c>
      <c r="C5813" s="103"/>
      <c r="D5813" s="10">
        <v>0</v>
      </c>
      <c r="F5813"/>
    </row>
    <row r="5814" spans="2:6" x14ac:dyDescent="0.35">
      <c r="B5814" s="104" t="s">
        <v>144</v>
      </c>
      <c r="C5814" s="105"/>
      <c r="D5814" s="106"/>
      <c r="F5814"/>
    </row>
    <row r="5815" spans="2:6" x14ac:dyDescent="0.35">
      <c r="B5815" s="48" t="s">
        <v>145</v>
      </c>
      <c r="C5815" s="49" t="s">
        <v>146</v>
      </c>
      <c r="D5815" s="50">
        <v>0</v>
      </c>
      <c r="F5815"/>
    </row>
    <row r="5816" spans="2:6" x14ac:dyDescent="0.35">
      <c r="B5816" s="48" t="s">
        <v>147</v>
      </c>
      <c r="C5816" s="49" t="s">
        <v>148</v>
      </c>
      <c r="D5816" s="50">
        <v>0</v>
      </c>
      <c r="F5816"/>
    </row>
    <row r="5817" spans="2:6" x14ac:dyDescent="0.35">
      <c r="B5817" s="48" t="s">
        <v>149</v>
      </c>
      <c r="C5817" s="49" t="s">
        <v>150</v>
      </c>
      <c r="D5817" s="50">
        <v>1770</v>
      </c>
      <c r="F5817"/>
    </row>
    <row r="5818" spans="2:6" ht="23" x14ac:dyDescent="0.35">
      <c r="B5818" s="48" t="s">
        <v>151</v>
      </c>
      <c r="C5818" s="49" t="s">
        <v>152</v>
      </c>
      <c r="D5818" s="50">
        <v>0</v>
      </c>
      <c r="F5818"/>
    </row>
    <row r="5819" spans="2:6" x14ac:dyDescent="0.35">
      <c r="B5819" s="48" t="s">
        <v>153</v>
      </c>
      <c r="C5819" s="49" t="s">
        <v>154</v>
      </c>
      <c r="D5819" s="50">
        <v>10172</v>
      </c>
      <c r="F5819"/>
    </row>
    <row r="5820" spans="2:6" x14ac:dyDescent="0.35">
      <c r="B5820" s="102" t="s">
        <v>155</v>
      </c>
      <c r="C5820" s="103"/>
      <c r="D5820" s="10">
        <v>11942</v>
      </c>
      <c r="F5820"/>
    </row>
    <row r="5821" spans="2:6" x14ac:dyDescent="0.35">
      <c r="B5821" s="104" t="s">
        <v>156</v>
      </c>
      <c r="C5821" s="105"/>
      <c r="D5821" s="106"/>
      <c r="F5821"/>
    </row>
    <row r="5822" spans="2:6" x14ac:dyDescent="0.35">
      <c r="B5822" s="48" t="s">
        <v>157</v>
      </c>
      <c r="C5822" s="49" t="s">
        <v>158</v>
      </c>
      <c r="D5822" s="50">
        <v>0</v>
      </c>
      <c r="F5822"/>
    </row>
    <row r="5823" spans="2:6" x14ac:dyDescent="0.35">
      <c r="B5823" s="48" t="s">
        <v>159</v>
      </c>
      <c r="C5823" s="49" t="s">
        <v>160</v>
      </c>
      <c r="D5823" s="50">
        <v>0</v>
      </c>
      <c r="F5823"/>
    </row>
    <row r="5824" spans="2:6" x14ac:dyDescent="0.35">
      <c r="B5824" s="48" t="s">
        <v>161</v>
      </c>
      <c r="C5824" s="49" t="s">
        <v>162</v>
      </c>
      <c r="D5824" s="50">
        <v>0</v>
      </c>
      <c r="F5824"/>
    </row>
    <row r="5825" spans="2:13" x14ac:dyDescent="0.35">
      <c r="B5825" s="102" t="s">
        <v>163</v>
      </c>
      <c r="C5825" s="103"/>
      <c r="D5825" s="10">
        <v>0</v>
      </c>
    </row>
    <row r="5826" spans="2:13" x14ac:dyDescent="0.35">
      <c r="B5826" s="102" t="s">
        <v>164</v>
      </c>
      <c r="C5826" s="103"/>
      <c r="D5826" s="10">
        <v>11942</v>
      </c>
    </row>
    <row r="5827" spans="2:13" x14ac:dyDescent="0.35">
      <c r="B5827" s="3"/>
      <c r="F5827"/>
    </row>
    <row r="5828" spans="2:13" x14ac:dyDescent="0.35">
      <c r="C5828" s="3" t="s">
        <v>1142</v>
      </c>
    </row>
    <row r="5829" spans="2:13" x14ac:dyDescent="0.35">
      <c r="B5829" s="48" t="s">
        <v>111</v>
      </c>
      <c r="C5829" s="49" t="s">
        <v>112</v>
      </c>
      <c r="D5829" s="50">
        <v>0</v>
      </c>
      <c r="F5829" s="19">
        <f>SUM(D5829:D5837,D5839:D5840,D5843,D5855)</f>
        <v>4228</v>
      </c>
      <c r="G5829" s="16">
        <f>SUM(D5838,D5844)</f>
        <v>0</v>
      </c>
      <c r="H5829" s="16">
        <f>SUM(F5829:G5829)</f>
        <v>4228</v>
      </c>
      <c r="I5829" s="18" t="e">
        <f>H5829/J5829*100</f>
        <v>#DIV/0!</v>
      </c>
      <c r="K5829" s="61" t="str">
        <f>C5828</f>
        <v>Sunbury United Sports Club</v>
      </c>
      <c r="L5829" s="59">
        <f>F5829</f>
        <v>4228</v>
      </c>
      <c r="M5829" s="59">
        <f>G5829</f>
        <v>0</v>
      </c>
    </row>
    <row r="5830" spans="2:13" x14ac:dyDescent="0.35">
      <c r="B5830" s="48" t="s">
        <v>113</v>
      </c>
      <c r="C5830" s="49" t="s">
        <v>114</v>
      </c>
      <c r="D5830" s="50">
        <v>0</v>
      </c>
      <c r="F5830" s="12"/>
    </row>
    <row r="5831" spans="2:13" x14ac:dyDescent="0.35">
      <c r="B5831" s="48" t="s">
        <v>115</v>
      </c>
      <c r="C5831" s="49" t="s">
        <v>116</v>
      </c>
      <c r="D5831" s="50">
        <v>0</v>
      </c>
      <c r="F5831" s="12"/>
    </row>
    <row r="5832" spans="2:13" x14ac:dyDescent="0.35">
      <c r="B5832" s="48" t="s">
        <v>117</v>
      </c>
      <c r="C5832" s="49" t="s">
        <v>118</v>
      </c>
      <c r="D5832" s="50">
        <v>0</v>
      </c>
    </row>
    <row r="5833" spans="2:13" x14ac:dyDescent="0.35">
      <c r="B5833" s="48" t="s">
        <v>119</v>
      </c>
      <c r="C5833" s="49" t="s">
        <v>120</v>
      </c>
      <c r="D5833" s="50">
        <v>0</v>
      </c>
      <c r="F5833" s="13"/>
    </row>
    <row r="5834" spans="2:13" x14ac:dyDescent="0.35">
      <c r="B5834" s="48" t="s">
        <v>121</v>
      </c>
      <c r="C5834" s="49" t="s">
        <v>122</v>
      </c>
      <c r="D5834" s="50">
        <v>0</v>
      </c>
    </row>
    <row r="5835" spans="2:13" x14ac:dyDescent="0.35">
      <c r="B5835" s="48" t="s">
        <v>123</v>
      </c>
      <c r="C5835" s="49" t="s">
        <v>124</v>
      </c>
      <c r="D5835" s="50">
        <v>0</v>
      </c>
    </row>
    <row r="5836" spans="2:13" x14ac:dyDescent="0.35">
      <c r="B5836" s="48" t="s">
        <v>125</v>
      </c>
      <c r="C5836" s="49" t="s">
        <v>126</v>
      </c>
      <c r="D5836" s="50">
        <v>0</v>
      </c>
    </row>
    <row r="5837" spans="2:13" x14ac:dyDescent="0.35">
      <c r="B5837" s="48" t="s">
        <v>127</v>
      </c>
      <c r="C5837" s="49" t="s">
        <v>128</v>
      </c>
      <c r="D5837" s="50">
        <v>0</v>
      </c>
    </row>
    <row r="5838" spans="2:13" x14ac:dyDescent="0.35">
      <c r="B5838" s="48" t="s">
        <v>129</v>
      </c>
      <c r="C5838" s="49" t="s">
        <v>130</v>
      </c>
      <c r="D5838" s="50">
        <v>0</v>
      </c>
    </row>
    <row r="5839" spans="2:13" x14ac:dyDescent="0.35">
      <c r="B5839" s="48" t="s">
        <v>131</v>
      </c>
      <c r="C5839" s="49" t="s">
        <v>132</v>
      </c>
      <c r="D5839" s="50">
        <v>0</v>
      </c>
    </row>
    <row r="5840" spans="2:13" x14ac:dyDescent="0.35">
      <c r="B5840" s="48" t="s">
        <v>133</v>
      </c>
      <c r="C5840" s="49" t="s">
        <v>134</v>
      </c>
      <c r="D5840" s="50">
        <v>4228</v>
      </c>
    </row>
    <row r="5841" spans="2:6" x14ac:dyDescent="0.35">
      <c r="B5841" s="48" t="s">
        <v>135</v>
      </c>
      <c r="C5841" s="49" t="s">
        <v>136</v>
      </c>
      <c r="D5841" s="50">
        <v>5778</v>
      </c>
      <c r="F5841"/>
    </row>
    <row r="5842" spans="2:6" x14ac:dyDescent="0.35">
      <c r="B5842" s="48" t="s">
        <v>137</v>
      </c>
      <c r="C5842" s="49" t="s">
        <v>138</v>
      </c>
      <c r="D5842" s="50">
        <v>0</v>
      </c>
      <c r="F5842"/>
    </row>
    <row r="5843" spans="2:6" ht="23" x14ac:dyDescent="0.35">
      <c r="B5843" s="48" t="s">
        <v>139</v>
      </c>
      <c r="C5843" s="49" t="s">
        <v>140</v>
      </c>
      <c r="D5843" s="50">
        <v>0</v>
      </c>
      <c r="F5843"/>
    </row>
    <row r="5844" spans="2:6" x14ac:dyDescent="0.35">
      <c r="B5844" s="48" t="s">
        <v>141</v>
      </c>
      <c r="C5844" s="49" t="s">
        <v>142</v>
      </c>
      <c r="D5844" s="50">
        <v>0</v>
      </c>
      <c r="F5844"/>
    </row>
    <row r="5845" spans="2:6" x14ac:dyDescent="0.35">
      <c r="B5845" s="102" t="s">
        <v>143</v>
      </c>
      <c r="C5845" s="103"/>
      <c r="D5845" s="10">
        <v>10006</v>
      </c>
      <c r="F5845"/>
    </row>
    <row r="5846" spans="2:6" x14ac:dyDescent="0.35">
      <c r="B5846" s="104" t="s">
        <v>144</v>
      </c>
      <c r="C5846" s="105"/>
      <c r="D5846" s="106"/>
      <c r="F5846"/>
    </row>
    <row r="5847" spans="2:6" x14ac:dyDescent="0.35">
      <c r="B5847" s="48" t="s">
        <v>145</v>
      </c>
      <c r="C5847" s="49" t="s">
        <v>146</v>
      </c>
      <c r="D5847" s="50">
        <v>0</v>
      </c>
      <c r="F5847"/>
    </row>
    <row r="5848" spans="2:6" x14ac:dyDescent="0.35">
      <c r="B5848" s="48" t="s">
        <v>147</v>
      </c>
      <c r="C5848" s="49" t="s">
        <v>148</v>
      </c>
      <c r="D5848" s="50">
        <v>0</v>
      </c>
      <c r="F5848"/>
    </row>
    <row r="5849" spans="2:6" x14ac:dyDescent="0.35">
      <c r="B5849" s="48" t="s">
        <v>149</v>
      </c>
      <c r="C5849" s="49" t="s">
        <v>150</v>
      </c>
      <c r="D5849" s="50">
        <v>0</v>
      </c>
      <c r="F5849"/>
    </row>
    <row r="5850" spans="2:6" ht="23" x14ac:dyDescent="0.35">
      <c r="B5850" s="48" t="s">
        <v>151</v>
      </c>
      <c r="C5850" s="49" t="s">
        <v>152</v>
      </c>
      <c r="D5850" s="50">
        <v>0</v>
      </c>
      <c r="F5850"/>
    </row>
    <row r="5851" spans="2:6" x14ac:dyDescent="0.35">
      <c r="B5851" s="48" t="s">
        <v>153</v>
      </c>
      <c r="C5851" s="49" t="s">
        <v>154</v>
      </c>
      <c r="D5851" s="50">
        <v>396515</v>
      </c>
      <c r="F5851"/>
    </row>
    <row r="5852" spans="2:6" x14ac:dyDescent="0.35">
      <c r="B5852" s="102" t="s">
        <v>155</v>
      </c>
      <c r="C5852" s="103"/>
      <c r="D5852" s="10">
        <v>396515</v>
      </c>
      <c r="F5852"/>
    </row>
    <row r="5853" spans="2:6" x14ac:dyDescent="0.35">
      <c r="B5853" s="104" t="s">
        <v>156</v>
      </c>
      <c r="C5853" s="105"/>
      <c r="D5853" s="106"/>
      <c r="F5853"/>
    </row>
    <row r="5854" spans="2:6" x14ac:dyDescent="0.35">
      <c r="B5854" s="48" t="s">
        <v>157</v>
      </c>
      <c r="C5854" s="49" t="s">
        <v>158</v>
      </c>
      <c r="D5854" s="50">
        <v>0</v>
      </c>
      <c r="F5854"/>
    </row>
    <row r="5855" spans="2:6" x14ac:dyDescent="0.35">
      <c r="B5855" s="48" t="s">
        <v>159</v>
      </c>
      <c r="C5855" s="49" t="s">
        <v>160</v>
      </c>
      <c r="D5855" s="50">
        <v>0</v>
      </c>
      <c r="F5855"/>
    </row>
    <row r="5856" spans="2:6" x14ac:dyDescent="0.35">
      <c r="B5856" s="48" t="s">
        <v>161</v>
      </c>
      <c r="C5856" s="49" t="s">
        <v>162</v>
      </c>
      <c r="D5856" s="50">
        <v>500</v>
      </c>
      <c r="F5856"/>
    </row>
    <row r="5857" spans="2:13" x14ac:dyDescent="0.35">
      <c r="B5857" s="102" t="s">
        <v>163</v>
      </c>
      <c r="C5857" s="103"/>
      <c r="D5857" s="10">
        <v>500</v>
      </c>
    </row>
    <row r="5858" spans="2:13" x14ac:dyDescent="0.35">
      <c r="B5858" s="102" t="s">
        <v>164</v>
      </c>
      <c r="C5858" s="103"/>
      <c r="D5858" s="10">
        <v>407021</v>
      </c>
    </row>
    <row r="5859" spans="2:13" x14ac:dyDescent="0.35">
      <c r="B5859" s="3"/>
      <c r="F5859"/>
    </row>
    <row r="5860" spans="2:13" x14ac:dyDescent="0.35">
      <c r="C5860" s="3" t="s">
        <v>1143</v>
      </c>
    </row>
    <row r="5861" spans="2:13" x14ac:dyDescent="0.35">
      <c r="B5861" s="48" t="s">
        <v>111</v>
      </c>
      <c r="C5861" s="49" t="s">
        <v>112</v>
      </c>
      <c r="D5861" s="50">
        <v>0</v>
      </c>
      <c r="F5861" s="19">
        <f>SUM(D5861:D5869,D5871:D5872,D5875,D5887)</f>
        <v>500</v>
      </c>
      <c r="G5861" s="16">
        <f>SUM(D5870,D5876)</f>
        <v>0</v>
      </c>
      <c r="H5861" s="16">
        <f>SUM(F5861:G5861)</f>
        <v>500</v>
      </c>
      <c r="I5861" s="18" t="e">
        <f>H5861/J5861*100</f>
        <v>#DIV/0!</v>
      </c>
      <c r="K5861" s="61" t="str">
        <f>C5860</f>
        <v>Sunshine City Club</v>
      </c>
      <c r="L5861" s="59">
        <f>F5861</f>
        <v>500</v>
      </c>
      <c r="M5861" s="59">
        <f>G5861</f>
        <v>0</v>
      </c>
    </row>
    <row r="5862" spans="2:13" x14ac:dyDescent="0.35">
      <c r="B5862" s="48" t="s">
        <v>113</v>
      </c>
      <c r="C5862" s="49" t="s">
        <v>114</v>
      </c>
      <c r="D5862" s="50">
        <v>0</v>
      </c>
      <c r="F5862" s="12"/>
    </row>
    <row r="5863" spans="2:13" x14ac:dyDescent="0.35">
      <c r="B5863" s="48" t="s">
        <v>115</v>
      </c>
      <c r="C5863" s="49" t="s">
        <v>116</v>
      </c>
      <c r="D5863" s="50">
        <v>0</v>
      </c>
      <c r="F5863" s="12"/>
    </row>
    <row r="5864" spans="2:13" x14ac:dyDescent="0.35">
      <c r="B5864" s="48" t="s">
        <v>117</v>
      </c>
      <c r="C5864" s="49" t="s">
        <v>118</v>
      </c>
      <c r="D5864" s="50">
        <v>0</v>
      </c>
    </row>
    <row r="5865" spans="2:13" x14ac:dyDescent="0.35">
      <c r="B5865" s="48" t="s">
        <v>119</v>
      </c>
      <c r="C5865" s="49" t="s">
        <v>120</v>
      </c>
      <c r="D5865" s="50">
        <v>0</v>
      </c>
      <c r="F5865" s="13"/>
    </row>
    <row r="5866" spans="2:13" x14ac:dyDescent="0.35">
      <c r="B5866" s="48" t="s">
        <v>121</v>
      </c>
      <c r="C5866" s="49" t="s">
        <v>122</v>
      </c>
      <c r="D5866" s="50">
        <v>0</v>
      </c>
    </row>
    <row r="5867" spans="2:13" x14ac:dyDescent="0.35">
      <c r="B5867" s="48" t="s">
        <v>123</v>
      </c>
      <c r="C5867" s="49" t="s">
        <v>124</v>
      </c>
      <c r="D5867" s="50">
        <v>0</v>
      </c>
    </row>
    <row r="5868" spans="2:13" x14ac:dyDescent="0.35">
      <c r="B5868" s="48" t="s">
        <v>125</v>
      </c>
      <c r="C5868" s="49" t="s">
        <v>126</v>
      </c>
      <c r="D5868" s="50">
        <v>0</v>
      </c>
    </row>
    <row r="5869" spans="2:13" x14ac:dyDescent="0.35">
      <c r="B5869" s="48" t="s">
        <v>127</v>
      </c>
      <c r="C5869" s="49" t="s">
        <v>128</v>
      </c>
      <c r="D5869" s="50">
        <v>0</v>
      </c>
    </row>
    <row r="5870" spans="2:13" x14ac:dyDescent="0.35">
      <c r="B5870" s="48" t="s">
        <v>129</v>
      </c>
      <c r="C5870" s="49" t="s">
        <v>130</v>
      </c>
      <c r="D5870" s="50">
        <v>0</v>
      </c>
    </row>
    <row r="5871" spans="2:13" x14ac:dyDescent="0.35">
      <c r="B5871" s="48" t="s">
        <v>131</v>
      </c>
      <c r="C5871" s="49" t="s">
        <v>132</v>
      </c>
      <c r="D5871" s="50">
        <v>0</v>
      </c>
    </row>
    <row r="5872" spans="2:13" x14ac:dyDescent="0.35">
      <c r="B5872" s="48" t="s">
        <v>133</v>
      </c>
      <c r="C5872" s="49" t="s">
        <v>134</v>
      </c>
      <c r="D5872" s="50">
        <v>500</v>
      </c>
    </row>
    <row r="5873" spans="2:6" x14ac:dyDescent="0.35">
      <c r="B5873" s="48" t="s">
        <v>135</v>
      </c>
      <c r="C5873" s="49" t="s">
        <v>136</v>
      </c>
      <c r="D5873" s="50">
        <v>0</v>
      </c>
      <c r="F5873"/>
    </row>
    <row r="5874" spans="2:6" x14ac:dyDescent="0.35">
      <c r="B5874" s="48" t="s">
        <v>137</v>
      </c>
      <c r="C5874" s="49" t="s">
        <v>138</v>
      </c>
      <c r="D5874" s="50">
        <v>0</v>
      </c>
      <c r="F5874"/>
    </row>
    <row r="5875" spans="2:6" ht="23" x14ac:dyDescent="0.35">
      <c r="B5875" s="48" t="s">
        <v>139</v>
      </c>
      <c r="C5875" s="49" t="s">
        <v>140</v>
      </c>
      <c r="D5875" s="50">
        <v>0</v>
      </c>
      <c r="F5875"/>
    </row>
    <row r="5876" spans="2:6" x14ac:dyDescent="0.35">
      <c r="B5876" s="48" t="s">
        <v>141</v>
      </c>
      <c r="C5876" s="49" t="s">
        <v>142</v>
      </c>
      <c r="D5876" s="50">
        <v>0</v>
      </c>
      <c r="F5876"/>
    </row>
    <row r="5877" spans="2:6" x14ac:dyDescent="0.35">
      <c r="B5877" s="102" t="s">
        <v>143</v>
      </c>
      <c r="C5877" s="103"/>
      <c r="D5877" s="10">
        <v>500</v>
      </c>
      <c r="F5877"/>
    </row>
    <row r="5878" spans="2:6" x14ac:dyDescent="0.35">
      <c r="B5878" s="104" t="s">
        <v>144</v>
      </c>
      <c r="C5878" s="105"/>
      <c r="D5878" s="106"/>
      <c r="F5878"/>
    </row>
    <row r="5879" spans="2:6" x14ac:dyDescent="0.35">
      <c r="B5879" s="48" t="s">
        <v>145</v>
      </c>
      <c r="C5879" s="49" t="s">
        <v>146</v>
      </c>
      <c r="D5879" s="50">
        <v>0</v>
      </c>
      <c r="F5879"/>
    </row>
    <row r="5880" spans="2:6" x14ac:dyDescent="0.35">
      <c r="B5880" s="48" t="s">
        <v>147</v>
      </c>
      <c r="C5880" s="49" t="s">
        <v>148</v>
      </c>
      <c r="D5880" s="50">
        <v>0</v>
      </c>
      <c r="F5880"/>
    </row>
    <row r="5881" spans="2:6" x14ac:dyDescent="0.35">
      <c r="B5881" s="48" t="s">
        <v>149</v>
      </c>
      <c r="C5881" s="49" t="s">
        <v>150</v>
      </c>
      <c r="D5881" s="50">
        <v>0</v>
      </c>
      <c r="F5881"/>
    </row>
    <row r="5882" spans="2:6" ht="23" x14ac:dyDescent="0.35">
      <c r="B5882" s="48" t="s">
        <v>151</v>
      </c>
      <c r="C5882" s="49" t="s">
        <v>152</v>
      </c>
      <c r="D5882" s="50">
        <v>0</v>
      </c>
      <c r="F5882"/>
    </row>
    <row r="5883" spans="2:6" x14ac:dyDescent="0.35">
      <c r="B5883" s="48" t="s">
        <v>153</v>
      </c>
      <c r="C5883" s="49" t="s">
        <v>154</v>
      </c>
      <c r="D5883" s="50">
        <v>97014</v>
      </c>
      <c r="F5883"/>
    </row>
    <row r="5884" spans="2:6" x14ac:dyDescent="0.35">
      <c r="B5884" s="102" t="s">
        <v>155</v>
      </c>
      <c r="C5884" s="103"/>
      <c r="D5884" s="10">
        <v>97014</v>
      </c>
      <c r="F5884"/>
    </row>
    <row r="5885" spans="2:6" x14ac:dyDescent="0.35">
      <c r="B5885" s="104" t="s">
        <v>156</v>
      </c>
      <c r="C5885" s="105"/>
      <c r="D5885" s="106"/>
      <c r="F5885"/>
    </row>
    <row r="5886" spans="2:6" x14ac:dyDescent="0.35">
      <c r="B5886" s="48" t="s">
        <v>157</v>
      </c>
      <c r="C5886" s="49" t="s">
        <v>158</v>
      </c>
      <c r="D5886" s="50">
        <v>0</v>
      </c>
      <c r="F5886"/>
    </row>
    <row r="5887" spans="2:6" x14ac:dyDescent="0.35">
      <c r="B5887" s="48" t="s">
        <v>159</v>
      </c>
      <c r="C5887" s="49" t="s">
        <v>160</v>
      </c>
      <c r="D5887" s="50">
        <v>0</v>
      </c>
      <c r="F5887"/>
    </row>
    <row r="5888" spans="2:6" x14ac:dyDescent="0.35">
      <c r="B5888" s="48" t="s">
        <v>161</v>
      </c>
      <c r="C5888" s="49" t="s">
        <v>162</v>
      </c>
      <c r="D5888" s="50">
        <v>0</v>
      </c>
      <c r="F5888"/>
    </row>
    <row r="5889" spans="2:13" x14ac:dyDescent="0.35">
      <c r="B5889" s="102" t="s">
        <v>163</v>
      </c>
      <c r="C5889" s="103"/>
      <c r="D5889" s="10">
        <v>0</v>
      </c>
    </row>
    <row r="5890" spans="2:13" x14ac:dyDescent="0.35">
      <c r="B5890" s="102" t="s">
        <v>164</v>
      </c>
      <c r="C5890" s="103"/>
      <c r="D5890" s="10">
        <v>97514</v>
      </c>
    </row>
    <row r="5892" spans="2:13" x14ac:dyDescent="0.35">
      <c r="C5892" s="3" t="s">
        <v>199</v>
      </c>
    </row>
    <row r="5893" spans="2:13" x14ac:dyDescent="0.35">
      <c r="B5893" s="48" t="s">
        <v>111</v>
      </c>
      <c r="C5893" s="49" t="s">
        <v>112</v>
      </c>
      <c r="D5893" s="50">
        <v>0</v>
      </c>
      <c r="F5893" s="19">
        <f>SUM(D5893:D5901,D5903:D5904,D5907,D5919)</f>
        <v>84095</v>
      </c>
      <c r="G5893" s="16">
        <f>SUM(D5902,D5908)</f>
        <v>7573</v>
      </c>
      <c r="H5893" s="16">
        <f>SUM(F5893:G5893)</f>
        <v>91668</v>
      </c>
      <c r="I5893" s="18" t="e">
        <f>H5893/J5893*100</f>
        <v>#DIV/0!</v>
      </c>
      <c r="K5893" s="61" t="str">
        <f>C5892</f>
        <v>Sunshine RSL</v>
      </c>
      <c r="L5893" s="59">
        <f>F5893</f>
        <v>84095</v>
      </c>
      <c r="M5893" s="59">
        <f>G5893</f>
        <v>7573</v>
      </c>
    </row>
    <row r="5894" spans="2:13" x14ac:dyDescent="0.35">
      <c r="B5894" s="48" t="s">
        <v>113</v>
      </c>
      <c r="C5894" s="49" t="s">
        <v>114</v>
      </c>
      <c r="D5894" s="50">
        <v>0</v>
      </c>
      <c r="F5894" s="12"/>
    </row>
    <row r="5895" spans="2:13" x14ac:dyDescent="0.35">
      <c r="B5895" s="48" t="s">
        <v>115</v>
      </c>
      <c r="C5895" s="49" t="s">
        <v>116</v>
      </c>
      <c r="D5895" s="50">
        <v>0</v>
      </c>
      <c r="F5895" s="12"/>
    </row>
    <row r="5896" spans="2:13" x14ac:dyDescent="0.35">
      <c r="B5896" s="48" t="s">
        <v>117</v>
      </c>
      <c r="C5896" s="49" t="s">
        <v>118</v>
      </c>
      <c r="D5896" s="50">
        <v>0</v>
      </c>
    </row>
    <row r="5897" spans="2:13" x14ac:dyDescent="0.35">
      <c r="B5897" s="48" t="s">
        <v>119</v>
      </c>
      <c r="C5897" s="49" t="s">
        <v>120</v>
      </c>
      <c r="D5897" s="50">
        <v>0</v>
      </c>
      <c r="F5897" s="13"/>
    </row>
    <row r="5898" spans="2:13" x14ac:dyDescent="0.35">
      <c r="B5898" s="48" t="s">
        <v>121</v>
      </c>
      <c r="C5898" s="49" t="s">
        <v>122</v>
      </c>
      <c r="D5898" s="50">
        <v>0</v>
      </c>
    </row>
    <row r="5899" spans="2:13" x14ac:dyDescent="0.35">
      <c r="B5899" s="48" t="s">
        <v>123</v>
      </c>
      <c r="C5899" s="49" t="s">
        <v>124</v>
      </c>
      <c r="D5899" s="50">
        <v>0</v>
      </c>
    </row>
    <row r="5900" spans="2:13" x14ac:dyDescent="0.35">
      <c r="B5900" s="48" t="s">
        <v>125</v>
      </c>
      <c r="C5900" s="49" t="s">
        <v>126</v>
      </c>
      <c r="D5900" s="50">
        <v>0</v>
      </c>
    </row>
    <row r="5901" spans="2:13" x14ac:dyDescent="0.35">
      <c r="B5901" s="48" t="s">
        <v>127</v>
      </c>
      <c r="C5901" s="49" t="s">
        <v>128</v>
      </c>
      <c r="D5901" s="50">
        <v>0</v>
      </c>
    </row>
    <row r="5902" spans="2:13" x14ac:dyDescent="0.35">
      <c r="B5902" s="48" t="s">
        <v>129</v>
      </c>
      <c r="C5902" s="49" t="s">
        <v>130</v>
      </c>
      <c r="D5902" s="50">
        <v>0</v>
      </c>
    </row>
    <row r="5903" spans="2:13" x14ac:dyDescent="0.35">
      <c r="B5903" s="48" t="s">
        <v>131</v>
      </c>
      <c r="C5903" s="49" t="s">
        <v>132</v>
      </c>
      <c r="D5903" s="50">
        <v>635</v>
      </c>
    </row>
    <row r="5904" spans="2:13" x14ac:dyDescent="0.35">
      <c r="B5904" s="48" t="s">
        <v>133</v>
      </c>
      <c r="C5904" s="49" t="s">
        <v>134</v>
      </c>
      <c r="D5904" s="50">
        <v>0</v>
      </c>
    </row>
    <row r="5905" spans="2:6" x14ac:dyDescent="0.35">
      <c r="B5905" s="48" t="s">
        <v>135</v>
      </c>
      <c r="C5905" s="49" t="s">
        <v>136</v>
      </c>
      <c r="D5905" s="50">
        <v>9294</v>
      </c>
      <c r="F5905"/>
    </row>
    <row r="5906" spans="2:6" x14ac:dyDescent="0.35">
      <c r="B5906" s="48" t="s">
        <v>137</v>
      </c>
      <c r="C5906" s="49" t="s">
        <v>138</v>
      </c>
      <c r="D5906" s="50">
        <v>30323</v>
      </c>
      <c r="F5906"/>
    </row>
    <row r="5907" spans="2:6" ht="23" x14ac:dyDescent="0.35">
      <c r="B5907" s="48" t="s">
        <v>139</v>
      </c>
      <c r="C5907" s="49" t="s">
        <v>140</v>
      </c>
      <c r="D5907" s="50">
        <v>83460</v>
      </c>
      <c r="F5907"/>
    </row>
    <row r="5908" spans="2:6" x14ac:dyDescent="0.35">
      <c r="B5908" s="48" t="s">
        <v>141</v>
      </c>
      <c r="C5908" s="49" t="s">
        <v>142</v>
      </c>
      <c r="D5908" s="50">
        <v>7573</v>
      </c>
      <c r="F5908"/>
    </row>
    <row r="5909" spans="2:6" x14ac:dyDescent="0.35">
      <c r="B5909" s="102" t="s">
        <v>143</v>
      </c>
      <c r="C5909" s="103"/>
      <c r="D5909" s="10">
        <v>131284</v>
      </c>
      <c r="F5909"/>
    </row>
    <row r="5910" spans="2:6" x14ac:dyDescent="0.35">
      <c r="B5910" s="104" t="s">
        <v>144</v>
      </c>
      <c r="C5910" s="105"/>
      <c r="D5910" s="106"/>
      <c r="F5910"/>
    </row>
    <row r="5911" spans="2:6" x14ac:dyDescent="0.35">
      <c r="B5911" s="48" t="s">
        <v>145</v>
      </c>
      <c r="C5911" s="49" t="s">
        <v>146</v>
      </c>
      <c r="D5911" s="50">
        <v>0</v>
      </c>
      <c r="F5911"/>
    </row>
    <row r="5912" spans="2:6" x14ac:dyDescent="0.35">
      <c r="B5912" s="48" t="s">
        <v>147</v>
      </c>
      <c r="C5912" s="49" t="s">
        <v>148</v>
      </c>
      <c r="D5912" s="50">
        <v>0</v>
      </c>
      <c r="F5912"/>
    </row>
    <row r="5913" spans="2:6" x14ac:dyDescent="0.35">
      <c r="B5913" s="48" t="s">
        <v>149</v>
      </c>
      <c r="C5913" s="49" t="s">
        <v>150</v>
      </c>
      <c r="D5913" s="50">
        <v>0</v>
      </c>
      <c r="F5913"/>
    </row>
    <row r="5914" spans="2:6" ht="23" x14ac:dyDescent="0.35">
      <c r="B5914" s="48" t="s">
        <v>151</v>
      </c>
      <c r="C5914" s="49" t="s">
        <v>152</v>
      </c>
      <c r="D5914" s="50">
        <v>0</v>
      </c>
      <c r="F5914"/>
    </row>
    <row r="5915" spans="2:6" x14ac:dyDescent="0.35">
      <c r="B5915" s="48" t="s">
        <v>153</v>
      </c>
      <c r="C5915" s="49" t="s">
        <v>154</v>
      </c>
      <c r="D5915" s="50">
        <v>468247</v>
      </c>
      <c r="F5915"/>
    </row>
    <row r="5916" spans="2:6" x14ac:dyDescent="0.35">
      <c r="B5916" s="102" t="s">
        <v>155</v>
      </c>
      <c r="C5916" s="103"/>
      <c r="D5916" s="10">
        <v>468247</v>
      </c>
      <c r="F5916"/>
    </row>
    <row r="5917" spans="2:6" x14ac:dyDescent="0.35">
      <c r="B5917" s="104" t="s">
        <v>156</v>
      </c>
      <c r="C5917" s="105"/>
      <c r="D5917" s="106"/>
      <c r="F5917"/>
    </row>
    <row r="5918" spans="2:6" x14ac:dyDescent="0.35">
      <c r="B5918" s="48" t="s">
        <v>157</v>
      </c>
      <c r="C5918" s="49" t="s">
        <v>158</v>
      </c>
      <c r="D5918" s="50">
        <v>0</v>
      </c>
      <c r="F5918"/>
    </row>
    <row r="5919" spans="2:6" x14ac:dyDescent="0.35">
      <c r="B5919" s="48" t="s">
        <v>159</v>
      </c>
      <c r="C5919" s="49" t="s">
        <v>160</v>
      </c>
      <c r="D5919" s="50">
        <v>0</v>
      </c>
      <c r="F5919"/>
    </row>
    <row r="5920" spans="2:6" x14ac:dyDescent="0.35">
      <c r="B5920" s="48" t="s">
        <v>161</v>
      </c>
      <c r="C5920" s="49" t="s">
        <v>162</v>
      </c>
      <c r="D5920" s="50">
        <v>1330</v>
      </c>
      <c r="F5920"/>
    </row>
    <row r="5921" spans="2:13" x14ac:dyDescent="0.35">
      <c r="B5921" s="102" t="s">
        <v>163</v>
      </c>
      <c r="C5921" s="103"/>
      <c r="D5921" s="10">
        <v>1330</v>
      </c>
    </row>
    <row r="5922" spans="2:13" x14ac:dyDescent="0.35">
      <c r="B5922" s="102" t="s">
        <v>164</v>
      </c>
      <c r="C5922" s="103"/>
      <c r="D5922" s="10">
        <v>600861</v>
      </c>
    </row>
    <row r="5924" spans="2:13" x14ac:dyDescent="0.35">
      <c r="C5924" s="3" t="s">
        <v>1144</v>
      </c>
    </row>
    <row r="5925" spans="2:13" x14ac:dyDescent="0.35">
      <c r="B5925" s="48" t="s">
        <v>111</v>
      </c>
      <c r="C5925" s="49" t="s">
        <v>112</v>
      </c>
      <c r="D5925" s="50">
        <v>0</v>
      </c>
      <c r="F5925" s="19">
        <f>SUM(D5925:D5933,D5935:D5936,D5939,D5951)</f>
        <v>0</v>
      </c>
      <c r="G5925" s="16">
        <f>SUM(D5934,D5940)</f>
        <v>0</v>
      </c>
      <c r="H5925" s="16">
        <f>SUM(F5925:G5925)</f>
        <v>0</v>
      </c>
      <c r="I5925" s="18" t="e">
        <f>H5925/J5925*100</f>
        <v>#DIV/0!</v>
      </c>
      <c r="K5925" s="61" t="str">
        <f>C5924</f>
        <v>Swan Hill Club</v>
      </c>
      <c r="L5925" s="59">
        <f>F5925</f>
        <v>0</v>
      </c>
      <c r="M5925" s="59">
        <f>G5925</f>
        <v>0</v>
      </c>
    </row>
    <row r="5926" spans="2:13" x14ac:dyDescent="0.35">
      <c r="B5926" s="48" t="s">
        <v>113</v>
      </c>
      <c r="C5926" s="49" t="s">
        <v>114</v>
      </c>
      <c r="D5926" s="50">
        <v>0</v>
      </c>
      <c r="F5926" s="12"/>
    </row>
    <row r="5927" spans="2:13" x14ac:dyDescent="0.35">
      <c r="B5927" s="48" t="s">
        <v>115</v>
      </c>
      <c r="C5927" s="49" t="s">
        <v>116</v>
      </c>
      <c r="D5927" s="50">
        <v>0</v>
      </c>
      <c r="F5927" s="12"/>
    </row>
    <row r="5928" spans="2:13" x14ac:dyDescent="0.35">
      <c r="B5928" s="48" t="s">
        <v>117</v>
      </c>
      <c r="C5928" s="49" t="s">
        <v>118</v>
      </c>
      <c r="D5928" s="50">
        <v>0</v>
      </c>
    </row>
    <row r="5929" spans="2:13" x14ac:dyDescent="0.35">
      <c r="B5929" s="48" t="s">
        <v>119</v>
      </c>
      <c r="C5929" s="49" t="s">
        <v>120</v>
      </c>
      <c r="D5929" s="50">
        <v>0</v>
      </c>
      <c r="F5929" s="13"/>
    </row>
    <row r="5930" spans="2:13" x14ac:dyDescent="0.35">
      <c r="B5930" s="48" t="s">
        <v>121</v>
      </c>
      <c r="C5930" s="49" t="s">
        <v>122</v>
      </c>
      <c r="D5930" s="50">
        <v>0</v>
      </c>
    </row>
    <row r="5931" spans="2:13" x14ac:dyDescent="0.35">
      <c r="B5931" s="48" t="s">
        <v>123</v>
      </c>
      <c r="C5931" s="49" t="s">
        <v>124</v>
      </c>
      <c r="D5931" s="50">
        <v>0</v>
      </c>
    </row>
    <row r="5932" spans="2:13" x14ac:dyDescent="0.35">
      <c r="B5932" s="48" t="s">
        <v>125</v>
      </c>
      <c r="C5932" s="49" t="s">
        <v>126</v>
      </c>
      <c r="D5932" s="50">
        <v>0</v>
      </c>
    </row>
    <row r="5933" spans="2:13" x14ac:dyDescent="0.35">
      <c r="B5933" s="48" t="s">
        <v>127</v>
      </c>
      <c r="C5933" s="49" t="s">
        <v>128</v>
      </c>
      <c r="D5933" s="50">
        <v>0</v>
      </c>
    </row>
    <row r="5934" spans="2:13" x14ac:dyDescent="0.35">
      <c r="B5934" s="48" t="s">
        <v>129</v>
      </c>
      <c r="C5934" s="49" t="s">
        <v>130</v>
      </c>
      <c r="D5934" s="50">
        <v>0</v>
      </c>
    </row>
    <row r="5935" spans="2:13" x14ac:dyDescent="0.35">
      <c r="B5935" s="48" t="s">
        <v>131</v>
      </c>
      <c r="C5935" s="49" t="s">
        <v>132</v>
      </c>
      <c r="D5935" s="50">
        <v>0</v>
      </c>
    </row>
    <row r="5936" spans="2:13" x14ac:dyDescent="0.35">
      <c r="B5936" s="48" t="s">
        <v>133</v>
      </c>
      <c r="C5936" s="49" t="s">
        <v>134</v>
      </c>
      <c r="D5936" s="50">
        <v>0</v>
      </c>
    </row>
    <row r="5937" spans="2:6" x14ac:dyDescent="0.35">
      <c r="B5937" s="48" t="s">
        <v>135</v>
      </c>
      <c r="C5937" s="49" t="s">
        <v>136</v>
      </c>
      <c r="D5937" s="50">
        <v>0</v>
      </c>
      <c r="F5937"/>
    </row>
    <row r="5938" spans="2:6" x14ac:dyDescent="0.35">
      <c r="B5938" s="48" t="s">
        <v>137</v>
      </c>
      <c r="C5938" s="49" t="s">
        <v>138</v>
      </c>
      <c r="D5938" s="50">
        <v>13060</v>
      </c>
      <c r="F5938"/>
    </row>
    <row r="5939" spans="2:6" ht="23" x14ac:dyDescent="0.35">
      <c r="B5939" s="48" t="s">
        <v>139</v>
      </c>
      <c r="C5939" s="49" t="s">
        <v>140</v>
      </c>
      <c r="D5939" s="50">
        <v>0</v>
      </c>
      <c r="F5939"/>
    </row>
    <row r="5940" spans="2:6" x14ac:dyDescent="0.35">
      <c r="B5940" s="48" t="s">
        <v>141</v>
      </c>
      <c r="C5940" s="49" t="s">
        <v>142</v>
      </c>
      <c r="D5940" s="50">
        <v>0</v>
      </c>
      <c r="F5940"/>
    </row>
    <row r="5941" spans="2:6" x14ac:dyDescent="0.35">
      <c r="B5941" s="102" t="s">
        <v>143</v>
      </c>
      <c r="C5941" s="103"/>
      <c r="D5941" s="10">
        <v>13060</v>
      </c>
      <c r="F5941"/>
    </row>
    <row r="5942" spans="2:6" x14ac:dyDescent="0.35">
      <c r="B5942" s="104" t="s">
        <v>144</v>
      </c>
      <c r="C5942" s="105"/>
      <c r="D5942" s="106"/>
      <c r="F5942"/>
    </row>
    <row r="5943" spans="2:6" x14ac:dyDescent="0.35">
      <c r="B5943" s="48" t="s">
        <v>145</v>
      </c>
      <c r="C5943" s="49" t="s">
        <v>146</v>
      </c>
      <c r="D5943" s="50">
        <v>0</v>
      </c>
      <c r="F5943"/>
    </row>
    <row r="5944" spans="2:6" x14ac:dyDescent="0.35">
      <c r="B5944" s="48" t="s">
        <v>147</v>
      </c>
      <c r="C5944" s="49" t="s">
        <v>148</v>
      </c>
      <c r="D5944" s="50">
        <v>0</v>
      </c>
      <c r="F5944"/>
    </row>
    <row r="5945" spans="2:6" x14ac:dyDescent="0.35">
      <c r="B5945" s="48" t="s">
        <v>149</v>
      </c>
      <c r="C5945" s="49" t="s">
        <v>150</v>
      </c>
      <c r="D5945" s="50">
        <v>0</v>
      </c>
      <c r="F5945"/>
    </row>
    <row r="5946" spans="2:6" ht="23" x14ac:dyDescent="0.35">
      <c r="B5946" s="48" t="s">
        <v>151</v>
      </c>
      <c r="C5946" s="49" t="s">
        <v>152</v>
      </c>
      <c r="D5946" s="50">
        <v>0</v>
      </c>
      <c r="F5946"/>
    </row>
    <row r="5947" spans="2:6" x14ac:dyDescent="0.35">
      <c r="B5947" s="48" t="s">
        <v>153</v>
      </c>
      <c r="C5947" s="49" t="s">
        <v>154</v>
      </c>
      <c r="D5947" s="50">
        <v>1379791</v>
      </c>
      <c r="F5947"/>
    </row>
    <row r="5948" spans="2:6" x14ac:dyDescent="0.35">
      <c r="B5948" s="102" t="s">
        <v>155</v>
      </c>
      <c r="C5948" s="103"/>
      <c r="D5948" s="10">
        <v>1379791</v>
      </c>
      <c r="F5948"/>
    </row>
    <row r="5949" spans="2:6" x14ac:dyDescent="0.35">
      <c r="B5949" s="104" t="s">
        <v>156</v>
      </c>
      <c r="C5949" s="105"/>
      <c r="D5949" s="106"/>
      <c r="F5949"/>
    </row>
    <row r="5950" spans="2:6" x14ac:dyDescent="0.35">
      <c r="B5950" s="48" t="s">
        <v>157</v>
      </c>
      <c r="C5950" s="49" t="s">
        <v>158</v>
      </c>
      <c r="D5950" s="50">
        <v>0</v>
      </c>
      <c r="F5950"/>
    </row>
    <row r="5951" spans="2:6" x14ac:dyDescent="0.35">
      <c r="B5951" s="48" t="s">
        <v>159</v>
      </c>
      <c r="C5951" s="49" t="s">
        <v>160</v>
      </c>
      <c r="D5951" s="50">
        <v>0</v>
      </c>
      <c r="F5951"/>
    </row>
    <row r="5952" spans="2:6" x14ac:dyDescent="0.35">
      <c r="B5952" s="48" t="s">
        <v>161</v>
      </c>
      <c r="C5952" s="49" t="s">
        <v>162</v>
      </c>
      <c r="D5952" s="50">
        <v>770</v>
      </c>
      <c r="F5952"/>
    </row>
    <row r="5953" spans="2:13" x14ac:dyDescent="0.35">
      <c r="B5953" s="102" t="s">
        <v>163</v>
      </c>
      <c r="C5953" s="103"/>
      <c r="D5953" s="10">
        <v>770</v>
      </c>
    </row>
    <row r="5954" spans="2:13" x14ac:dyDescent="0.35">
      <c r="B5954" s="102" t="s">
        <v>164</v>
      </c>
      <c r="C5954" s="103"/>
      <c r="D5954" s="10">
        <v>1393621</v>
      </c>
    </row>
    <row r="5956" spans="2:13" x14ac:dyDescent="0.35">
      <c r="C5956" s="3" t="s">
        <v>200</v>
      </c>
    </row>
    <row r="5957" spans="2:13" x14ac:dyDescent="0.35">
      <c r="B5957" s="48" t="s">
        <v>111</v>
      </c>
      <c r="C5957" s="49" t="s">
        <v>112</v>
      </c>
      <c r="D5957" s="50">
        <v>2550</v>
      </c>
      <c r="F5957" s="19">
        <f>SUM(D5957:D5965,D5967:D5968,D5971,D5983)</f>
        <v>49069</v>
      </c>
      <c r="G5957" s="16">
        <f>SUM(D5966,D5972)</f>
        <v>11863</v>
      </c>
      <c r="H5957" s="16">
        <f>SUM(F5957:G5957)</f>
        <v>60932</v>
      </c>
      <c r="I5957" s="18" t="e">
        <f>H5957/J5957*100</f>
        <v>#DIV/0!</v>
      </c>
      <c r="K5957" s="61" t="str">
        <f>C5956</f>
        <v>Swan Hill RSL</v>
      </c>
      <c r="L5957" s="59">
        <f>F5957</f>
        <v>49069</v>
      </c>
      <c r="M5957" s="59">
        <f>G5957</f>
        <v>11863</v>
      </c>
    </row>
    <row r="5958" spans="2:13" x14ac:dyDescent="0.35">
      <c r="B5958" s="48" t="s">
        <v>113</v>
      </c>
      <c r="C5958" s="49" t="s">
        <v>114</v>
      </c>
      <c r="D5958" s="50">
        <v>0</v>
      </c>
      <c r="F5958" s="12"/>
    </row>
    <row r="5959" spans="2:13" x14ac:dyDescent="0.35">
      <c r="B5959" s="48" t="s">
        <v>115</v>
      </c>
      <c r="C5959" s="49" t="s">
        <v>116</v>
      </c>
      <c r="D5959" s="50">
        <v>0</v>
      </c>
      <c r="F5959" s="12"/>
    </row>
    <row r="5960" spans="2:13" x14ac:dyDescent="0.35">
      <c r="B5960" s="48" t="s">
        <v>117</v>
      </c>
      <c r="C5960" s="49" t="s">
        <v>118</v>
      </c>
      <c r="D5960" s="50">
        <v>0</v>
      </c>
    </row>
    <row r="5961" spans="2:13" x14ac:dyDescent="0.35">
      <c r="B5961" s="48" t="s">
        <v>119</v>
      </c>
      <c r="C5961" s="49" t="s">
        <v>120</v>
      </c>
      <c r="D5961" s="50">
        <v>0</v>
      </c>
      <c r="F5961" s="13"/>
    </row>
    <row r="5962" spans="2:13" x14ac:dyDescent="0.35">
      <c r="B5962" s="48" t="s">
        <v>121</v>
      </c>
      <c r="C5962" s="49" t="s">
        <v>122</v>
      </c>
      <c r="D5962" s="50">
        <v>0</v>
      </c>
    </row>
    <row r="5963" spans="2:13" x14ac:dyDescent="0.35">
      <c r="B5963" s="48" t="s">
        <v>123</v>
      </c>
      <c r="C5963" s="49" t="s">
        <v>124</v>
      </c>
      <c r="D5963" s="50">
        <v>0</v>
      </c>
    </row>
    <row r="5964" spans="2:13" x14ac:dyDescent="0.35">
      <c r="B5964" s="48" t="s">
        <v>125</v>
      </c>
      <c r="C5964" s="49" t="s">
        <v>126</v>
      </c>
      <c r="D5964" s="50">
        <v>0</v>
      </c>
    </row>
    <row r="5965" spans="2:13" x14ac:dyDescent="0.35">
      <c r="B5965" s="48" t="s">
        <v>127</v>
      </c>
      <c r="C5965" s="49" t="s">
        <v>128</v>
      </c>
      <c r="D5965" s="50">
        <v>0</v>
      </c>
    </row>
    <row r="5966" spans="2:13" x14ac:dyDescent="0.35">
      <c r="B5966" s="48" t="s">
        <v>129</v>
      </c>
      <c r="C5966" s="49" t="s">
        <v>130</v>
      </c>
      <c r="D5966" s="50">
        <v>200</v>
      </c>
    </row>
    <row r="5967" spans="2:13" x14ac:dyDescent="0.35">
      <c r="B5967" s="48" t="s">
        <v>131</v>
      </c>
      <c r="C5967" s="49" t="s">
        <v>132</v>
      </c>
      <c r="D5967" s="50">
        <v>0</v>
      </c>
    </row>
    <row r="5968" spans="2:13" x14ac:dyDescent="0.35">
      <c r="B5968" s="48" t="s">
        <v>133</v>
      </c>
      <c r="C5968" s="49" t="s">
        <v>134</v>
      </c>
      <c r="D5968" s="50">
        <v>5137</v>
      </c>
    </row>
    <row r="5969" spans="2:6" x14ac:dyDescent="0.35">
      <c r="B5969" s="48" t="s">
        <v>135</v>
      </c>
      <c r="C5969" s="49" t="s">
        <v>136</v>
      </c>
      <c r="D5969" s="50">
        <v>0</v>
      </c>
      <c r="F5969"/>
    </row>
    <row r="5970" spans="2:6" x14ac:dyDescent="0.35">
      <c r="B5970" s="48" t="s">
        <v>137</v>
      </c>
      <c r="C5970" s="49" t="s">
        <v>138</v>
      </c>
      <c r="D5970" s="50">
        <v>35110</v>
      </c>
      <c r="F5970"/>
    </row>
    <row r="5971" spans="2:6" ht="23" x14ac:dyDescent="0.35">
      <c r="B5971" s="48" t="s">
        <v>139</v>
      </c>
      <c r="C5971" s="49" t="s">
        <v>140</v>
      </c>
      <c r="D5971" s="50">
        <v>41144</v>
      </c>
      <c r="F5971"/>
    </row>
    <row r="5972" spans="2:6" x14ac:dyDescent="0.35">
      <c r="B5972" s="48" t="s">
        <v>141</v>
      </c>
      <c r="C5972" s="49" t="s">
        <v>142</v>
      </c>
      <c r="D5972" s="50">
        <v>11663</v>
      </c>
      <c r="F5972"/>
    </row>
    <row r="5973" spans="2:6" x14ac:dyDescent="0.35">
      <c r="B5973" s="102" t="s">
        <v>143</v>
      </c>
      <c r="C5973" s="103"/>
      <c r="D5973" s="10">
        <v>95804</v>
      </c>
      <c r="F5973"/>
    </row>
    <row r="5974" spans="2:6" x14ac:dyDescent="0.35">
      <c r="B5974" s="104" t="s">
        <v>144</v>
      </c>
      <c r="C5974" s="105"/>
      <c r="D5974" s="106"/>
      <c r="F5974"/>
    </row>
    <row r="5975" spans="2:6" x14ac:dyDescent="0.35">
      <c r="B5975" s="48" t="s">
        <v>145</v>
      </c>
      <c r="C5975" s="49" t="s">
        <v>146</v>
      </c>
      <c r="D5975" s="50">
        <v>0</v>
      </c>
      <c r="F5975"/>
    </row>
    <row r="5976" spans="2:6" x14ac:dyDescent="0.35">
      <c r="B5976" s="48" t="s">
        <v>147</v>
      </c>
      <c r="C5976" s="49" t="s">
        <v>148</v>
      </c>
      <c r="D5976" s="50">
        <v>0</v>
      </c>
      <c r="F5976"/>
    </row>
    <row r="5977" spans="2:6" x14ac:dyDescent="0.35">
      <c r="B5977" s="48" t="s">
        <v>149</v>
      </c>
      <c r="C5977" s="49" t="s">
        <v>150</v>
      </c>
      <c r="D5977" s="50">
        <v>0</v>
      </c>
      <c r="F5977"/>
    </row>
    <row r="5978" spans="2:6" ht="23" x14ac:dyDescent="0.35">
      <c r="B5978" s="48" t="s">
        <v>151</v>
      </c>
      <c r="C5978" s="49" t="s">
        <v>152</v>
      </c>
      <c r="D5978" s="50">
        <v>0</v>
      </c>
      <c r="F5978"/>
    </row>
    <row r="5979" spans="2:6" x14ac:dyDescent="0.35">
      <c r="B5979" s="48" t="s">
        <v>153</v>
      </c>
      <c r="C5979" s="49" t="s">
        <v>154</v>
      </c>
      <c r="D5979" s="50">
        <v>303068</v>
      </c>
      <c r="F5979"/>
    </row>
    <row r="5980" spans="2:6" x14ac:dyDescent="0.35">
      <c r="B5980" s="102" t="s">
        <v>155</v>
      </c>
      <c r="C5980" s="103"/>
      <c r="D5980" s="10">
        <v>303068</v>
      </c>
      <c r="F5980"/>
    </row>
    <row r="5981" spans="2:6" x14ac:dyDescent="0.35">
      <c r="B5981" s="104" t="s">
        <v>156</v>
      </c>
      <c r="C5981" s="105"/>
      <c r="D5981" s="106"/>
      <c r="F5981"/>
    </row>
    <row r="5982" spans="2:6" x14ac:dyDescent="0.35">
      <c r="B5982" s="48" t="s">
        <v>157</v>
      </c>
      <c r="C5982" s="49" t="s">
        <v>158</v>
      </c>
      <c r="D5982" s="50">
        <v>0</v>
      </c>
      <c r="F5982"/>
    </row>
    <row r="5983" spans="2:6" x14ac:dyDescent="0.35">
      <c r="B5983" s="48" t="s">
        <v>159</v>
      </c>
      <c r="C5983" s="49" t="s">
        <v>160</v>
      </c>
      <c r="D5983" s="50">
        <v>238</v>
      </c>
      <c r="F5983"/>
    </row>
    <row r="5984" spans="2:6" x14ac:dyDescent="0.35">
      <c r="B5984" s="48" t="s">
        <v>161</v>
      </c>
      <c r="C5984" s="49" t="s">
        <v>162</v>
      </c>
      <c r="D5984" s="50">
        <v>2850</v>
      </c>
      <c r="F5984"/>
    </row>
    <row r="5985" spans="2:13" x14ac:dyDescent="0.35">
      <c r="B5985" s="102" t="s">
        <v>163</v>
      </c>
      <c r="C5985" s="103"/>
      <c r="D5985" s="10">
        <v>3088</v>
      </c>
    </row>
    <row r="5986" spans="2:13" x14ac:dyDescent="0.35">
      <c r="B5986" s="102" t="s">
        <v>164</v>
      </c>
      <c r="C5986" s="103"/>
      <c r="D5986" s="10">
        <v>401960</v>
      </c>
    </row>
    <row r="5988" spans="2:13" x14ac:dyDescent="0.35">
      <c r="C5988" s="3" t="s">
        <v>1145</v>
      </c>
    </row>
    <row r="5989" spans="2:13" x14ac:dyDescent="0.35">
      <c r="B5989" s="48" t="s">
        <v>111</v>
      </c>
      <c r="C5989" s="49" t="s">
        <v>112</v>
      </c>
      <c r="D5989" s="50">
        <v>0</v>
      </c>
      <c r="F5989" s="19">
        <f>SUM(D5989:D5997,D5999:D6000,D6003,D6015)</f>
        <v>1280</v>
      </c>
      <c r="G5989" s="16">
        <f>SUM(D5998,D6004)</f>
        <v>0</v>
      </c>
      <c r="H5989" s="16">
        <f>SUM(F5989:G5989)</f>
        <v>1280</v>
      </c>
      <c r="I5989" s="18" t="e">
        <f>H5989/J5989*100</f>
        <v>#DIV/0!</v>
      </c>
      <c r="K5989" s="61" t="str">
        <f>C5988</f>
        <v>Tabcorp Park</v>
      </c>
      <c r="L5989" s="59">
        <f>F5989</f>
        <v>1280</v>
      </c>
      <c r="M5989" s="59">
        <f>G5989</f>
        <v>0</v>
      </c>
    </row>
    <row r="5990" spans="2:13" x14ac:dyDescent="0.35">
      <c r="B5990" s="48" t="s">
        <v>113</v>
      </c>
      <c r="C5990" s="49" t="s">
        <v>114</v>
      </c>
      <c r="D5990" s="50">
        <v>0</v>
      </c>
      <c r="F5990" s="12"/>
    </row>
    <row r="5991" spans="2:13" x14ac:dyDescent="0.35">
      <c r="B5991" s="48" t="s">
        <v>115</v>
      </c>
      <c r="C5991" s="49" t="s">
        <v>116</v>
      </c>
      <c r="D5991" s="50">
        <v>0</v>
      </c>
      <c r="F5991" s="12"/>
    </row>
    <row r="5992" spans="2:13" x14ac:dyDescent="0.35">
      <c r="B5992" s="48" t="s">
        <v>117</v>
      </c>
      <c r="C5992" s="49" t="s">
        <v>118</v>
      </c>
      <c r="D5992" s="50">
        <v>0</v>
      </c>
    </row>
    <row r="5993" spans="2:13" x14ac:dyDescent="0.35">
      <c r="B5993" s="48" t="s">
        <v>119</v>
      </c>
      <c r="C5993" s="49" t="s">
        <v>120</v>
      </c>
      <c r="D5993" s="50">
        <v>0</v>
      </c>
      <c r="F5993" s="13"/>
    </row>
    <row r="5994" spans="2:13" x14ac:dyDescent="0.35">
      <c r="B5994" s="48" t="s">
        <v>121</v>
      </c>
      <c r="C5994" s="49" t="s">
        <v>122</v>
      </c>
      <c r="D5994" s="50">
        <v>0</v>
      </c>
    </row>
    <row r="5995" spans="2:13" x14ac:dyDescent="0.35">
      <c r="B5995" s="48" t="s">
        <v>123</v>
      </c>
      <c r="C5995" s="49" t="s">
        <v>124</v>
      </c>
      <c r="D5995" s="50">
        <v>0</v>
      </c>
    </row>
    <row r="5996" spans="2:13" x14ac:dyDescent="0.35">
      <c r="B5996" s="48" t="s">
        <v>125</v>
      </c>
      <c r="C5996" s="49" t="s">
        <v>126</v>
      </c>
      <c r="D5996" s="50">
        <v>0</v>
      </c>
    </row>
    <row r="5997" spans="2:13" x14ac:dyDescent="0.35">
      <c r="B5997" s="48" t="s">
        <v>127</v>
      </c>
      <c r="C5997" s="49" t="s">
        <v>128</v>
      </c>
      <c r="D5997" s="50">
        <v>0</v>
      </c>
    </row>
    <row r="5998" spans="2:13" x14ac:dyDescent="0.35">
      <c r="B5998" s="48" t="s">
        <v>129</v>
      </c>
      <c r="C5998" s="49" t="s">
        <v>130</v>
      </c>
      <c r="D5998" s="50">
        <v>0</v>
      </c>
    </row>
    <row r="5999" spans="2:13" x14ac:dyDescent="0.35">
      <c r="B5999" s="48" t="s">
        <v>131</v>
      </c>
      <c r="C5999" s="49" t="s">
        <v>132</v>
      </c>
      <c r="D5999" s="50">
        <v>0</v>
      </c>
    </row>
    <row r="6000" spans="2:13" x14ac:dyDescent="0.35">
      <c r="B6000" s="48" t="s">
        <v>133</v>
      </c>
      <c r="C6000" s="49" t="s">
        <v>134</v>
      </c>
      <c r="D6000" s="50">
        <v>1280</v>
      </c>
    </row>
    <row r="6001" spans="2:6" x14ac:dyDescent="0.35">
      <c r="B6001" s="48" t="s">
        <v>135</v>
      </c>
      <c r="C6001" s="49" t="s">
        <v>136</v>
      </c>
      <c r="D6001" s="50">
        <v>0</v>
      </c>
      <c r="F6001"/>
    </row>
    <row r="6002" spans="2:6" x14ac:dyDescent="0.35">
      <c r="B6002" s="48" t="s">
        <v>137</v>
      </c>
      <c r="C6002" s="49" t="s">
        <v>138</v>
      </c>
      <c r="D6002" s="50">
        <v>19078</v>
      </c>
      <c r="F6002"/>
    </row>
    <row r="6003" spans="2:6" ht="23" x14ac:dyDescent="0.35">
      <c r="B6003" s="48" t="s">
        <v>139</v>
      </c>
      <c r="C6003" s="49" t="s">
        <v>140</v>
      </c>
      <c r="D6003" s="50">
        <v>0</v>
      </c>
      <c r="F6003"/>
    </row>
    <row r="6004" spans="2:6" x14ac:dyDescent="0.35">
      <c r="B6004" s="48" t="s">
        <v>141</v>
      </c>
      <c r="C6004" s="49" t="s">
        <v>142</v>
      </c>
      <c r="D6004" s="50">
        <v>0</v>
      </c>
      <c r="F6004"/>
    </row>
    <row r="6005" spans="2:6" x14ac:dyDescent="0.35">
      <c r="B6005" s="102" t="s">
        <v>143</v>
      </c>
      <c r="C6005" s="103"/>
      <c r="D6005" s="10">
        <v>20358</v>
      </c>
      <c r="F6005"/>
    </row>
    <row r="6006" spans="2:6" x14ac:dyDescent="0.35">
      <c r="B6006" s="104" t="s">
        <v>144</v>
      </c>
      <c r="C6006" s="105"/>
      <c r="D6006" s="106"/>
      <c r="F6006"/>
    </row>
    <row r="6007" spans="2:6" x14ac:dyDescent="0.35">
      <c r="B6007" s="48" t="s">
        <v>145</v>
      </c>
      <c r="C6007" s="49" t="s">
        <v>146</v>
      </c>
      <c r="D6007" s="50">
        <v>0</v>
      </c>
      <c r="F6007"/>
    </row>
    <row r="6008" spans="2:6" x14ac:dyDescent="0.35">
      <c r="B6008" s="48" t="s">
        <v>147</v>
      </c>
      <c r="C6008" s="49" t="s">
        <v>148</v>
      </c>
      <c r="D6008" s="50">
        <v>0</v>
      </c>
      <c r="F6008"/>
    </row>
    <row r="6009" spans="2:6" x14ac:dyDescent="0.35">
      <c r="B6009" s="48" t="s">
        <v>149</v>
      </c>
      <c r="C6009" s="49" t="s">
        <v>150</v>
      </c>
      <c r="D6009" s="50">
        <v>0</v>
      </c>
      <c r="F6009"/>
    </row>
    <row r="6010" spans="2:6" ht="23" x14ac:dyDescent="0.35">
      <c r="B6010" s="48" t="s">
        <v>151</v>
      </c>
      <c r="C6010" s="49" t="s">
        <v>152</v>
      </c>
      <c r="D6010" s="50">
        <v>78952</v>
      </c>
      <c r="F6010"/>
    </row>
    <row r="6011" spans="2:6" x14ac:dyDescent="0.35">
      <c r="B6011" s="48" t="s">
        <v>153</v>
      </c>
      <c r="C6011" s="49" t="s">
        <v>154</v>
      </c>
      <c r="D6011" s="50">
        <v>2729142</v>
      </c>
      <c r="F6011"/>
    </row>
    <row r="6012" spans="2:6" x14ac:dyDescent="0.35">
      <c r="B6012" s="102" t="s">
        <v>155</v>
      </c>
      <c r="C6012" s="103"/>
      <c r="D6012" s="10">
        <v>2808094</v>
      </c>
      <c r="F6012"/>
    </row>
    <row r="6013" spans="2:6" x14ac:dyDescent="0.35">
      <c r="B6013" s="104" t="s">
        <v>156</v>
      </c>
      <c r="C6013" s="105"/>
      <c r="D6013" s="106"/>
      <c r="F6013"/>
    </row>
    <row r="6014" spans="2:6" x14ac:dyDescent="0.35">
      <c r="B6014" s="48" t="s">
        <v>157</v>
      </c>
      <c r="C6014" s="49" t="s">
        <v>158</v>
      </c>
      <c r="D6014" s="50">
        <v>0</v>
      </c>
      <c r="F6014"/>
    </row>
    <row r="6015" spans="2:6" x14ac:dyDescent="0.35">
      <c r="B6015" s="48" t="s">
        <v>159</v>
      </c>
      <c r="C6015" s="49" t="s">
        <v>160</v>
      </c>
      <c r="D6015" s="50">
        <v>0</v>
      </c>
      <c r="F6015"/>
    </row>
    <row r="6016" spans="2:6" x14ac:dyDescent="0.35">
      <c r="B6016" s="48" t="s">
        <v>161</v>
      </c>
      <c r="C6016" s="49" t="s">
        <v>162</v>
      </c>
      <c r="D6016" s="50">
        <v>2100</v>
      </c>
      <c r="F6016"/>
    </row>
    <row r="6017" spans="2:13" x14ac:dyDescent="0.35">
      <c r="B6017" s="102" t="s">
        <v>163</v>
      </c>
      <c r="C6017" s="103"/>
      <c r="D6017" s="10">
        <v>2100</v>
      </c>
    </row>
    <row r="6018" spans="2:13" x14ac:dyDescent="0.35">
      <c r="B6018" s="102" t="s">
        <v>164</v>
      </c>
      <c r="C6018" s="103"/>
      <c r="D6018" s="10">
        <v>2830552</v>
      </c>
    </row>
    <row r="6020" spans="2:13" x14ac:dyDescent="0.35">
      <c r="C6020" s="3" t="s">
        <v>1146</v>
      </c>
    </row>
    <row r="6021" spans="2:13" x14ac:dyDescent="0.35">
      <c r="B6021" s="48" t="s">
        <v>111</v>
      </c>
      <c r="C6021" s="49" t="s">
        <v>112</v>
      </c>
      <c r="D6021" s="50">
        <v>0</v>
      </c>
      <c r="F6021" s="19">
        <f>SUM(D6021:D6029,D6031:D6032,D6035,D6047)</f>
        <v>59160</v>
      </c>
      <c r="G6021" s="16">
        <f>SUM(D6030,D6036)</f>
        <v>0</v>
      </c>
      <c r="H6021" s="16">
        <f>SUM(F6021:G6021)</f>
        <v>59160</v>
      </c>
      <c r="I6021" s="18" t="e">
        <f>H6021/J6021*100</f>
        <v>#DIV/0!</v>
      </c>
      <c r="K6021" s="61" t="str">
        <f>C6020</f>
        <v>The Bendigo Club</v>
      </c>
      <c r="L6021" s="59">
        <f>F6021</f>
        <v>59160</v>
      </c>
      <c r="M6021" s="59">
        <f>G6021</f>
        <v>0</v>
      </c>
    </row>
    <row r="6022" spans="2:13" x14ac:dyDescent="0.35">
      <c r="B6022" s="48" t="s">
        <v>113</v>
      </c>
      <c r="C6022" s="49" t="s">
        <v>114</v>
      </c>
      <c r="D6022" s="50">
        <v>0</v>
      </c>
      <c r="F6022" s="12"/>
    </row>
    <row r="6023" spans="2:13" x14ac:dyDescent="0.35">
      <c r="B6023" s="48" t="s">
        <v>115</v>
      </c>
      <c r="C6023" s="49" t="s">
        <v>116</v>
      </c>
      <c r="D6023" s="50">
        <v>0</v>
      </c>
      <c r="F6023" s="12"/>
    </row>
    <row r="6024" spans="2:13" x14ac:dyDescent="0.35">
      <c r="B6024" s="48" t="s">
        <v>117</v>
      </c>
      <c r="C6024" s="49" t="s">
        <v>118</v>
      </c>
      <c r="D6024" s="50">
        <v>0</v>
      </c>
    </row>
    <row r="6025" spans="2:13" x14ac:dyDescent="0.35">
      <c r="B6025" s="48" t="s">
        <v>119</v>
      </c>
      <c r="C6025" s="49" t="s">
        <v>120</v>
      </c>
      <c r="D6025" s="50">
        <v>0</v>
      </c>
      <c r="F6025" s="13"/>
    </row>
    <row r="6026" spans="2:13" x14ac:dyDescent="0.35">
      <c r="B6026" s="48" t="s">
        <v>121</v>
      </c>
      <c r="C6026" s="49" t="s">
        <v>122</v>
      </c>
      <c r="D6026" s="50">
        <v>0</v>
      </c>
    </row>
    <row r="6027" spans="2:13" x14ac:dyDescent="0.35">
      <c r="B6027" s="48" t="s">
        <v>123</v>
      </c>
      <c r="C6027" s="49" t="s">
        <v>124</v>
      </c>
      <c r="D6027" s="50">
        <v>0</v>
      </c>
    </row>
    <row r="6028" spans="2:13" x14ac:dyDescent="0.35">
      <c r="B6028" s="48" t="s">
        <v>125</v>
      </c>
      <c r="C6028" s="49" t="s">
        <v>126</v>
      </c>
      <c r="D6028" s="50">
        <v>0</v>
      </c>
    </row>
    <row r="6029" spans="2:13" x14ac:dyDescent="0.35">
      <c r="B6029" s="48" t="s">
        <v>127</v>
      </c>
      <c r="C6029" s="49" t="s">
        <v>128</v>
      </c>
      <c r="D6029" s="50">
        <v>0</v>
      </c>
    </row>
    <row r="6030" spans="2:13" x14ac:dyDescent="0.35">
      <c r="B6030" s="48" t="s">
        <v>129</v>
      </c>
      <c r="C6030" s="49" t="s">
        <v>130</v>
      </c>
      <c r="D6030" s="50">
        <v>0</v>
      </c>
    </row>
    <row r="6031" spans="2:13" x14ac:dyDescent="0.35">
      <c r="B6031" s="48" t="s">
        <v>131</v>
      </c>
      <c r="C6031" s="49" t="s">
        <v>132</v>
      </c>
      <c r="D6031" s="50">
        <v>2500</v>
      </c>
    </row>
    <row r="6032" spans="2:13" x14ac:dyDescent="0.35">
      <c r="B6032" s="48" t="s">
        <v>133</v>
      </c>
      <c r="C6032" s="49" t="s">
        <v>134</v>
      </c>
      <c r="D6032" s="50">
        <v>56660</v>
      </c>
    </row>
    <row r="6033" spans="2:6" x14ac:dyDescent="0.35">
      <c r="B6033" s="48" t="s">
        <v>135</v>
      </c>
      <c r="C6033" s="49" t="s">
        <v>136</v>
      </c>
      <c r="D6033" s="50">
        <v>0</v>
      </c>
      <c r="F6033"/>
    </row>
    <row r="6034" spans="2:6" x14ac:dyDescent="0.35">
      <c r="B6034" s="48" t="s">
        <v>137</v>
      </c>
      <c r="C6034" s="49" t="s">
        <v>138</v>
      </c>
      <c r="D6034" s="50">
        <v>17363</v>
      </c>
      <c r="F6034"/>
    </row>
    <row r="6035" spans="2:6" ht="23" x14ac:dyDescent="0.35">
      <c r="B6035" s="48" t="s">
        <v>139</v>
      </c>
      <c r="C6035" s="49" t="s">
        <v>140</v>
      </c>
      <c r="D6035" s="50">
        <v>0</v>
      </c>
      <c r="F6035"/>
    </row>
    <row r="6036" spans="2:6" x14ac:dyDescent="0.35">
      <c r="B6036" s="48" t="s">
        <v>141</v>
      </c>
      <c r="C6036" s="49" t="s">
        <v>142</v>
      </c>
      <c r="D6036" s="50">
        <v>0</v>
      </c>
      <c r="F6036"/>
    </row>
    <row r="6037" spans="2:6" x14ac:dyDescent="0.35">
      <c r="B6037" s="102" t="s">
        <v>143</v>
      </c>
      <c r="C6037" s="103"/>
      <c r="D6037" s="10">
        <v>76523</v>
      </c>
      <c r="F6037"/>
    </row>
    <row r="6038" spans="2:6" x14ac:dyDescent="0.35">
      <c r="B6038" s="104" t="s">
        <v>144</v>
      </c>
      <c r="C6038" s="105"/>
      <c r="D6038" s="106"/>
      <c r="F6038"/>
    </row>
    <row r="6039" spans="2:6" x14ac:dyDescent="0.35">
      <c r="B6039" s="48" t="s">
        <v>145</v>
      </c>
      <c r="C6039" s="49" t="s">
        <v>146</v>
      </c>
      <c r="D6039" s="50">
        <v>0</v>
      </c>
      <c r="F6039"/>
    </row>
    <row r="6040" spans="2:6" x14ac:dyDescent="0.35">
      <c r="B6040" s="48" t="s">
        <v>147</v>
      </c>
      <c r="C6040" s="49" t="s">
        <v>148</v>
      </c>
      <c r="D6040" s="50">
        <v>0</v>
      </c>
      <c r="F6040"/>
    </row>
    <row r="6041" spans="2:6" x14ac:dyDescent="0.35">
      <c r="B6041" s="48" t="s">
        <v>149</v>
      </c>
      <c r="C6041" s="49" t="s">
        <v>150</v>
      </c>
      <c r="D6041" s="50">
        <v>0</v>
      </c>
      <c r="F6041"/>
    </row>
    <row r="6042" spans="2:6" ht="23" x14ac:dyDescent="0.35">
      <c r="B6042" s="48" t="s">
        <v>151</v>
      </c>
      <c r="C6042" s="49" t="s">
        <v>152</v>
      </c>
      <c r="D6042" s="50">
        <v>0</v>
      </c>
      <c r="F6042"/>
    </row>
    <row r="6043" spans="2:6" x14ac:dyDescent="0.35">
      <c r="B6043" s="48" t="s">
        <v>153</v>
      </c>
      <c r="C6043" s="49" t="s">
        <v>154</v>
      </c>
      <c r="D6043" s="50">
        <v>451453</v>
      </c>
      <c r="F6043"/>
    </row>
    <row r="6044" spans="2:6" x14ac:dyDescent="0.35">
      <c r="B6044" s="102" t="s">
        <v>155</v>
      </c>
      <c r="C6044" s="103"/>
      <c r="D6044" s="10">
        <v>451453</v>
      </c>
      <c r="F6044"/>
    </row>
    <row r="6045" spans="2:6" x14ac:dyDescent="0.35">
      <c r="B6045" s="104" t="s">
        <v>156</v>
      </c>
      <c r="C6045" s="105"/>
      <c r="D6045" s="106"/>
      <c r="F6045"/>
    </row>
    <row r="6046" spans="2:6" x14ac:dyDescent="0.35">
      <c r="B6046" s="48" t="s">
        <v>157</v>
      </c>
      <c r="C6046" s="49" t="s">
        <v>158</v>
      </c>
      <c r="D6046" s="50">
        <v>0</v>
      </c>
      <c r="F6046"/>
    </row>
    <row r="6047" spans="2:6" x14ac:dyDescent="0.35">
      <c r="B6047" s="48" t="s">
        <v>159</v>
      </c>
      <c r="C6047" s="49" t="s">
        <v>160</v>
      </c>
      <c r="D6047" s="50">
        <v>0</v>
      </c>
      <c r="F6047"/>
    </row>
    <row r="6048" spans="2:6" x14ac:dyDescent="0.35">
      <c r="B6048" s="48" t="s">
        <v>161</v>
      </c>
      <c r="C6048" s="49" t="s">
        <v>162</v>
      </c>
      <c r="D6048" s="50">
        <v>0</v>
      </c>
      <c r="F6048"/>
    </row>
    <row r="6049" spans="2:13" x14ac:dyDescent="0.35">
      <c r="B6049" s="102" t="s">
        <v>163</v>
      </c>
      <c r="C6049" s="103"/>
      <c r="D6049" s="10">
        <v>0</v>
      </c>
    </row>
    <row r="6050" spans="2:13" x14ac:dyDescent="0.35">
      <c r="B6050" s="102" t="s">
        <v>164</v>
      </c>
      <c r="C6050" s="103"/>
      <c r="D6050" s="10">
        <v>527976</v>
      </c>
    </row>
    <row r="6052" spans="2:13" x14ac:dyDescent="0.35">
      <c r="C6052" s="3" t="s">
        <v>1147</v>
      </c>
    </row>
    <row r="6053" spans="2:13" x14ac:dyDescent="0.35">
      <c r="B6053" s="48" t="s">
        <v>111</v>
      </c>
      <c r="C6053" s="49" t="s">
        <v>112</v>
      </c>
      <c r="D6053" s="50">
        <v>0</v>
      </c>
      <c r="F6053" s="19">
        <f>SUM(D6053:D6061,D6063:D6064,D6067,D6079)</f>
        <v>0</v>
      </c>
      <c r="G6053" s="16">
        <f>SUM(D6062,D6068)</f>
        <v>0</v>
      </c>
      <c r="H6053" s="16">
        <f>SUM(F6053:G6053)</f>
        <v>0</v>
      </c>
      <c r="I6053" s="18" t="e">
        <f>H6053/J6053*100</f>
        <v>#DIV/0!</v>
      </c>
      <c r="K6053" s="61" t="str">
        <f>C6052</f>
        <v>The Borough Club</v>
      </c>
      <c r="L6053" s="59">
        <f>F6053</f>
        <v>0</v>
      </c>
      <c r="M6053" s="59">
        <f>G6053</f>
        <v>0</v>
      </c>
    </row>
    <row r="6054" spans="2:13" x14ac:dyDescent="0.35">
      <c r="B6054" s="48" t="s">
        <v>113</v>
      </c>
      <c r="C6054" s="49" t="s">
        <v>114</v>
      </c>
      <c r="D6054" s="50">
        <v>0</v>
      </c>
      <c r="F6054" s="12"/>
    </row>
    <row r="6055" spans="2:13" x14ac:dyDescent="0.35">
      <c r="B6055" s="48" t="s">
        <v>115</v>
      </c>
      <c r="C6055" s="49" t="s">
        <v>116</v>
      </c>
      <c r="D6055" s="50">
        <v>0</v>
      </c>
      <c r="F6055" s="12"/>
    </row>
    <row r="6056" spans="2:13" x14ac:dyDescent="0.35">
      <c r="B6056" s="48" t="s">
        <v>117</v>
      </c>
      <c r="C6056" s="49" t="s">
        <v>118</v>
      </c>
      <c r="D6056" s="50">
        <v>0</v>
      </c>
    </row>
    <row r="6057" spans="2:13" x14ac:dyDescent="0.35">
      <c r="B6057" s="48" t="s">
        <v>119</v>
      </c>
      <c r="C6057" s="49" t="s">
        <v>120</v>
      </c>
      <c r="D6057" s="50">
        <v>0</v>
      </c>
      <c r="F6057" s="13"/>
    </row>
    <row r="6058" spans="2:13" x14ac:dyDescent="0.35">
      <c r="B6058" s="48" t="s">
        <v>121</v>
      </c>
      <c r="C6058" s="49" t="s">
        <v>122</v>
      </c>
      <c r="D6058" s="50">
        <v>0</v>
      </c>
    </row>
    <row r="6059" spans="2:13" x14ac:dyDescent="0.35">
      <c r="B6059" s="48" t="s">
        <v>123</v>
      </c>
      <c r="C6059" s="49" t="s">
        <v>124</v>
      </c>
      <c r="D6059" s="50">
        <v>0</v>
      </c>
    </row>
    <row r="6060" spans="2:13" x14ac:dyDescent="0.35">
      <c r="B6060" s="48" t="s">
        <v>125</v>
      </c>
      <c r="C6060" s="49" t="s">
        <v>126</v>
      </c>
      <c r="D6060" s="50">
        <v>0</v>
      </c>
    </row>
    <row r="6061" spans="2:13" x14ac:dyDescent="0.35">
      <c r="B6061" s="48" t="s">
        <v>127</v>
      </c>
      <c r="C6061" s="49" t="s">
        <v>128</v>
      </c>
      <c r="D6061" s="50">
        <v>0</v>
      </c>
    </row>
    <row r="6062" spans="2:13" x14ac:dyDescent="0.35">
      <c r="B6062" s="48" t="s">
        <v>129</v>
      </c>
      <c r="C6062" s="49" t="s">
        <v>130</v>
      </c>
      <c r="D6062" s="50">
        <v>0</v>
      </c>
    </row>
    <row r="6063" spans="2:13" x14ac:dyDescent="0.35">
      <c r="B6063" s="48" t="s">
        <v>131</v>
      </c>
      <c r="C6063" s="49" t="s">
        <v>132</v>
      </c>
      <c r="D6063" s="50">
        <v>0</v>
      </c>
    </row>
    <row r="6064" spans="2:13" x14ac:dyDescent="0.35">
      <c r="B6064" s="48" t="s">
        <v>133</v>
      </c>
      <c r="C6064" s="49" t="s">
        <v>134</v>
      </c>
      <c r="D6064" s="50">
        <v>0</v>
      </c>
    </row>
    <row r="6065" spans="2:6" x14ac:dyDescent="0.35">
      <c r="B6065" s="48" t="s">
        <v>135</v>
      </c>
      <c r="C6065" s="49" t="s">
        <v>136</v>
      </c>
      <c r="D6065" s="50">
        <v>0</v>
      </c>
      <c r="F6065"/>
    </row>
    <row r="6066" spans="2:6" x14ac:dyDescent="0.35">
      <c r="B6066" s="48" t="s">
        <v>137</v>
      </c>
      <c r="C6066" s="49" t="s">
        <v>138</v>
      </c>
      <c r="D6066" s="50">
        <v>15039</v>
      </c>
      <c r="F6066"/>
    </row>
    <row r="6067" spans="2:6" ht="23" x14ac:dyDescent="0.35">
      <c r="B6067" s="48" t="s">
        <v>139</v>
      </c>
      <c r="C6067" s="49" t="s">
        <v>140</v>
      </c>
      <c r="D6067" s="50">
        <v>0</v>
      </c>
      <c r="F6067"/>
    </row>
    <row r="6068" spans="2:6" x14ac:dyDescent="0.35">
      <c r="B6068" s="48" t="s">
        <v>141</v>
      </c>
      <c r="C6068" s="49" t="s">
        <v>142</v>
      </c>
      <c r="D6068" s="50">
        <v>0</v>
      </c>
      <c r="F6068"/>
    </row>
    <row r="6069" spans="2:6" x14ac:dyDescent="0.35">
      <c r="B6069" s="102" t="s">
        <v>143</v>
      </c>
      <c r="C6069" s="103"/>
      <c r="D6069" s="10">
        <v>15039</v>
      </c>
      <c r="F6069"/>
    </row>
    <row r="6070" spans="2:6" x14ac:dyDescent="0.35">
      <c r="B6070" s="104" t="s">
        <v>144</v>
      </c>
      <c r="C6070" s="105"/>
      <c r="D6070" s="106"/>
      <c r="F6070"/>
    </row>
    <row r="6071" spans="2:6" x14ac:dyDescent="0.35">
      <c r="B6071" s="48" t="s">
        <v>145</v>
      </c>
      <c r="C6071" s="49" t="s">
        <v>146</v>
      </c>
      <c r="D6071" s="50">
        <v>0</v>
      </c>
      <c r="F6071"/>
    </row>
    <row r="6072" spans="2:6" x14ac:dyDescent="0.35">
      <c r="B6072" s="48" t="s">
        <v>147</v>
      </c>
      <c r="C6072" s="49" t="s">
        <v>148</v>
      </c>
      <c r="D6072" s="50">
        <v>0</v>
      </c>
      <c r="F6072"/>
    </row>
    <row r="6073" spans="2:6" x14ac:dyDescent="0.35">
      <c r="B6073" s="48" t="s">
        <v>149</v>
      </c>
      <c r="C6073" s="49" t="s">
        <v>150</v>
      </c>
      <c r="D6073" s="50">
        <v>0</v>
      </c>
      <c r="F6073"/>
    </row>
    <row r="6074" spans="2:6" ht="23" x14ac:dyDescent="0.35">
      <c r="B6074" s="48" t="s">
        <v>151</v>
      </c>
      <c r="C6074" s="49" t="s">
        <v>152</v>
      </c>
      <c r="D6074" s="50">
        <v>0</v>
      </c>
      <c r="F6074"/>
    </row>
    <row r="6075" spans="2:6" x14ac:dyDescent="0.35">
      <c r="B6075" s="48" t="s">
        <v>153</v>
      </c>
      <c r="C6075" s="49" t="s">
        <v>154</v>
      </c>
      <c r="D6075" s="50">
        <v>157212</v>
      </c>
      <c r="F6075"/>
    </row>
    <row r="6076" spans="2:6" x14ac:dyDescent="0.35">
      <c r="B6076" s="102" t="s">
        <v>155</v>
      </c>
      <c r="C6076" s="103"/>
      <c r="D6076" s="10">
        <v>157212</v>
      </c>
      <c r="F6076"/>
    </row>
    <row r="6077" spans="2:6" x14ac:dyDescent="0.35">
      <c r="B6077" s="104" t="s">
        <v>156</v>
      </c>
      <c r="C6077" s="105"/>
      <c r="D6077" s="106"/>
      <c r="F6077"/>
    </row>
    <row r="6078" spans="2:6" x14ac:dyDescent="0.35">
      <c r="B6078" s="48" t="s">
        <v>157</v>
      </c>
      <c r="C6078" s="49" t="s">
        <v>158</v>
      </c>
      <c r="D6078" s="50">
        <v>0</v>
      </c>
      <c r="F6078"/>
    </row>
    <row r="6079" spans="2:6" x14ac:dyDescent="0.35">
      <c r="B6079" s="48" t="s">
        <v>159</v>
      </c>
      <c r="C6079" s="49" t="s">
        <v>160</v>
      </c>
      <c r="D6079" s="50">
        <v>0</v>
      </c>
      <c r="F6079"/>
    </row>
    <row r="6080" spans="2:6" x14ac:dyDescent="0.35">
      <c r="B6080" s="48" t="s">
        <v>161</v>
      </c>
      <c r="C6080" s="49" t="s">
        <v>162</v>
      </c>
      <c r="D6080" s="50">
        <v>0</v>
      </c>
      <c r="F6080"/>
    </row>
    <row r="6081" spans="2:13" x14ac:dyDescent="0.35">
      <c r="B6081" s="102" t="s">
        <v>163</v>
      </c>
      <c r="C6081" s="103"/>
      <c r="D6081" s="10">
        <v>0</v>
      </c>
    </row>
    <row r="6082" spans="2:13" x14ac:dyDescent="0.35">
      <c r="B6082" s="102" t="s">
        <v>164</v>
      </c>
      <c r="C6082" s="103"/>
      <c r="D6082" s="10">
        <v>172251</v>
      </c>
    </row>
    <row r="6084" spans="2:13" x14ac:dyDescent="0.35">
      <c r="C6084" s="3" t="s">
        <v>1148</v>
      </c>
    </row>
    <row r="6085" spans="2:13" x14ac:dyDescent="0.35">
      <c r="B6085" s="48" t="s">
        <v>111</v>
      </c>
      <c r="C6085" s="49" t="s">
        <v>112</v>
      </c>
      <c r="D6085" s="50">
        <v>5000</v>
      </c>
      <c r="F6085" s="19">
        <f>SUM(D6085:D6093,D6095:D6096,D6099,D6111)</f>
        <v>160000</v>
      </c>
      <c r="G6085" s="16">
        <f>SUM(D6094,D6100)</f>
        <v>0</v>
      </c>
      <c r="H6085" s="16">
        <f>SUM(F6085:G6085)</f>
        <v>160000</v>
      </c>
      <c r="I6085" s="18" t="e">
        <f>H6085/J6085*100</f>
        <v>#DIV/0!</v>
      </c>
      <c r="K6085" s="61" t="str">
        <f>C6084</f>
        <v>The Brook on Sneydes</v>
      </c>
      <c r="L6085" s="59">
        <f>F6085</f>
        <v>160000</v>
      </c>
      <c r="M6085" s="59">
        <f>G6085</f>
        <v>0</v>
      </c>
    </row>
    <row r="6086" spans="2:13" x14ac:dyDescent="0.35">
      <c r="B6086" s="48" t="s">
        <v>113</v>
      </c>
      <c r="C6086" s="49" t="s">
        <v>114</v>
      </c>
      <c r="D6086" s="50">
        <v>0</v>
      </c>
      <c r="F6086" s="12"/>
    </row>
    <row r="6087" spans="2:13" x14ac:dyDescent="0.35">
      <c r="B6087" s="48" t="s">
        <v>115</v>
      </c>
      <c r="C6087" s="49" t="s">
        <v>116</v>
      </c>
      <c r="D6087" s="50">
        <v>0</v>
      </c>
      <c r="F6087" s="12"/>
    </row>
    <row r="6088" spans="2:13" x14ac:dyDescent="0.35">
      <c r="B6088" s="48" t="s">
        <v>117</v>
      </c>
      <c r="C6088" s="49" t="s">
        <v>118</v>
      </c>
      <c r="D6088" s="50">
        <v>0</v>
      </c>
    </row>
    <row r="6089" spans="2:13" x14ac:dyDescent="0.35">
      <c r="B6089" s="48" t="s">
        <v>119</v>
      </c>
      <c r="C6089" s="49" t="s">
        <v>120</v>
      </c>
      <c r="D6089" s="50">
        <v>0</v>
      </c>
      <c r="F6089" s="13"/>
    </row>
    <row r="6090" spans="2:13" x14ac:dyDescent="0.35">
      <c r="B6090" s="48" t="s">
        <v>121</v>
      </c>
      <c r="C6090" s="49" t="s">
        <v>122</v>
      </c>
      <c r="D6090" s="50">
        <v>0</v>
      </c>
    </row>
    <row r="6091" spans="2:13" x14ac:dyDescent="0.35">
      <c r="B6091" s="48" t="s">
        <v>123</v>
      </c>
      <c r="C6091" s="49" t="s">
        <v>124</v>
      </c>
      <c r="D6091" s="50">
        <v>0</v>
      </c>
    </row>
    <row r="6092" spans="2:13" x14ac:dyDescent="0.35">
      <c r="B6092" s="48" t="s">
        <v>125</v>
      </c>
      <c r="C6092" s="49" t="s">
        <v>126</v>
      </c>
      <c r="D6092" s="50">
        <v>0</v>
      </c>
    </row>
    <row r="6093" spans="2:13" x14ac:dyDescent="0.35">
      <c r="B6093" s="48" t="s">
        <v>127</v>
      </c>
      <c r="C6093" s="49" t="s">
        <v>128</v>
      </c>
      <c r="D6093" s="50">
        <v>0</v>
      </c>
    </row>
    <row r="6094" spans="2:13" x14ac:dyDescent="0.35">
      <c r="B6094" s="48" t="s">
        <v>129</v>
      </c>
      <c r="C6094" s="49" t="s">
        <v>130</v>
      </c>
      <c r="D6094" s="50">
        <v>0</v>
      </c>
    </row>
    <row r="6095" spans="2:13" x14ac:dyDescent="0.35">
      <c r="B6095" s="48" t="s">
        <v>131</v>
      </c>
      <c r="C6095" s="49" t="s">
        <v>132</v>
      </c>
      <c r="D6095" s="50">
        <v>24000</v>
      </c>
    </row>
    <row r="6096" spans="2:13" x14ac:dyDescent="0.35">
      <c r="B6096" s="48" t="s">
        <v>133</v>
      </c>
      <c r="C6096" s="49" t="s">
        <v>134</v>
      </c>
      <c r="D6096" s="50">
        <v>131000</v>
      </c>
    </row>
    <row r="6097" spans="2:6" x14ac:dyDescent="0.35">
      <c r="B6097" s="48" t="s">
        <v>135</v>
      </c>
      <c r="C6097" s="49" t="s">
        <v>136</v>
      </c>
      <c r="D6097" s="50">
        <v>540834</v>
      </c>
      <c r="F6097"/>
    </row>
    <row r="6098" spans="2:6" x14ac:dyDescent="0.35">
      <c r="B6098" s="48" t="s">
        <v>137</v>
      </c>
      <c r="C6098" s="49" t="s">
        <v>138</v>
      </c>
      <c r="D6098" s="50">
        <v>0</v>
      </c>
      <c r="F6098"/>
    </row>
    <row r="6099" spans="2:6" ht="23" x14ac:dyDescent="0.35">
      <c r="B6099" s="48" t="s">
        <v>139</v>
      </c>
      <c r="C6099" s="49" t="s">
        <v>140</v>
      </c>
      <c r="D6099" s="50">
        <v>0</v>
      </c>
      <c r="F6099"/>
    </row>
    <row r="6100" spans="2:6" x14ac:dyDescent="0.35">
      <c r="B6100" s="48" t="s">
        <v>141</v>
      </c>
      <c r="C6100" s="49" t="s">
        <v>142</v>
      </c>
      <c r="D6100" s="50">
        <v>0</v>
      </c>
      <c r="F6100"/>
    </row>
    <row r="6101" spans="2:6" x14ac:dyDescent="0.35">
      <c r="B6101" s="102" t="s">
        <v>143</v>
      </c>
      <c r="C6101" s="103"/>
      <c r="D6101" s="10">
        <v>700834</v>
      </c>
      <c r="F6101"/>
    </row>
    <row r="6102" spans="2:6" x14ac:dyDescent="0.35">
      <c r="B6102" s="104" t="s">
        <v>144</v>
      </c>
      <c r="C6102" s="105"/>
      <c r="D6102" s="106"/>
      <c r="F6102"/>
    </row>
    <row r="6103" spans="2:6" x14ac:dyDescent="0.35">
      <c r="B6103" s="48" t="s">
        <v>145</v>
      </c>
      <c r="C6103" s="49" t="s">
        <v>146</v>
      </c>
      <c r="D6103" s="50">
        <v>0</v>
      </c>
      <c r="F6103"/>
    </row>
    <row r="6104" spans="2:6" x14ac:dyDescent="0.35">
      <c r="B6104" s="48" t="s">
        <v>147</v>
      </c>
      <c r="C6104" s="49" t="s">
        <v>148</v>
      </c>
      <c r="D6104" s="50">
        <v>0</v>
      </c>
      <c r="F6104"/>
    </row>
    <row r="6105" spans="2:6" x14ac:dyDescent="0.35">
      <c r="B6105" s="48" t="s">
        <v>149</v>
      </c>
      <c r="C6105" s="49" t="s">
        <v>150</v>
      </c>
      <c r="D6105" s="50">
        <v>0</v>
      </c>
      <c r="F6105"/>
    </row>
    <row r="6106" spans="2:6" ht="23" x14ac:dyDescent="0.35">
      <c r="B6106" s="48" t="s">
        <v>151</v>
      </c>
      <c r="C6106" s="49" t="s">
        <v>152</v>
      </c>
      <c r="D6106" s="50">
        <v>503816</v>
      </c>
      <c r="F6106"/>
    </row>
    <row r="6107" spans="2:6" x14ac:dyDescent="0.35">
      <c r="B6107" s="48" t="s">
        <v>153</v>
      </c>
      <c r="C6107" s="49" t="s">
        <v>154</v>
      </c>
      <c r="D6107" s="50">
        <v>580460</v>
      </c>
      <c r="F6107"/>
    </row>
    <row r="6108" spans="2:6" x14ac:dyDescent="0.35">
      <c r="B6108" s="102" t="s">
        <v>155</v>
      </c>
      <c r="C6108" s="103"/>
      <c r="D6108" s="10">
        <v>1084276</v>
      </c>
      <c r="F6108"/>
    </row>
    <row r="6109" spans="2:6" x14ac:dyDescent="0.35">
      <c r="B6109" s="104" t="s">
        <v>156</v>
      </c>
      <c r="C6109" s="105"/>
      <c r="D6109" s="106"/>
      <c r="F6109"/>
    </row>
    <row r="6110" spans="2:6" x14ac:dyDescent="0.35">
      <c r="B6110" s="48" t="s">
        <v>157</v>
      </c>
      <c r="C6110" s="49" t="s">
        <v>158</v>
      </c>
      <c r="D6110" s="50">
        <v>0</v>
      </c>
      <c r="F6110"/>
    </row>
    <row r="6111" spans="2:6" x14ac:dyDescent="0.35">
      <c r="B6111" s="48" t="s">
        <v>159</v>
      </c>
      <c r="C6111" s="49" t="s">
        <v>160</v>
      </c>
      <c r="D6111" s="50">
        <v>0</v>
      </c>
      <c r="F6111"/>
    </row>
    <row r="6112" spans="2:6" x14ac:dyDescent="0.35">
      <c r="B6112" s="48" t="s">
        <v>161</v>
      </c>
      <c r="C6112" s="49" t="s">
        <v>162</v>
      </c>
      <c r="D6112" s="50">
        <v>2800</v>
      </c>
      <c r="F6112"/>
    </row>
    <row r="6113" spans="2:13" x14ac:dyDescent="0.35">
      <c r="B6113" s="102" t="s">
        <v>163</v>
      </c>
      <c r="C6113" s="103"/>
      <c r="D6113" s="10">
        <v>2800</v>
      </c>
    </row>
    <row r="6114" spans="2:13" x14ac:dyDescent="0.35">
      <c r="B6114" s="102" t="s">
        <v>164</v>
      </c>
      <c r="C6114" s="103"/>
      <c r="D6114" s="10">
        <v>1787910</v>
      </c>
    </row>
    <row r="6115" spans="2:13" x14ac:dyDescent="0.35">
      <c r="B6115" s="3"/>
      <c r="F6115"/>
    </row>
    <row r="6116" spans="2:13" x14ac:dyDescent="0.35">
      <c r="C6116" s="3" t="s">
        <v>1149</v>
      </c>
    </row>
    <row r="6117" spans="2:13" x14ac:dyDescent="0.35">
      <c r="B6117" s="48" t="s">
        <v>111</v>
      </c>
      <c r="C6117" s="49" t="s">
        <v>112</v>
      </c>
      <c r="D6117" s="50">
        <v>0</v>
      </c>
      <c r="F6117" s="19">
        <f>SUM(D6117:D6125,D6127:D6128,D6131,D6143)</f>
        <v>2040</v>
      </c>
      <c r="G6117" s="16">
        <f>SUM(D6126,D6132)</f>
        <v>0</v>
      </c>
      <c r="H6117" s="16">
        <f>SUM(F6117:G6117)</f>
        <v>2040</v>
      </c>
      <c r="I6117" s="18" t="e">
        <f>H6117/J6117*100</f>
        <v>#DIV/0!</v>
      </c>
      <c r="K6117" s="61" t="str">
        <f>C6116</f>
        <v>The Brunswick Club</v>
      </c>
      <c r="L6117" s="59">
        <f>F6117</f>
        <v>2040</v>
      </c>
      <c r="M6117" s="59">
        <f>G6117</f>
        <v>0</v>
      </c>
    </row>
    <row r="6118" spans="2:13" x14ac:dyDescent="0.35">
      <c r="B6118" s="48" t="s">
        <v>113</v>
      </c>
      <c r="C6118" s="49" t="s">
        <v>114</v>
      </c>
      <c r="D6118" s="50">
        <v>40</v>
      </c>
      <c r="F6118" s="12"/>
    </row>
    <row r="6119" spans="2:13" x14ac:dyDescent="0.35">
      <c r="B6119" s="48" t="s">
        <v>115</v>
      </c>
      <c r="C6119" s="49" t="s">
        <v>116</v>
      </c>
      <c r="D6119" s="50">
        <v>0</v>
      </c>
      <c r="F6119" s="12"/>
    </row>
    <row r="6120" spans="2:13" x14ac:dyDescent="0.35">
      <c r="B6120" s="48" t="s">
        <v>117</v>
      </c>
      <c r="C6120" s="49" t="s">
        <v>118</v>
      </c>
      <c r="D6120" s="50">
        <v>0</v>
      </c>
    </row>
    <row r="6121" spans="2:13" x14ac:dyDescent="0.35">
      <c r="B6121" s="48" t="s">
        <v>119</v>
      </c>
      <c r="C6121" s="49" t="s">
        <v>120</v>
      </c>
      <c r="D6121" s="50">
        <v>0</v>
      </c>
      <c r="F6121" s="13"/>
    </row>
    <row r="6122" spans="2:13" x14ac:dyDescent="0.35">
      <c r="B6122" s="48" t="s">
        <v>121</v>
      </c>
      <c r="C6122" s="49" t="s">
        <v>122</v>
      </c>
      <c r="D6122" s="50">
        <v>0</v>
      </c>
    </row>
    <row r="6123" spans="2:13" x14ac:dyDescent="0.35">
      <c r="B6123" s="48" t="s">
        <v>123</v>
      </c>
      <c r="C6123" s="49" t="s">
        <v>124</v>
      </c>
      <c r="D6123" s="50">
        <v>0</v>
      </c>
    </row>
    <row r="6124" spans="2:13" x14ac:dyDescent="0.35">
      <c r="B6124" s="48" t="s">
        <v>125</v>
      </c>
      <c r="C6124" s="49" t="s">
        <v>126</v>
      </c>
      <c r="D6124" s="50">
        <v>0</v>
      </c>
    </row>
    <row r="6125" spans="2:13" x14ac:dyDescent="0.35">
      <c r="B6125" s="48" t="s">
        <v>127</v>
      </c>
      <c r="C6125" s="49" t="s">
        <v>128</v>
      </c>
      <c r="D6125" s="50">
        <v>0</v>
      </c>
    </row>
    <row r="6126" spans="2:13" x14ac:dyDescent="0.35">
      <c r="B6126" s="48" t="s">
        <v>129</v>
      </c>
      <c r="C6126" s="49" t="s">
        <v>130</v>
      </c>
      <c r="D6126" s="50">
        <v>0</v>
      </c>
    </row>
    <row r="6127" spans="2:13" x14ac:dyDescent="0.35">
      <c r="B6127" s="48" t="s">
        <v>131</v>
      </c>
      <c r="C6127" s="49" t="s">
        <v>132</v>
      </c>
      <c r="D6127" s="50">
        <v>0</v>
      </c>
    </row>
    <row r="6128" spans="2:13" x14ac:dyDescent="0.35">
      <c r="B6128" s="48" t="s">
        <v>133</v>
      </c>
      <c r="C6128" s="49" t="s">
        <v>134</v>
      </c>
      <c r="D6128" s="50">
        <v>2000</v>
      </c>
    </row>
    <row r="6129" spans="2:6" x14ac:dyDescent="0.35">
      <c r="B6129" s="48" t="s">
        <v>135</v>
      </c>
      <c r="C6129" s="49" t="s">
        <v>136</v>
      </c>
      <c r="D6129" s="50">
        <v>0</v>
      </c>
      <c r="F6129"/>
    </row>
    <row r="6130" spans="2:6" x14ac:dyDescent="0.35">
      <c r="B6130" s="48" t="s">
        <v>137</v>
      </c>
      <c r="C6130" s="49" t="s">
        <v>138</v>
      </c>
      <c r="D6130" s="50">
        <v>0</v>
      </c>
      <c r="F6130"/>
    </row>
    <row r="6131" spans="2:6" ht="23" x14ac:dyDescent="0.35">
      <c r="B6131" s="48" t="s">
        <v>139</v>
      </c>
      <c r="C6131" s="49" t="s">
        <v>140</v>
      </c>
      <c r="D6131" s="50">
        <v>0</v>
      </c>
      <c r="F6131"/>
    </row>
    <row r="6132" spans="2:6" x14ac:dyDescent="0.35">
      <c r="B6132" s="48" t="s">
        <v>141</v>
      </c>
      <c r="C6132" s="49" t="s">
        <v>142</v>
      </c>
      <c r="D6132" s="50">
        <v>0</v>
      </c>
      <c r="F6132"/>
    </row>
    <row r="6133" spans="2:6" x14ac:dyDescent="0.35">
      <c r="B6133" s="102" t="s">
        <v>143</v>
      </c>
      <c r="C6133" s="103"/>
      <c r="D6133" s="10">
        <v>2040</v>
      </c>
      <c r="F6133"/>
    </row>
    <row r="6134" spans="2:6" x14ac:dyDescent="0.35">
      <c r="B6134" s="104" t="s">
        <v>144</v>
      </c>
      <c r="C6134" s="105"/>
      <c r="D6134" s="106"/>
      <c r="F6134"/>
    </row>
    <row r="6135" spans="2:6" x14ac:dyDescent="0.35">
      <c r="B6135" s="48" t="s">
        <v>145</v>
      </c>
      <c r="C6135" s="49" t="s">
        <v>146</v>
      </c>
      <c r="D6135" s="50">
        <v>0</v>
      </c>
      <c r="F6135"/>
    </row>
    <row r="6136" spans="2:6" x14ac:dyDescent="0.35">
      <c r="B6136" s="48" t="s">
        <v>147</v>
      </c>
      <c r="C6136" s="49" t="s">
        <v>148</v>
      </c>
      <c r="D6136" s="50">
        <v>0</v>
      </c>
      <c r="F6136"/>
    </row>
    <row r="6137" spans="2:6" x14ac:dyDescent="0.35">
      <c r="B6137" s="48" t="s">
        <v>149</v>
      </c>
      <c r="C6137" s="49" t="s">
        <v>150</v>
      </c>
      <c r="D6137" s="50">
        <v>0</v>
      </c>
      <c r="F6137"/>
    </row>
    <row r="6138" spans="2:6" ht="23" x14ac:dyDescent="0.35">
      <c r="B6138" s="48" t="s">
        <v>151</v>
      </c>
      <c r="C6138" s="49" t="s">
        <v>152</v>
      </c>
      <c r="D6138" s="50">
        <v>0</v>
      </c>
      <c r="F6138"/>
    </row>
    <row r="6139" spans="2:6" x14ac:dyDescent="0.35">
      <c r="B6139" s="48" t="s">
        <v>153</v>
      </c>
      <c r="C6139" s="49" t="s">
        <v>154</v>
      </c>
      <c r="D6139" s="50">
        <v>300583</v>
      </c>
      <c r="F6139"/>
    </row>
    <row r="6140" spans="2:6" x14ac:dyDescent="0.35">
      <c r="B6140" s="102" t="s">
        <v>155</v>
      </c>
      <c r="C6140" s="103"/>
      <c r="D6140" s="10">
        <v>300583</v>
      </c>
      <c r="F6140"/>
    </row>
    <row r="6141" spans="2:6" x14ac:dyDescent="0.35">
      <c r="B6141" s="104" t="s">
        <v>156</v>
      </c>
      <c r="C6141" s="105"/>
      <c r="D6141" s="106"/>
      <c r="F6141"/>
    </row>
    <row r="6142" spans="2:6" x14ac:dyDescent="0.35">
      <c r="B6142" s="48" t="s">
        <v>157</v>
      </c>
      <c r="C6142" s="49" t="s">
        <v>158</v>
      </c>
      <c r="D6142" s="50">
        <v>0</v>
      </c>
      <c r="F6142"/>
    </row>
    <row r="6143" spans="2:6" x14ac:dyDescent="0.35">
      <c r="B6143" s="48" t="s">
        <v>159</v>
      </c>
      <c r="C6143" s="49" t="s">
        <v>160</v>
      </c>
      <c r="D6143" s="50">
        <v>0</v>
      </c>
      <c r="F6143"/>
    </row>
    <row r="6144" spans="2:6" x14ac:dyDescent="0.35">
      <c r="B6144" s="48" t="s">
        <v>161</v>
      </c>
      <c r="C6144" s="49" t="s">
        <v>162</v>
      </c>
      <c r="D6144" s="50">
        <v>3000</v>
      </c>
      <c r="F6144"/>
    </row>
    <row r="6145" spans="2:13" x14ac:dyDescent="0.35">
      <c r="B6145" s="102" t="s">
        <v>163</v>
      </c>
      <c r="C6145" s="103"/>
      <c r="D6145" s="10">
        <v>3000</v>
      </c>
    </row>
    <row r="6146" spans="2:13" x14ac:dyDescent="0.35">
      <c r="B6146" s="102" t="s">
        <v>164</v>
      </c>
      <c r="C6146" s="103"/>
      <c r="D6146" s="10">
        <v>305623</v>
      </c>
    </row>
    <row r="6147" spans="2:13" x14ac:dyDescent="0.35">
      <c r="B6147" s="3"/>
      <c r="F6147"/>
    </row>
    <row r="6148" spans="2:13" x14ac:dyDescent="0.35">
      <c r="C6148" s="3" t="s">
        <v>1150</v>
      </c>
    </row>
    <row r="6149" spans="2:13" x14ac:dyDescent="0.35">
      <c r="B6149" s="48" t="s">
        <v>111</v>
      </c>
      <c r="C6149" s="49" t="s">
        <v>112</v>
      </c>
      <c r="D6149" s="50">
        <v>0</v>
      </c>
      <c r="F6149" s="19">
        <f>SUM(D6149:D6157,D6159:D6160,D6163,D6175)</f>
        <v>65000</v>
      </c>
      <c r="G6149" s="16">
        <f>SUM(D6158,D6164)</f>
        <v>0</v>
      </c>
      <c r="H6149" s="16">
        <f>SUM(F6149:G6149)</f>
        <v>65000</v>
      </c>
      <c r="I6149" s="18" t="e">
        <f>H6149/J6149*100</f>
        <v>#DIV/0!</v>
      </c>
      <c r="K6149" s="61" t="str">
        <f>C6148</f>
        <v>The Club</v>
      </c>
      <c r="L6149" s="59">
        <f>F6149</f>
        <v>65000</v>
      </c>
      <c r="M6149" s="59">
        <f>G6149</f>
        <v>0</v>
      </c>
    </row>
    <row r="6150" spans="2:13" x14ac:dyDescent="0.35">
      <c r="B6150" s="48" t="s">
        <v>113</v>
      </c>
      <c r="C6150" s="49" t="s">
        <v>114</v>
      </c>
      <c r="D6150" s="50">
        <v>0</v>
      </c>
      <c r="F6150" s="12"/>
    </row>
    <row r="6151" spans="2:13" x14ac:dyDescent="0.35">
      <c r="B6151" s="48" t="s">
        <v>115</v>
      </c>
      <c r="C6151" s="49" t="s">
        <v>116</v>
      </c>
      <c r="D6151" s="50">
        <v>0</v>
      </c>
      <c r="F6151" s="12"/>
    </row>
    <row r="6152" spans="2:13" x14ac:dyDescent="0.35">
      <c r="B6152" s="48" t="s">
        <v>117</v>
      </c>
      <c r="C6152" s="49" t="s">
        <v>118</v>
      </c>
      <c r="D6152" s="50">
        <v>0</v>
      </c>
    </row>
    <row r="6153" spans="2:13" x14ac:dyDescent="0.35">
      <c r="B6153" s="48" t="s">
        <v>119</v>
      </c>
      <c r="C6153" s="49" t="s">
        <v>120</v>
      </c>
      <c r="D6153" s="50">
        <v>0</v>
      </c>
      <c r="F6153" s="13"/>
    </row>
    <row r="6154" spans="2:13" x14ac:dyDescent="0.35">
      <c r="B6154" s="48" t="s">
        <v>121</v>
      </c>
      <c r="C6154" s="49" t="s">
        <v>122</v>
      </c>
      <c r="D6154" s="50">
        <v>0</v>
      </c>
    </row>
    <row r="6155" spans="2:13" x14ac:dyDescent="0.35">
      <c r="B6155" s="48" t="s">
        <v>123</v>
      </c>
      <c r="C6155" s="49" t="s">
        <v>124</v>
      </c>
      <c r="D6155" s="50">
        <v>0</v>
      </c>
    </row>
    <row r="6156" spans="2:13" x14ac:dyDescent="0.35">
      <c r="B6156" s="48" t="s">
        <v>125</v>
      </c>
      <c r="C6156" s="49" t="s">
        <v>126</v>
      </c>
      <c r="D6156" s="50">
        <v>0</v>
      </c>
    </row>
    <row r="6157" spans="2:13" x14ac:dyDescent="0.35">
      <c r="B6157" s="48" t="s">
        <v>127</v>
      </c>
      <c r="C6157" s="49" t="s">
        <v>128</v>
      </c>
      <c r="D6157" s="50">
        <v>0</v>
      </c>
    </row>
    <row r="6158" spans="2:13" x14ac:dyDescent="0.35">
      <c r="B6158" s="48" t="s">
        <v>129</v>
      </c>
      <c r="C6158" s="49" t="s">
        <v>130</v>
      </c>
      <c r="D6158" s="50">
        <v>0</v>
      </c>
    </row>
    <row r="6159" spans="2:13" x14ac:dyDescent="0.35">
      <c r="B6159" s="48" t="s">
        <v>131</v>
      </c>
      <c r="C6159" s="49" t="s">
        <v>132</v>
      </c>
      <c r="D6159" s="50">
        <v>55000</v>
      </c>
    </row>
    <row r="6160" spans="2:13" x14ac:dyDescent="0.35">
      <c r="B6160" s="48" t="s">
        <v>133</v>
      </c>
      <c r="C6160" s="49" t="s">
        <v>134</v>
      </c>
      <c r="D6160" s="50">
        <v>10000</v>
      </c>
    </row>
    <row r="6161" spans="2:6" x14ac:dyDescent="0.35">
      <c r="B6161" s="48" t="s">
        <v>135</v>
      </c>
      <c r="C6161" s="49" t="s">
        <v>136</v>
      </c>
      <c r="D6161" s="50">
        <v>644388</v>
      </c>
      <c r="F6161"/>
    </row>
    <row r="6162" spans="2:6" x14ac:dyDescent="0.35">
      <c r="B6162" s="48" t="s">
        <v>137</v>
      </c>
      <c r="C6162" s="49" t="s">
        <v>138</v>
      </c>
      <c r="D6162" s="50">
        <v>0</v>
      </c>
      <c r="F6162"/>
    </row>
    <row r="6163" spans="2:6" ht="23" x14ac:dyDescent="0.35">
      <c r="B6163" s="48" t="s">
        <v>139</v>
      </c>
      <c r="C6163" s="49" t="s">
        <v>140</v>
      </c>
      <c r="D6163" s="50">
        <v>0</v>
      </c>
      <c r="F6163"/>
    </row>
    <row r="6164" spans="2:6" x14ac:dyDescent="0.35">
      <c r="B6164" s="48" t="s">
        <v>141</v>
      </c>
      <c r="C6164" s="49" t="s">
        <v>142</v>
      </c>
      <c r="D6164" s="50">
        <v>0</v>
      </c>
      <c r="F6164"/>
    </row>
    <row r="6165" spans="2:6" x14ac:dyDescent="0.35">
      <c r="B6165" s="102" t="s">
        <v>143</v>
      </c>
      <c r="C6165" s="103"/>
      <c r="D6165" s="10">
        <v>709388</v>
      </c>
      <c r="F6165"/>
    </row>
    <row r="6166" spans="2:6" x14ac:dyDescent="0.35">
      <c r="B6166" s="104" t="s">
        <v>144</v>
      </c>
      <c r="C6166" s="105"/>
      <c r="D6166" s="106"/>
      <c r="F6166"/>
    </row>
    <row r="6167" spans="2:6" x14ac:dyDescent="0.35">
      <c r="B6167" s="48" t="s">
        <v>145</v>
      </c>
      <c r="C6167" s="49" t="s">
        <v>146</v>
      </c>
      <c r="D6167" s="50">
        <v>0</v>
      </c>
      <c r="F6167"/>
    </row>
    <row r="6168" spans="2:6" x14ac:dyDescent="0.35">
      <c r="B6168" s="48" t="s">
        <v>147</v>
      </c>
      <c r="C6168" s="49" t="s">
        <v>148</v>
      </c>
      <c r="D6168" s="50">
        <v>0</v>
      </c>
      <c r="F6168"/>
    </row>
    <row r="6169" spans="2:6" x14ac:dyDescent="0.35">
      <c r="B6169" s="48" t="s">
        <v>149</v>
      </c>
      <c r="C6169" s="49" t="s">
        <v>150</v>
      </c>
      <c r="D6169" s="50">
        <v>0</v>
      </c>
      <c r="F6169"/>
    </row>
    <row r="6170" spans="2:6" ht="23" x14ac:dyDescent="0.35">
      <c r="B6170" s="48" t="s">
        <v>151</v>
      </c>
      <c r="C6170" s="49" t="s">
        <v>152</v>
      </c>
      <c r="D6170" s="50">
        <v>0</v>
      </c>
      <c r="F6170"/>
    </row>
    <row r="6171" spans="2:6" x14ac:dyDescent="0.35">
      <c r="B6171" s="48" t="s">
        <v>153</v>
      </c>
      <c r="C6171" s="49" t="s">
        <v>154</v>
      </c>
      <c r="D6171" s="50">
        <v>918888</v>
      </c>
      <c r="F6171"/>
    </row>
    <row r="6172" spans="2:6" x14ac:dyDescent="0.35">
      <c r="B6172" s="102" t="s">
        <v>155</v>
      </c>
      <c r="C6172" s="103"/>
      <c r="D6172" s="10">
        <v>918888</v>
      </c>
      <c r="F6172"/>
    </row>
    <row r="6173" spans="2:6" x14ac:dyDescent="0.35">
      <c r="B6173" s="104" t="s">
        <v>156</v>
      </c>
      <c r="C6173" s="105"/>
      <c r="D6173" s="106"/>
      <c r="F6173"/>
    </row>
    <row r="6174" spans="2:6" x14ac:dyDescent="0.35">
      <c r="B6174" s="48" t="s">
        <v>157</v>
      </c>
      <c r="C6174" s="49" t="s">
        <v>158</v>
      </c>
      <c r="D6174" s="50">
        <v>0</v>
      </c>
      <c r="F6174"/>
    </row>
    <row r="6175" spans="2:6" x14ac:dyDescent="0.35">
      <c r="B6175" s="48" t="s">
        <v>159</v>
      </c>
      <c r="C6175" s="49" t="s">
        <v>160</v>
      </c>
      <c r="D6175" s="50">
        <v>0</v>
      </c>
      <c r="F6175"/>
    </row>
    <row r="6176" spans="2:6" x14ac:dyDescent="0.35">
      <c r="B6176" s="48" t="s">
        <v>161</v>
      </c>
      <c r="C6176" s="49" t="s">
        <v>162</v>
      </c>
      <c r="D6176" s="50">
        <v>2800</v>
      </c>
      <c r="F6176"/>
    </row>
    <row r="6177" spans="2:13" x14ac:dyDescent="0.35">
      <c r="B6177" s="102" t="s">
        <v>163</v>
      </c>
      <c r="C6177" s="103"/>
      <c r="D6177" s="10">
        <v>2800</v>
      </c>
    </row>
    <row r="6178" spans="2:13" x14ac:dyDescent="0.35">
      <c r="B6178" s="102" t="s">
        <v>164</v>
      </c>
      <c r="C6178" s="103"/>
      <c r="D6178" s="10">
        <v>1631076</v>
      </c>
    </row>
    <row r="6179" spans="2:13" x14ac:dyDescent="0.35">
      <c r="B6179" s="3"/>
      <c r="F6179"/>
    </row>
    <row r="6180" spans="2:13" x14ac:dyDescent="0.35">
      <c r="C6180" s="3" t="s">
        <v>1153</v>
      </c>
    </row>
    <row r="6181" spans="2:13" x14ac:dyDescent="0.35">
      <c r="B6181" s="58" t="s">
        <v>1151</v>
      </c>
      <c r="C6181" s="104" t="s">
        <v>1152</v>
      </c>
      <c r="D6181" s="106"/>
      <c r="F6181" s="19">
        <f>SUM(D6181:D6189,D6191:D6192,D6195,D6207)</f>
        <v>18000</v>
      </c>
      <c r="G6181" s="16">
        <f>SUM(D6190,D6196)</f>
        <v>0</v>
      </c>
      <c r="H6181" s="16">
        <f>SUM(F6181:G6181)</f>
        <v>18000</v>
      </c>
      <c r="I6181" s="18" t="e">
        <f>H6181/J6181*100</f>
        <v>#DIV/0!</v>
      </c>
      <c r="K6181" s="61" t="str">
        <f>C6180</f>
        <v>The Coach and Horses</v>
      </c>
      <c r="L6181" s="59">
        <f>F6181</f>
        <v>18000</v>
      </c>
      <c r="M6181" s="59">
        <f>G6181</f>
        <v>0</v>
      </c>
    </row>
    <row r="6182" spans="2:13" x14ac:dyDescent="0.35">
      <c r="B6182" s="48" t="s">
        <v>111</v>
      </c>
      <c r="C6182" s="49" t="s">
        <v>112</v>
      </c>
      <c r="D6182" s="50">
        <v>0</v>
      </c>
      <c r="F6182" s="12"/>
    </row>
    <row r="6183" spans="2:13" x14ac:dyDescent="0.35">
      <c r="B6183" s="48" t="s">
        <v>113</v>
      </c>
      <c r="C6183" s="49" t="s">
        <v>114</v>
      </c>
      <c r="D6183" s="50">
        <v>0</v>
      </c>
      <c r="F6183" s="12"/>
    </row>
    <row r="6184" spans="2:13" x14ac:dyDescent="0.35">
      <c r="B6184" s="48" t="s">
        <v>115</v>
      </c>
      <c r="C6184" s="49" t="s">
        <v>116</v>
      </c>
      <c r="D6184" s="50">
        <v>0</v>
      </c>
    </row>
    <row r="6185" spans="2:13" x14ac:dyDescent="0.35">
      <c r="B6185" s="48" t="s">
        <v>117</v>
      </c>
      <c r="C6185" s="49" t="s">
        <v>118</v>
      </c>
      <c r="D6185" s="50">
        <v>0</v>
      </c>
      <c r="F6185" s="13"/>
    </row>
    <row r="6186" spans="2:13" x14ac:dyDescent="0.35">
      <c r="B6186" s="48" t="s">
        <v>119</v>
      </c>
      <c r="C6186" s="49" t="s">
        <v>120</v>
      </c>
      <c r="D6186" s="50">
        <v>0</v>
      </c>
    </row>
    <row r="6187" spans="2:13" x14ac:dyDescent="0.35">
      <c r="B6187" s="48" t="s">
        <v>121</v>
      </c>
      <c r="C6187" s="49" t="s">
        <v>122</v>
      </c>
      <c r="D6187" s="50">
        <v>0</v>
      </c>
    </row>
    <row r="6188" spans="2:13" x14ac:dyDescent="0.35">
      <c r="B6188" s="48" t="s">
        <v>123</v>
      </c>
      <c r="C6188" s="49" t="s">
        <v>124</v>
      </c>
      <c r="D6188" s="50">
        <v>0</v>
      </c>
    </row>
    <row r="6189" spans="2:13" x14ac:dyDescent="0.35">
      <c r="B6189" s="48" t="s">
        <v>125</v>
      </c>
      <c r="C6189" s="49" t="s">
        <v>126</v>
      </c>
      <c r="D6189" s="50">
        <v>0</v>
      </c>
    </row>
    <row r="6190" spans="2:13" x14ac:dyDescent="0.35">
      <c r="B6190" s="48" t="s">
        <v>127</v>
      </c>
      <c r="C6190" s="49" t="s">
        <v>128</v>
      </c>
      <c r="D6190" s="50">
        <v>0</v>
      </c>
    </row>
    <row r="6191" spans="2:13" x14ac:dyDescent="0.35">
      <c r="B6191" s="48" t="s">
        <v>129</v>
      </c>
      <c r="C6191" s="49" t="s">
        <v>130</v>
      </c>
      <c r="D6191" s="50">
        <v>0</v>
      </c>
    </row>
    <row r="6192" spans="2:13" x14ac:dyDescent="0.35">
      <c r="B6192" s="48" t="s">
        <v>131</v>
      </c>
      <c r="C6192" s="49" t="s">
        <v>132</v>
      </c>
      <c r="D6192" s="50">
        <v>18000</v>
      </c>
    </row>
    <row r="6193" spans="2:6" x14ac:dyDescent="0.35">
      <c r="B6193" s="48" t="s">
        <v>133</v>
      </c>
      <c r="C6193" s="49" t="s">
        <v>134</v>
      </c>
      <c r="D6193" s="50">
        <v>58000</v>
      </c>
      <c r="F6193"/>
    </row>
    <row r="6194" spans="2:6" x14ac:dyDescent="0.35">
      <c r="B6194" s="48" t="s">
        <v>135</v>
      </c>
      <c r="C6194" s="49" t="s">
        <v>136</v>
      </c>
      <c r="D6194" s="50">
        <v>481655</v>
      </c>
      <c r="F6194"/>
    </row>
    <row r="6195" spans="2:6" x14ac:dyDescent="0.35">
      <c r="B6195" s="48" t="s">
        <v>137</v>
      </c>
      <c r="C6195" s="49" t="s">
        <v>138</v>
      </c>
      <c r="D6195" s="50">
        <v>0</v>
      </c>
      <c r="F6195"/>
    </row>
    <row r="6196" spans="2:6" ht="23" x14ac:dyDescent="0.35">
      <c r="B6196" s="48" t="s">
        <v>139</v>
      </c>
      <c r="C6196" s="49" t="s">
        <v>140</v>
      </c>
      <c r="D6196" s="50">
        <v>0</v>
      </c>
      <c r="F6196"/>
    </row>
    <row r="6197" spans="2:6" x14ac:dyDescent="0.35">
      <c r="B6197" s="48" t="s">
        <v>141</v>
      </c>
      <c r="C6197" s="49" t="s">
        <v>142</v>
      </c>
      <c r="D6197" s="50">
        <v>0</v>
      </c>
      <c r="F6197"/>
    </row>
    <row r="6198" spans="2:6" x14ac:dyDescent="0.35">
      <c r="B6198" s="102" t="s">
        <v>143</v>
      </c>
      <c r="C6198" s="103"/>
      <c r="D6198" s="10">
        <v>557655</v>
      </c>
      <c r="F6198"/>
    </row>
    <row r="6199" spans="2:6" x14ac:dyDescent="0.35">
      <c r="B6199" s="104" t="s">
        <v>144</v>
      </c>
      <c r="C6199" s="105"/>
      <c r="D6199" s="106"/>
      <c r="F6199"/>
    </row>
    <row r="6200" spans="2:6" x14ac:dyDescent="0.35">
      <c r="B6200" s="48" t="s">
        <v>145</v>
      </c>
      <c r="C6200" s="49" t="s">
        <v>146</v>
      </c>
      <c r="D6200" s="50">
        <v>0</v>
      </c>
      <c r="F6200"/>
    </row>
    <row r="6201" spans="2:6" x14ac:dyDescent="0.35">
      <c r="B6201" s="48" t="s">
        <v>147</v>
      </c>
      <c r="C6201" s="49" t="s">
        <v>148</v>
      </c>
      <c r="D6201" s="50">
        <v>0</v>
      </c>
      <c r="F6201"/>
    </row>
    <row r="6202" spans="2:6" x14ac:dyDescent="0.35">
      <c r="B6202" s="48" t="s">
        <v>149</v>
      </c>
      <c r="C6202" s="49" t="s">
        <v>150</v>
      </c>
      <c r="D6202" s="50">
        <v>0</v>
      </c>
      <c r="F6202"/>
    </row>
    <row r="6203" spans="2:6" ht="23" x14ac:dyDescent="0.35">
      <c r="B6203" s="48" t="s">
        <v>151</v>
      </c>
      <c r="C6203" s="49" t="s">
        <v>152</v>
      </c>
      <c r="D6203" s="50">
        <v>32910</v>
      </c>
      <c r="F6203"/>
    </row>
    <row r="6204" spans="2:6" x14ac:dyDescent="0.35">
      <c r="B6204" s="48" t="s">
        <v>153</v>
      </c>
      <c r="C6204" s="49" t="s">
        <v>154</v>
      </c>
      <c r="D6204" s="50">
        <v>1414264</v>
      </c>
      <c r="F6204"/>
    </row>
    <row r="6205" spans="2:6" x14ac:dyDescent="0.35">
      <c r="B6205" s="102" t="s">
        <v>155</v>
      </c>
      <c r="C6205" s="103"/>
      <c r="D6205" s="10">
        <v>1447174</v>
      </c>
      <c r="F6205"/>
    </row>
    <row r="6206" spans="2:6" x14ac:dyDescent="0.35">
      <c r="B6206" s="104" t="s">
        <v>156</v>
      </c>
      <c r="C6206" s="105"/>
      <c r="D6206" s="106"/>
      <c r="F6206"/>
    </row>
    <row r="6207" spans="2:6" x14ac:dyDescent="0.35">
      <c r="B6207" s="48" t="s">
        <v>157</v>
      </c>
      <c r="C6207" s="49" t="s">
        <v>158</v>
      </c>
      <c r="D6207" s="50">
        <v>0</v>
      </c>
      <c r="F6207"/>
    </row>
    <row r="6208" spans="2:6" x14ac:dyDescent="0.35">
      <c r="B6208" s="48" t="s">
        <v>159</v>
      </c>
      <c r="C6208" s="49" t="s">
        <v>160</v>
      </c>
      <c r="D6208" s="50">
        <v>0</v>
      </c>
      <c r="F6208"/>
    </row>
    <row r="6209" spans="2:13" x14ac:dyDescent="0.35">
      <c r="B6209" s="48" t="s">
        <v>161</v>
      </c>
      <c r="C6209" s="49" t="s">
        <v>162</v>
      </c>
      <c r="D6209" s="50">
        <v>2800</v>
      </c>
    </row>
    <row r="6210" spans="2:13" x14ac:dyDescent="0.35">
      <c r="B6210" s="102" t="s">
        <v>163</v>
      </c>
      <c r="C6210" s="103"/>
      <c r="D6210" s="10">
        <v>2800</v>
      </c>
    </row>
    <row r="6211" spans="2:13" x14ac:dyDescent="0.35">
      <c r="B6211" s="102" t="s">
        <v>164</v>
      </c>
      <c r="C6211" s="103"/>
      <c r="D6211" s="10">
        <v>2007629</v>
      </c>
      <c r="F6211"/>
    </row>
    <row r="6212" spans="2:13" x14ac:dyDescent="0.35">
      <c r="C6212" s="57" t="s">
        <v>1154</v>
      </c>
    </row>
    <row r="6213" spans="2:13" x14ac:dyDescent="0.35">
      <c r="B6213" s="48" t="s">
        <v>111</v>
      </c>
      <c r="C6213" s="49" t="s">
        <v>112</v>
      </c>
      <c r="D6213" s="50">
        <v>0</v>
      </c>
      <c r="F6213" s="19">
        <f>SUM(D6213:D6221,D6223:D6224,D6227,D6239)</f>
        <v>0</v>
      </c>
      <c r="G6213" s="16">
        <f>SUM(D6222,D6228)</f>
        <v>0</v>
      </c>
      <c r="H6213" s="16">
        <f>SUM(F6213:G6213)</f>
        <v>0</v>
      </c>
      <c r="I6213" s="18" t="e">
        <f>H6213/J6213*100</f>
        <v>#DIV/0!</v>
      </c>
      <c r="K6213" s="61" t="str">
        <f>C6212</f>
        <v>The Elsternwick Club</v>
      </c>
      <c r="L6213" s="59">
        <f>F6213</f>
        <v>0</v>
      </c>
      <c r="M6213" s="59">
        <f>G6213</f>
        <v>0</v>
      </c>
    </row>
    <row r="6214" spans="2:13" x14ac:dyDescent="0.35">
      <c r="B6214" s="48" t="s">
        <v>113</v>
      </c>
      <c r="C6214" s="49" t="s">
        <v>114</v>
      </c>
      <c r="D6214" s="50">
        <v>0</v>
      </c>
      <c r="F6214" s="12"/>
    </row>
    <row r="6215" spans="2:13" x14ac:dyDescent="0.35">
      <c r="B6215" s="48" t="s">
        <v>115</v>
      </c>
      <c r="C6215" s="49" t="s">
        <v>116</v>
      </c>
      <c r="D6215" s="50">
        <v>0</v>
      </c>
      <c r="F6215" s="12"/>
    </row>
    <row r="6216" spans="2:13" x14ac:dyDescent="0.35">
      <c r="B6216" s="48" t="s">
        <v>117</v>
      </c>
      <c r="C6216" s="49" t="s">
        <v>118</v>
      </c>
      <c r="D6216" s="50">
        <v>0</v>
      </c>
    </row>
    <row r="6217" spans="2:13" x14ac:dyDescent="0.35">
      <c r="B6217" s="48" t="s">
        <v>119</v>
      </c>
      <c r="C6217" s="49" t="s">
        <v>120</v>
      </c>
      <c r="D6217" s="50">
        <v>0</v>
      </c>
      <c r="F6217" s="13"/>
    </row>
    <row r="6218" spans="2:13" x14ac:dyDescent="0.35">
      <c r="B6218" s="48" t="s">
        <v>121</v>
      </c>
      <c r="C6218" s="49" t="s">
        <v>122</v>
      </c>
      <c r="D6218" s="50">
        <v>0</v>
      </c>
    </row>
    <row r="6219" spans="2:13" x14ac:dyDescent="0.35">
      <c r="B6219" s="48" t="s">
        <v>123</v>
      </c>
      <c r="C6219" s="49" t="s">
        <v>124</v>
      </c>
      <c r="D6219" s="50">
        <v>0</v>
      </c>
    </row>
    <row r="6220" spans="2:13" x14ac:dyDescent="0.35">
      <c r="B6220" s="48" t="s">
        <v>125</v>
      </c>
      <c r="C6220" s="49" t="s">
        <v>126</v>
      </c>
      <c r="D6220" s="50">
        <v>0</v>
      </c>
    </row>
    <row r="6221" spans="2:13" x14ac:dyDescent="0.35">
      <c r="B6221" s="48" t="s">
        <v>127</v>
      </c>
      <c r="C6221" s="49" t="s">
        <v>128</v>
      </c>
      <c r="D6221" s="50">
        <v>0</v>
      </c>
    </row>
    <row r="6222" spans="2:13" x14ac:dyDescent="0.35">
      <c r="B6222" s="48" t="s">
        <v>129</v>
      </c>
      <c r="C6222" s="49" t="s">
        <v>130</v>
      </c>
      <c r="D6222" s="50">
        <v>0</v>
      </c>
    </row>
    <row r="6223" spans="2:13" x14ac:dyDescent="0.35">
      <c r="B6223" s="48" t="s">
        <v>131</v>
      </c>
      <c r="C6223" s="49" t="s">
        <v>132</v>
      </c>
      <c r="D6223" s="50">
        <v>0</v>
      </c>
    </row>
    <row r="6224" spans="2:13" x14ac:dyDescent="0.35">
      <c r="B6224" s="48" t="s">
        <v>133</v>
      </c>
      <c r="C6224" s="49" t="s">
        <v>134</v>
      </c>
      <c r="D6224" s="50">
        <v>0</v>
      </c>
    </row>
    <row r="6225" spans="2:6" x14ac:dyDescent="0.35">
      <c r="B6225" s="48" t="s">
        <v>135</v>
      </c>
      <c r="C6225" s="49" t="s">
        <v>136</v>
      </c>
      <c r="D6225" s="50">
        <v>44926</v>
      </c>
      <c r="F6225"/>
    </row>
    <row r="6226" spans="2:6" x14ac:dyDescent="0.35">
      <c r="B6226" s="48" t="s">
        <v>137</v>
      </c>
      <c r="C6226" s="49" t="s">
        <v>138</v>
      </c>
      <c r="D6226" s="50">
        <v>0</v>
      </c>
      <c r="F6226"/>
    </row>
    <row r="6227" spans="2:6" ht="23" x14ac:dyDescent="0.35">
      <c r="B6227" s="48" t="s">
        <v>139</v>
      </c>
      <c r="C6227" s="49" t="s">
        <v>140</v>
      </c>
      <c r="D6227" s="50">
        <v>0</v>
      </c>
      <c r="F6227"/>
    </row>
    <row r="6228" spans="2:6" x14ac:dyDescent="0.35">
      <c r="B6228" s="48" t="s">
        <v>141</v>
      </c>
      <c r="C6228" s="49" t="s">
        <v>142</v>
      </c>
      <c r="D6228" s="50">
        <v>0</v>
      </c>
      <c r="F6228"/>
    </row>
    <row r="6229" spans="2:6" x14ac:dyDescent="0.35">
      <c r="B6229" s="102" t="s">
        <v>143</v>
      </c>
      <c r="C6229" s="103"/>
      <c r="D6229" s="10">
        <v>44926</v>
      </c>
      <c r="F6229"/>
    </row>
    <row r="6230" spans="2:6" x14ac:dyDescent="0.35">
      <c r="B6230" s="104" t="s">
        <v>144</v>
      </c>
      <c r="C6230" s="105"/>
      <c r="D6230" s="106"/>
      <c r="F6230"/>
    </row>
    <row r="6231" spans="2:6" x14ac:dyDescent="0.35">
      <c r="B6231" s="48" t="s">
        <v>145</v>
      </c>
      <c r="C6231" s="49" t="s">
        <v>146</v>
      </c>
      <c r="D6231" s="50">
        <v>0</v>
      </c>
      <c r="F6231"/>
    </row>
    <row r="6232" spans="2:6" x14ac:dyDescent="0.35">
      <c r="B6232" s="48" t="s">
        <v>147</v>
      </c>
      <c r="C6232" s="49" t="s">
        <v>148</v>
      </c>
      <c r="D6232" s="50">
        <v>0</v>
      </c>
      <c r="F6232"/>
    </row>
    <row r="6233" spans="2:6" x14ac:dyDescent="0.35">
      <c r="B6233" s="48" t="s">
        <v>149</v>
      </c>
      <c r="C6233" s="49" t="s">
        <v>150</v>
      </c>
      <c r="D6233" s="50">
        <v>0</v>
      </c>
      <c r="F6233"/>
    </row>
    <row r="6234" spans="2:6" ht="23" x14ac:dyDescent="0.35">
      <c r="B6234" s="48" t="s">
        <v>151</v>
      </c>
      <c r="C6234" s="49" t="s">
        <v>152</v>
      </c>
      <c r="D6234" s="50">
        <v>0</v>
      </c>
      <c r="F6234"/>
    </row>
    <row r="6235" spans="2:6" x14ac:dyDescent="0.35">
      <c r="B6235" s="48" t="s">
        <v>153</v>
      </c>
      <c r="C6235" s="49" t="s">
        <v>154</v>
      </c>
      <c r="D6235" s="50">
        <v>190601</v>
      </c>
      <c r="F6235"/>
    </row>
    <row r="6236" spans="2:6" x14ac:dyDescent="0.35">
      <c r="B6236" s="102" t="s">
        <v>155</v>
      </c>
      <c r="C6236" s="103"/>
      <c r="D6236" s="10">
        <v>190601</v>
      </c>
      <c r="F6236"/>
    </row>
    <row r="6237" spans="2:6" x14ac:dyDescent="0.35">
      <c r="B6237" s="104" t="s">
        <v>156</v>
      </c>
      <c r="C6237" s="105"/>
      <c r="D6237" s="106"/>
      <c r="F6237"/>
    </row>
    <row r="6238" spans="2:6" x14ac:dyDescent="0.35">
      <c r="B6238" s="48" t="s">
        <v>157</v>
      </c>
      <c r="C6238" s="49" t="s">
        <v>158</v>
      </c>
      <c r="D6238" s="50">
        <v>0</v>
      </c>
      <c r="F6238"/>
    </row>
    <row r="6239" spans="2:6" x14ac:dyDescent="0.35">
      <c r="B6239" s="48" t="s">
        <v>159</v>
      </c>
      <c r="C6239" s="49" t="s">
        <v>160</v>
      </c>
      <c r="D6239" s="50">
        <v>0</v>
      </c>
      <c r="F6239"/>
    </row>
    <row r="6240" spans="2:6" x14ac:dyDescent="0.35">
      <c r="B6240" s="48" t="s">
        <v>161</v>
      </c>
      <c r="C6240" s="49" t="s">
        <v>162</v>
      </c>
      <c r="D6240" s="50">
        <v>1711</v>
      </c>
      <c r="F6240"/>
    </row>
    <row r="6241" spans="2:13" x14ac:dyDescent="0.35">
      <c r="B6241" s="102" t="s">
        <v>163</v>
      </c>
      <c r="C6241" s="103"/>
      <c r="D6241" s="10">
        <v>1711</v>
      </c>
    </row>
    <row r="6242" spans="2:13" x14ac:dyDescent="0.35">
      <c r="B6242" s="102" t="s">
        <v>164</v>
      </c>
      <c r="C6242" s="103"/>
      <c r="D6242" s="10">
        <v>237237</v>
      </c>
    </row>
    <row r="6243" spans="2:13" x14ac:dyDescent="0.35">
      <c r="B6243" s="3"/>
      <c r="F6243"/>
    </row>
    <row r="6244" spans="2:13" x14ac:dyDescent="0.35">
      <c r="C6244" s="3" t="s">
        <v>1155</v>
      </c>
    </row>
    <row r="6245" spans="2:13" x14ac:dyDescent="0.35">
      <c r="B6245" s="48" t="s">
        <v>111</v>
      </c>
      <c r="C6245" s="49" t="s">
        <v>112</v>
      </c>
      <c r="D6245" s="50">
        <v>0</v>
      </c>
      <c r="F6245" s="19">
        <f>SUM(D6245:D6253,D6255:D6256,D6259,D6271)</f>
        <v>0</v>
      </c>
      <c r="G6245" s="16">
        <f>SUM(D6254,D6260)</f>
        <v>0</v>
      </c>
      <c r="H6245" s="16">
        <f>SUM(F6245:G6245)</f>
        <v>0</v>
      </c>
      <c r="I6245" s="18" t="e">
        <f>H6245/J6245*100</f>
        <v>#DIV/0!</v>
      </c>
      <c r="K6245" s="61" t="str">
        <f>C6244</f>
        <v>The International</v>
      </c>
      <c r="L6245" s="59">
        <f>F6245</f>
        <v>0</v>
      </c>
      <c r="M6245" s="59">
        <f>G6245</f>
        <v>0</v>
      </c>
    </row>
    <row r="6246" spans="2:13" x14ac:dyDescent="0.35">
      <c r="B6246" s="48" t="s">
        <v>113</v>
      </c>
      <c r="C6246" s="49" t="s">
        <v>114</v>
      </c>
      <c r="D6246" s="50">
        <v>0</v>
      </c>
      <c r="F6246" s="12"/>
    </row>
    <row r="6247" spans="2:13" x14ac:dyDescent="0.35">
      <c r="B6247" s="48" t="s">
        <v>115</v>
      </c>
      <c r="C6247" s="49" t="s">
        <v>116</v>
      </c>
      <c r="D6247" s="50">
        <v>0</v>
      </c>
      <c r="F6247" s="12"/>
    </row>
    <row r="6248" spans="2:13" x14ac:dyDescent="0.35">
      <c r="B6248" s="48" t="s">
        <v>117</v>
      </c>
      <c r="C6248" s="49" t="s">
        <v>118</v>
      </c>
      <c r="D6248" s="50">
        <v>0</v>
      </c>
    </row>
    <row r="6249" spans="2:13" x14ac:dyDescent="0.35">
      <c r="B6249" s="48" t="s">
        <v>119</v>
      </c>
      <c r="C6249" s="49" t="s">
        <v>120</v>
      </c>
      <c r="D6249" s="50">
        <v>0</v>
      </c>
      <c r="F6249" s="13"/>
    </row>
    <row r="6250" spans="2:13" x14ac:dyDescent="0.35">
      <c r="B6250" s="48" t="s">
        <v>121</v>
      </c>
      <c r="C6250" s="49" t="s">
        <v>122</v>
      </c>
      <c r="D6250" s="50">
        <v>0</v>
      </c>
    </row>
    <row r="6251" spans="2:13" x14ac:dyDescent="0.35">
      <c r="B6251" s="48" t="s">
        <v>123</v>
      </c>
      <c r="C6251" s="49" t="s">
        <v>124</v>
      </c>
      <c r="D6251" s="50">
        <v>0</v>
      </c>
    </row>
    <row r="6252" spans="2:13" x14ac:dyDescent="0.35">
      <c r="B6252" s="48" t="s">
        <v>125</v>
      </c>
      <c r="C6252" s="49" t="s">
        <v>126</v>
      </c>
      <c r="D6252" s="50">
        <v>0</v>
      </c>
    </row>
    <row r="6253" spans="2:13" x14ac:dyDescent="0.35">
      <c r="B6253" s="48" t="s">
        <v>127</v>
      </c>
      <c r="C6253" s="49" t="s">
        <v>128</v>
      </c>
      <c r="D6253" s="50">
        <v>0</v>
      </c>
    </row>
    <row r="6254" spans="2:13" x14ac:dyDescent="0.35">
      <c r="B6254" s="48" t="s">
        <v>129</v>
      </c>
      <c r="C6254" s="49" t="s">
        <v>130</v>
      </c>
      <c r="D6254" s="50">
        <v>0</v>
      </c>
    </row>
    <row r="6255" spans="2:13" x14ac:dyDescent="0.35">
      <c r="B6255" s="48" t="s">
        <v>131</v>
      </c>
      <c r="C6255" s="49" t="s">
        <v>132</v>
      </c>
      <c r="D6255" s="50">
        <v>0</v>
      </c>
    </row>
    <row r="6256" spans="2:13" x14ac:dyDescent="0.35">
      <c r="B6256" s="48" t="s">
        <v>133</v>
      </c>
      <c r="C6256" s="49" t="s">
        <v>134</v>
      </c>
      <c r="D6256" s="50">
        <v>0</v>
      </c>
    </row>
    <row r="6257" spans="2:6" x14ac:dyDescent="0.35">
      <c r="B6257" s="48" t="s">
        <v>135</v>
      </c>
      <c r="C6257" s="49" t="s">
        <v>136</v>
      </c>
      <c r="D6257" s="50">
        <v>0</v>
      </c>
      <c r="F6257"/>
    </row>
    <row r="6258" spans="2:6" x14ac:dyDescent="0.35">
      <c r="B6258" s="48" t="s">
        <v>137</v>
      </c>
      <c r="C6258" s="49" t="s">
        <v>138</v>
      </c>
      <c r="D6258" s="50">
        <v>218895</v>
      </c>
      <c r="F6258"/>
    </row>
    <row r="6259" spans="2:6" ht="23" x14ac:dyDescent="0.35">
      <c r="B6259" s="48" t="s">
        <v>139</v>
      </c>
      <c r="C6259" s="49" t="s">
        <v>140</v>
      </c>
      <c r="D6259" s="50">
        <v>0</v>
      </c>
      <c r="F6259"/>
    </row>
    <row r="6260" spans="2:6" x14ac:dyDescent="0.35">
      <c r="B6260" s="48" t="s">
        <v>141</v>
      </c>
      <c r="C6260" s="49" t="s">
        <v>142</v>
      </c>
      <c r="D6260" s="50">
        <v>0</v>
      </c>
      <c r="F6260"/>
    </row>
    <row r="6261" spans="2:6" x14ac:dyDescent="0.35">
      <c r="B6261" s="102" t="s">
        <v>143</v>
      </c>
      <c r="C6261" s="103"/>
      <c r="D6261" s="10">
        <v>218895</v>
      </c>
      <c r="F6261"/>
    </row>
    <row r="6262" spans="2:6" x14ac:dyDescent="0.35">
      <c r="B6262" s="104" t="s">
        <v>144</v>
      </c>
      <c r="C6262" s="105"/>
      <c r="D6262" s="106"/>
      <c r="F6262"/>
    </row>
    <row r="6263" spans="2:6" x14ac:dyDescent="0.35">
      <c r="B6263" s="48" t="s">
        <v>145</v>
      </c>
      <c r="C6263" s="49" t="s">
        <v>146</v>
      </c>
      <c r="D6263" s="50">
        <v>0</v>
      </c>
      <c r="F6263"/>
    </row>
    <row r="6264" spans="2:6" x14ac:dyDescent="0.35">
      <c r="B6264" s="48" t="s">
        <v>147</v>
      </c>
      <c r="C6264" s="49" t="s">
        <v>148</v>
      </c>
      <c r="D6264" s="50">
        <v>0</v>
      </c>
      <c r="F6264"/>
    </row>
    <row r="6265" spans="2:6" x14ac:dyDescent="0.35">
      <c r="B6265" s="48" t="s">
        <v>149</v>
      </c>
      <c r="C6265" s="49" t="s">
        <v>150</v>
      </c>
      <c r="D6265" s="50">
        <v>0</v>
      </c>
      <c r="F6265"/>
    </row>
    <row r="6266" spans="2:6" ht="23" x14ac:dyDescent="0.35">
      <c r="B6266" s="48" t="s">
        <v>151</v>
      </c>
      <c r="C6266" s="49" t="s">
        <v>152</v>
      </c>
      <c r="D6266" s="50">
        <v>0</v>
      </c>
      <c r="F6266"/>
    </row>
    <row r="6267" spans="2:6" x14ac:dyDescent="0.35">
      <c r="B6267" s="48" t="s">
        <v>153</v>
      </c>
      <c r="C6267" s="49" t="s">
        <v>154</v>
      </c>
      <c r="D6267" s="50">
        <v>517960</v>
      </c>
      <c r="F6267"/>
    </row>
    <row r="6268" spans="2:6" x14ac:dyDescent="0.35">
      <c r="B6268" s="102" t="s">
        <v>155</v>
      </c>
      <c r="C6268" s="103"/>
      <c r="D6268" s="10">
        <v>517960</v>
      </c>
      <c r="F6268"/>
    </row>
    <row r="6269" spans="2:6" x14ac:dyDescent="0.35">
      <c r="B6269" s="104" t="s">
        <v>156</v>
      </c>
      <c r="C6269" s="105"/>
      <c r="D6269" s="106"/>
      <c r="F6269"/>
    </row>
    <row r="6270" spans="2:6" x14ac:dyDescent="0.35">
      <c r="B6270" s="48" t="s">
        <v>157</v>
      </c>
      <c r="C6270" s="49" t="s">
        <v>158</v>
      </c>
      <c r="D6270" s="50">
        <v>0</v>
      </c>
      <c r="F6270"/>
    </row>
    <row r="6271" spans="2:6" x14ac:dyDescent="0.35">
      <c r="B6271" s="48" t="s">
        <v>159</v>
      </c>
      <c r="C6271" s="49" t="s">
        <v>160</v>
      </c>
      <c r="D6271" s="50">
        <v>0</v>
      </c>
      <c r="F6271"/>
    </row>
    <row r="6272" spans="2:6" x14ac:dyDescent="0.35">
      <c r="B6272" s="48" t="s">
        <v>161</v>
      </c>
      <c r="C6272" s="49" t="s">
        <v>162</v>
      </c>
      <c r="D6272" s="50">
        <v>1800</v>
      </c>
      <c r="F6272"/>
    </row>
    <row r="6273" spans="2:13" x14ac:dyDescent="0.35">
      <c r="B6273" s="102" t="s">
        <v>163</v>
      </c>
      <c r="C6273" s="103"/>
      <c r="D6273" s="10">
        <v>1800</v>
      </c>
    </row>
    <row r="6274" spans="2:13" x14ac:dyDescent="0.35">
      <c r="B6274" s="102" t="s">
        <v>164</v>
      </c>
      <c r="C6274" s="103"/>
      <c r="D6274" s="10">
        <v>738655</v>
      </c>
    </row>
    <row r="6276" spans="2:13" x14ac:dyDescent="0.35">
      <c r="C6276" s="3" t="s">
        <v>1156</v>
      </c>
    </row>
    <row r="6277" spans="2:13" x14ac:dyDescent="0.35">
      <c r="B6277" s="48" t="s">
        <v>111</v>
      </c>
      <c r="C6277" s="49" t="s">
        <v>112</v>
      </c>
      <c r="D6277" s="50">
        <v>0</v>
      </c>
      <c r="F6277" s="19">
        <f>SUM(D6277:D6285,D6287:D6288,D6291,D6303)</f>
        <v>14725</v>
      </c>
      <c r="G6277" s="16">
        <f>SUM(D6286,D6292)</f>
        <v>0</v>
      </c>
      <c r="H6277" s="16">
        <f>SUM(F6277:G6277)</f>
        <v>14725</v>
      </c>
      <c r="I6277" s="18" t="e">
        <f>H6277/J6277*100</f>
        <v>#DIV/0!</v>
      </c>
      <c r="K6277" s="61" t="str">
        <f>C6276</f>
        <v>The Lakes Entertainment Centrre</v>
      </c>
      <c r="L6277" s="59">
        <f>F6277</f>
        <v>14725</v>
      </c>
      <c r="M6277" s="59">
        <f>G6277</f>
        <v>0</v>
      </c>
    </row>
    <row r="6278" spans="2:13" x14ac:dyDescent="0.35">
      <c r="B6278" s="48" t="s">
        <v>113</v>
      </c>
      <c r="C6278" s="49" t="s">
        <v>114</v>
      </c>
      <c r="D6278" s="50">
        <v>0</v>
      </c>
      <c r="F6278" s="12"/>
    </row>
    <row r="6279" spans="2:13" x14ac:dyDescent="0.35">
      <c r="B6279" s="48" t="s">
        <v>115</v>
      </c>
      <c r="C6279" s="49" t="s">
        <v>116</v>
      </c>
      <c r="D6279" s="50">
        <v>0</v>
      </c>
      <c r="F6279" s="12"/>
    </row>
    <row r="6280" spans="2:13" x14ac:dyDescent="0.35">
      <c r="B6280" s="48" t="s">
        <v>117</v>
      </c>
      <c r="C6280" s="49" t="s">
        <v>118</v>
      </c>
      <c r="D6280" s="50">
        <v>0</v>
      </c>
    </row>
    <row r="6281" spans="2:13" x14ac:dyDescent="0.35">
      <c r="B6281" s="48" t="s">
        <v>119</v>
      </c>
      <c r="C6281" s="49" t="s">
        <v>120</v>
      </c>
      <c r="D6281" s="50">
        <v>0</v>
      </c>
      <c r="F6281" s="13"/>
    </row>
    <row r="6282" spans="2:13" x14ac:dyDescent="0.35">
      <c r="B6282" s="48" t="s">
        <v>121</v>
      </c>
      <c r="C6282" s="49" t="s">
        <v>122</v>
      </c>
      <c r="D6282" s="50">
        <v>0</v>
      </c>
    </row>
    <row r="6283" spans="2:13" x14ac:dyDescent="0.35">
      <c r="B6283" s="48" t="s">
        <v>123</v>
      </c>
      <c r="C6283" s="49" t="s">
        <v>124</v>
      </c>
      <c r="D6283" s="50">
        <v>0</v>
      </c>
    </row>
    <row r="6284" spans="2:13" x14ac:dyDescent="0.35">
      <c r="B6284" s="48" t="s">
        <v>125</v>
      </c>
      <c r="C6284" s="49" t="s">
        <v>126</v>
      </c>
      <c r="D6284" s="50">
        <v>0</v>
      </c>
    </row>
    <row r="6285" spans="2:13" x14ac:dyDescent="0.35">
      <c r="B6285" s="48" t="s">
        <v>127</v>
      </c>
      <c r="C6285" s="49" t="s">
        <v>128</v>
      </c>
      <c r="D6285" s="50">
        <v>0</v>
      </c>
    </row>
    <row r="6286" spans="2:13" x14ac:dyDescent="0.35">
      <c r="B6286" s="48" t="s">
        <v>129</v>
      </c>
      <c r="C6286" s="49" t="s">
        <v>130</v>
      </c>
      <c r="D6286" s="50">
        <v>0</v>
      </c>
    </row>
    <row r="6287" spans="2:13" x14ac:dyDescent="0.35">
      <c r="B6287" s="48" t="s">
        <v>131</v>
      </c>
      <c r="C6287" s="49" t="s">
        <v>132</v>
      </c>
      <c r="D6287" s="50">
        <v>0</v>
      </c>
    </row>
    <row r="6288" spans="2:13" x14ac:dyDescent="0.35">
      <c r="B6288" s="48" t="s">
        <v>133</v>
      </c>
      <c r="C6288" s="49" t="s">
        <v>134</v>
      </c>
      <c r="D6288" s="50">
        <v>14725</v>
      </c>
    </row>
    <row r="6289" spans="2:6" x14ac:dyDescent="0.35">
      <c r="B6289" s="48" t="s">
        <v>135</v>
      </c>
      <c r="C6289" s="49" t="s">
        <v>136</v>
      </c>
      <c r="D6289" s="50">
        <v>0</v>
      </c>
      <c r="F6289"/>
    </row>
    <row r="6290" spans="2:6" x14ac:dyDescent="0.35">
      <c r="B6290" s="48" t="s">
        <v>137</v>
      </c>
      <c r="C6290" s="49" t="s">
        <v>138</v>
      </c>
      <c r="D6290" s="50">
        <v>0</v>
      </c>
      <c r="F6290"/>
    </row>
    <row r="6291" spans="2:6" ht="23" x14ac:dyDescent="0.35">
      <c r="B6291" s="48" t="s">
        <v>139</v>
      </c>
      <c r="C6291" s="49" t="s">
        <v>140</v>
      </c>
      <c r="D6291" s="50">
        <v>0</v>
      </c>
      <c r="F6291"/>
    </row>
    <row r="6292" spans="2:6" x14ac:dyDescent="0.35">
      <c r="B6292" s="48" t="s">
        <v>141</v>
      </c>
      <c r="C6292" s="49" t="s">
        <v>142</v>
      </c>
      <c r="D6292" s="50">
        <v>0</v>
      </c>
      <c r="F6292"/>
    </row>
    <row r="6293" spans="2:6" x14ac:dyDescent="0.35">
      <c r="B6293" s="102" t="s">
        <v>143</v>
      </c>
      <c r="C6293" s="103"/>
      <c r="D6293" s="10">
        <v>14725</v>
      </c>
      <c r="F6293"/>
    </row>
    <row r="6294" spans="2:6" x14ac:dyDescent="0.35">
      <c r="B6294" s="104" t="s">
        <v>144</v>
      </c>
      <c r="C6294" s="105"/>
      <c r="D6294" s="106"/>
      <c r="F6294"/>
    </row>
    <row r="6295" spans="2:6" x14ac:dyDescent="0.35">
      <c r="B6295" s="48" t="s">
        <v>145</v>
      </c>
      <c r="C6295" s="49" t="s">
        <v>146</v>
      </c>
      <c r="D6295" s="50">
        <v>0</v>
      </c>
      <c r="F6295"/>
    </row>
    <row r="6296" spans="2:6" x14ac:dyDescent="0.35">
      <c r="B6296" s="48" t="s">
        <v>147</v>
      </c>
      <c r="C6296" s="49" t="s">
        <v>148</v>
      </c>
      <c r="D6296" s="50">
        <v>58861</v>
      </c>
      <c r="F6296"/>
    </row>
    <row r="6297" spans="2:6" x14ac:dyDescent="0.35">
      <c r="B6297" s="48" t="s">
        <v>149</v>
      </c>
      <c r="C6297" s="49" t="s">
        <v>150</v>
      </c>
      <c r="D6297" s="50">
        <v>0</v>
      </c>
      <c r="F6297"/>
    </row>
    <row r="6298" spans="2:6" ht="23" x14ac:dyDescent="0.35">
      <c r="B6298" s="48" t="s">
        <v>151</v>
      </c>
      <c r="C6298" s="49" t="s">
        <v>152</v>
      </c>
      <c r="D6298" s="50">
        <v>0</v>
      </c>
      <c r="F6298"/>
    </row>
    <row r="6299" spans="2:6" x14ac:dyDescent="0.35">
      <c r="B6299" s="48" t="s">
        <v>153</v>
      </c>
      <c r="C6299" s="49" t="s">
        <v>154</v>
      </c>
      <c r="D6299" s="50">
        <v>270625</v>
      </c>
      <c r="F6299"/>
    </row>
    <row r="6300" spans="2:6" x14ac:dyDescent="0.35">
      <c r="B6300" s="102" t="s">
        <v>155</v>
      </c>
      <c r="C6300" s="103"/>
      <c r="D6300" s="10">
        <v>329486</v>
      </c>
      <c r="F6300"/>
    </row>
    <row r="6301" spans="2:6" x14ac:dyDescent="0.35">
      <c r="B6301" s="104" t="s">
        <v>156</v>
      </c>
      <c r="C6301" s="105"/>
      <c r="D6301" s="106"/>
      <c r="F6301"/>
    </row>
    <row r="6302" spans="2:6" x14ac:dyDescent="0.35">
      <c r="B6302" s="48" t="s">
        <v>157</v>
      </c>
      <c r="C6302" s="49" t="s">
        <v>158</v>
      </c>
      <c r="D6302" s="50">
        <v>0</v>
      </c>
      <c r="F6302"/>
    </row>
    <row r="6303" spans="2:6" x14ac:dyDescent="0.35">
      <c r="B6303" s="48" t="s">
        <v>159</v>
      </c>
      <c r="C6303" s="49" t="s">
        <v>160</v>
      </c>
      <c r="D6303" s="50">
        <v>0</v>
      </c>
      <c r="F6303"/>
    </row>
    <row r="6304" spans="2:6" x14ac:dyDescent="0.35">
      <c r="B6304" s="48" t="s">
        <v>161</v>
      </c>
      <c r="C6304" s="49" t="s">
        <v>162</v>
      </c>
      <c r="D6304" s="50">
        <v>1400</v>
      </c>
      <c r="F6304"/>
    </row>
    <row r="6305" spans="2:13" x14ac:dyDescent="0.35">
      <c r="B6305" s="102" t="s">
        <v>163</v>
      </c>
      <c r="C6305" s="103"/>
      <c r="D6305" s="10">
        <v>1400</v>
      </c>
    </row>
    <row r="6306" spans="2:13" x14ac:dyDescent="0.35">
      <c r="B6306" s="102" t="s">
        <v>164</v>
      </c>
      <c r="C6306" s="103"/>
      <c r="D6306" s="10">
        <v>345611</v>
      </c>
    </row>
    <row r="6308" spans="2:13" x14ac:dyDescent="0.35">
      <c r="C6308" s="3" t="s">
        <v>1157</v>
      </c>
    </row>
    <row r="6309" spans="2:13" x14ac:dyDescent="0.35">
      <c r="B6309" s="48" t="s">
        <v>111</v>
      </c>
      <c r="C6309" s="49" t="s">
        <v>112</v>
      </c>
      <c r="D6309" s="50">
        <v>594218</v>
      </c>
      <c r="F6309" s="19">
        <f>SUM(D6309:D6317,D6319:D6320,D6323,D6335)</f>
        <v>694218</v>
      </c>
      <c r="G6309" s="16">
        <f>SUM(D6318,D6324)</f>
        <v>0</v>
      </c>
      <c r="H6309" s="16">
        <f>SUM(F6309:G6309)</f>
        <v>694218</v>
      </c>
      <c r="I6309" s="18" t="e">
        <f>H6309/J6309*100</f>
        <v>#DIV/0!</v>
      </c>
      <c r="K6309" s="61" t="str">
        <f>C6308</f>
        <v>The Meeting Place</v>
      </c>
      <c r="L6309" s="59">
        <f>F6309</f>
        <v>694218</v>
      </c>
      <c r="M6309" s="59">
        <f>G6309</f>
        <v>0</v>
      </c>
    </row>
    <row r="6310" spans="2:13" x14ac:dyDescent="0.35">
      <c r="B6310" s="48" t="s">
        <v>113</v>
      </c>
      <c r="C6310" s="49" t="s">
        <v>114</v>
      </c>
      <c r="D6310" s="50">
        <v>100000</v>
      </c>
      <c r="F6310" s="12"/>
    </row>
    <row r="6311" spans="2:13" x14ac:dyDescent="0.35">
      <c r="B6311" s="48" t="s">
        <v>115</v>
      </c>
      <c r="C6311" s="49" t="s">
        <v>116</v>
      </c>
      <c r="D6311" s="50">
        <v>0</v>
      </c>
      <c r="F6311" s="12"/>
    </row>
    <row r="6312" spans="2:13" x14ac:dyDescent="0.35">
      <c r="B6312" s="48" t="s">
        <v>117</v>
      </c>
      <c r="C6312" s="49" t="s">
        <v>118</v>
      </c>
      <c r="D6312" s="50">
        <v>0</v>
      </c>
    </row>
    <row r="6313" spans="2:13" x14ac:dyDescent="0.35">
      <c r="B6313" s="48" t="s">
        <v>119</v>
      </c>
      <c r="C6313" s="49" t="s">
        <v>120</v>
      </c>
      <c r="D6313" s="50">
        <v>0</v>
      </c>
      <c r="F6313" s="13"/>
    </row>
    <row r="6314" spans="2:13" x14ac:dyDescent="0.35">
      <c r="B6314" s="48" t="s">
        <v>121</v>
      </c>
      <c r="C6314" s="49" t="s">
        <v>122</v>
      </c>
      <c r="D6314" s="50">
        <v>0</v>
      </c>
    </row>
    <row r="6315" spans="2:13" x14ac:dyDescent="0.35">
      <c r="B6315" s="48" t="s">
        <v>123</v>
      </c>
      <c r="C6315" s="49" t="s">
        <v>124</v>
      </c>
      <c r="D6315" s="50">
        <v>0</v>
      </c>
    </row>
    <row r="6316" spans="2:13" x14ac:dyDescent="0.35">
      <c r="B6316" s="48" t="s">
        <v>125</v>
      </c>
      <c r="C6316" s="49" t="s">
        <v>126</v>
      </c>
      <c r="D6316" s="50">
        <v>0</v>
      </c>
    </row>
    <row r="6317" spans="2:13" x14ac:dyDescent="0.35">
      <c r="B6317" s="48" t="s">
        <v>127</v>
      </c>
      <c r="C6317" s="49" t="s">
        <v>128</v>
      </c>
      <c r="D6317" s="50">
        <v>0</v>
      </c>
    </row>
    <row r="6318" spans="2:13" x14ac:dyDescent="0.35">
      <c r="B6318" s="48" t="s">
        <v>129</v>
      </c>
      <c r="C6318" s="49" t="s">
        <v>130</v>
      </c>
      <c r="D6318" s="50">
        <v>0</v>
      </c>
    </row>
    <row r="6319" spans="2:13" x14ac:dyDescent="0.35">
      <c r="B6319" s="48" t="s">
        <v>131</v>
      </c>
      <c r="C6319" s="49" t="s">
        <v>132</v>
      </c>
      <c r="D6319" s="50">
        <v>0</v>
      </c>
    </row>
    <row r="6320" spans="2:13" x14ac:dyDescent="0.35">
      <c r="B6320" s="48" t="s">
        <v>133</v>
      </c>
      <c r="C6320" s="49" t="s">
        <v>134</v>
      </c>
      <c r="D6320" s="50">
        <v>0</v>
      </c>
    </row>
    <row r="6321" spans="2:6" x14ac:dyDescent="0.35">
      <c r="B6321" s="48" t="s">
        <v>135</v>
      </c>
      <c r="C6321" s="49" t="s">
        <v>136</v>
      </c>
      <c r="D6321" s="50">
        <v>0</v>
      </c>
      <c r="F6321"/>
    </row>
    <row r="6322" spans="2:6" x14ac:dyDescent="0.35">
      <c r="B6322" s="48" t="s">
        <v>137</v>
      </c>
      <c r="C6322" s="49" t="s">
        <v>138</v>
      </c>
      <c r="D6322" s="50">
        <v>0</v>
      </c>
      <c r="F6322"/>
    </row>
    <row r="6323" spans="2:6" ht="23" x14ac:dyDescent="0.35">
      <c r="B6323" s="48" t="s">
        <v>139</v>
      </c>
      <c r="C6323" s="49" t="s">
        <v>140</v>
      </c>
      <c r="D6323" s="50">
        <v>0</v>
      </c>
      <c r="F6323"/>
    </row>
    <row r="6324" spans="2:6" x14ac:dyDescent="0.35">
      <c r="B6324" s="48" t="s">
        <v>141</v>
      </c>
      <c r="C6324" s="49" t="s">
        <v>142</v>
      </c>
      <c r="D6324" s="50">
        <v>0</v>
      </c>
      <c r="F6324"/>
    </row>
    <row r="6325" spans="2:6" x14ac:dyDescent="0.35">
      <c r="B6325" s="102" t="s">
        <v>143</v>
      </c>
      <c r="C6325" s="103"/>
      <c r="D6325" s="10">
        <v>694218</v>
      </c>
      <c r="F6325"/>
    </row>
    <row r="6326" spans="2:6" x14ac:dyDescent="0.35">
      <c r="B6326" s="104" t="s">
        <v>144</v>
      </c>
      <c r="C6326" s="105"/>
      <c r="D6326" s="106"/>
      <c r="F6326"/>
    </row>
    <row r="6327" spans="2:6" x14ac:dyDescent="0.35">
      <c r="B6327" s="48" t="s">
        <v>145</v>
      </c>
      <c r="C6327" s="49" t="s">
        <v>146</v>
      </c>
      <c r="D6327" s="50">
        <v>0</v>
      </c>
      <c r="F6327"/>
    </row>
    <row r="6328" spans="2:6" x14ac:dyDescent="0.35">
      <c r="B6328" s="48" t="s">
        <v>147</v>
      </c>
      <c r="C6328" s="49" t="s">
        <v>148</v>
      </c>
      <c r="D6328" s="50">
        <v>0</v>
      </c>
      <c r="F6328"/>
    </row>
    <row r="6329" spans="2:6" x14ac:dyDescent="0.35">
      <c r="B6329" s="48" t="s">
        <v>149</v>
      </c>
      <c r="C6329" s="49" t="s">
        <v>150</v>
      </c>
      <c r="D6329" s="50">
        <v>0</v>
      </c>
      <c r="F6329"/>
    </row>
    <row r="6330" spans="2:6" ht="23" x14ac:dyDescent="0.35">
      <c r="B6330" s="48" t="s">
        <v>151</v>
      </c>
      <c r="C6330" s="49" t="s">
        <v>152</v>
      </c>
      <c r="D6330" s="50">
        <v>46870</v>
      </c>
      <c r="F6330"/>
    </row>
    <row r="6331" spans="2:6" x14ac:dyDescent="0.35">
      <c r="B6331" s="48" t="s">
        <v>153</v>
      </c>
      <c r="C6331" s="49" t="s">
        <v>154</v>
      </c>
      <c r="D6331" s="50">
        <v>191679</v>
      </c>
      <c r="F6331"/>
    </row>
    <row r="6332" spans="2:6" x14ac:dyDescent="0.35">
      <c r="B6332" s="102" t="s">
        <v>155</v>
      </c>
      <c r="C6332" s="103"/>
      <c r="D6332" s="10">
        <v>238549</v>
      </c>
      <c r="F6332"/>
    </row>
    <row r="6333" spans="2:6" x14ac:dyDescent="0.35">
      <c r="B6333" s="104" t="s">
        <v>156</v>
      </c>
      <c r="C6333" s="105"/>
      <c r="D6333" s="106"/>
      <c r="F6333"/>
    </row>
    <row r="6334" spans="2:6" x14ac:dyDescent="0.35">
      <c r="B6334" s="48" t="s">
        <v>157</v>
      </c>
      <c r="C6334" s="49" t="s">
        <v>158</v>
      </c>
      <c r="D6334" s="50">
        <v>0</v>
      </c>
      <c r="F6334"/>
    </row>
    <row r="6335" spans="2:6" x14ac:dyDescent="0.35">
      <c r="B6335" s="48" t="s">
        <v>159</v>
      </c>
      <c r="C6335" s="49" t="s">
        <v>160</v>
      </c>
      <c r="D6335" s="50">
        <v>0</v>
      </c>
      <c r="F6335"/>
    </row>
    <row r="6336" spans="2:6" x14ac:dyDescent="0.35">
      <c r="B6336" s="48" t="s">
        <v>161</v>
      </c>
      <c r="C6336" s="49" t="s">
        <v>162</v>
      </c>
      <c r="D6336" s="50">
        <v>1175</v>
      </c>
      <c r="F6336"/>
    </row>
    <row r="6337" spans="2:13" x14ac:dyDescent="0.35">
      <c r="B6337" s="102" t="s">
        <v>163</v>
      </c>
      <c r="C6337" s="103"/>
      <c r="D6337" s="10">
        <v>1175</v>
      </c>
    </row>
    <row r="6338" spans="2:13" x14ac:dyDescent="0.35">
      <c r="B6338" s="102" t="s">
        <v>164</v>
      </c>
      <c r="C6338" s="103"/>
      <c r="D6338" s="10">
        <v>933942</v>
      </c>
    </row>
    <row r="6340" spans="2:13" x14ac:dyDescent="0.35">
      <c r="C6340" s="3" t="s">
        <v>1158</v>
      </c>
    </row>
    <row r="6341" spans="2:13" x14ac:dyDescent="0.35">
      <c r="B6341" s="48" t="s">
        <v>111</v>
      </c>
      <c r="C6341" s="49" t="s">
        <v>112</v>
      </c>
      <c r="D6341" s="50">
        <v>0</v>
      </c>
      <c r="F6341" s="19">
        <f>SUM(D6341:D6349,D6351:D6352,D6355,D6367)</f>
        <v>11076</v>
      </c>
      <c r="G6341" s="16">
        <f>SUM(D6350,D6356)</f>
        <v>0</v>
      </c>
      <c r="H6341" s="16">
        <f>SUM(F6341:G6341)</f>
        <v>11076</v>
      </c>
      <c r="I6341" s="18" t="e">
        <f>H6341/J6341*100</f>
        <v>#DIV/0!</v>
      </c>
      <c r="K6341" s="61" t="str">
        <f>C6340</f>
        <v>The Moonee Ponds Club</v>
      </c>
      <c r="L6341" s="59">
        <f>F6341</f>
        <v>11076</v>
      </c>
      <c r="M6341" s="59">
        <f>G6341</f>
        <v>0</v>
      </c>
    </row>
    <row r="6342" spans="2:13" x14ac:dyDescent="0.35">
      <c r="B6342" s="48" t="s">
        <v>113</v>
      </c>
      <c r="C6342" s="49" t="s">
        <v>114</v>
      </c>
      <c r="D6342" s="50">
        <v>0</v>
      </c>
      <c r="F6342" s="12"/>
    </row>
    <row r="6343" spans="2:13" x14ac:dyDescent="0.35">
      <c r="B6343" s="48" t="s">
        <v>115</v>
      </c>
      <c r="C6343" s="49" t="s">
        <v>116</v>
      </c>
      <c r="D6343" s="50">
        <v>0</v>
      </c>
      <c r="F6343" s="12"/>
    </row>
    <row r="6344" spans="2:13" x14ac:dyDescent="0.35">
      <c r="B6344" s="48" t="s">
        <v>117</v>
      </c>
      <c r="C6344" s="49" t="s">
        <v>118</v>
      </c>
      <c r="D6344" s="50">
        <v>0</v>
      </c>
    </row>
    <row r="6345" spans="2:13" x14ac:dyDescent="0.35">
      <c r="B6345" s="48" t="s">
        <v>119</v>
      </c>
      <c r="C6345" s="49" t="s">
        <v>120</v>
      </c>
      <c r="D6345" s="50">
        <v>0</v>
      </c>
      <c r="F6345" s="13"/>
    </row>
    <row r="6346" spans="2:13" x14ac:dyDescent="0.35">
      <c r="B6346" s="48" t="s">
        <v>121</v>
      </c>
      <c r="C6346" s="49" t="s">
        <v>122</v>
      </c>
      <c r="D6346" s="50">
        <v>0</v>
      </c>
    </row>
    <row r="6347" spans="2:13" x14ac:dyDescent="0.35">
      <c r="B6347" s="48" t="s">
        <v>123</v>
      </c>
      <c r="C6347" s="49" t="s">
        <v>124</v>
      </c>
      <c r="D6347" s="50">
        <v>0</v>
      </c>
    </row>
    <row r="6348" spans="2:13" x14ac:dyDescent="0.35">
      <c r="B6348" s="48" t="s">
        <v>125</v>
      </c>
      <c r="C6348" s="49" t="s">
        <v>126</v>
      </c>
      <c r="D6348" s="50">
        <v>0</v>
      </c>
    </row>
    <row r="6349" spans="2:13" x14ac:dyDescent="0.35">
      <c r="B6349" s="48" t="s">
        <v>127</v>
      </c>
      <c r="C6349" s="49" t="s">
        <v>128</v>
      </c>
      <c r="D6349" s="50">
        <v>0</v>
      </c>
    </row>
    <row r="6350" spans="2:13" x14ac:dyDescent="0.35">
      <c r="B6350" s="48" t="s">
        <v>129</v>
      </c>
      <c r="C6350" s="49" t="s">
        <v>130</v>
      </c>
      <c r="D6350" s="50">
        <v>0</v>
      </c>
    </row>
    <row r="6351" spans="2:13" x14ac:dyDescent="0.35">
      <c r="B6351" s="48" t="s">
        <v>131</v>
      </c>
      <c r="C6351" s="49" t="s">
        <v>132</v>
      </c>
      <c r="D6351" s="50">
        <v>0</v>
      </c>
    </row>
    <row r="6352" spans="2:13" x14ac:dyDescent="0.35">
      <c r="B6352" s="48" t="s">
        <v>133</v>
      </c>
      <c r="C6352" s="49" t="s">
        <v>134</v>
      </c>
      <c r="D6352" s="50">
        <v>11076</v>
      </c>
    </row>
    <row r="6353" spans="2:6" x14ac:dyDescent="0.35">
      <c r="B6353" s="48" t="s">
        <v>135</v>
      </c>
      <c r="C6353" s="49" t="s">
        <v>136</v>
      </c>
      <c r="D6353" s="50">
        <v>0</v>
      </c>
      <c r="F6353"/>
    </row>
    <row r="6354" spans="2:6" x14ac:dyDescent="0.35">
      <c r="B6354" s="48" t="s">
        <v>137</v>
      </c>
      <c r="C6354" s="49" t="s">
        <v>138</v>
      </c>
      <c r="D6354" s="50">
        <v>29265</v>
      </c>
      <c r="F6354"/>
    </row>
    <row r="6355" spans="2:6" ht="23" x14ac:dyDescent="0.35">
      <c r="B6355" s="48" t="s">
        <v>139</v>
      </c>
      <c r="C6355" s="49" t="s">
        <v>140</v>
      </c>
      <c r="D6355" s="50">
        <v>0</v>
      </c>
      <c r="F6355"/>
    </row>
    <row r="6356" spans="2:6" x14ac:dyDescent="0.35">
      <c r="B6356" s="48" t="s">
        <v>141</v>
      </c>
      <c r="C6356" s="49" t="s">
        <v>142</v>
      </c>
      <c r="D6356" s="50">
        <v>0</v>
      </c>
      <c r="F6356"/>
    </row>
    <row r="6357" spans="2:6" x14ac:dyDescent="0.35">
      <c r="B6357" s="102" t="s">
        <v>143</v>
      </c>
      <c r="C6357" s="103"/>
      <c r="D6357" s="10">
        <v>40341</v>
      </c>
      <c r="F6357"/>
    </row>
    <row r="6358" spans="2:6" x14ac:dyDescent="0.35">
      <c r="B6358" s="104" t="s">
        <v>144</v>
      </c>
      <c r="C6358" s="105"/>
      <c r="D6358" s="106"/>
      <c r="F6358"/>
    </row>
    <row r="6359" spans="2:6" x14ac:dyDescent="0.35">
      <c r="B6359" s="48" t="s">
        <v>145</v>
      </c>
      <c r="C6359" s="49" t="s">
        <v>146</v>
      </c>
      <c r="D6359" s="50">
        <v>0</v>
      </c>
      <c r="F6359"/>
    </row>
    <row r="6360" spans="2:6" x14ac:dyDescent="0.35">
      <c r="B6360" s="48" t="s">
        <v>147</v>
      </c>
      <c r="C6360" s="49" t="s">
        <v>148</v>
      </c>
      <c r="D6360" s="50">
        <v>0</v>
      </c>
      <c r="F6360"/>
    </row>
    <row r="6361" spans="2:6" x14ac:dyDescent="0.35">
      <c r="B6361" s="48" t="s">
        <v>149</v>
      </c>
      <c r="C6361" s="49" t="s">
        <v>150</v>
      </c>
      <c r="D6361" s="50">
        <v>0</v>
      </c>
      <c r="F6361"/>
    </row>
    <row r="6362" spans="2:6" ht="23" x14ac:dyDescent="0.35">
      <c r="B6362" s="48" t="s">
        <v>151</v>
      </c>
      <c r="C6362" s="49" t="s">
        <v>152</v>
      </c>
      <c r="D6362" s="50">
        <v>0</v>
      </c>
      <c r="F6362"/>
    </row>
    <row r="6363" spans="2:6" x14ac:dyDescent="0.35">
      <c r="B6363" s="48" t="s">
        <v>153</v>
      </c>
      <c r="C6363" s="49" t="s">
        <v>154</v>
      </c>
      <c r="D6363" s="50">
        <v>293851</v>
      </c>
      <c r="F6363"/>
    </row>
    <row r="6364" spans="2:6" x14ac:dyDescent="0.35">
      <c r="B6364" s="102" t="s">
        <v>155</v>
      </c>
      <c r="C6364" s="103"/>
      <c r="D6364" s="10">
        <v>293851</v>
      </c>
      <c r="F6364"/>
    </row>
    <row r="6365" spans="2:6" x14ac:dyDescent="0.35">
      <c r="B6365" s="104" t="s">
        <v>156</v>
      </c>
      <c r="C6365" s="105"/>
      <c r="D6365" s="106"/>
      <c r="F6365"/>
    </row>
    <row r="6366" spans="2:6" x14ac:dyDescent="0.35">
      <c r="B6366" s="48" t="s">
        <v>157</v>
      </c>
      <c r="C6366" s="49" t="s">
        <v>158</v>
      </c>
      <c r="D6366" s="50">
        <v>0</v>
      </c>
      <c r="F6366"/>
    </row>
    <row r="6367" spans="2:6" x14ac:dyDescent="0.35">
      <c r="B6367" s="48" t="s">
        <v>159</v>
      </c>
      <c r="C6367" s="49" t="s">
        <v>160</v>
      </c>
      <c r="D6367" s="50">
        <v>0</v>
      </c>
      <c r="F6367"/>
    </row>
    <row r="6368" spans="2:6" x14ac:dyDescent="0.35">
      <c r="B6368" s="48" t="s">
        <v>161</v>
      </c>
      <c r="C6368" s="49" t="s">
        <v>162</v>
      </c>
      <c r="D6368" s="50">
        <v>0</v>
      </c>
      <c r="F6368"/>
    </row>
    <row r="6369" spans="2:13" x14ac:dyDescent="0.35">
      <c r="B6369" s="102" t="s">
        <v>163</v>
      </c>
      <c r="C6369" s="103"/>
      <c r="D6369" s="10">
        <v>0</v>
      </c>
    </row>
    <row r="6370" spans="2:13" x14ac:dyDescent="0.35">
      <c r="B6370" s="102" t="s">
        <v>164</v>
      </c>
      <c r="C6370" s="103"/>
      <c r="D6370" s="10">
        <v>334192</v>
      </c>
    </row>
    <row r="6372" spans="2:13" x14ac:dyDescent="0.35">
      <c r="C6372" s="3" t="s">
        <v>1159</v>
      </c>
    </row>
    <row r="6373" spans="2:13" x14ac:dyDescent="0.35">
      <c r="B6373" s="48" t="s">
        <v>111</v>
      </c>
      <c r="C6373" s="49" t="s">
        <v>112</v>
      </c>
      <c r="D6373" s="50">
        <v>0</v>
      </c>
      <c r="F6373" s="19">
        <f>SUM(D6373:D6381,D6383:D6384,D6387,D6399)</f>
        <v>0</v>
      </c>
      <c r="G6373" s="16">
        <f>SUM(D6382,D6388)</f>
        <v>0</v>
      </c>
      <c r="H6373" s="16">
        <f>SUM(F6373:G6373)</f>
        <v>0</v>
      </c>
      <c r="I6373" s="18" t="e">
        <f>H6373/J6373*100</f>
        <v>#DIV/0!</v>
      </c>
      <c r="K6373" s="61" t="str">
        <f>C6372</f>
        <v>The Orbost Club</v>
      </c>
      <c r="L6373" s="59">
        <f>F6373</f>
        <v>0</v>
      </c>
      <c r="M6373" s="59">
        <f>G6373</f>
        <v>0</v>
      </c>
    </row>
    <row r="6374" spans="2:13" x14ac:dyDescent="0.35">
      <c r="B6374" s="48" t="s">
        <v>113</v>
      </c>
      <c r="C6374" s="49" t="s">
        <v>114</v>
      </c>
      <c r="D6374" s="50">
        <v>0</v>
      </c>
      <c r="F6374" s="12"/>
    </row>
    <row r="6375" spans="2:13" x14ac:dyDescent="0.35">
      <c r="B6375" s="48" t="s">
        <v>115</v>
      </c>
      <c r="C6375" s="49" t="s">
        <v>116</v>
      </c>
      <c r="D6375" s="50">
        <v>0</v>
      </c>
      <c r="F6375" s="12"/>
    </row>
    <row r="6376" spans="2:13" x14ac:dyDescent="0.35">
      <c r="B6376" s="48" t="s">
        <v>117</v>
      </c>
      <c r="C6376" s="49" t="s">
        <v>118</v>
      </c>
      <c r="D6376" s="50">
        <v>0</v>
      </c>
    </row>
    <row r="6377" spans="2:13" x14ac:dyDescent="0.35">
      <c r="B6377" s="48" t="s">
        <v>119</v>
      </c>
      <c r="C6377" s="49" t="s">
        <v>120</v>
      </c>
      <c r="D6377" s="50">
        <v>0</v>
      </c>
      <c r="F6377" s="13"/>
    </row>
    <row r="6378" spans="2:13" x14ac:dyDescent="0.35">
      <c r="B6378" s="48" t="s">
        <v>121</v>
      </c>
      <c r="C6378" s="49" t="s">
        <v>122</v>
      </c>
      <c r="D6378" s="50">
        <v>0</v>
      </c>
    </row>
    <row r="6379" spans="2:13" x14ac:dyDescent="0.35">
      <c r="B6379" s="48" t="s">
        <v>123</v>
      </c>
      <c r="C6379" s="49" t="s">
        <v>124</v>
      </c>
      <c r="D6379" s="50">
        <v>0</v>
      </c>
    </row>
    <row r="6380" spans="2:13" x14ac:dyDescent="0.35">
      <c r="B6380" s="48" t="s">
        <v>125</v>
      </c>
      <c r="C6380" s="49" t="s">
        <v>126</v>
      </c>
      <c r="D6380" s="50">
        <v>0</v>
      </c>
    </row>
    <row r="6381" spans="2:13" x14ac:dyDescent="0.35">
      <c r="B6381" s="48" t="s">
        <v>127</v>
      </c>
      <c r="C6381" s="49" t="s">
        <v>128</v>
      </c>
      <c r="D6381" s="50">
        <v>0</v>
      </c>
    </row>
    <row r="6382" spans="2:13" x14ac:dyDescent="0.35">
      <c r="B6382" s="48" t="s">
        <v>129</v>
      </c>
      <c r="C6382" s="49" t="s">
        <v>130</v>
      </c>
      <c r="D6382" s="50">
        <v>0</v>
      </c>
    </row>
    <row r="6383" spans="2:13" x14ac:dyDescent="0.35">
      <c r="B6383" s="48" t="s">
        <v>131</v>
      </c>
      <c r="C6383" s="49" t="s">
        <v>132</v>
      </c>
      <c r="D6383" s="50">
        <v>0</v>
      </c>
    </row>
    <row r="6384" spans="2:13" x14ac:dyDescent="0.35">
      <c r="B6384" s="48" t="s">
        <v>133</v>
      </c>
      <c r="C6384" s="49" t="s">
        <v>134</v>
      </c>
      <c r="D6384" s="50">
        <v>0</v>
      </c>
    </row>
    <row r="6385" spans="2:6" x14ac:dyDescent="0.35">
      <c r="B6385" s="48" t="s">
        <v>135</v>
      </c>
      <c r="C6385" s="49" t="s">
        <v>136</v>
      </c>
      <c r="D6385" s="50">
        <v>14098</v>
      </c>
      <c r="F6385"/>
    </row>
    <row r="6386" spans="2:6" x14ac:dyDescent="0.35">
      <c r="B6386" s="48" t="s">
        <v>137</v>
      </c>
      <c r="C6386" s="49" t="s">
        <v>138</v>
      </c>
      <c r="D6386" s="50">
        <v>0</v>
      </c>
      <c r="F6386"/>
    </row>
    <row r="6387" spans="2:6" ht="23" x14ac:dyDescent="0.35">
      <c r="B6387" s="48" t="s">
        <v>139</v>
      </c>
      <c r="C6387" s="49" t="s">
        <v>140</v>
      </c>
      <c r="D6387" s="50">
        <v>0</v>
      </c>
      <c r="F6387"/>
    </row>
    <row r="6388" spans="2:6" x14ac:dyDescent="0.35">
      <c r="B6388" s="48" t="s">
        <v>141</v>
      </c>
      <c r="C6388" s="49" t="s">
        <v>142</v>
      </c>
      <c r="D6388" s="50">
        <v>0</v>
      </c>
      <c r="F6388"/>
    </row>
    <row r="6389" spans="2:6" x14ac:dyDescent="0.35">
      <c r="B6389" s="102" t="s">
        <v>143</v>
      </c>
      <c r="C6389" s="103"/>
      <c r="D6389" s="10">
        <v>14098</v>
      </c>
      <c r="F6389"/>
    </row>
    <row r="6390" spans="2:6" x14ac:dyDescent="0.35">
      <c r="B6390" s="104" t="s">
        <v>144</v>
      </c>
      <c r="C6390" s="105"/>
      <c r="D6390" s="106"/>
      <c r="F6390"/>
    </row>
    <row r="6391" spans="2:6" x14ac:dyDescent="0.35">
      <c r="B6391" s="48" t="s">
        <v>145</v>
      </c>
      <c r="C6391" s="49" t="s">
        <v>146</v>
      </c>
      <c r="D6391" s="50">
        <v>11006</v>
      </c>
      <c r="F6391"/>
    </row>
    <row r="6392" spans="2:6" x14ac:dyDescent="0.35">
      <c r="B6392" s="48" t="s">
        <v>147</v>
      </c>
      <c r="C6392" s="49" t="s">
        <v>148</v>
      </c>
      <c r="D6392" s="50">
        <v>0</v>
      </c>
      <c r="F6392"/>
    </row>
    <row r="6393" spans="2:6" x14ac:dyDescent="0.35">
      <c r="B6393" s="48" t="s">
        <v>149</v>
      </c>
      <c r="C6393" s="49" t="s">
        <v>150</v>
      </c>
      <c r="D6393" s="50">
        <v>0</v>
      </c>
      <c r="F6393"/>
    </row>
    <row r="6394" spans="2:6" ht="23" x14ac:dyDescent="0.35">
      <c r="B6394" s="48" t="s">
        <v>151</v>
      </c>
      <c r="C6394" s="49" t="s">
        <v>152</v>
      </c>
      <c r="D6394" s="50">
        <v>0</v>
      </c>
      <c r="F6394"/>
    </row>
    <row r="6395" spans="2:6" x14ac:dyDescent="0.35">
      <c r="B6395" s="48" t="s">
        <v>153</v>
      </c>
      <c r="C6395" s="49" t="s">
        <v>154</v>
      </c>
      <c r="D6395" s="50">
        <v>242085</v>
      </c>
      <c r="F6395"/>
    </row>
    <row r="6396" spans="2:6" x14ac:dyDescent="0.35">
      <c r="B6396" s="102" t="s">
        <v>155</v>
      </c>
      <c r="C6396" s="103"/>
      <c r="D6396" s="10">
        <v>253091</v>
      </c>
      <c r="F6396"/>
    </row>
    <row r="6397" spans="2:6" x14ac:dyDescent="0.35">
      <c r="B6397" s="104" t="s">
        <v>156</v>
      </c>
      <c r="C6397" s="105"/>
      <c r="D6397" s="106"/>
      <c r="F6397"/>
    </row>
    <row r="6398" spans="2:6" x14ac:dyDescent="0.35">
      <c r="B6398" s="48" t="s">
        <v>157</v>
      </c>
      <c r="C6398" s="49" t="s">
        <v>158</v>
      </c>
      <c r="D6398" s="50">
        <v>0</v>
      </c>
      <c r="F6398"/>
    </row>
    <row r="6399" spans="2:6" x14ac:dyDescent="0.35">
      <c r="B6399" s="48" t="s">
        <v>159</v>
      </c>
      <c r="C6399" s="49" t="s">
        <v>160</v>
      </c>
      <c r="D6399" s="50">
        <v>0</v>
      </c>
      <c r="F6399"/>
    </row>
    <row r="6400" spans="2:6" x14ac:dyDescent="0.35">
      <c r="B6400" s="48" t="s">
        <v>161</v>
      </c>
      <c r="C6400" s="49" t="s">
        <v>162</v>
      </c>
      <c r="D6400" s="50">
        <v>500</v>
      </c>
      <c r="F6400"/>
    </row>
    <row r="6401" spans="2:13" x14ac:dyDescent="0.35">
      <c r="B6401" s="102" t="s">
        <v>163</v>
      </c>
      <c r="C6401" s="103"/>
      <c r="D6401" s="10">
        <v>500</v>
      </c>
    </row>
    <row r="6402" spans="2:13" x14ac:dyDescent="0.35">
      <c r="B6402" s="102" t="s">
        <v>164</v>
      </c>
      <c r="C6402" s="103"/>
      <c r="D6402" s="10">
        <v>267689</v>
      </c>
    </row>
    <row r="6404" spans="2:13" x14ac:dyDescent="0.35">
      <c r="C6404" s="3" t="s">
        <v>1160</v>
      </c>
    </row>
    <row r="6405" spans="2:13" x14ac:dyDescent="0.35">
      <c r="B6405" s="48" t="s">
        <v>111</v>
      </c>
      <c r="C6405" s="49" t="s">
        <v>112</v>
      </c>
      <c r="D6405" s="50">
        <v>0</v>
      </c>
      <c r="F6405" s="19">
        <f>SUM(D6405:D6413,D6415:D6416,D6419,D6431)</f>
        <v>0</v>
      </c>
      <c r="G6405" s="16">
        <f>SUM(D6414,D6420)</f>
        <v>0</v>
      </c>
      <c r="H6405" s="16">
        <f>SUM(F6405:G6405)</f>
        <v>0</v>
      </c>
      <c r="I6405" s="18" t="e">
        <f>H6405/J6405*100</f>
        <v>#DIV/0!</v>
      </c>
      <c r="K6405" s="61" t="str">
        <f>C6404</f>
        <v>The Rex</v>
      </c>
      <c r="L6405" s="59">
        <f>F6405</f>
        <v>0</v>
      </c>
      <c r="M6405" s="59">
        <f>G6405</f>
        <v>0</v>
      </c>
    </row>
    <row r="6406" spans="2:13" x14ac:dyDescent="0.35">
      <c r="B6406" s="48" t="s">
        <v>113</v>
      </c>
      <c r="C6406" s="49" t="s">
        <v>114</v>
      </c>
      <c r="D6406" s="50">
        <v>0</v>
      </c>
      <c r="F6406" s="12"/>
    </row>
    <row r="6407" spans="2:13" x14ac:dyDescent="0.35">
      <c r="B6407" s="48" t="s">
        <v>115</v>
      </c>
      <c r="C6407" s="49" t="s">
        <v>116</v>
      </c>
      <c r="D6407" s="50">
        <v>0</v>
      </c>
      <c r="F6407" s="12"/>
    </row>
    <row r="6408" spans="2:13" x14ac:dyDescent="0.35">
      <c r="B6408" s="48" t="s">
        <v>117</v>
      </c>
      <c r="C6408" s="49" t="s">
        <v>118</v>
      </c>
      <c r="D6408" s="50">
        <v>0</v>
      </c>
    </row>
    <row r="6409" spans="2:13" x14ac:dyDescent="0.35">
      <c r="B6409" s="48" t="s">
        <v>119</v>
      </c>
      <c r="C6409" s="49" t="s">
        <v>120</v>
      </c>
      <c r="D6409" s="50">
        <v>0</v>
      </c>
      <c r="F6409" s="13"/>
    </row>
    <row r="6410" spans="2:13" x14ac:dyDescent="0.35">
      <c r="B6410" s="48" t="s">
        <v>121</v>
      </c>
      <c r="C6410" s="49" t="s">
        <v>122</v>
      </c>
      <c r="D6410" s="50">
        <v>0</v>
      </c>
    </row>
    <row r="6411" spans="2:13" x14ac:dyDescent="0.35">
      <c r="B6411" s="48" t="s">
        <v>123</v>
      </c>
      <c r="C6411" s="49" t="s">
        <v>124</v>
      </c>
      <c r="D6411" s="50">
        <v>0</v>
      </c>
    </row>
    <row r="6412" spans="2:13" x14ac:dyDescent="0.35">
      <c r="B6412" s="48" t="s">
        <v>125</v>
      </c>
      <c r="C6412" s="49" t="s">
        <v>126</v>
      </c>
      <c r="D6412" s="50">
        <v>0</v>
      </c>
    </row>
    <row r="6413" spans="2:13" x14ac:dyDescent="0.35">
      <c r="B6413" s="48" t="s">
        <v>127</v>
      </c>
      <c r="C6413" s="49" t="s">
        <v>128</v>
      </c>
      <c r="D6413" s="50">
        <v>0</v>
      </c>
    </row>
    <row r="6414" spans="2:13" x14ac:dyDescent="0.35">
      <c r="B6414" s="48" t="s">
        <v>129</v>
      </c>
      <c r="C6414" s="49" t="s">
        <v>130</v>
      </c>
      <c r="D6414" s="50">
        <v>0</v>
      </c>
    </row>
    <row r="6415" spans="2:13" x14ac:dyDescent="0.35">
      <c r="B6415" s="48" t="s">
        <v>131</v>
      </c>
      <c r="C6415" s="49" t="s">
        <v>132</v>
      </c>
      <c r="D6415" s="50">
        <v>0</v>
      </c>
    </row>
    <row r="6416" spans="2:13" x14ac:dyDescent="0.35">
      <c r="B6416" s="48" t="s">
        <v>133</v>
      </c>
      <c r="C6416" s="49" t="s">
        <v>134</v>
      </c>
      <c r="D6416" s="50">
        <v>0</v>
      </c>
    </row>
    <row r="6417" spans="2:6" x14ac:dyDescent="0.35">
      <c r="B6417" s="48" t="s">
        <v>135</v>
      </c>
      <c r="C6417" s="49" t="s">
        <v>136</v>
      </c>
      <c r="D6417" s="50">
        <v>0</v>
      </c>
      <c r="F6417"/>
    </row>
    <row r="6418" spans="2:6" x14ac:dyDescent="0.35">
      <c r="B6418" s="48" t="s">
        <v>137</v>
      </c>
      <c r="C6418" s="49" t="s">
        <v>138</v>
      </c>
      <c r="D6418" s="50">
        <v>0</v>
      </c>
      <c r="F6418"/>
    </row>
    <row r="6419" spans="2:6" ht="23" x14ac:dyDescent="0.35">
      <c r="B6419" s="48" t="s">
        <v>139</v>
      </c>
      <c r="C6419" s="49" t="s">
        <v>140</v>
      </c>
      <c r="D6419" s="50">
        <v>0</v>
      </c>
      <c r="F6419"/>
    </row>
    <row r="6420" spans="2:6" x14ac:dyDescent="0.35">
      <c r="B6420" s="48" t="s">
        <v>141</v>
      </c>
      <c r="C6420" s="49" t="s">
        <v>142</v>
      </c>
      <c r="D6420" s="50">
        <v>0</v>
      </c>
      <c r="F6420"/>
    </row>
    <row r="6421" spans="2:6" x14ac:dyDescent="0.35">
      <c r="B6421" s="102" t="s">
        <v>143</v>
      </c>
      <c r="C6421" s="103"/>
      <c r="D6421" s="10">
        <v>0</v>
      </c>
      <c r="F6421"/>
    </row>
    <row r="6422" spans="2:6" x14ac:dyDescent="0.35">
      <c r="B6422" s="104" t="s">
        <v>144</v>
      </c>
      <c r="C6422" s="105"/>
      <c r="D6422" s="106"/>
      <c r="F6422"/>
    </row>
    <row r="6423" spans="2:6" x14ac:dyDescent="0.35">
      <c r="B6423" s="48" t="s">
        <v>145</v>
      </c>
      <c r="C6423" s="49" t="s">
        <v>146</v>
      </c>
      <c r="D6423" s="50">
        <v>0</v>
      </c>
      <c r="F6423"/>
    </row>
    <row r="6424" spans="2:6" x14ac:dyDescent="0.35">
      <c r="B6424" s="48" t="s">
        <v>147</v>
      </c>
      <c r="C6424" s="49" t="s">
        <v>148</v>
      </c>
      <c r="D6424" s="50">
        <v>0</v>
      </c>
      <c r="F6424"/>
    </row>
    <row r="6425" spans="2:6" x14ac:dyDescent="0.35">
      <c r="B6425" s="48" t="s">
        <v>149</v>
      </c>
      <c r="C6425" s="49" t="s">
        <v>150</v>
      </c>
      <c r="D6425" s="50">
        <v>75401</v>
      </c>
      <c r="F6425"/>
    </row>
    <row r="6426" spans="2:6" ht="23" x14ac:dyDescent="0.35">
      <c r="B6426" s="48" t="s">
        <v>151</v>
      </c>
      <c r="C6426" s="49" t="s">
        <v>152</v>
      </c>
      <c r="D6426" s="50">
        <v>0</v>
      </c>
      <c r="F6426"/>
    </row>
    <row r="6427" spans="2:6" x14ac:dyDescent="0.35">
      <c r="B6427" s="48" t="s">
        <v>153</v>
      </c>
      <c r="C6427" s="49" t="s">
        <v>154</v>
      </c>
      <c r="D6427" s="50">
        <v>168070</v>
      </c>
      <c r="F6427"/>
    </row>
    <row r="6428" spans="2:6" x14ac:dyDescent="0.35">
      <c r="B6428" s="102" t="s">
        <v>155</v>
      </c>
      <c r="C6428" s="103"/>
      <c r="D6428" s="10">
        <v>243471</v>
      </c>
      <c r="F6428"/>
    </row>
    <row r="6429" spans="2:6" x14ac:dyDescent="0.35">
      <c r="B6429" s="104" t="s">
        <v>156</v>
      </c>
      <c r="C6429" s="105"/>
      <c r="D6429" s="106"/>
      <c r="F6429"/>
    </row>
    <row r="6430" spans="2:6" x14ac:dyDescent="0.35">
      <c r="B6430" s="48" t="s">
        <v>157</v>
      </c>
      <c r="C6430" s="49" t="s">
        <v>158</v>
      </c>
      <c r="D6430" s="50">
        <v>0</v>
      </c>
      <c r="F6430"/>
    </row>
    <row r="6431" spans="2:6" x14ac:dyDescent="0.35">
      <c r="B6431" s="48" t="s">
        <v>159</v>
      </c>
      <c r="C6431" s="49" t="s">
        <v>160</v>
      </c>
      <c r="D6431" s="50">
        <v>0</v>
      </c>
      <c r="F6431"/>
    </row>
    <row r="6432" spans="2:6" x14ac:dyDescent="0.35">
      <c r="B6432" s="48" t="s">
        <v>161</v>
      </c>
      <c r="C6432" s="49" t="s">
        <v>162</v>
      </c>
      <c r="D6432" s="50">
        <v>2750</v>
      </c>
      <c r="F6432"/>
    </row>
    <row r="6433" spans="2:13" x14ac:dyDescent="0.35">
      <c r="B6433" s="102" t="s">
        <v>163</v>
      </c>
      <c r="C6433" s="103"/>
      <c r="D6433" s="10">
        <v>2750</v>
      </c>
    </row>
    <row r="6434" spans="2:13" x14ac:dyDescent="0.35">
      <c r="B6434" s="102" t="s">
        <v>164</v>
      </c>
      <c r="C6434" s="103"/>
      <c r="D6434" s="10">
        <v>246221</v>
      </c>
    </row>
    <row r="6436" spans="2:13" x14ac:dyDescent="0.35">
      <c r="C6436" s="3" t="s">
        <v>1207</v>
      </c>
    </row>
    <row r="6437" spans="2:13" x14ac:dyDescent="0.35">
      <c r="B6437" s="48" t="s">
        <v>111</v>
      </c>
      <c r="C6437" s="49" t="s">
        <v>112</v>
      </c>
      <c r="D6437" s="50">
        <v>0</v>
      </c>
      <c r="F6437" s="19">
        <f>SUM(D6437:D6445,D6447:D6448,D6451,D6463)</f>
        <v>94023</v>
      </c>
      <c r="G6437" s="16">
        <f>SUM(D6446,D6452)</f>
        <v>0</v>
      </c>
      <c r="H6437" s="16">
        <f>SUM(F6437:G6437)</f>
        <v>94023</v>
      </c>
      <c r="I6437" s="18" t="e">
        <f>H6437/J6437*100</f>
        <v>#DIV/0!</v>
      </c>
      <c r="K6437" s="61" t="str">
        <f>C6436</f>
        <v>The Sale RSL and Community Sub-branch</v>
      </c>
      <c r="L6437" s="59">
        <f>F6437</f>
        <v>94023</v>
      </c>
      <c r="M6437" s="59">
        <f>G6437</f>
        <v>0</v>
      </c>
    </row>
    <row r="6438" spans="2:13" x14ac:dyDescent="0.35">
      <c r="B6438" s="48" t="s">
        <v>113</v>
      </c>
      <c r="C6438" s="49" t="s">
        <v>114</v>
      </c>
      <c r="D6438" s="50">
        <v>100</v>
      </c>
      <c r="F6438" s="12"/>
    </row>
    <row r="6439" spans="2:13" x14ac:dyDescent="0.35">
      <c r="B6439" s="48" t="s">
        <v>115</v>
      </c>
      <c r="C6439" s="49" t="s">
        <v>116</v>
      </c>
      <c r="D6439" s="50">
        <v>0</v>
      </c>
      <c r="F6439" s="12"/>
    </row>
    <row r="6440" spans="2:13" x14ac:dyDescent="0.35">
      <c r="B6440" s="48" t="s">
        <v>117</v>
      </c>
      <c r="C6440" s="49" t="s">
        <v>118</v>
      </c>
      <c r="D6440" s="50">
        <v>0</v>
      </c>
    </row>
    <row r="6441" spans="2:13" x14ac:dyDescent="0.35">
      <c r="B6441" s="48" t="s">
        <v>119</v>
      </c>
      <c r="C6441" s="49" t="s">
        <v>120</v>
      </c>
      <c r="D6441" s="50">
        <v>0</v>
      </c>
      <c r="F6441" s="13"/>
    </row>
    <row r="6442" spans="2:13" x14ac:dyDescent="0.35">
      <c r="B6442" s="48" t="s">
        <v>121</v>
      </c>
      <c r="C6442" s="49" t="s">
        <v>122</v>
      </c>
      <c r="D6442" s="50">
        <v>340</v>
      </c>
    </row>
    <row r="6443" spans="2:13" x14ac:dyDescent="0.35">
      <c r="B6443" s="48" t="s">
        <v>123</v>
      </c>
      <c r="C6443" s="49" t="s">
        <v>124</v>
      </c>
      <c r="D6443" s="50">
        <v>1000</v>
      </c>
    </row>
    <row r="6444" spans="2:13" x14ac:dyDescent="0.35">
      <c r="B6444" s="48" t="s">
        <v>125</v>
      </c>
      <c r="C6444" s="49" t="s">
        <v>126</v>
      </c>
      <c r="D6444" s="50">
        <v>0</v>
      </c>
    </row>
    <row r="6445" spans="2:13" x14ac:dyDescent="0.35">
      <c r="B6445" s="48" t="s">
        <v>127</v>
      </c>
      <c r="C6445" s="49" t="s">
        <v>128</v>
      </c>
      <c r="D6445" s="50">
        <v>0</v>
      </c>
    </row>
    <row r="6446" spans="2:13" x14ac:dyDescent="0.35">
      <c r="B6446" s="48" t="s">
        <v>129</v>
      </c>
      <c r="C6446" s="49" t="s">
        <v>130</v>
      </c>
      <c r="D6446" s="50">
        <v>0</v>
      </c>
    </row>
    <row r="6447" spans="2:13" x14ac:dyDescent="0.35">
      <c r="B6447" s="48" t="s">
        <v>131</v>
      </c>
      <c r="C6447" s="49" t="s">
        <v>132</v>
      </c>
      <c r="D6447" s="50">
        <v>0</v>
      </c>
    </row>
    <row r="6448" spans="2:13" x14ac:dyDescent="0.35">
      <c r="B6448" s="48" t="s">
        <v>133</v>
      </c>
      <c r="C6448" s="49" t="s">
        <v>134</v>
      </c>
      <c r="D6448" s="50">
        <v>0</v>
      </c>
    </row>
    <row r="6449" spans="2:6" x14ac:dyDescent="0.35">
      <c r="B6449" s="48" t="s">
        <v>135</v>
      </c>
      <c r="C6449" s="49" t="s">
        <v>136</v>
      </c>
      <c r="D6449" s="50">
        <v>0</v>
      </c>
      <c r="F6449"/>
    </row>
    <row r="6450" spans="2:6" x14ac:dyDescent="0.35">
      <c r="B6450" s="48" t="s">
        <v>137</v>
      </c>
      <c r="C6450" s="49" t="s">
        <v>138</v>
      </c>
      <c r="D6450" s="50">
        <v>9108</v>
      </c>
      <c r="F6450"/>
    </row>
    <row r="6451" spans="2:6" ht="23" x14ac:dyDescent="0.35">
      <c r="B6451" s="48" t="s">
        <v>139</v>
      </c>
      <c r="C6451" s="49" t="s">
        <v>140</v>
      </c>
      <c r="D6451" s="50">
        <v>91400</v>
      </c>
      <c r="F6451"/>
    </row>
    <row r="6452" spans="2:6" x14ac:dyDescent="0.35">
      <c r="B6452" s="48" t="s">
        <v>141</v>
      </c>
      <c r="C6452" s="49" t="s">
        <v>142</v>
      </c>
      <c r="D6452" s="50">
        <v>0</v>
      </c>
      <c r="F6452"/>
    </row>
    <row r="6453" spans="2:6" x14ac:dyDescent="0.35">
      <c r="B6453" s="102" t="s">
        <v>143</v>
      </c>
      <c r="C6453" s="103"/>
      <c r="D6453" s="10">
        <v>101948</v>
      </c>
      <c r="F6453"/>
    </row>
    <row r="6454" spans="2:6" x14ac:dyDescent="0.35">
      <c r="B6454" s="104" t="s">
        <v>144</v>
      </c>
      <c r="C6454" s="105"/>
      <c r="D6454" s="106"/>
      <c r="F6454"/>
    </row>
    <row r="6455" spans="2:6" x14ac:dyDescent="0.35">
      <c r="B6455" s="48" t="s">
        <v>145</v>
      </c>
      <c r="C6455" s="49" t="s">
        <v>146</v>
      </c>
      <c r="D6455" s="50">
        <v>0</v>
      </c>
      <c r="F6455"/>
    </row>
    <row r="6456" spans="2:6" x14ac:dyDescent="0.35">
      <c r="B6456" s="48" t="s">
        <v>147</v>
      </c>
      <c r="C6456" s="49" t="s">
        <v>148</v>
      </c>
      <c r="D6456" s="50">
        <v>0</v>
      </c>
      <c r="F6456"/>
    </row>
    <row r="6457" spans="2:6" x14ac:dyDescent="0.35">
      <c r="B6457" s="48" t="s">
        <v>149</v>
      </c>
      <c r="C6457" s="49" t="s">
        <v>150</v>
      </c>
      <c r="D6457" s="50">
        <v>0</v>
      </c>
      <c r="F6457"/>
    </row>
    <row r="6458" spans="2:6" ht="23" x14ac:dyDescent="0.35">
      <c r="B6458" s="48" t="s">
        <v>151</v>
      </c>
      <c r="C6458" s="49" t="s">
        <v>152</v>
      </c>
      <c r="D6458" s="50">
        <v>0</v>
      </c>
      <c r="F6458"/>
    </row>
    <row r="6459" spans="2:6" x14ac:dyDescent="0.35">
      <c r="B6459" s="48" t="s">
        <v>153</v>
      </c>
      <c r="C6459" s="49" t="s">
        <v>154</v>
      </c>
      <c r="D6459" s="50">
        <v>204585</v>
      </c>
      <c r="F6459"/>
    </row>
    <row r="6460" spans="2:6" x14ac:dyDescent="0.35">
      <c r="B6460" s="102" t="s">
        <v>155</v>
      </c>
      <c r="C6460" s="103"/>
      <c r="D6460" s="10">
        <v>204585</v>
      </c>
      <c r="F6460"/>
    </row>
    <row r="6461" spans="2:6" x14ac:dyDescent="0.35">
      <c r="B6461" s="104" t="s">
        <v>156</v>
      </c>
      <c r="C6461" s="105"/>
      <c r="D6461" s="106"/>
      <c r="F6461"/>
    </row>
    <row r="6462" spans="2:6" x14ac:dyDescent="0.35">
      <c r="B6462" s="48" t="s">
        <v>157</v>
      </c>
      <c r="C6462" s="49" t="s">
        <v>158</v>
      </c>
      <c r="D6462" s="50">
        <v>0</v>
      </c>
      <c r="F6462"/>
    </row>
    <row r="6463" spans="2:6" x14ac:dyDescent="0.35">
      <c r="B6463" s="48" t="s">
        <v>159</v>
      </c>
      <c r="C6463" s="49" t="s">
        <v>160</v>
      </c>
      <c r="D6463" s="50">
        <v>1183</v>
      </c>
      <c r="F6463"/>
    </row>
    <row r="6464" spans="2:6" x14ac:dyDescent="0.35">
      <c r="B6464" s="48" t="s">
        <v>161</v>
      </c>
      <c r="C6464" s="49" t="s">
        <v>162</v>
      </c>
      <c r="D6464" s="50">
        <v>533</v>
      </c>
      <c r="F6464"/>
    </row>
    <row r="6465" spans="2:13" x14ac:dyDescent="0.35">
      <c r="B6465" s="102" t="s">
        <v>163</v>
      </c>
      <c r="C6465" s="103"/>
      <c r="D6465" s="10">
        <v>1716</v>
      </c>
    </row>
    <row r="6466" spans="2:13" x14ac:dyDescent="0.35">
      <c r="B6466" s="102" t="s">
        <v>164</v>
      </c>
      <c r="C6466" s="103"/>
      <c r="D6466" s="10">
        <v>308249</v>
      </c>
    </row>
    <row r="6468" spans="2:13" x14ac:dyDescent="0.35">
      <c r="C6468" s="3" t="s">
        <v>1208</v>
      </c>
    </row>
    <row r="6469" spans="2:13" x14ac:dyDescent="0.35">
      <c r="B6469" s="48" t="s">
        <v>111</v>
      </c>
      <c r="C6469" s="49" t="s">
        <v>112</v>
      </c>
      <c r="D6469" s="50">
        <v>0</v>
      </c>
      <c r="F6469" s="19">
        <f>SUM(D6469:D6477,D6479:D6480,D6483,D6495)</f>
        <v>165667</v>
      </c>
      <c r="G6469" s="16">
        <f>SUM(D6478,D6484)</f>
        <v>0</v>
      </c>
      <c r="H6469" s="16">
        <f>SUM(F6469:G6469)</f>
        <v>165667</v>
      </c>
      <c r="I6469" s="18" t="e">
        <f>H6469/J6469*100</f>
        <v>#DIV/0!</v>
      </c>
      <c r="K6469" s="61" t="str">
        <f>C6468</f>
        <v>The Tigers clubhouse</v>
      </c>
      <c r="L6469" s="59">
        <f>F6469</f>
        <v>165667</v>
      </c>
      <c r="M6469" s="59">
        <f>G6469</f>
        <v>0</v>
      </c>
    </row>
    <row r="6470" spans="2:13" x14ac:dyDescent="0.35">
      <c r="B6470" s="48" t="s">
        <v>113</v>
      </c>
      <c r="C6470" s="49" t="s">
        <v>114</v>
      </c>
      <c r="D6470" s="50">
        <v>0</v>
      </c>
      <c r="F6470" s="12"/>
    </row>
    <row r="6471" spans="2:13" x14ac:dyDescent="0.35">
      <c r="B6471" s="48" t="s">
        <v>115</v>
      </c>
      <c r="C6471" s="49" t="s">
        <v>116</v>
      </c>
      <c r="D6471" s="50">
        <v>0</v>
      </c>
      <c r="F6471" s="12"/>
    </row>
    <row r="6472" spans="2:13" x14ac:dyDescent="0.35">
      <c r="B6472" s="48" t="s">
        <v>117</v>
      </c>
      <c r="C6472" s="49" t="s">
        <v>118</v>
      </c>
      <c r="D6472" s="50">
        <v>0</v>
      </c>
    </row>
    <row r="6473" spans="2:13" x14ac:dyDescent="0.35">
      <c r="B6473" s="48" t="s">
        <v>119</v>
      </c>
      <c r="C6473" s="49" t="s">
        <v>120</v>
      </c>
      <c r="D6473" s="50">
        <v>0</v>
      </c>
      <c r="F6473" s="13"/>
    </row>
    <row r="6474" spans="2:13" x14ac:dyDescent="0.35">
      <c r="B6474" s="48" t="s">
        <v>121</v>
      </c>
      <c r="C6474" s="49" t="s">
        <v>122</v>
      </c>
      <c r="D6474" s="50">
        <v>0</v>
      </c>
    </row>
    <row r="6475" spans="2:13" x14ac:dyDescent="0.35">
      <c r="B6475" s="48" t="s">
        <v>123</v>
      </c>
      <c r="C6475" s="49" t="s">
        <v>124</v>
      </c>
      <c r="D6475" s="50">
        <v>100</v>
      </c>
    </row>
    <row r="6476" spans="2:13" x14ac:dyDescent="0.35">
      <c r="B6476" s="48" t="s">
        <v>125</v>
      </c>
      <c r="C6476" s="49" t="s">
        <v>126</v>
      </c>
      <c r="D6476" s="50">
        <v>0</v>
      </c>
    </row>
    <row r="6477" spans="2:13" x14ac:dyDescent="0.35">
      <c r="B6477" s="48" t="s">
        <v>127</v>
      </c>
      <c r="C6477" s="49" t="s">
        <v>128</v>
      </c>
      <c r="D6477" s="50">
        <v>0</v>
      </c>
    </row>
    <row r="6478" spans="2:13" x14ac:dyDescent="0.35">
      <c r="B6478" s="48" t="s">
        <v>129</v>
      </c>
      <c r="C6478" s="49" t="s">
        <v>130</v>
      </c>
      <c r="D6478" s="50">
        <v>0</v>
      </c>
    </row>
    <row r="6479" spans="2:13" x14ac:dyDescent="0.35">
      <c r="B6479" s="48" t="s">
        <v>131</v>
      </c>
      <c r="C6479" s="49" t="s">
        <v>132</v>
      </c>
      <c r="D6479" s="50">
        <v>950</v>
      </c>
    </row>
    <row r="6480" spans="2:13" x14ac:dyDescent="0.35">
      <c r="B6480" s="48" t="s">
        <v>133</v>
      </c>
      <c r="C6480" s="49" t="s">
        <v>134</v>
      </c>
      <c r="D6480" s="50">
        <v>140467</v>
      </c>
    </row>
    <row r="6481" spans="2:6" x14ac:dyDescent="0.35">
      <c r="B6481" s="48" t="s">
        <v>135</v>
      </c>
      <c r="C6481" s="49" t="s">
        <v>136</v>
      </c>
      <c r="D6481" s="50">
        <v>0</v>
      </c>
      <c r="F6481"/>
    </row>
    <row r="6482" spans="2:6" x14ac:dyDescent="0.35">
      <c r="B6482" s="48" t="s">
        <v>137</v>
      </c>
      <c r="C6482" s="49" t="s">
        <v>138</v>
      </c>
      <c r="D6482" s="50">
        <v>14691</v>
      </c>
      <c r="F6482"/>
    </row>
    <row r="6483" spans="2:6" ht="23" x14ac:dyDescent="0.35">
      <c r="B6483" s="48" t="s">
        <v>139</v>
      </c>
      <c r="C6483" s="49" t="s">
        <v>140</v>
      </c>
      <c r="D6483" s="50">
        <v>24150</v>
      </c>
      <c r="F6483"/>
    </row>
    <row r="6484" spans="2:6" x14ac:dyDescent="0.35">
      <c r="B6484" s="48" t="s">
        <v>141</v>
      </c>
      <c r="C6484" s="49" t="s">
        <v>142</v>
      </c>
      <c r="D6484" s="50">
        <v>0</v>
      </c>
      <c r="F6484"/>
    </row>
    <row r="6485" spans="2:6" x14ac:dyDescent="0.35">
      <c r="B6485" s="102" t="s">
        <v>143</v>
      </c>
      <c r="C6485" s="103"/>
      <c r="D6485" s="10">
        <v>180358</v>
      </c>
      <c r="F6485"/>
    </row>
    <row r="6486" spans="2:6" x14ac:dyDescent="0.35">
      <c r="B6486" s="104" t="s">
        <v>144</v>
      </c>
      <c r="C6486" s="105"/>
      <c r="D6486" s="106"/>
      <c r="F6486"/>
    </row>
    <row r="6487" spans="2:6" x14ac:dyDescent="0.35">
      <c r="B6487" s="48" t="s">
        <v>145</v>
      </c>
      <c r="C6487" s="49" t="s">
        <v>146</v>
      </c>
      <c r="D6487" s="50">
        <v>0</v>
      </c>
      <c r="F6487"/>
    </row>
    <row r="6488" spans="2:6" x14ac:dyDescent="0.35">
      <c r="B6488" s="48" t="s">
        <v>147</v>
      </c>
      <c r="C6488" s="49" t="s">
        <v>148</v>
      </c>
      <c r="D6488" s="50">
        <v>0</v>
      </c>
      <c r="F6488"/>
    </row>
    <row r="6489" spans="2:6" x14ac:dyDescent="0.35">
      <c r="B6489" s="48" t="s">
        <v>149</v>
      </c>
      <c r="C6489" s="49" t="s">
        <v>150</v>
      </c>
      <c r="D6489" s="50">
        <v>0</v>
      </c>
      <c r="F6489"/>
    </row>
    <row r="6490" spans="2:6" ht="23" x14ac:dyDescent="0.35">
      <c r="B6490" s="48" t="s">
        <v>151</v>
      </c>
      <c r="C6490" s="49" t="s">
        <v>152</v>
      </c>
      <c r="D6490" s="50">
        <v>0</v>
      </c>
      <c r="F6490"/>
    </row>
    <row r="6491" spans="2:6" x14ac:dyDescent="0.35">
      <c r="B6491" s="48" t="s">
        <v>153</v>
      </c>
      <c r="C6491" s="49" t="s">
        <v>154</v>
      </c>
      <c r="D6491" s="50">
        <v>1372215</v>
      </c>
      <c r="F6491"/>
    </row>
    <row r="6492" spans="2:6" x14ac:dyDescent="0.35">
      <c r="B6492" s="102" t="s">
        <v>155</v>
      </c>
      <c r="C6492" s="103"/>
      <c r="D6492" s="10">
        <v>1372215</v>
      </c>
      <c r="F6492"/>
    </row>
    <row r="6493" spans="2:6" x14ac:dyDescent="0.35">
      <c r="B6493" s="104" t="s">
        <v>156</v>
      </c>
      <c r="C6493" s="105"/>
      <c r="D6493" s="106"/>
      <c r="F6493"/>
    </row>
    <row r="6494" spans="2:6" x14ac:dyDescent="0.35">
      <c r="B6494" s="48" t="s">
        <v>157</v>
      </c>
      <c r="C6494" s="49" t="s">
        <v>158</v>
      </c>
      <c r="D6494" s="50">
        <v>0</v>
      </c>
      <c r="F6494"/>
    </row>
    <row r="6495" spans="2:6" x14ac:dyDescent="0.35">
      <c r="B6495" s="48" t="s">
        <v>159</v>
      </c>
      <c r="C6495" s="49" t="s">
        <v>160</v>
      </c>
      <c r="D6495" s="50">
        <v>0</v>
      </c>
      <c r="F6495"/>
    </row>
    <row r="6496" spans="2:6" x14ac:dyDescent="0.35">
      <c r="B6496" s="48" t="s">
        <v>161</v>
      </c>
      <c r="C6496" s="49" t="s">
        <v>162</v>
      </c>
      <c r="D6496" s="50">
        <v>2195</v>
      </c>
      <c r="F6496"/>
    </row>
    <row r="6497" spans="2:13" x14ac:dyDescent="0.35">
      <c r="B6497" s="102" t="s">
        <v>163</v>
      </c>
      <c r="C6497" s="103"/>
      <c r="D6497" s="10">
        <v>2195</v>
      </c>
    </row>
    <row r="6498" spans="2:13" x14ac:dyDescent="0.35">
      <c r="B6498" s="102" t="s">
        <v>164</v>
      </c>
      <c r="C6498" s="103"/>
      <c r="D6498" s="10">
        <v>1554768</v>
      </c>
    </row>
    <row r="6499" spans="2:13" x14ac:dyDescent="0.35">
      <c r="B6499" s="3"/>
      <c r="F6499"/>
    </row>
    <row r="6500" spans="2:13" x14ac:dyDescent="0.35">
      <c r="C6500" s="3" t="s">
        <v>1161</v>
      </c>
    </row>
    <row r="6501" spans="2:13" x14ac:dyDescent="0.35">
      <c r="B6501" s="48" t="s">
        <v>111</v>
      </c>
      <c r="C6501" s="49" t="s">
        <v>112</v>
      </c>
      <c r="D6501" s="50">
        <v>0</v>
      </c>
      <c r="F6501" s="19">
        <f>SUM(D6501:D6509,D6511:D6512,D6515,D6527)</f>
        <v>45662</v>
      </c>
      <c r="G6501" s="16">
        <f>SUM(D6510,D6516)</f>
        <v>0</v>
      </c>
      <c r="H6501" s="16">
        <f>SUM(F6501:G6501)</f>
        <v>45662</v>
      </c>
      <c r="I6501" s="18" t="e">
        <f>H6501/J6501*100</f>
        <v>#DIV/0!</v>
      </c>
      <c r="K6501" s="61" t="str">
        <f>C6500</f>
        <v>The Vic Inn</v>
      </c>
      <c r="L6501" s="59">
        <f>F6501</f>
        <v>45662</v>
      </c>
      <c r="M6501" s="59">
        <f>G6501</f>
        <v>0</v>
      </c>
    </row>
    <row r="6502" spans="2:13" x14ac:dyDescent="0.35">
      <c r="B6502" s="48" t="s">
        <v>113</v>
      </c>
      <c r="C6502" s="49" t="s">
        <v>114</v>
      </c>
      <c r="D6502" s="50">
        <v>0</v>
      </c>
      <c r="F6502" s="12"/>
    </row>
    <row r="6503" spans="2:13" x14ac:dyDescent="0.35">
      <c r="B6503" s="48" t="s">
        <v>115</v>
      </c>
      <c r="C6503" s="49" t="s">
        <v>116</v>
      </c>
      <c r="D6503" s="50">
        <v>0</v>
      </c>
      <c r="F6503" s="12"/>
    </row>
    <row r="6504" spans="2:13" x14ac:dyDescent="0.35">
      <c r="B6504" s="48" t="s">
        <v>117</v>
      </c>
      <c r="C6504" s="49" t="s">
        <v>118</v>
      </c>
      <c r="D6504" s="50">
        <v>0</v>
      </c>
    </row>
    <row r="6505" spans="2:13" x14ac:dyDescent="0.35">
      <c r="B6505" s="48" t="s">
        <v>119</v>
      </c>
      <c r="C6505" s="49" t="s">
        <v>120</v>
      </c>
      <c r="D6505" s="50">
        <v>0</v>
      </c>
      <c r="F6505" s="13"/>
    </row>
    <row r="6506" spans="2:13" x14ac:dyDescent="0.35">
      <c r="B6506" s="48" t="s">
        <v>121</v>
      </c>
      <c r="C6506" s="49" t="s">
        <v>122</v>
      </c>
      <c r="D6506" s="50">
        <v>0</v>
      </c>
    </row>
    <row r="6507" spans="2:13" x14ac:dyDescent="0.35">
      <c r="B6507" s="48" t="s">
        <v>123</v>
      </c>
      <c r="C6507" s="49" t="s">
        <v>124</v>
      </c>
      <c r="D6507" s="50">
        <v>0</v>
      </c>
    </row>
    <row r="6508" spans="2:13" x14ac:dyDescent="0.35">
      <c r="B6508" s="48" t="s">
        <v>125</v>
      </c>
      <c r="C6508" s="49" t="s">
        <v>126</v>
      </c>
      <c r="D6508" s="50">
        <v>0</v>
      </c>
    </row>
    <row r="6509" spans="2:13" x14ac:dyDescent="0.35">
      <c r="B6509" s="48" t="s">
        <v>127</v>
      </c>
      <c r="C6509" s="49" t="s">
        <v>128</v>
      </c>
      <c r="D6509" s="50">
        <v>0</v>
      </c>
    </row>
    <row r="6510" spans="2:13" x14ac:dyDescent="0.35">
      <c r="B6510" s="48" t="s">
        <v>129</v>
      </c>
      <c r="C6510" s="49" t="s">
        <v>130</v>
      </c>
      <c r="D6510" s="50">
        <v>0</v>
      </c>
    </row>
    <row r="6511" spans="2:13" x14ac:dyDescent="0.35">
      <c r="B6511" s="48" t="s">
        <v>131</v>
      </c>
      <c r="C6511" s="49" t="s">
        <v>132</v>
      </c>
      <c r="D6511" s="50">
        <v>27919</v>
      </c>
    </row>
    <row r="6512" spans="2:13" x14ac:dyDescent="0.35">
      <c r="B6512" s="48" t="s">
        <v>133</v>
      </c>
      <c r="C6512" s="49" t="s">
        <v>134</v>
      </c>
      <c r="D6512" s="50">
        <v>17743</v>
      </c>
    </row>
    <row r="6513" spans="2:6" x14ac:dyDescent="0.35">
      <c r="B6513" s="48" t="s">
        <v>135</v>
      </c>
      <c r="C6513" s="49" t="s">
        <v>136</v>
      </c>
      <c r="D6513" s="50">
        <v>0</v>
      </c>
      <c r="F6513"/>
    </row>
    <row r="6514" spans="2:6" x14ac:dyDescent="0.35">
      <c r="B6514" s="48" t="s">
        <v>137</v>
      </c>
      <c r="C6514" s="49" t="s">
        <v>138</v>
      </c>
      <c r="D6514" s="50">
        <v>0</v>
      </c>
      <c r="F6514"/>
    </row>
    <row r="6515" spans="2:6" ht="23" x14ac:dyDescent="0.35">
      <c r="B6515" s="48" t="s">
        <v>139</v>
      </c>
      <c r="C6515" s="49" t="s">
        <v>140</v>
      </c>
      <c r="D6515" s="50">
        <v>0</v>
      </c>
      <c r="F6515"/>
    </row>
    <row r="6516" spans="2:6" x14ac:dyDescent="0.35">
      <c r="B6516" s="48" t="s">
        <v>141</v>
      </c>
      <c r="C6516" s="49" t="s">
        <v>142</v>
      </c>
      <c r="D6516" s="50">
        <v>0</v>
      </c>
      <c r="F6516"/>
    </row>
    <row r="6517" spans="2:6" x14ac:dyDescent="0.35">
      <c r="B6517" s="102" t="s">
        <v>143</v>
      </c>
      <c r="C6517" s="103"/>
      <c r="D6517" s="10">
        <v>45662</v>
      </c>
      <c r="F6517"/>
    </row>
    <row r="6518" spans="2:6" x14ac:dyDescent="0.35">
      <c r="B6518" s="104" t="s">
        <v>144</v>
      </c>
      <c r="C6518" s="105"/>
      <c r="D6518" s="106"/>
      <c r="F6518"/>
    </row>
    <row r="6519" spans="2:6" x14ac:dyDescent="0.35">
      <c r="B6519" s="48" t="s">
        <v>145</v>
      </c>
      <c r="C6519" s="49" t="s">
        <v>146</v>
      </c>
      <c r="D6519" s="50">
        <v>0</v>
      </c>
      <c r="F6519"/>
    </row>
    <row r="6520" spans="2:6" x14ac:dyDescent="0.35">
      <c r="B6520" s="48" t="s">
        <v>147</v>
      </c>
      <c r="C6520" s="49" t="s">
        <v>148</v>
      </c>
      <c r="D6520" s="50">
        <v>0</v>
      </c>
      <c r="F6520"/>
    </row>
    <row r="6521" spans="2:6" x14ac:dyDescent="0.35">
      <c r="B6521" s="48" t="s">
        <v>149</v>
      </c>
      <c r="C6521" s="49" t="s">
        <v>150</v>
      </c>
      <c r="D6521" s="50">
        <v>0</v>
      </c>
      <c r="F6521"/>
    </row>
    <row r="6522" spans="2:6" ht="23" x14ac:dyDescent="0.35">
      <c r="B6522" s="48" t="s">
        <v>151</v>
      </c>
      <c r="C6522" s="49" t="s">
        <v>152</v>
      </c>
      <c r="D6522" s="50">
        <v>0</v>
      </c>
      <c r="F6522"/>
    </row>
    <row r="6523" spans="2:6" x14ac:dyDescent="0.35">
      <c r="B6523" s="48" t="s">
        <v>153</v>
      </c>
      <c r="C6523" s="49" t="s">
        <v>154</v>
      </c>
      <c r="D6523" s="50">
        <v>638634</v>
      </c>
      <c r="F6523"/>
    </row>
    <row r="6524" spans="2:6" x14ac:dyDescent="0.35">
      <c r="B6524" s="102" t="s">
        <v>155</v>
      </c>
      <c r="C6524" s="103"/>
      <c r="D6524" s="10">
        <v>638634</v>
      </c>
      <c r="F6524"/>
    </row>
    <row r="6525" spans="2:6" x14ac:dyDescent="0.35">
      <c r="B6525" s="104" t="s">
        <v>156</v>
      </c>
      <c r="C6525" s="105"/>
      <c r="D6525" s="106"/>
      <c r="F6525"/>
    </row>
    <row r="6526" spans="2:6" x14ac:dyDescent="0.35">
      <c r="B6526" s="48" t="s">
        <v>157</v>
      </c>
      <c r="C6526" s="49" t="s">
        <v>158</v>
      </c>
      <c r="D6526" s="50">
        <v>0</v>
      </c>
      <c r="F6526"/>
    </row>
    <row r="6527" spans="2:6" x14ac:dyDescent="0.35">
      <c r="B6527" s="48" t="s">
        <v>159</v>
      </c>
      <c r="C6527" s="49" t="s">
        <v>160</v>
      </c>
      <c r="D6527" s="50">
        <v>0</v>
      </c>
      <c r="F6527"/>
    </row>
    <row r="6528" spans="2:6" x14ac:dyDescent="0.35">
      <c r="B6528" s="48" t="s">
        <v>161</v>
      </c>
      <c r="C6528" s="49" t="s">
        <v>162</v>
      </c>
      <c r="D6528" s="50">
        <v>0</v>
      </c>
      <c r="F6528"/>
    </row>
    <row r="6529" spans="2:13" x14ac:dyDescent="0.35">
      <c r="B6529" s="102" t="s">
        <v>163</v>
      </c>
      <c r="C6529" s="103"/>
      <c r="D6529" s="10">
        <v>0</v>
      </c>
    </row>
    <row r="6530" spans="2:13" x14ac:dyDescent="0.35">
      <c r="B6530" s="102" t="s">
        <v>164</v>
      </c>
      <c r="C6530" s="103"/>
      <c r="D6530" s="10">
        <v>684296</v>
      </c>
    </row>
    <row r="6531" spans="2:13" x14ac:dyDescent="0.35">
      <c r="B6531" s="3"/>
      <c r="F6531"/>
    </row>
    <row r="6532" spans="2:13" x14ac:dyDescent="0.35">
      <c r="C6532" s="3" t="s">
        <v>1162</v>
      </c>
    </row>
    <row r="6533" spans="2:13" x14ac:dyDescent="0.35">
      <c r="B6533" s="48" t="s">
        <v>111</v>
      </c>
      <c r="C6533" s="49" t="s">
        <v>112</v>
      </c>
      <c r="D6533" s="50">
        <v>0</v>
      </c>
      <c r="F6533" s="19">
        <f>SUM(D6533:D6541,D6543:D6544,D6547,D6559)</f>
        <v>3640</v>
      </c>
      <c r="G6533" s="16">
        <f>SUM(D6542,D6548)</f>
        <v>0</v>
      </c>
      <c r="H6533" s="16">
        <f>SUM(F6533:G6533)</f>
        <v>3640</v>
      </c>
      <c r="I6533" s="18" t="e">
        <f>H6533/J6533*100</f>
        <v>#DIV/0!</v>
      </c>
      <c r="K6533" s="61" t="str">
        <f>C6532</f>
        <v>The Yarrum Country Club</v>
      </c>
      <c r="L6533" s="59">
        <f>F6533</f>
        <v>3640</v>
      </c>
      <c r="M6533" s="59">
        <f>G6533</f>
        <v>0</v>
      </c>
    </row>
    <row r="6534" spans="2:13" x14ac:dyDescent="0.35">
      <c r="B6534" s="48" t="s">
        <v>113</v>
      </c>
      <c r="C6534" s="49" t="s">
        <v>114</v>
      </c>
      <c r="D6534" s="50">
        <v>0</v>
      </c>
      <c r="F6534" s="12"/>
    </row>
    <row r="6535" spans="2:13" x14ac:dyDescent="0.35">
      <c r="B6535" s="48" t="s">
        <v>115</v>
      </c>
      <c r="C6535" s="49" t="s">
        <v>116</v>
      </c>
      <c r="D6535" s="50">
        <v>0</v>
      </c>
      <c r="F6535" s="12"/>
    </row>
    <row r="6536" spans="2:13" x14ac:dyDescent="0.35">
      <c r="B6536" s="48" t="s">
        <v>117</v>
      </c>
      <c r="C6536" s="49" t="s">
        <v>118</v>
      </c>
      <c r="D6536" s="50">
        <v>0</v>
      </c>
    </row>
    <row r="6537" spans="2:13" x14ac:dyDescent="0.35">
      <c r="B6537" s="48" t="s">
        <v>119</v>
      </c>
      <c r="C6537" s="49" t="s">
        <v>120</v>
      </c>
      <c r="D6537" s="50">
        <v>0</v>
      </c>
      <c r="F6537" s="13"/>
    </row>
    <row r="6538" spans="2:13" x14ac:dyDescent="0.35">
      <c r="B6538" s="48" t="s">
        <v>121</v>
      </c>
      <c r="C6538" s="49" t="s">
        <v>122</v>
      </c>
      <c r="D6538" s="50">
        <v>0</v>
      </c>
    </row>
    <row r="6539" spans="2:13" x14ac:dyDescent="0.35">
      <c r="B6539" s="48" t="s">
        <v>123</v>
      </c>
      <c r="C6539" s="49" t="s">
        <v>124</v>
      </c>
      <c r="D6539" s="50">
        <v>0</v>
      </c>
    </row>
    <row r="6540" spans="2:13" x14ac:dyDescent="0.35">
      <c r="B6540" s="48" t="s">
        <v>125</v>
      </c>
      <c r="C6540" s="49" t="s">
        <v>126</v>
      </c>
      <c r="D6540" s="50">
        <v>0</v>
      </c>
    </row>
    <row r="6541" spans="2:13" x14ac:dyDescent="0.35">
      <c r="B6541" s="48" t="s">
        <v>127</v>
      </c>
      <c r="C6541" s="49" t="s">
        <v>128</v>
      </c>
      <c r="D6541" s="50">
        <v>0</v>
      </c>
    </row>
    <row r="6542" spans="2:13" x14ac:dyDescent="0.35">
      <c r="B6542" s="48" t="s">
        <v>129</v>
      </c>
      <c r="C6542" s="49" t="s">
        <v>130</v>
      </c>
      <c r="D6542" s="50">
        <v>0</v>
      </c>
    </row>
    <row r="6543" spans="2:13" x14ac:dyDescent="0.35">
      <c r="B6543" s="48" t="s">
        <v>131</v>
      </c>
      <c r="C6543" s="49" t="s">
        <v>132</v>
      </c>
      <c r="D6543" s="50">
        <v>3640</v>
      </c>
    </row>
    <row r="6544" spans="2:13" x14ac:dyDescent="0.35">
      <c r="B6544" s="48" t="s">
        <v>133</v>
      </c>
      <c r="C6544" s="49" t="s">
        <v>134</v>
      </c>
      <c r="D6544" s="50">
        <v>0</v>
      </c>
    </row>
    <row r="6545" spans="2:6" x14ac:dyDescent="0.35">
      <c r="B6545" s="48" t="s">
        <v>135</v>
      </c>
      <c r="C6545" s="49" t="s">
        <v>136</v>
      </c>
      <c r="D6545" s="50">
        <v>8091</v>
      </c>
      <c r="F6545"/>
    </row>
    <row r="6546" spans="2:6" x14ac:dyDescent="0.35">
      <c r="B6546" s="48" t="s">
        <v>137</v>
      </c>
      <c r="C6546" s="49" t="s">
        <v>138</v>
      </c>
      <c r="D6546" s="50">
        <v>33599</v>
      </c>
      <c r="F6546"/>
    </row>
    <row r="6547" spans="2:6" ht="23" x14ac:dyDescent="0.35">
      <c r="B6547" s="48" t="s">
        <v>139</v>
      </c>
      <c r="C6547" s="49" t="s">
        <v>140</v>
      </c>
      <c r="D6547" s="50">
        <v>0</v>
      </c>
      <c r="F6547"/>
    </row>
    <row r="6548" spans="2:6" x14ac:dyDescent="0.35">
      <c r="B6548" s="48" t="s">
        <v>141</v>
      </c>
      <c r="C6548" s="49" t="s">
        <v>142</v>
      </c>
      <c r="D6548" s="50">
        <v>0</v>
      </c>
      <c r="F6548"/>
    </row>
    <row r="6549" spans="2:6" x14ac:dyDescent="0.35">
      <c r="B6549" s="102" t="s">
        <v>143</v>
      </c>
      <c r="C6549" s="103"/>
      <c r="D6549" s="10">
        <v>45330</v>
      </c>
      <c r="F6549"/>
    </row>
    <row r="6550" spans="2:6" x14ac:dyDescent="0.35">
      <c r="B6550" s="104" t="s">
        <v>144</v>
      </c>
      <c r="C6550" s="105"/>
      <c r="D6550" s="106"/>
      <c r="F6550"/>
    </row>
    <row r="6551" spans="2:6" x14ac:dyDescent="0.35">
      <c r="B6551" s="48" t="s">
        <v>145</v>
      </c>
      <c r="C6551" s="49" t="s">
        <v>146</v>
      </c>
      <c r="D6551" s="50">
        <v>5460</v>
      </c>
      <c r="F6551"/>
    </row>
    <row r="6552" spans="2:6" x14ac:dyDescent="0.35">
      <c r="B6552" s="48" t="s">
        <v>147</v>
      </c>
      <c r="C6552" s="49" t="s">
        <v>148</v>
      </c>
      <c r="D6552" s="50">
        <v>14419</v>
      </c>
      <c r="F6552"/>
    </row>
    <row r="6553" spans="2:6" x14ac:dyDescent="0.35">
      <c r="B6553" s="48" t="s">
        <v>149</v>
      </c>
      <c r="C6553" s="49" t="s">
        <v>150</v>
      </c>
      <c r="D6553" s="50">
        <v>0</v>
      </c>
      <c r="F6553"/>
    </row>
    <row r="6554" spans="2:6" ht="23" x14ac:dyDescent="0.35">
      <c r="B6554" s="48" t="s">
        <v>151</v>
      </c>
      <c r="C6554" s="49" t="s">
        <v>152</v>
      </c>
      <c r="D6554" s="50">
        <v>0</v>
      </c>
      <c r="F6554"/>
    </row>
    <row r="6555" spans="2:6" x14ac:dyDescent="0.35">
      <c r="B6555" s="48" t="s">
        <v>153</v>
      </c>
      <c r="C6555" s="49" t="s">
        <v>154</v>
      </c>
      <c r="D6555" s="50">
        <v>636602</v>
      </c>
      <c r="F6555"/>
    </row>
    <row r="6556" spans="2:6" x14ac:dyDescent="0.35">
      <c r="B6556" s="102" t="s">
        <v>155</v>
      </c>
      <c r="C6556" s="103"/>
      <c r="D6556" s="10">
        <v>656481</v>
      </c>
      <c r="F6556"/>
    </row>
    <row r="6557" spans="2:6" x14ac:dyDescent="0.35">
      <c r="B6557" s="104" t="s">
        <v>156</v>
      </c>
      <c r="C6557" s="105"/>
      <c r="D6557" s="106"/>
      <c r="F6557"/>
    </row>
    <row r="6558" spans="2:6" x14ac:dyDescent="0.35">
      <c r="B6558" s="48" t="s">
        <v>157</v>
      </c>
      <c r="C6558" s="49" t="s">
        <v>158</v>
      </c>
      <c r="D6558" s="50">
        <v>0</v>
      </c>
      <c r="F6558"/>
    </row>
    <row r="6559" spans="2:6" x14ac:dyDescent="0.35">
      <c r="B6559" s="48" t="s">
        <v>159</v>
      </c>
      <c r="C6559" s="49" t="s">
        <v>160</v>
      </c>
      <c r="D6559" s="50">
        <v>0</v>
      </c>
      <c r="F6559"/>
    </row>
    <row r="6560" spans="2:6" x14ac:dyDescent="0.35">
      <c r="B6560" s="48" t="s">
        <v>161</v>
      </c>
      <c r="C6560" s="49" t="s">
        <v>162</v>
      </c>
      <c r="D6560" s="50">
        <v>0</v>
      </c>
      <c r="F6560"/>
    </row>
    <row r="6561" spans="2:13" x14ac:dyDescent="0.35">
      <c r="B6561" s="102" t="s">
        <v>163</v>
      </c>
      <c r="C6561" s="103"/>
      <c r="D6561" s="10">
        <v>0</v>
      </c>
    </row>
    <row r="6562" spans="2:13" x14ac:dyDescent="0.35">
      <c r="B6562" s="102" t="s">
        <v>164</v>
      </c>
      <c r="C6562" s="103"/>
      <c r="D6562" s="10">
        <v>701811</v>
      </c>
    </row>
    <row r="6563" spans="2:13" x14ac:dyDescent="0.35">
      <c r="B6563" s="3"/>
      <c r="F6563"/>
    </row>
    <row r="6564" spans="2:13" x14ac:dyDescent="0.35">
      <c r="C6564" s="3" t="s">
        <v>1209</v>
      </c>
    </row>
    <row r="6565" spans="2:13" x14ac:dyDescent="0.35">
      <c r="B6565" s="48" t="s">
        <v>111</v>
      </c>
      <c r="C6565" s="49" t="s">
        <v>112</v>
      </c>
      <c r="D6565" s="50">
        <v>0</v>
      </c>
      <c r="F6565" s="19">
        <f>SUM(D6565:D6573,D6575:D6576,D6579,D6591)</f>
        <v>33748</v>
      </c>
      <c r="G6565" s="16">
        <f>SUM(D6574,D6580)</f>
        <v>0</v>
      </c>
      <c r="H6565" s="16">
        <f>SUM(F6565:G6565)</f>
        <v>33748</v>
      </c>
      <c r="I6565" s="18" t="e">
        <f>H6565/J6565*100</f>
        <v>#DIV/0!</v>
      </c>
      <c r="K6565" s="61" t="str">
        <f>C6564</f>
        <v>Tooradin and District Sports Club</v>
      </c>
      <c r="L6565" s="59">
        <f>F6565</f>
        <v>33748</v>
      </c>
      <c r="M6565" s="59">
        <f>G6565</f>
        <v>0</v>
      </c>
    </row>
    <row r="6566" spans="2:13" x14ac:dyDescent="0.35">
      <c r="B6566" s="48" t="s">
        <v>113</v>
      </c>
      <c r="C6566" s="49" t="s">
        <v>114</v>
      </c>
      <c r="D6566" s="50">
        <v>0</v>
      </c>
      <c r="F6566" s="12"/>
    </row>
    <row r="6567" spans="2:13" x14ac:dyDescent="0.35">
      <c r="B6567" s="48" t="s">
        <v>115</v>
      </c>
      <c r="C6567" s="49" t="s">
        <v>116</v>
      </c>
      <c r="D6567" s="50">
        <v>0</v>
      </c>
      <c r="F6567" s="12"/>
    </row>
    <row r="6568" spans="2:13" x14ac:dyDescent="0.35">
      <c r="B6568" s="48" t="s">
        <v>117</v>
      </c>
      <c r="C6568" s="49" t="s">
        <v>118</v>
      </c>
      <c r="D6568" s="50">
        <v>0</v>
      </c>
    </row>
    <row r="6569" spans="2:13" x14ac:dyDescent="0.35">
      <c r="B6569" s="48" t="s">
        <v>119</v>
      </c>
      <c r="C6569" s="49" t="s">
        <v>120</v>
      </c>
      <c r="D6569" s="50">
        <v>0</v>
      </c>
      <c r="F6569" s="13"/>
    </row>
    <row r="6570" spans="2:13" x14ac:dyDescent="0.35">
      <c r="B6570" s="48" t="s">
        <v>121</v>
      </c>
      <c r="C6570" s="49" t="s">
        <v>122</v>
      </c>
      <c r="D6570" s="50">
        <v>0</v>
      </c>
    </row>
    <row r="6571" spans="2:13" x14ac:dyDescent="0.35">
      <c r="B6571" s="48" t="s">
        <v>123</v>
      </c>
      <c r="C6571" s="49" t="s">
        <v>124</v>
      </c>
      <c r="D6571" s="50">
        <v>0</v>
      </c>
    </row>
    <row r="6572" spans="2:13" x14ac:dyDescent="0.35">
      <c r="B6572" s="48" t="s">
        <v>125</v>
      </c>
      <c r="C6572" s="49" t="s">
        <v>126</v>
      </c>
      <c r="D6572" s="50">
        <v>0</v>
      </c>
    </row>
    <row r="6573" spans="2:13" x14ac:dyDescent="0.35">
      <c r="B6573" s="48" t="s">
        <v>127</v>
      </c>
      <c r="C6573" s="49" t="s">
        <v>128</v>
      </c>
      <c r="D6573" s="50">
        <v>0</v>
      </c>
    </row>
    <row r="6574" spans="2:13" x14ac:dyDescent="0.35">
      <c r="B6574" s="48" t="s">
        <v>129</v>
      </c>
      <c r="C6574" s="49" t="s">
        <v>130</v>
      </c>
      <c r="D6574" s="50">
        <v>0</v>
      </c>
    </row>
    <row r="6575" spans="2:13" x14ac:dyDescent="0.35">
      <c r="B6575" s="48" t="s">
        <v>131</v>
      </c>
      <c r="C6575" s="49" t="s">
        <v>132</v>
      </c>
      <c r="D6575" s="50">
        <v>11941</v>
      </c>
    </row>
    <row r="6576" spans="2:13" x14ac:dyDescent="0.35">
      <c r="B6576" s="48" t="s">
        <v>133</v>
      </c>
      <c r="C6576" s="49" t="s">
        <v>134</v>
      </c>
      <c r="D6576" s="50">
        <v>21807</v>
      </c>
    </row>
    <row r="6577" spans="2:6" x14ac:dyDescent="0.35">
      <c r="B6577" s="48" t="s">
        <v>135</v>
      </c>
      <c r="C6577" s="49" t="s">
        <v>136</v>
      </c>
      <c r="D6577" s="50">
        <v>0</v>
      </c>
      <c r="F6577"/>
    </row>
    <row r="6578" spans="2:6" x14ac:dyDescent="0.35">
      <c r="B6578" s="48" t="s">
        <v>137</v>
      </c>
      <c r="C6578" s="49" t="s">
        <v>138</v>
      </c>
      <c r="D6578" s="50">
        <v>98505</v>
      </c>
      <c r="F6578"/>
    </row>
    <row r="6579" spans="2:6" ht="23" x14ac:dyDescent="0.35">
      <c r="B6579" s="48" t="s">
        <v>139</v>
      </c>
      <c r="C6579" s="49" t="s">
        <v>140</v>
      </c>
      <c r="D6579" s="50">
        <v>0</v>
      </c>
      <c r="F6579"/>
    </row>
    <row r="6580" spans="2:6" x14ac:dyDescent="0.35">
      <c r="B6580" s="48" t="s">
        <v>141</v>
      </c>
      <c r="C6580" s="49" t="s">
        <v>142</v>
      </c>
      <c r="D6580" s="50">
        <v>0</v>
      </c>
      <c r="F6580"/>
    </row>
    <row r="6581" spans="2:6" x14ac:dyDescent="0.35">
      <c r="B6581" s="102" t="s">
        <v>143</v>
      </c>
      <c r="C6581" s="103"/>
      <c r="D6581" s="10">
        <v>132253</v>
      </c>
      <c r="F6581"/>
    </row>
    <row r="6582" spans="2:6" x14ac:dyDescent="0.35">
      <c r="B6582" s="104" t="s">
        <v>144</v>
      </c>
      <c r="C6582" s="105"/>
      <c r="D6582" s="106"/>
      <c r="F6582"/>
    </row>
    <row r="6583" spans="2:6" x14ac:dyDescent="0.35">
      <c r="B6583" s="48" t="s">
        <v>145</v>
      </c>
      <c r="C6583" s="49" t="s">
        <v>146</v>
      </c>
      <c r="D6583" s="50">
        <v>0</v>
      </c>
      <c r="F6583"/>
    </row>
    <row r="6584" spans="2:6" x14ac:dyDescent="0.35">
      <c r="B6584" s="48" t="s">
        <v>147</v>
      </c>
      <c r="C6584" s="49" t="s">
        <v>148</v>
      </c>
      <c r="D6584" s="50">
        <v>2518</v>
      </c>
      <c r="F6584"/>
    </row>
    <row r="6585" spans="2:6" x14ac:dyDescent="0.35">
      <c r="B6585" s="48" t="s">
        <v>149</v>
      </c>
      <c r="C6585" s="49" t="s">
        <v>150</v>
      </c>
      <c r="D6585" s="50">
        <v>0</v>
      </c>
      <c r="F6585"/>
    </row>
    <row r="6586" spans="2:6" ht="23" x14ac:dyDescent="0.35">
      <c r="B6586" s="48" t="s">
        <v>151</v>
      </c>
      <c r="C6586" s="49" t="s">
        <v>152</v>
      </c>
      <c r="D6586" s="50">
        <v>24427</v>
      </c>
      <c r="F6586"/>
    </row>
    <row r="6587" spans="2:6" x14ac:dyDescent="0.35">
      <c r="B6587" s="48" t="s">
        <v>153</v>
      </c>
      <c r="C6587" s="49" t="s">
        <v>154</v>
      </c>
      <c r="D6587" s="50">
        <v>1298880</v>
      </c>
      <c r="F6587"/>
    </row>
    <row r="6588" spans="2:6" x14ac:dyDescent="0.35">
      <c r="B6588" s="102" t="s">
        <v>155</v>
      </c>
      <c r="C6588" s="103"/>
      <c r="D6588" s="10">
        <v>1325826</v>
      </c>
      <c r="F6588"/>
    </row>
    <row r="6589" spans="2:6" x14ac:dyDescent="0.35">
      <c r="B6589" s="104" t="s">
        <v>156</v>
      </c>
      <c r="C6589" s="105"/>
      <c r="D6589" s="106"/>
      <c r="F6589"/>
    </row>
    <row r="6590" spans="2:6" x14ac:dyDescent="0.35">
      <c r="B6590" s="48" t="s">
        <v>157</v>
      </c>
      <c r="C6590" s="49" t="s">
        <v>158</v>
      </c>
      <c r="D6590" s="50">
        <v>0</v>
      </c>
      <c r="F6590"/>
    </row>
    <row r="6591" spans="2:6" x14ac:dyDescent="0.35">
      <c r="B6591" s="48" t="s">
        <v>159</v>
      </c>
      <c r="C6591" s="49" t="s">
        <v>160</v>
      </c>
      <c r="D6591" s="50">
        <v>0</v>
      </c>
      <c r="F6591"/>
    </row>
    <row r="6592" spans="2:6" x14ac:dyDescent="0.35">
      <c r="B6592" s="48" t="s">
        <v>161</v>
      </c>
      <c r="C6592" s="49" t="s">
        <v>162</v>
      </c>
      <c r="D6592" s="50">
        <v>1230</v>
      </c>
      <c r="F6592"/>
    </row>
    <row r="6593" spans="2:13" x14ac:dyDescent="0.35">
      <c r="B6593" s="102" t="s">
        <v>163</v>
      </c>
      <c r="C6593" s="103"/>
      <c r="D6593" s="10">
        <v>1230</v>
      </c>
    </row>
    <row r="6594" spans="2:13" x14ac:dyDescent="0.35">
      <c r="B6594" s="102" t="s">
        <v>164</v>
      </c>
      <c r="C6594" s="103"/>
      <c r="D6594" s="10">
        <v>1459309</v>
      </c>
    </row>
    <row r="6595" spans="2:13" x14ac:dyDescent="0.35">
      <c r="B6595" s="3"/>
      <c r="F6595"/>
    </row>
    <row r="6596" spans="2:13" x14ac:dyDescent="0.35">
      <c r="C6596" s="3" t="s">
        <v>1163</v>
      </c>
    </row>
    <row r="6597" spans="2:13" x14ac:dyDescent="0.35">
      <c r="B6597" s="48" t="s">
        <v>111</v>
      </c>
      <c r="C6597" s="49" t="s">
        <v>112</v>
      </c>
      <c r="D6597" s="50">
        <v>0</v>
      </c>
      <c r="F6597" s="19">
        <f>SUM(D6597:D6605,D6607:D6608,D6611,D6623)</f>
        <v>22418</v>
      </c>
      <c r="G6597" s="16">
        <f>SUM(D6606,D6612)</f>
        <v>0</v>
      </c>
      <c r="H6597" s="16">
        <f>SUM(F6597:G6597)</f>
        <v>22418</v>
      </c>
      <c r="I6597" s="18" t="e">
        <f>H6597/J6597*100</f>
        <v>#DIV/0!</v>
      </c>
      <c r="K6597" s="61" t="str">
        <f>C6596</f>
        <v>Traralgon Bowls Club</v>
      </c>
      <c r="L6597" s="59">
        <f>F6597</f>
        <v>22418</v>
      </c>
      <c r="M6597" s="59">
        <f>G6597</f>
        <v>0</v>
      </c>
    </row>
    <row r="6598" spans="2:13" x14ac:dyDescent="0.35">
      <c r="B6598" s="48" t="s">
        <v>113</v>
      </c>
      <c r="C6598" s="49" t="s">
        <v>114</v>
      </c>
      <c r="D6598" s="50">
        <v>100</v>
      </c>
      <c r="F6598" s="12"/>
    </row>
    <row r="6599" spans="2:13" x14ac:dyDescent="0.35">
      <c r="B6599" s="48" t="s">
        <v>115</v>
      </c>
      <c r="C6599" s="49" t="s">
        <v>116</v>
      </c>
      <c r="D6599" s="50">
        <v>0</v>
      </c>
      <c r="F6599" s="12"/>
    </row>
    <row r="6600" spans="2:13" x14ac:dyDescent="0.35">
      <c r="B6600" s="48" t="s">
        <v>117</v>
      </c>
      <c r="C6600" s="49" t="s">
        <v>118</v>
      </c>
      <c r="D6600" s="50">
        <v>0</v>
      </c>
    </row>
    <row r="6601" spans="2:13" x14ac:dyDescent="0.35">
      <c r="B6601" s="48" t="s">
        <v>119</v>
      </c>
      <c r="C6601" s="49" t="s">
        <v>120</v>
      </c>
      <c r="D6601" s="50">
        <v>0</v>
      </c>
      <c r="F6601" s="13"/>
    </row>
    <row r="6602" spans="2:13" x14ac:dyDescent="0.35">
      <c r="B6602" s="48" t="s">
        <v>121</v>
      </c>
      <c r="C6602" s="49" t="s">
        <v>122</v>
      </c>
      <c r="D6602" s="50">
        <v>0</v>
      </c>
    </row>
    <row r="6603" spans="2:13" x14ac:dyDescent="0.35">
      <c r="B6603" s="48" t="s">
        <v>123</v>
      </c>
      <c r="C6603" s="49" t="s">
        <v>124</v>
      </c>
      <c r="D6603" s="50">
        <v>0</v>
      </c>
    </row>
    <row r="6604" spans="2:13" x14ac:dyDescent="0.35">
      <c r="B6604" s="48" t="s">
        <v>125</v>
      </c>
      <c r="C6604" s="49" t="s">
        <v>126</v>
      </c>
      <c r="D6604" s="50">
        <v>0</v>
      </c>
    </row>
    <row r="6605" spans="2:13" x14ac:dyDescent="0.35">
      <c r="B6605" s="48" t="s">
        <v>127</v>
      </c>
      <c r="C6605" s="49" t="s">
        <v>128</v>
      </c>
      <c r="D6605" s="50">
        <v>0</v>
      </c>
    </row>
    <row r="6606" spans="2:13" x14ac:dyDescent="0.35">
      <c r="B6606" s="48" t="s">
        <v>129</v>
      </c>
      <c r="C6606" s="49" t="s">
        <v>130</v>
      </c>
      <c r="D6606" s="50">
        <v>0</v>
      </c>
    </row>
    <row r="6607" spans="2:13" x14ac:dyDescent="0.35">
      <c r="B6607" s="48" t="s">
        <v>131</v>
      </c>
      <c r="C6607" s="49" t="s">
        <v>132</v>
      </c>
      <c r="D6607" s="50">
        <v>0</v>
      </c>
    </row>
    <row r="6608" spans="2:13" x14ac:dyDescent="0.35">
      <c r="B6608" s="48" t="s">
        <v>133</v>
      </c>
      <c r="C6608" s="49" t="s">
        <v>134</v>
      </c>
      <c r="D6608" s="50">
        <v>22318</v>
      </c>
    </row>
    <row r="6609" spans="2:6" x14ac:dyDescent="0.35">
      <c r="B6609" s="48" t="s">
        <v>135</v>
      </c>
      <c r="C6609" s="49" t="s">
        <v>136</v>
      </c>
      <c r="D6609" s="50">
        <v>18280</v>
      </c>
      <c r="F6609"/>
    </row>
    <row r="6610" spans="2:6" x14ac:dyDescent="0.35">
      <c r="B6610" s="48" t="s">
        <v>137</v>
      </c>
      <c r="C6610" s="49" t="s">
        <v>138</v>
      </c>
      <c r="D6610" s="50">
        <v>40009</v>
      </c>
      <c r="F6610"/>
    </row>
    <row r="6611" spans="2:6" ht="23" x14ac:dyDescent="0.35">
      <c r="B6611" s="48" t="s">
        <v>139</v>
      </c>
      <c r="C6611" s="49" t="s">
        <v>140</v>
      </c>
      <c r="D6611" s="50">
        <v>0</v>
      </c>
      <c r="F6611"/>
    </row>
    <row r="6612" spans="2:6" x14ac:dyDescent="0.35">
      <c r="B6612" s="48" t="s">
        <v>141</v>
      </c>
      <c r="C6612" s="49" t="s">
        <v>142</v>
      </c>
      <c r="D6612" s="50">
        <v>0</v>
      </c>
      <c r="F6612"/>
    </row>
    <row r="6613" spans="2:6" x14ac:dyDescent="0.35">
      <c r="B6613" s="102" t="s">
        <v>143</v>
      </c>
      <c r="C6613" s="103"/>
      <c r="D6613" s="10">
        <v>80708</v>
      </c>
      <c r="F6613"/>
    </row>
    <row r="6614" spans="2:6" x14ac:dyDescent="0.35">
      <c r="B6614" s="104" t="s">
        <v>144</v>
      </c>
      <c r="C6614" s="105"/>
      <c r="D6614" s="106"/>
      <c r="F6614"/>
    </row>
    <row r="6615" spans="2:6" x14ac:dyDescent="0.35">
      <c r="B6615" s="48" t="s">
        <v>145</v>
      </c>
      <c r="C6615" s="49" t="s">
        <v>146</v>
      </c>
      <c r="D6615" s="50">
        <v>53801</v>
      </c>
      <c r="F6615"/>
    </row>
    <row r="6616" spans="2:6" x14ac:dyDescent="0.35">
      <c r="B6616" s="48" t="s">
        <v>147</v>
      </c>
      <c r="C6616" s="49" t="s">
        <v>148</v>
      </c>
      <c r="D6616" s="50">
        <v>0</v>
      </c>
      <c r="F6616"/>
    </row>
    <row r="6617" spans="2:6" x14ac:dyDescent="0.35">
      <c r="B6617" s="48" t="s">
        <v>149</v>
      </c>
      <c r="C6617" s="49" t="s">
        <v>150</v>
      </c>
      <c r="D6617" s="50">
        <v>0</v>
      </c>
      <c r="F6617"/>
    </row>
    <row r="6618" spans="2:6" ht="23" x14ac:dyDescent="0.35">
      <c r="B6618" s="48" t="s">
        <v>151</v>
      </c>
      <c r="C6618" s="49" t="s">
        <v>152</v>
      </c>
      <c r="D6618" s="50">
        <v>0</v>
      </c>
      <c r="F6618"/>
    </row>
    <row r="6619" spans="2:6" x14ac:dyDescent="0.35">
      <c r="B6619" s="48" t="s">
        <v>153</v>
      </c>
      <c r="C6619" s="49" t="s">
        <v>154</v>
      </c>
      <c r="D6619" s="50">
        <v>1165891</v>
      </c>
      <c r="F6619"/>
    </row>
    <row r="6620" spans="2:6" x14ac:dyDescent="0.35">
      <c r="B6620" s="102" t="s">
        <v>155</v>
      </c>
      <c r="C6620" s="103"/>
      <c r="D6620" s="10">
        <v>1219692</v>
      </c>
      <c r="F6620"/>
    </row>
    <row r="6621" spans="2:6" x14ac:dyDescent="0.35">
      <c r="B6621" s="104" t="s">
        <v>156</v>
      </c>
      <c r="C6621" s="105"/>
      <c r="D6621" s="106"/>
      <c r="F6621"/>
    </row>
    <row r="6622" spans="2:6" x14ac:dyDescent="0.35">
      <c r="B6622" s="48" t="s">
        <v>157</v>
      </c>
      <c r="C6622" s="49" t="s">
        <v>158</v>
      </c>
      <c r="D6622" s="50">
        <v>0</v>
      </c>
      <c r="F6622"/>
    </row>
    <row r="6623" spans="2:6" x14ac:dyDescent="0.35">
      <c r="B6623" s="48" t="s">
        <v>159</v>
      </c>
      <c r="C6623" s="49" t="s">
        <v>160</v>
      </c>
      <c r="D6623" s="50">
        <v>0</v>
      </c>
      <c r="F6623"/>
    </row>
    <row r="6624" spans="2:6" x14ac:dyDescent="0.35">
      <c r="B6624" s="48" t="s">
        <v>161</v>
      </c>
      <c r="C6624" s="49" t="s">
        <v>162</v>
      </c>
      <c r="D6624" s="50">
        <v>0</v>
      </c>
      <c r="F6624"/>
    </row>
    <row r="6625" spans="2:13" x14ac:dyDescent="0.35">
      <c r="B6625" s="102" t="s">
        <v>163</v>
      </c>
      <c r="C6625" s="103"/>
      <c r="D6625" s="10">
        <v>0</v>
      </c>
    </row>
    <row r="6626" spans="2:13" x14ac:dyDescent="0.35">
      <c r="B6626" s="102" t="s">
        <v>164</v>
      </c>
      <c r="C6626" s="103"/>
      <c r="D6626" s="10">
        <v>1300400</v>
      </c>
    </row>
    <row r="6627" spans="2:13" x14ac:dyDescent="0.35">
      <c r="B6627" s="3"/>
      <c r="F6627"/>
    </row>
    <row r="6628" spans="2:13" x14ac:dyDescent="0.35">
      <c r="C6628" s="3" t="s">
        <v>1164</v>
      </c>
    </row>
    <row r="6629" spans="2:13" x14ac:dyDescent="0.35">
      <c r="B6629" s="48" t="s">
        <v>111</v>
      </c>
      <c r="C6629" s="49" t="s">
        <v>112</v>
      </c>
      <c r="D6629" s="50">
        <v>0</v>
      </c>
      <c r="F6629" s="19">
        <f>SUM(D6629:D6637,D6639:D6640,D6643,D6655)</f>
        <v>66230</v>
      </c>
      <c r="G6629" s="16">
        <f>SUM(D6638,D6644)</f>
        <v>0</v>
      </c>
      <c r="H6629" s="16">
        <f>SUM(F6629:G6629)</f>
        <v>66230</v>
      </c>
      <c r="I6629" s="18" t="e">
        <f>H6629/J6629*100</f>
        <v>#DIV/0!</v>
      </c>
      <c r="K6629" s="61" t="str">
        <f>C6628</f>
        <v>Tooralgon RSL</v>
      </c>
      <c r="L6629" s="59">
        <f>F6629</f>
        <v>66230</v>
      </c>
      <c r="M6629" s="59">
        <f>G6629</f>
        <v>0</v>
      </c>
    </row>
    <row r="6630" spans="2:13" x14ac:dyDescent="0.35">
      <c r="B6630" s="48" t="s">
        <v>113</v>
      </c>
      <c r="C6630" s="49" t="s">
        <v>114</v>
      </c>
      <c r="D6630" s="50">
        <v>0</v>
      </c>
      <c r="F6630" s="12"/>
    </row>
    <row r="6631" spans="2:13" x14ac:dyDescent="0.35">
      <c r="B6631" s="48" t="s">
        <v>115</v>
      </c>
      <c r="C6631" s="49" t="s">
        <v>116</v>
      </c>
      <c r="D6631" s="50">
        <v>0</v>
      </c>
      <c r="F6631" s="12"/>
    </row>
    <row r="6632" spans="2:13" x14ac:dyDescent="0.35">
      <c r="B6632" s="48" t="s">
        <v>117</v>
      </c>
      <c r="C6632" s="49" t="s">
        <v>118</v>
      </c>
      <c r="D6632" s="50">
        <v>0</v>
      </c>
    </row>
    <row r="6633" spans="2:13" x14ac:dyDescent="0.35">
      <c r="B6633" s="48" t="s">
        <v>119</v>
      </c>
      <c r="C6633" s="49" t="s">
        <v>120</v>
      </c>
      <c r="D6633" s="50">
        <v>0</v>
      </c>
      <c r="F6633" s="13"/>
    </row>
    <row r="6634" spans="2:13" x14ac:dyDescent="0.35">
      <c r="B6634" s="48" t="s">
        <v>121</v>
      </c>
      <c r="C6634" s="49" t="s">
        <v>122</v>
      </c>
      <c r="D6634" s="50">
        <v>0</v>
      </c>
    </row>
    <row r="6635" spans="2:13" x14ac:dyDescent="0.35">
      <c r="B6635" s="48" t="s">
        <v>123</v>
      </c>
      <c r="C6635" s="49" t="s">
        <v>124</v>
      </c>
      <c r="D6635" s="50">
        <v>0</v>
      </c>
    </row>
    <row r="6636" spans="2:13" x14ac:dyDescent="0.35">
      <c r="B6636" s="48" t="s">
        <v>125</v>
      </c>
      <c r="C6636" s="49" t="s">
        <v>126</v>
      </c>
      <c r="D6636" s="50">
        <v>0</v>
      </c>
    </row>
    <row r="6637" spans="2:13" x14ac:dyDescent="0.35">
      <c r="B6637" s="48" t="s">
        <v>127</v>
      </c>
      <c r="C6637" s="49" t="s">
        <v>128</v>
      </c>
      <c r="D6637" s="50">
        <v>0</v>
      </c>
    </row>
    <row r="6638" spans="2:13" x14ac:dyDescent="0.35">
      <c r="B6638" s="48" t="s">
        <v>129</v>
      </c>
      <c r="C6638" s="49" t="s">
        <v>130</v>
      </c>
      <c r="D6638" s="50">
        <v>0</v>
      </c>
    </row>
    <row r="6639" spans="2:13" x14ac:dyDescent="0.35">
      <c r="B6639" s="48" t="s">
        <v>131</v>
      </c>
      <c r="C6639" s="49" t="s">
        <v>132</v>
      </c>
      <c r="D6639" s="50">
        <v>0</v>
      </c>
    </row>
    <row r="6640" spans="2:13" x14ac:dyDescent="0.35">
      <c r="B6640" s="48" t="s">
        <v>133</v>
      </c>
      <c r="C6640" s="49" t="s">
        <v>134</v>
      </c>
      <c r="D6640" s="50">
        <v>0</v>
      </c>
    </row>
    <row r="6641" spans="2:6" x14ac:dyDescent="0.35">
      <c r="B6641" s="48" t="s">
        <v>135</v>
      </c>
      <c r="C6641" s="49" t="s">
        <v>136</v>
      </c>
      <c r="D6641" s="50">
        <v>8695</v>
      </c>
      <c r="F6641"/>
    </row>
    <row r="6642" spans="2:6" x14ac:dyDescent="0.35">
      <c r="B6642" s="48" t="s">
        <v>137</v>
      </c>
      <c r="C6642" s="49" t="s">
        <v>138</v>
      </c>
      <c r="D6642" s="50">
        <v>23481</v>
      </c>
      <c r="F6642"/>
    </row>
    <row r="6643" spans="2:6" ht="23" x14ac:dyDescent="0.35">
      <c r="B6643" s="48" t="s">
        <v>139</v>
      </c>
      <c r="C6643" s="49" t="s">
        <v>140</v>
      </c>
      <c r="D6643" s="50">
        <v>66230</v>
      </c>
      <c r="F6643"/>
    </row>
    <row r="6644" spans="2:6" x14ac:dyDescent="0.35">
      <c r="B6644" s="48" t="s">
        <v>141</v>
      </c>
      <c r="C6644" s="49" t="s">
        <v>142</v>
      </c>
      <c r="D6644" s="50">
        <v>0</v>
      </c>
      <c r="F6644"/>
    </row>
    <row r="6645" spans="2:6" x14ac:dyDescent="0.35">
      <c r="B6645" s="102" t="s">
        <v>143</v>
      </c>
      <c r="C6645" s="103"/>
      <c r="D6645" s="10">
        <v>98406</v>
      </c>
      <c r="F6645"/>
    </row>
    <row r="6646" spans="2:6" x14ac:dyDescent="0.35">
      <c r="B6646" s="104" t="s">
        <v>144</v>
      </c>
      <c r="C6646" s="105"/>
      <c r="D6646" s="106"/>
      <c r="F6646"/>
    </row>
    <row r="6647" spans="2:6" x14ac:dyDescent="0.35">
      <c r="B6647" s="48" t="s">
        <v>145</v>
      </c>
      <c r="C6647" s="49" t="s">
        <v>146</v>
      </c>
      <c r="D6647" s="50">
        <v>0</v>
      </c>
      <c r="F6647"/>
    </row>
    <row r="6648" spans="2:6" x14ac:dyDescent="0.35">
      <c r="B6648" s="48" t="s">
        <v>147</v>
      </c>
      <c r="C6648" s="49" t="s">
        <v>148</v>
      </c>
      <c r="D6648" s="50">
        <v>0</v>
      </c>
      <c r="F6648"/>
    </row>
    <row r="6649" spans="2:6" x14ac:dyDescent="0.35">
      <c r="B6649" s="48" t="s">
        <v>149</v>
      </c>
      <c r="C6649" s="49" t="s">
        <v>150</v>
      </c>
      <c r="D6649" s="50">
        <v>0</v>
      </c>
      <c r="F6649"/>
    </row>
    <row r="6650" spans="2:6" ht="23" x14ac:dyDescent="0.35">
      <c r="B6650" s="48" t="s">
        <v>151</v>
      </c>
      <c r="C6650" s="49" t="s">
        <v>152</v>
      </c>
      <c r="D6650" s="50">
        <v>0</v>
      </c>
      <c r="F6650"/>
    </row>
    <row r="6651" spans="2:6" x14ac:dyDescent="0.35">
      <c r="B6651" s="48" t="s">
        <v>153</v>
      </c>
      <c r="C6651" s="49" t="s">
        <v>154</v>
      </c>
      <c r="D6651" s="50">
        <v>344543</v>
      </c>
      <c r="F6651"/>
    </row>
    <row r="6652" spans="2:6" x14ac:dyDescent="0.35">
      <c r="B6652" s="102" t="s">
        <v>155</v>
      </c>
      <c r="C6652" s="103"/>
      <c r="D6652" s="10">
        <v>344543</v>
      </c>
      <c r="F6652"/>
    </row>
    <row r="6653" spans="2:6" x14ac:dyDescent="0.35">
      <c r="B6653" s="104" t="s">
        <v>156</v>
      </c>
      <c r="C6653" s="105"/>
      <c r="D6653" s="106"/>
      <c r="F6653"/>
    </row>
    <row r="6654" spans="2:6" x14ac:dyDescent="0.35">
      <c r="B6654" s="48" t="s">
        <v>157</v>
      </c>
      <c r="C6654" s="49" t="s">
        <v>158</v>
      </c>
      <c r="D6654" s="50">
        <v>0</v>
      </c>
      <c r="F6654"/>
    </row>
    <row r="6655" spans="2:6" x14ac:dyDescent="0.35">
      <c r="B6655" s="48" t="s">
        <v>159</v>
      </c>
      <c r="C6655" s="49" t="s">
        <v>160</v>
      </c>
      <c r="D6655" s="50">
        <v>0</v>
      </c>
      <c r="F6655"/>
    </row>
    <row r="6656" spans="2:6" x14ac:dyDescent="0.35">
      <c r="B6656" s="48" t="s">
        <v>161</v>
      </c>
      <c r="C6656" s="49" t="s">
        <v>162</v>
      </c>
      <c r="D6656" s="50">
        <v>1000</v>
      </c>
      <c r="F6656"/>
    </row>
    <row r="6657" spans="2:13" x14ac:dyDescent="0.35">
      <c r="B6657" s="102" t="s">
        <v>163</v>
      </c>
      <c r="C6657" s="103"/>
      <c r="D6657" s="10">
        <v>1000</v>
      </c>
    </row>
    <row r="6658" spans="2:13" x14ac:dyDescent="0.35">
      <c r="B6658" s="102" t="s">
        <v>164</v>
      </c>
      <c r="C6658" s="103"/>
      <c r="D6658" s="10">
        <v>443949</v>
      </c>
    </row>
    <row r="6660" spans="2:13" x14ac:dyDescent="0.35">
      <c r="C6660" s="3" t="s">
        <v>1165</v>
      </c>
    </row>
    <row r="6661" spans="2:13" x14ac:dyDescent="0.35">
      <c r="B6661" s="48" t="s">
        <v>111</v>
      </c>
      <c r="C6661" s="49" t="s">
        <v>112</v>
      </c>
      <c r="D6661" s="50">
        <v>0</v>
      </c>
      <c r="F6661" s="19">
        <f>SUM(D6661:D6669,D6671:D6672,D6675,D6687)</f>
        <v>8685</v>
      </c>
      <c r="G6661" s="16">
        <f>SUM(D6670,D6676)</f>
        <v>0</v>
      </c>
      <c r="H6661" s="16">
        <f>SUM(F6661:G6661)</f>
        <v>8685</v>
      </c>
      <c r="I6661" s="18" t="e">
        <f>H6661/J6661*100</f>
        <v>#DIV/0!</v>
      </c>
      <c r="K6661" s="61" t="str">
        <f>C6660</f>
        <v>Trios Sports Club</v>
      </c>
      <c r="L6661" s="59">
        <f>F6661</f>
        <v>8685</v>
      </c>
      <c r="M6661" s="59">
        <f>G6661</f>
        <v>0</v>
      </c>
    </row>
    <row r="6662" spans="2:13" x14ac:dyDescent="0.35">
      <c r="B6662" s="48" t="s">
        <v>113</v>
      </c>
      <c r="C6662" s="49" t="s">
        <v>114</v>
      </c>
      <c r="D6662" s="50">
        <v>460</v>
      </c>
      <c r="F6662" s="12"/>
    </row>
    <row r="6663" spans="2:13" x14ac:dyDescent="0.35">
      <c r="B6663" s="48" t="s">
        <v>115</v>
      </c>
      <c r="C6663" s="49" t="s">
        <v>116</v>
      </c>
      <c r="D6663" s="50">
        <v>0</v>
      </c>
      <c r="F6663" s="12"/>
    </row>
    <row r="6664" spans="2:13" x14ac:dyDescent="0.35">
      <c r="B6664" s="48" t="s">
        <v>117</v>
      </c>
      <c r="C6664" s="49" t="s">
        <v>118</v>
      </c>
      <c r="D6664" s="50">
        <v>0</v>
      </c>
    </row>
    <row r="6665" spans="2:13" x14ac:dyDescent="0.35">
      <c r="B6665" s="48" t="s">
        <v>119</v>
      </c>
      <c r="C6665" s="49" t="s">
        <v>120</v>
      </c>
      <c r="D6665" s="50">
        <v>1000</v>
      </c>
      <c r="F6665" s="13"/>
    </row>
    <row r="6666" spans="2:13" x14ac:dyDescent="0.35">
      <c r="B6666" s="48" t="s">
        <v>121</v>
      </c>
      <c r="C6666" s="49" t="s">
        <v>122</v>
      </c>
      <c r="D6666" s="50">
        <v>0</v>
      </c>
    </row>
    <row r="6667" spans="2:13" x14ac:dyDescent="0.35">
      <c r="B6667" s="48" t="s">
        <v>123</v>
      </c>
      <c r="C6667" s="49" t="s">
        <v>124</v>
      </c>
      <c r="D6667" s="50">
        <v>0</v>
      </c>
    </row>
    <row r="6668" spans="2:13" x14ac:dyDescent="0.35">
      <c r="B6668" s="48" t="s">
        <v>125</v>
      </c>
      <c r="C6668" s="49" t="s">
        <v>126</v>
      </c>
      <c r="D6668" s="50">
        <v>0</v>
      </c>
    </row>
    <row r="6669" spans="2:13" x14ac:dyDescent="0.35">
      <c r="B6669" s="48" t="s">
        <v>127</v>
      </c>
      <c r="C6669" s="49" t="s">
        <v>128</v>
      </c>
      <c r="D6669" s="50">
        <v>100</v>
      </c>
    </row>
    <row r="6670" spans="2:13" x14ac:dyDescent="0.35">
      <c r="B6670" s="48" t="s">
        <v>129</v>
      </c>
      <c r="C6670" s="49" t="s">
        <v>130</v>
      </c>
      <c r="D6670" s="50">
        <v>0</v>
      </c>
    </row>
    <row r="6671" spans="2:13" x14ac:dyDescent="0.35">
      <c r="B6671" s="48" t="s">
        <v>131</v>
      </c>
      <c r="C6671" s="49" t="s">
        <v>132</v>
      </c>
      <c r="D6671" s="50">
        <v>0</v>
      </c>
    </row>
    <row r="6672" spans="2:13" x14ac:dyDescent="0.35">
      <c r="B6672" s="48" t="s">
        <v>133</v>
      </c>
      <c r="C6672" s="49" t="s">
        <v>134</v>
      </c>
      <c r="D6672" s="50">
        <v>7125</v>
      </c>
    </row>
    <row r="6673" spans="2:6" x14ac:dyDescent="0.35">
      <c r="B6673" s="48" t="s">
        <v>135</v>
      </c>
      <c r="C6673" s="49" t="s">
        <v>136</v>
      </c>
      <c r="D6673" s="50">
        <v>110527</v>
      </c>
      <c r="F6673"/>
    </row>
    <row r="6674" spans="2:6" x14ac:dyDescent="0.35">
      <c r="B6674" s="48" t="s">
        <v>137</v>
      </c>
      <c r="C6674" s="49" t="s">
        <v>138</v>
      </c>
      <c r="D6674" s="50">
        <v>0</v>
      </c>
      <c r="F6674"/>
    </row>
    <row r="6675" spans="2:6" ht="23" x14ac:dyDescent="0.35">
      <c r="B6675" s="48" t="s">
        <v>139</v>
      </c>
      <c r="C6675" s="49" t="s">
        <v>140</v>
      </c>
      <c r="D6675" s="50">
        <v>0</v>
      </c>
      <c r="F6675"/>
    </row>
    <row r="6676" spans="2:6" x14ac:dyDescent="0.35">
      <c r="B6676" s="48" t="s">
        <v>141</v>
      </c>
      <c r="C6676" s="49" t="s">
        <v>142</v>
      </c>
      <c r="D6676" s="50">
        <v>0</v>
      </c>
      <c r="F6676"/>
    </row>
    <row r="6677" spans="2:6" x14ac:dyDescent="0.35">
      <c r="B6677" s="102" t="s">
        <v>143</v>
      </c>
      <c r="C6677" s="103"/>
      <c r="D6677" s="10">
        <v>119212</v>
      </c>
      <c r="F6677"/>
    </row>
    <row r="6678" spans="2:6" x14ac:dyDescent="0.35">
      <c r="B6678" s="104" t="s">
        <v>144</v>
      </c>
      <c r="C6678" s="105"/>
      <c r="D6678" s="106"/>
      <c r="F6678"/>
    </row>
    <row r="6679" spans="2:6" x14ac:dyDescent="0.35">
      <c r="B6679" s="48" t="s">
        <v>145</v>
      </c>
      <c r="C6679" s="49" t="s">
        <v>146</v>
      </c>
      <c r="D6679" s="50">
        <v>25283</v>
      </c>
      <c r="F6679"/>
    </row>
    <row r="6680" spans="2:6" x14ac:dyDescent="0.35">
      <c r="B6680" s="48" t="s">
        <v>147</v>
      </c>
      <c r="C6680" s="49" t="s">
        <v>148</v>
      </c>
      <c r="D6680" s="50">
        <v>0</v>
      </c>
      <c r="F6680"/>
    </row>
    <row r="6681" spans="2:6" x14ac:dyDescent="0.35">
      <c r="B6681" s="48" t="s">
        <v>149</v>
      </c>
      <c r="C6681" s="49" t="s">
        <v>150</v>
      </c>
      <c r="D6681" s="50">
        <v>0</v>
      </c>
      <c r="F6681"/>
    </row>
    <row r="6682" spans="2:6" ht="23" x14ac:dyDescent="0.35">
      <c r="B6682" s="48" t="s">
        <v>151</v>
      </c>
      <c r="C6682" s="49" t="s">
        <v>152</v>
      </c>
      <c r="D6682" s="50">
        <v>0</v>
      </c>
      <c r="F6682"/>
    </row>
    <row r="6683" spans="2:6" x14ac:dyDescent="0.35">
      <c r="B6683" s="48" t="s">
        <v>153</v>
      </c>
      <c r="C6683" s="49" t="s">
        <v>154</v>
      </c>
      <c r="D6683" s="50">
        <v>1632602</v>
      </c>
      <c r="F6683"/>
    </row>
    <row r="6684" spans="2:6" x14ac:dyDescent="0.35">
      <c r="B6684" s="102" t="s">
        <v>155</v>
      </c>
      <c r="C6684" s="103"/>
      <c r="D6684" s="10">
        <v>1657885</v>
      </c>
      <c r="F6684"/>
    </row>
    <row r="6685" spans="2:6" x14ac:dyDescent="0.35">
      <c r="B6685" s="104" t="s">
        <v>156</v>
      </c>
      <c r="C6685" s="105"/>
      <c r="D6685" s="106"/>
      <c r="F6685"/>
    </row>
    <row r="6686" spans="2:6" x14ac:dyDescent="0.35">
      <c r="B6686" s="48" t="s">
        <v>157</v>
      </c>
      <c r="C6686" s="49" t="s">
        <v>158</v>
      </c>
      <c r="D6686" s="50">
        <v>0</v>
      </c>
      <c r="F6686"/>
    </row>
    <row r="6687" spans="2:6" x14ac:dyDescent="0.35">
      <c r="B6687" s="48" t="s">
        <v>159</v>
      </c>
      <c r="C6687" s="49" t="s">
        <v>160</v>
      </c>
      <c r="D6687" s="50">
        <v>0</v>
      </c>
      <c r="F6687"/>
    </row>
    <row r="6688" spans="2:6" x14ac:dyDescent="0.35">
      <c r="B6688" s="48" t="s">
        <v>161</v>
      </c>
      <c r="C6688" s="49" t="s">
        <v>162</v>
      </c>
      <c r="D6688" s="50">
        <v>0</v>
      </c>
      <c r="F6688"/>
    </row>
    <row r="6689" spans="2:13" x14ac:dyDescent="0.35">
      <c r="B6689" s="102" t="s">
        <v>163</v>
      </c>
      <c r="C6689" s="103"/>
      <c r="D6689" s="10">
        <v>0</v>
      </c>
    </row>
    <row r="6690" spans="2:13" x14ac:dyDescent="0.35">
      <c r="B6690" s="102" t="s">
        <v>164</v>
      </c>
      <c r="C6690" s="103"/>
      <c r="D6690" s="10">
        <v>1777097</v>
      </c>
    </row>
    <row r="6692" spans="2:13" x14ac:dyDescent="0.35">
      <c r="C6692" s="3" t="s">
        <v>202</v>
      </c>
    </row>
    <row r="6693" spans="2:13" x14ac:dyDescent="0.35">
      <c r="B6693" s="48" t="s">
        <v>111</v>
      </c>
      <c r="C6693" s="49" t="s">
        <v>112</v>
      </c>
      <c r="D6693" s="50">
        <v>1402</v>
      </c>
      <c r="F6693" s="19">
        <f>SUM(D6693:D6701,D6703:D6704,D6707,D6719)</f>
        <v>36271</v>
      </c>
      <c r="G6693" s="16">
        <f>SUM(D6702,D6708)</f>
        <v>0</v>
      </c>
      <c r="H6693" s="16">
        <f>SUM(F6693:G6693)</f>
        <v>36271</v>
      </c>
      <c r="I6693" s="18" t="e">
        <f>H6693/J6693*100</f>
        <v>#DIV/0!</v>
      </c>
      <c r="K6693" s="61" t="str">
        <f>C6692</f>
        <v>Upper Yarra RSL</v>
      </c>
      <c r="L6693" s="59">
        <f>F6693</f>
        <v>36271</v>
      </c>
      <c r="M6693" s="59">
        <f>G6693</f>
        <v>0</v>
      </c>
    </row>
    <row r="6694" spans="2:13" x14ac:dyDescent="0.35">
      <c r="B6694" s="48" t="s">
        <v>113</v>
      </c>
      <c r="C6694" s="49" t="s">
        <v>114</v>
      </c>
      <c r="D6694" s="50">
        <v>0</v>
      </c>
      <c r="F6694" s="12"/>
    </row>
    <row r="6695" spans="2:13" x14ac:dyDescent="0.35">
      <c r="B6695" s="48" t="s">
        <v>115</v>
      </c>
      <c r="C6695" s="49" t="s">
        <v>116</v>
      </c>
      <c r="D6695" s="50">
        <v>0</v>
      </c>
      <c r="F6695" s="12"/>
    </row>
    <row r="6696" spans="2:13" x14ac:dyDescent="0.35">
      <c r="B6696" s="48" t="s">
        <v>117</v>
      </c>
      <c r="C6696" s="49" t="s">
        <v>118</v>
      </c>
      <c r="D6696" s="50">
        <v>0</v>
      </c>
    </row>
    <row r="6697" spans="2:13" x14ac:dyDescent="0.35">
      <c r="B6697" s="48" t="s">
        <v>119</v>
      </c>
      <c r="C6697" s="49" t="s">
        <v>120</v>
      </c>
      <c r="D6697" s="50">
        <v>0</v>
      </c>
      <c r="F6697" s="13"/>
    </row>
    <row r="6698" spans="2:13" x14ac:dyDescent="0.35">
      <c r="B6698" s="48" t="s">
        <v>121</v>
      </c>
      <c r="C6698" s="49" t="s">
        <v>122</v>
      </c>
      <c r="D6698" s="50">
        <v>0</v>
      </c>
    </row>
    <row r="6699" spans="2:13" x14ac:dyDescent="0.35">
      <c r="B6699" s="48" t="s">
        <v>123</v>
      </c>
      <c r="C6699" s="49" t="s">
        <v>124</v>
      </c>
      <c r="D6699" s="50">
        <v>0</v>
      </c>
    </row>
    <row r="6700" spans="2:13" x14ac:dyDescent="0.35">
      <c r="B6700" s="48" t="s">
        <v>125</v>
      </c>
      <c r="C6700" s="49" t="s">
        <v>126</v>
      </c>
      <c r="D6700" s="50">
        <v>0</v>
      </c>
    </row>
    <row r="6701" spans="2:13" x14ac:dyDescent="0.35">
      <c r="B6701" s="48" t="s">
        <v>127</v>
      </c>
      <c r="C6701" s="49" t="s">
        <v>128</v>
      </c>
      <c r="D6701" s="50">
        <v>0</v>
      </c>
    </row>
    <row r="6702" spans="2:13" x14ac:dyDescent="0.35">
      <c r="B6702" s="48" t="s">
        <v>129</v>
      </c>
      <c r="C6702" s="49" t="s">
        <v>130</v>
      </c>
      <c r="D6702" s="50">
        <v>0</v>
      </c>
    </row>
    <row r="6703" spans="2:13" x14ac:dyDescent="0.35">
      <c r="B6703" s="48" t="s">
        <v>131</v>
      </c>
      <c r="C6703" s="49" t="s">
        <v>132</v>
      </c>
      <c r="D6703" s="50">
        <v>4529</v>
      </c>
    </row>
    <row r="6704" spans="2:13" x14ac:dyDescent="0.35">
      <c r="B6704" s="48" t="s">
        <v>133</v>
      </c>
      <c r="C6704" s="49" t="s">
        <v>134</v>
      </c>
      <c r="D6704" s="50">
        <v>0</v>
      </c>
    </row>
    <row r="6705" spans="2:6" x14ac:dyDescent="0.35">
      <c r="B6705" s="48" t="s">
        <v>135</v>
      </c>
      <c r="C6705" s="49" t="s">
        <v>136</v>
      </c>
      <c r="D6705" s="50">
        <v>0</v>
      </c>
      <c r="F6705"/>
    </row>
    <row r="6706" spans="2:6" x14ac:dyDescent="0.35">
      <c r="B6706" s="48" t="s">
        <v>137</v>
      </c>
      <c r="C6706" s="49" t="s">
        <v>138</v>
      </c>
      <c r="D6706" s="50">
        <v>32158</v>
      </c>
      <c r="F6706"/>
    </row>
    <row r="6707" spans="2:6" ht="23" x14ac:dyDescent="0.35">
      <c r="B6707" s="48" t="s">
        <v>139</v>
      </c>
      <c r="C6707" s="49" t="s">
        <v>140</v>
      </c>
      <c r="D6707" s="50">
        <v>30340</v>
      </c>
      <c r="F6707"/>
    </row>
    <row r="6708" spans="2:6" x14ac:dyDescent="0.35">
      <c r="B6708" s="48" t="s">
        <v>141</v>
      </c>
      <c r="C6708" s="49" t="s">
        <v>142</v>
      </c>
      <c r="D6708" s="50">
        <v>0</v>
      </c>
      <c r="F6708"/>
    </row>
    <row r="6709" spans="2:6" x14ac:dyDescent="0.35">
      <c r="B6709" s="102" t="s">
        <v>143</v>
      </c>
      <c r="C6709" s="103"/>
      <c r="D6709" s="10">
        <v>68429</v>
      </c>
      <c r="F6709"/>
    </row>
    <row r="6710" spans="2:6" x14ac:dyDescent="0.35">
      <c r="B6710" s="104" t="s">
        <v>144</v>
      </c>
      <c r="C6710" s="105"/>
      <c r="D6710" s="106"/>
      <c r="F6710"/>
    </row>
    <row r="6711" spans="2:6" x14ac:dyDescent="0.35">
      <c r="B6711" s="48" t="s">
        <v>145</v>
      </c>
      <c r="C6711" s="49" t="s">
        <v>146</v>
      </c>
      <c r="D6711" s="50">
        <v>0</v>
      </c>
      <c r="F6711"/>
    </row>
    <row r="6712" spans="2:6" x14ac:dyDescent="0.35">
      <c r="B6712" s="48" t="s">
        <v>147</v>
      </c>
      <c r="C6712" s="49" t="s">
        <v>148</v>
      </c>
      <c r="D6712" s="50">
        <v>0</v>
      </c>
      <c r="F6712"/>
    </row>
    <row r="6713" spans="2:6" x14ac:dyDescent="0.35">
      <c r="B6713" s="48" t="s">
        <v>149</v>
      </c>
      <c r="C6713" s="49" t="s">
        <v>150</v>
      </c>
      <c r="D6713" s="50">
        <v>0</v>
      </c>
      <c r="F6713"/>
    </row>
    <row r="6714" spans="2:6" ht="23" x14ac:dyDescent="0.35">
      <c r="B6714" s="48" t="s">
        <v>151</v>
      </c>
      <c r="C6714" s="49" t="s">
        <v>152</v>
      </c>
      <c r="D6714" s="50">
        <v>0</v>
      </c>
      <c r="F6714"/>
    </row>
    <row r="6715" spans="2:6" x14ac:dyDescent="0.35">
      <c r="B6715" s="48" t="s">
        <v>153</v>
      </c>
      <c r="C6715" s="49" t="s">
        <v>154</v>
      </c>
      <c r="D6715" s="50">
        <v>707171</v>
      </c>
      <c r="F6715"/>
    </row>
    <row r="6716" spans="2:6" x14ac:dyDescent="0.35">
      <c r="B6716" s="102" t="s">
        <v>155</v>
      </c>
      <c r="C6716" s="103"/>
      <c r="D6716" s="10">
        <v>707171</v>
      </c>
      <c r="F6716"/>
    </row>
    <row r="6717" spans="2:6" x14ac:dyDescent="0.35">
      <c r="B6717" s="104" t="s">
        <v>156</v>
      </c>
      <c r="C6717" s="105"/>
      <c r="D6717" s="106"/>
      <c r="F6717"/>
    </row>
    <row r="6718" spans="2:6" x14ac:dyDescent="0.35">
      <c r="B6718" s="48" t="s">
        <v>157</v>
      </c>
      <c r="C6718" s="49" t="s">
        <v>158</v>
      </c>
      <c r="D6718" s="50">
        <v>0</v>
      </c>
      <c r="F6718"/>
    </row>
    <row r="6719" spans="2:6" x14ac:dyDescent="0.35">
      <c r="B6719" s="48" t="s">
        <v>159</v>
      </c>
      <c r="C6719" s="49" t="s">
        <v>160</v>
      </c>
      <c r="D6719" s="50">
        <v>0</v>
      </c>
      <c r="F6719"/>
    </row>
    <row r="6720" spans="2:6" x14ac:dyDescent="0.35">
      <c r="B6720" s="48" t="s">
        <v>161</v>
      </c>
      <c r="C6720" s="49" t="s">
        <v>162</v>
      </c>
      <c r="D6720" s="50">
        <v>790</v>
      </c>
      <c r="F6720"/>
    </row>
    <row r="6721" spans="2:13" x14ac:dyDescent="0.35">
      <c r="B6721" s="102" t="s">
        <v>163</v>
      </c>
      <c r="C6721" s="103"/>
      <c r="D6721" s="10">
        <v>790</v>
      </c>
    </row>
    <row r="6722" spans="2:13" x14ac:dyDescent="0.35">
      <c r="B6722" s="102" t="s">
        <v>164</v>
      </c>
      <c r="C6722" s="103"/>
      <c r="D6722" s="10">
        <v>776390</v>
      </c>
    </row>
    <row r="6724" spans="2:13" x14ac:dyDescent="0.35">
      <c r="C6724" s="3" t="s">
        <v>1166</v>
      </c>
    </row>
    <row r="6725" spans="2:13" x14ac:dyDescent="0.35">
      <c r="B6725" s="48" t="s">
        <v>111</v>
      </c>
      <c r="C6725" s="49" t="s">
        <v>112</v>
      </c>
      <c r="D6725" s="50">
        <v>0</v>
      </c>
      <c r="F6725" s="19">
        <f>SUM(D6725:D6733,D6735:D6736,D6739,D6751)</f>
        <v>157654</v>
      </c>
      <c r="G6725" s="16">
        <f>SUM(D6734,D6740)</f>
        <v>0</v>
      </c>
      <c r="H6725" s="16">
        <f>SUM(F6725:G6725)</f>
        <v>157654</v>
      </c>
      <c r="I6725" s="18" t="e">
        <f>H6725/J6725*100</f>
        <v>#DIV/0!</v>
      </c>
      <c r="K6725" s="61" t="str">
        <f>C6724</f>
        <v>Vegas at Waverley Gardens</v>
      </c>
      <c r="L6725" s="59">
        <f>F6725</f>
        <v>157654</v>
      </c>
      <c r="M6725" s="59">
        <f>G6725</f>
        <v>0</v>
      </c>
    </row>
    <row r="6726" spans="2:13" x14ac:dyDescent="0.35">
      <c r="B6726" s="48" t="s">
        <v>113</v>
      </c>
      <c r="C6726" s="49" t="s">
        <v>114</v>
      </c>
      <c r="D6726" s="50">
        <v>0</v>
      </c>
      <c r="F6726" s="12"/>
    </row>
    <row r="6727" spans="2:13" x14ac:dyDescent="0.35">
      <c r="B6727" s="48" t="s">
        <v>115</v>
      </c>
      <c r="C6727" s="49" t="s">
        <v>116</v>
      </c>
      <c r="D6727" s="50">
        <v>0</v>
      </c>
      <c r="F6727" s="12"/>
    </row>
    <row r="6728" spans="2:13" x14ac:dyDescent="0.35">
      <c r="B6728" s="48" t="s">
        <v>117</v>
      </c>
      <c r="C6728" s="49" t="s">
        <v>118</v>
      </c>
      <c r="D6728" s="50">
        <v>0</v>
      </c>
    </row>
    <row r="6729" spans="2:13" x14ac:dyDescent="0.35">
      <c r="B6729" s="48" t="s">
        <v>119</v>
      </c>
      <c r="C6729" s="49" t="s">
        <v>120</v>
      </c>
      <c r="D6729" s="50">
        <v>0</v>
      </c>
      <c r="F6729" s="13"/>
    </row>
    <row r="6730" spans="2:13" x14ac:dyDescent="0.35">
      <c r="B6730" s="48" t="s">
        <v>121</v>
      </c>
      <c r="C6730" s="49" t="s">
        <v>122</v>
      </c>
      <c r="D6730" s="50">
        <v>0</v>
      </c>
    </row>
    <row r="6731" spans="2:13" x14ac:dyDescent="0.35">
      <c r="B6731" s="48" t="s">
        <v>123</v>
      </c>
      <c r="C6731" s="49" t="s">
        <v>124</v>
      </c>
      <c r="D6731" s="50">
        <v>0</v>
      </c>
    </row>
    <row r="6732" spans="2:13" x14ac:dyDescent="0.35">
      <c r="B6732" s="48" t="s">
        <v>125</v>
      </c>
      <c r="C6732" s="49" t="s">
        <v>126</v>
      </c>
      <c r="D6732" s="50">
        <v>0</v>
      </c>
    </row>
    <row r="6733" spans="2:13" x14ac:dyDescent="0.35">
      <c r="B6733" s="48" t="s">
        <v>127</v>
      </c>
      <c r="C6733" s="49" t="s">
        <v>128</v>
      </c>
      <c r="D6733" s="50">
        <v>0</v>
      </c>
    </row>
    <row r="6734" spans="2:13" x14ac:dyDescent="0.35">
      <c r="B6734" s="48" t="s">
        <v>129</v>
      </c>
      <c r="C6734" s="49" t="s">
        <v>130</v>
      </c>
      <c r="D6734" s="50">
        <v>0</v>
      </c>
    </row>
    <row r="6735" spans="2:13" x14ac:dyDescent="0.35">
      <c r="B6735" s="48" t="s">
        <v>131</v>
      </c>
      <c r="C6735" s="49" t="s">
        <v>132</v>
      </c>
      <c r="D6735" s="50">
        <v>0</v>
      </c>
    </row>
    <row r="6736" spans="2:13" x14ac:dyDescent="0.35">
      <c r="B6736" s="48" t="s">
        <v>133</v>
      </c>
      <c r="C6736" s="49" t="s">
        <v>134</v>
      </c>
      <c r="D6736" s="50">
        <v>157654</v>
      </c>
    </row>
    <row r="6737" spans="2:6" x14ac:dyDescent="0.35">
      <c r="B6737" s="48" t="s">
        <v>135</v>
      </c>
      <c r="C6737" s="49" t="s">
        <v>136</v>
      </c>
      <c r="D6737" s="50">
        <v>0</v>
      </c>
      <c r="F6737"/>
    </row>
    <row r="6738" spans="2:6" x14ac:dyDescent="0.35">
      <c r="B6738" s="48" t="s">
        <v>137</v>
      </c>
      <c r="C6738" s="49" t="s">
        <v>138</v>
      </c>
      <c r="D6738" s="50">
        <v>0</v>
      </c>
      <c r="F6738"/>
    </row>
    <row r="6739" spans="2:6" ht="23" x14ac:dyDescent="0.35">
      <c r="B6739" s="48" t="s">
        <v>139</v>
      </c>
      <c r="C6739" s="49" t="s">
        <v>140</v>
      </c>
      <c r="D6739" s="50">
        <v>0</v>
      </c>
      <c r="F6739"/>
    </row>
    <row r="6740" spans="2:6" x14ac:dyDescent="0.35">
      <c r="B6740" s="48" t="s">
        <v>141</v>
      </c>
      <c r="C6740" s="49" t="s">
        <v>142</v>
      </c>
      <c r="D6740" s="50">
        <v>0</v>
      </c>
      <c r="F6740"/>
    </row>
    <row r="6741" spans="2:6" x14ac:dyDescent="0.35">
      <c r="B6741" s="102" t="s">
        <v>143</v>
      </c>
      <c r="C6741" s="103"/>
      <c r="D6741" s="10">
        <v>157654</v>
      </c>
      <c r="F6741"/>
    </row>
    <row r="6742" spans="2:6" x14ac:dyDescent="0.35">
      <c r="B6742" s="104" t="s">
        <v>144</v>
      </c>
      <c r="C6742" s="105"/>
      <c r="D6742" s="106"/>
      <c r="F6742"/>
    </row>
    <row r="6743" spans="2:6" x14ac:dyDescent="0.35">
      <c r="B6743" s="48" t="s">
        <v>145</v>
      </c>
      <c r="C6743" s="49" t="s">
        <v>146</v>
      </c>
      <c r="D6743" s="50">
        <v>0</v>
      </c>
      <c r="F6743"/>
    </row>
    <row r="6744" spans="2:6" x14ac:dyDescent="0.35">
      <c r="B6744" s="48" t="s">
        <v>147</v>
      </c>
      <c r="C6744" s="49" t="s">
        <v>148</v>
      </c>
      <c r="D6744" s="50">
        <v>0</v>
      </c>
      <c r="F6744"/>
    </row>
    <row r="6745" spans="2:6" x14ac:dyDescent="0.35">
      <c r="B6745" s="48" t="s">
        <v>149</v>
      </c>
      <c r="C6745" s="49" t="s">
        <v>150</v>
      </c>
      <c r="D6745" s="50">
        <v>0</v>
      </c>
      <c r="F6745"/>
    </row>
    <row r="6746" spans="2:6" ht="23" x14ac:dyDescent="0.35">
      <c r="B6746" s="48" t="s">
        <v>151</v>
      </c>
      <c r="C6746" s="49" t="s">
        <v>152</v>
      </c>
      <c r="D6746" s="50">
        <v>0</v>
      </c>
      <c r="F6746"/>
    </row>
    <row r="6747" spans="2:6" x14ac:dyDescent="0.35">
      <c r="B6747" s="48" t="s">
        <v>153</v>
      </c>
      <c r="C6747" s="49" t="s">
        <v>154</v>
      </c>
      <c r="D6747" s="50">
        <v>1183117</v>
      </c>
      <c r="F6747"/>
    </row>
    <row r="6748" spans="2:6" x14ac:dyDescent="0.35">
      <c r="B6748" s="102" t="s">
        <v>155</v>
      </c>
      <c r="C6748" s="103"/>
      <c r="D6748" s="10">
        <v>1183117</v>
      </c>
      <c r="F6748"/>
    </row>
    <row r="6749" spans="2:6" x14ac:dyDescent="0.35">
      <c r="B6749" s="104" t="s">
        <v>156</v>
      </c>
      <c r="C6749" s="105"/>
      <c r="D6749" s="106"/>
      <c r="F6749"/>
    </row>
    <row r="6750" spans="2:6" x14ac:dyDescent="0.35">
      <c r="B6750" s="48" t="s">
        <v>157</v>
      </c>
      <c r="C6750" s="49" t="s">
        <v>158</v>
      </c>
      <c r="D6750" s="50">
        <v>0</v>
      </c>
      <c r="F6750"/>
    </row>
    <row r="6751" spans="2:6" x14ac:dyDescent="0.35">
      <c r="B6751" s="48" t="s">
        <v>159</v>
      </c>
      <c r="C6751" s="49" t="s">
        <v>160</v>
      </c>
      <c r="D6751" s="50">
        <v>0</v>
      </c>
      <c r="F6751"/>
    </row>
    <row r="6752" spans="2:6" x14ac:dyDescent="0.35">
      <c r="B6752" s="48" t="s">
        <v>161</v>
      </c>
      <c r="C6752" s="49" t="s">
        <v>162</v>
      </c>
      <c r="D6752" s="50">
        <v>3000</v>
      </c>
      <c r="F6752"/>
    </row>
    <row r="6753" spans="2:13" x14ac:dyDescent="0.35">
      <c r="B6753" s="102" t="s">
        <v>163</v>
      </c>
      <c r="C6753" s="103"/>
      <c r="D6753" s="10">
        <v>3000</v>
      </c>
    </row>
    <row r="6754" spans="2:13" x14ac:dyDescent="0.35">
      <c r="B6754" s="102" t="s">
        <v>164</v>
      </c>
      <c r="C6754" s="103"/>
      <c r="D6754" s="10">
        <v>1343771</v>
      </c>
    </row>
    <row r="6756" spans="2:13" x14ac:dyDescent="0.35">
      <c r="C6756" s="3" t="s">
        <v>1210</v>
      </c>
    </row>
    <row r="6757" spans="2:13" x14ac:dyDescent="0.35">
      <c r="B6757" s="48" t="s">
        <v>111</v>
      </c>
      <c r="C6757" s="49" t="s">
        <v>112</v>
      </c>
      <c r="D6757" s="50">
        <v>0</v>
      </c>
      <c r="F6757" s="19">
        <f>SUM(D6757:D6765,D6767:D6768,D6771,D6783)</f>
        <v>1980</v>
      </c>
      <c r="G6757" s="16">
        <f>SUM(D6766,D6772)</f>
        <v>0</v>
      </c>
      <c r="H6757" s="16">
        <f>SUM(F6757:G6757)</f>
        <v>1980</v>
      </c>
      <c r="I6757" s="18" t="e">
        <f>H6757/J6757*100</f>
        <v>#DIV/0!</v>
      </c>
      <c r="K6757" s="61" t="str">
        <f>C6756</f>
        <v>Veneto Club</v>
      </c>
      <c r="L6757" s="59">
        <f>F6757</f>
        <v>1980</v>
      </c>
      <c r="M6757" s="59">
        <f>G6757</f>
        <v>0</v>
      </c>
    </row>
    <row r="6758" spans="2:13" x14ac:dyDescent="0.35">
      <c r="B6758" s="48" t="s">
        <v>113</v>
      </c>
      <c r="C6758" s="49" t="s">
        <v>114</v>
      </c>
      <c r="D6758" s="50">
        <v>0</v>
      </c>
      <c r="F6758" s="12"/>
    </row>
    <row r="6759" spans="2:13" x14ac:dyDescent="0.35">
      <c r="B6759" s="48" t="s">
        <v>115</v>
      </c>
      <c r="C6759" s="49" t="s">
        <v>116</v>
      </c>
      <c r="D6759" s="50">
        <v>0</v>
      </c>
      <c r="F6759" s="12"/>
    </row>
    <row r="6760" spans="2:13" x14ac:dyDescent="0.35">
      <c r="B6760" s="48" t="s">
        <v>117</v>
      </c>
      <c r="C6760" s="49" t="s">
        <v>118</v>
      </c>
      <c r="D6760" s="50">
        <v>0</v>
      </c>
    </row>
    <row r="6761" spans="2:13" x14ac:dyDescent="0.35">
      <c r="B6761" s="48" t="s">
        <v>119</v>
      </c>
      <c r="C6761" s="49" t="s">
        <v>120</v>
      </c>
      <c r="D6761" s="50">
        <v>0</v>
      </c>
      <c r="F6761" s="13"/>
    </row>
    <row r="6762" spans="2:13" x14ac:dyDescent="0.35">
      <c r="B6762" s="48" t="s">
        <v>121</v>
      </c>
      <c r="C6762" s="49" t="s">
        <v>122</v>
      </c>
      <c r="D6762" s="50">
        <v>0</v>
      </c>
    </row>
    <row r="6763" spans="2:13" x14ac:dyDescent="0.35">
      <c r="B6763" s="48" t="s">
        <v>123</v>
      </c>
      <c r="C6763" s="49" t="s">
        <v>124</v>
      </c>
      <c r="D6763" s="50">
        <v>0</v>
      </c>
    </row>
    <row r="6764" spans="2:13" x14ac:dyDescent="0.35">
      <c r="B6764" s="48" t="s">
        <v>125</v>
      </c>
      <c r="C6764" s="49" t="s">
        <v>126</v>
      </c>
      <c r="D6764" s="50">
        <v>0</v>
      </c>
    </row>
    <row r="6765" spans="2:13" x14ac:dyDescent="0.35">
      <c r="B6765" s="48" t="s">
        <v>127</v>
      </c>
      <c r="C6765" s="49" t="s">
        <v>128</v>
      </c>
      <c r="D6765" s="50">
        <v>0</v>
      </c>
    </row>
    <row r="6766" spans="2:13" x14ac:dyDescent="0.35">
      <c r="B6766" s="48" t="s">
        <v>129</v>
      </c>
      <c r="C6766" s="49" t="s">
        <v>130</v>
      </c>
      <c r="D6766" s="50">
        <v>0</v>
      </c>
    </row>
    <row r="6767" spans="2:13" x14ac:dyDescent="0.35">
      <c r="B6767" s="48" t="s">
        <v>131</v>
      </c>
      <c r="C6767" s="49" t="s">
        <v>132</v>
      </c>
      <c r="D6767" s="50">
        <v>0</v>
      </c>
    </row>
    <row r="6768" spans="2:13" x14ac:dyDescent="0.35">
      <c r="B6768" s="48" t="s">
        <v>133</v>
      </c>
      <c r="C6768" s="49" t="s">
        <v>134</v>
      </c>
      <c r="D6768" s="50">
        <v>0</v>
      </c>
    </row>
    <row r="6769" spans="2:6" x14ac:dyDescent="0.35">
      <c r="B6769" s="48" t="s">
        <v>135</v>
      </c>
      <c r="C6769" s="49" t="s">
        <v>136</v>
      </c>
      <c r="D6769" s="50">
        <v>0</v>
      </c>
      <c r="F6769"/>
    </row>
    <row r="6770" spans="2:6" x14ac:dyDescent="0.35">
      <c r="B6770" s="48" t="s">
        <v>137</v>
      </c>
      <c r="C6770" s="49" t="s">
        <v>138</v>
      </c>
      <c r="D6770" s="50">
        <v>32132</v>
      </c>
      <c r="F6770"/>
    </row>
    <row r="6771" spans="2:6" ht="23" x14ac:dyDescent="0.35">
      <c r="B6771" s="48" t="s">
        <v>139</v>
      </c>
      <c r="C6771" s="49" t="s">
        <v>140</v>
      </c>
      <c r="D6771" s="50">
        <v>1980</v>
      </c>
      <c r="F6771"/>
    </row>
    <row r="6772" spans="2:6" x14ac:dyDescent="0.35">
      <c r="B6772" s="48" t="s">
        <v>141</v>
      </c>
      <c r="C6772" s="49" t="s">
        <v>142</v>
      </c>
      <c r="D6772" s="50">
        <v>0</v>
      </c>
      <c r="F6772"/>
    </row>
    <row r="6773" spans="2:6" x14ac:dyDescent="0.35">
      <c r="B6773" s="102" t="s">
        <v>143</v>
      </c>
      <c r="C6773" s="103"/>
      <c r="D6773" s="10">
        <v>34112</v>
      </c>
      <c r="F6773"/>
    </row>
    <row r="6774" spans="2:6" x14ac:dyDescent="0.35">
      <c r="B6774" s="104" t="s">
        <v>144</v>
      </c>
      <c r="C6774" s="105"/>
      <c r="D6774" s="106"/>
      <c r="F6774"/>
    </row>
    <row r="6775" spans="2:6" x14ac:dyDescent="0.35">
      <c r="B6775" s="48" t="s">
        <v>145</v>
      </c>
      <c r="C6775" s="49" t="s">
        <v>146</v>
      </c>
      <c r="D6775" s="50">
        <v>0</v>
      </c>
      <c r="F6775"/>
    </row>
    <row r="6776" spans="2:6" x14ac:dyDescent="0.35">
      <c r="B6776" s="48" t="s">
        <v>147</v>
      </c>
      <c r="C6776" s="49" t="s">
        <v>148</v>
      </c>
      <c r="D6776" s="50">
        <v>157196</v>
      </c>
      <c r="F6776"/>
    </row>
    <row r="6777" spans="2:6" x14ac:dyDescent="0.35">
      <c r="B6777" s="48" t="s">
        <v>149</v>
      </c>
      <c r="C6777" s="49" t="s">
        <v>150</v>
      </c>
      <c r="D6777" s="50">
        <v>0</v>
      </c>
      <c r="F6777"/>
    </row>
    <row r="6778" spans="2:6" ht="23" x14ac:dyDescent="0.35">
      <c r="B6778" s="48" t="s">
        <v>151</v>
      </c>
      <c r="C6778" s="49" t="s">
        <v>152</v>
      </c>
      <c r="D6778" s="50">
        <v>0</v>
      </c>
      <c r="F6778"/>
    </row>
    <row r="6779" spans="2:6" x14ac:dyDescent="0.35">
      <c r="B6779" s="48" t="s">
        <v>153</v>
      </c>
      <c r="C6779" s="49" t="s">
        <v>154</v>
      </c>
      <c r="D6779" s="50">
        <v>3068482</v>
      </c>
      <c r="F6779"/>
    </row>
    <row r="6780" spans="2:6" x14ac:dyDescent="0.35">
      <c r="B6780" s="102" t="s">
        <v>155</v>
      </c>
      <c r="C6780" s="103"/>
      <c r="D6780" s="10">
        <v>3225678</v>
      </c>
      <c r="F6780"/>
    </row>
    <row r="6781" spans="2:6" x14ac:dyDescent="0.35">
      <c r="B6781" s="104" t="s">
        <v>156</v>
      </c>
      <c r="C6781" s="105"/>
      <c r="D6781" s="106"/>
      <c r="F6781"/>
    </row>
    <row r="6782" spans="2:6" x14ac:dyDescent="0.35">
      <c r="B6782" s="48" t="s">
        <v>157</v>
      </c>
      <c r="C6782" s="49" t="s">
        <v>158</v>
      </c>
      <c r="D6782" s="50">
        <v>0</v>
      </c>
      <c r="F6782"/>
    </row>
    <row r="6783" spans="2:6" x14ac:dyDescent="0.35">
      <c r="B6783" s="48" t="s">
        <v>159</v>
      </c>
      <c r="C6783" s="49" t="s">
        <v>160</v>
      </c>
      <c r="D6783" s="50">
        <v>0</v>
      </c>
      <c r="F6783"/>
    </row>
    <row r="6784" spans="2:6" x14ac:dyDescent="0.35">
      <c r="B6784" s="48" t="s">
        <v>161</v>
      </c>
      <c r="C6784" s="49" t="s">
        <v>162</v>
      </c>
      <c r="D6784" s="50">
        <v>3000</v>
      </c>
      <c r="F6784"/>
    </row>
    <row r="6785" spans="2:13" x14ac:dyDescent="0.35">
      <c r="B6785" s="102" t="s">
        <v>163</v>
      </c>
      <c r="C6785" s="103"/>
      <c r="D6785" s="10">
        <v>3000</v>
      </c>
    </row>
    <row r="6786" spans="2:13" x14ac:dyDescent="0.35">
      <c r="B6786" s="102" t="s">
        <v>164</v>
      </c>
      <c r="C6786" s="103"/>
      <c r="D6786" s="10">
        <v>3262790</v>
      </c>
    </row>
    <row r="6788" spans="2:13" x14ac:dyDescent="0.35">
      <c r="C6788" s="3" t="s">
        <v>1167</v>
      </c>
    </row>
    <row r="6789" spans="2:13" x14ac:dyDescent="0.35">
      <c r="B6789" s="48" t="s">
        <v>111</v>
      </c>
      <c r="C6789" s="49" t="s">
        <v>112</v>
      </c>
      <c r="D6789" s="50">
        <v>0</v>
      </c>
      <c r="F6789" s="19">
        <f>SUM(D6789:D6797,D6799:D6800,D6803,D6815)</f>
        <v>5013</v>
      </c>
      <c r="G6789" s="16">
        <f>SUM(D6798,D6804)</f>
        <v>0</v>
      </c>
      <c r="H6789" s="16">
        <f>SUM(F6789:G6789)</f>
        <v>5013</v>
      </c>
      <c r="I6789" s="18" t="e">
        <f>H6789/J6789*100</f>
        <v>#DIV/0!</v>
      </c>
      <c r="K6789" s="61" t="str">
        <f>C6788</f>
        <v>Wangaratta Club</v>
      </c>
      <c r="L6789" s="59">
        <f>F6789</f>
        <v>5013</v>
      </c>
      <c r="M6789" s="59">
        <f>G6789</f>
        <v>0</v>
      </c>
    </row>
    <row r="6790" spans="2:13" x14ac:dyDescent="0.35">
      <c r="B6790" s="48" t="s">
        <v>113</v>
      </c>
      <c r="C6790" s="49" t="s">
        <v>114</v>
      </c>
      <c r="D6790" s="50">
        <v>0</v>
      </c>
      <c r="F6790" s="12"/>
    </row>
    <row r="6791" spans="2:13" x14ac:dyDescent="0.35">
      <c r="B6791" s="48" t="s">
        <v>115</v>
      </c>
      <c r="C6791" s="49" t="s">
        <v>116</v>
      </c>
      <c r="D6791" s="50">
        <v>0</v>
      </c>
      <c r="F6791" s="12"/>
    </row>
    <row r="6792" spans="2:13" x14ac:dyDescent="0.35">
      <c r="B6792" s="48" t="s">
        <v>117</v>
      </c>
      <c r="C6792" s="49" t="s">
        <v>118</v>
      </c>
      <c r="D6792" s="50">
        <v>0</v>
      </c>
    </row>
    <row r="6793" spans="2:13" x14ac:dyDescent="0.35">
      <c r="B6793" s="48" t="s">
        <v>119</v>
      </c>
      <c r="C6793" s="49" t="s">
        <v>120</v>
      </c>
      <c r="D6793" s="50">
        <v>0</v>
      </c>
      <c r="F6793" s="13"/>
    </row>
    <row r="6794" spans="2:13" x14ac:dyDescent="0.35">
      <c r="B6794" s="48" t="s">
        <v>121</v>
      </c>
      <c r="C6794" s="49" t="s">
        <v>122</v>
      </c>
      <c r="D6794" s="50">
        <v>0</v>
      </c>
    </row>
    <row r="6795" spans="2:13" x14ac:dyDescent="0.35">
      <c r="B6795" s="48" t="s">
        <v>123</v>
      </c>
      <c r="C6795" s="49" t="s">
        <v>124</v>
      </c>
      <c r="D6795" s="50">
        <v>0</v>
      </c>
    </row>
    <row r="6796" spans="2:13" x14ac:dyDescent="0.35">
      <c r="B6796" s="48" t="s">
        <v>125</v>
      </c>
      <c r="C6796" s="49" t="s">
        <v>126</v>
      </c>
      <c r="D6796" s="50">
        <v>0</v>
      </c>
    </row>
    <row r="6797" spans="2:13" x14ac:dyDescent="0.35">
      <c r="B6797" s="48" t="s">
        <v>127</v>
      </c>
      <c r="C6797" s="49" t="s">
        <v>128</v>
      </c>
      <c r="D6797" s="50">
        <v>0</v>
      </c>
    </row>
    <row r="6798" spans="2:13" x14ac:dyDescent="0.35">
      <c r="B6798" s="48" t="s">
        <v>129</v>
      </c>
      <c r="C6798" s="49" t="s">
        <v>130</v>
      </c>
      <c r="D6798" s="50">
        <v>0</v>
      </c>
    </row>
    <row r="6799" spans="2:13" x14ac:dyDescent="0.35">
      <c r="B6799" s="48" t="s">
        <v>131</v>
      </c>
      <c r="C6799" s="49" t="s">
        <v>132</v>
      </c>
      <c r="D6799" s="50">
        <v>1582</v>
      </c>
    </row>
    <row r="6800" spans="2:13" x14ac:dyDescent="0.35">
      <c r="B6800" s="48" t="s">
        <v>133</v>
      </c>
      <c r="C6800" s="49" t="s">
        <v>134</v>
      </c>
      <c r="D6800" s="50">
        <v>3431</v>
      </c>
    </row>
    <row r="6801" spans="2:6" x14ac:dyDescent="0.35">
      <c r="B6801" s="48" t="s">
        <v>135</v>
      </c>
      <c r="C6801" s="49" t="s">
        <v>136</v>
      </c>
      <c r="D6801" s="50">
        <v>0</v>
      </c>
      <c r="F6801"/>
    </row>
    <row r="6802" spans="2:6" x14ac:dyDescent="0.35">
      <c r="B6802" s="48" t="s">
        <v>137</v>
      </c>
      <c r="C6802" s="49" t="s">
        <v>138</v>
      </c>
      <c r="D6802" s="50">
        <v>11375</v>
      </c>
      <c r="F6802"/>
    </row>
    <row r="6803" spans="2:6" ht="23" x14ac:dyDescent="0.35">
      <c r="B6803" s="48" t="s">
        <v>139</v>
      </c>
      <c r="C6803" s="49" t="s">
        <v>140</v>
      </c>
      <c r="D6803" s="50">
        <v>0</v>
      </c>
      <c r="F6803"/>
    </row>
    <row r="6804" spans="2:6" x14ac:dyDescent="0.35">
      <c r="B6804" s="48" t="s">
        <v>141</v>
      </c>
      <c r="C6804" s="49" t="s">
        <v>142</v>
      </c>
      <c r="D6804" s="50">
        <v>0</v>
      </c>
      <c r="F6804"/>
    </row>
    <row r="6805" spans="2:6" x14ac:dyDescent="0.35">
      <c r="B6805" s="102" t="s">
        <v>143</v>
      </c>
      <c r="C6805" s="103"/>
      <c r="D6805" s="10">
        <v>16388</v>
      </c>
      <c r="F6805"/>
    </row>
    <row r="6806" spans="2:6" x14ac:dyDescent="0.35">
      <c r="B6806" s="104" t="s">
        <v>144</v>
      </c>
      <c r="C6806" s="105"/>
      <c r="D6806" s="106"/>
      <c r="F6806"/>
    </row>
    <row r="6807" spans="2:6" x14ac:dyDescent="0.35">
      <c r="B6807" s="48" t="s">
        <v>145</v>
      </c>
      <c r="C6807" s="49" t="s">
        <v>146</v>
      </c>
      <c r="D6807" s="50">
        <v>0</v>
      </c>
      <c r="F6807"/>
    </row>
    <row r="6808" spans="2:6" x14ac:dyDescent="0.35">
      <c r="B6808" s="48" t="s">
        <v>147</v>
      </c>
      <c r="C6808" s="49" t="s">
        <v>148</v>
      </c>
      <c r="D6808" s="50">
        <v>0</v>
      </c>
      <c r="F6808"/>
    </row>
    <row r="6809" spans="2:6" x14ac:dyDescent="0.35">
      <c r="B6809" s="48" t="s">
        <v>149</v>
      </c>
      <c r="C6809" s="49" t="s">
        <v>150</v>
      </c>
      <c r="D6809" s="50">
        <v>0</v>
      </c>
      <c r="F6809"/>
    </row>
    <row r="6810" spans="2:6" ht="23" x14ac:dyDescent="0.35">
      <c r="B6810" s="48" t="s">
        <v>151</v>
      </c>
      <c r="C6810" s="49" t="s">
        <v>152</v>
      </c>
      <c r="D6810" s="50">
        <v>0</v>
      </c>
      <c r="F6810"/>
    </row>
    <row r="6811" spans="2:6" x14ac:dyDescent="0.35">
      <c r="B6811" s="48" t="s">
        <v>153</v>
      </c>
      <c r="C6811" s="49" t="s">
        <v>154</v>
      </c>
      <c r="D6811" s="50">
        <v>194608</v>
      </c>
      <c r="F6811"/>
    </row>
    <row r="6812" spans="2:6" x14ac:dyDescent="0.35">
      <c r="B6812" s="102" t="s">
        <v>155</v>
      </c>
      <c r="C6812" s="103"/>
      <c r="D6812" s="10">
        <v>194608</v>
      </c>
      <c r="F6812"/>
    </row>
    <row r="6813" spans="2:6" x14ac:dyDescent="0.35">
      <c r="B6813" s="104" t="s">
        <v>156</v>
      </c>
      <c r="C6813" s="105"/>
      <c r="D6813" s="106"/>
      <c r="F6813"/>
    </row>
    <row r="6814" spans="2:6" x14ac:dyDescent="0.35">
      <c r="B6814" s="48" t="s">
        <v>157</v>
      </c>
      <c r="C6814" s="49" t="s">
        <v>158</v>
      </c>
      <c r="D6814" s="50">
        <v>0</v>
      </c>
      <c r="F6814"/>
    </row>
    <row r="6815" spans="2:6" x14ac:dyDescent="0.35">
      <c r="B6815" s="48" t="s">
        <v>159</v>
      </c>
      <c r="C6815" s="49" t="s">
        <v>160</v>
      </c>
      <c r="D6815" s="50">
        <v>0</v>
      </c>
      <c r="F6815"/>
    </row>
    <row r="6816" spans="2:6" x14ac:dyDescent="0.35">
      <c r="B6816" s="48" t="s">
        <v>161</v>
      </c>
      <c r="C6816" s="49" t="s">
        <v>162</v>
      </c>
      <c r="D6816" s="50">
        <v>0</v>
      </c>
      <c r="F6816"/>
    </row>
    <row r="6817" spans="2:13" x14ac:dyDescent="0.35">
      <c r="B6817" s="102" t="s">
        <v>163</v>
      </c>
      <c r="C6817" s="103"/>
      <c r="D6817" s="10">
        <v>0</v>
      </c>
    </row>
    <row r="6818" spans="2:13" x14ac:dyDescent="0.35">
      <c r="B6818" s="102" t="s">
        <v>164</v>
      </c>
      <c r="C6818" s="103"/>
      <c r="D6818" s="10">
        <v>210996</v>
      </c>
    </row>
    <row r="6820" spans="2:13" x14ac:dyDescent="0.35">
      <c r="C6820" s="3" t="s">
        <v>203</v>
      </c>
    </row>
    <row r="6821" spans="2:13" x14ac:dyDescent="0.35">
      <c r="B6821" s="48" t="s">
        <v>111</v>
      </c>
      <c r="C6821" s="49" t="s">
        <v>112</v>
      </c>
      <c r="D6821" s="50">
        <v>2500</v>
      </c>
      <c r="F6821" s="19">
        <f>SUM(D6821:D6829,D6831:D6832,D6835,D6847)</f>
        <v>58484</v>
      </c>
      <c r="G6821" s="16">
        <f>SUM(D6830,D6836)</f>
        <v>19855</v>
      </c>
      <c r="H6821" s="16">
        <f>SUM(F6821:G6821)</f>
        <v>78339</v>
      </c>
      <c r="I6821" s="18" t="e">
        <f>H6821/J6821*100</f>
        <v>#DIV/0!</v>
      </c>
      <c r="K6821" s="61" t="str">
        <f>C6820</f>
        <v>Wangaratta RSL</v>
      </c>
      <c r="L6821" s="59">
        <f>F6821</f>
        <v>58484</v>
      </c>
      <c r="M6821" s="59">
        <f>G6821</f>
        <v>19855</v>
      </c>
    </row>
    <row r="6822" spans="2:13" x14ac:dyDescent="0.35">
      <c r="B6822" s="48" t="s">
        <v>113</v>
      </c>
      <c r="C6822" s="49" t="s">
        <v>114</v>
      </c>
      <c r="D6822" s="50">
        <v>7000</v>
      </c>
      <c r="F6822" s="12"/>
    </row>
    <row r="6823" spans="2:13" x14ac:dyDescent="0.35">
      <c r="B6823" s="48" t="s">
        <v>115</v>
      </c>
      <c r="C6823" s="49" t="s">
        <v>116</v>
      </c>
      <c r="D6823" s="50">
        <v>0</v>
      </c>
      <c r="F6823" s="12"/>
    </row>
    <row r="6824" spans="2:13" x14ac:dyDescent="0.35">
      <c r="B6824" s="48" t="s">
        <v>117</v>
      </c>
      <c r="C6824" s="49" t="s">
        <v>118</v>
      </c>
      <c r="D6824" s="50">
        <v>0</v>
      </c>
    </row>
    <row r="6825" spans="2:13" x14ac:dyDescent="0.35">
      <c r="B6825" s="48" t="s">
        <v>119</v>
      </c>
      <c r="C6825" s="49" t="s">
        <v>120</v>
      </c>
      <c r="D6825" s="50">
        <v>0</v>
      </c>
      <c r="F6825" s="13"/>
    </row>
    <row r="6826" spans="2:13" x14ac:dyDescent="0.35">
      <c r="B6826" s="48" t="s">
        <v>121</v>
      </c>
      <c r="C6826" s="49" t="s">
        <v>122</v>
      </c>
      <c r="D6826" s="50">
        <v>2105</v>
      </c>
    </row>
    <row r="6827" spans="2:13" x14ac:dyDescent="0.35">
      <c r="B6827" s="48" t="s">
        <v>123</v>
      </c>
      <c r="C6827" s="49" t="s">
        <v>124</v>
      </c>
      <c r="D6827" s="50">
        <v>0</v>
      </c>
    </row>
    <row r="6828" spans="2:13" x14ac:dyDescent="0.35">
      <c r="B6828" s="48" t="s">
        <v>125</v>
      </c>
      <c r="C6828" s="49" t="s">
        <v>126</v>
      </c>
      <c r="D6828" s="50">
        <v>0</v>
      </c>
    </row>
    <row r="6829" spans="2:13" x14ac:dyDescent="0.35">
      <c r="B6829" s="48" t="s">
        <v>127</v>
      </c>
      <c r="C6829" s="49" t="s">
        <v>128</v>
      </c>
      <c r="D6829" s="50">
        <v>0</v>
      </c>
    </row>
    <row r="6830" spans="2:13" x14ac:dyDescent="0.35">
      <c r="B6830" s="48" t="s">
        <v>129</v>
      </c>
      <c r="C6830" s="49" t="s">
        <v>130</v>
      </c>
      <c r="D6830" s="50">
        <v>7000</v>
      </c>
    </row>
    <row r="6831" spans="2:13" x14ac:dyDescent="0.35">
      <c r="B6831" s="48" t="s">
        <v>131</v>
      </c>
      <c r="C6831" s="49" t="s">
        <v>132</v>
      </c>
      <c r="D6831" s="50">
        <v>8000</v>
      </c>
    </row>
    <row r="6832" spans="2:13" x14ac:dyDescent="0.35">
      <c r="B6832" s="48" t="s">
        <v>133</v>
      </c>
      <c r="C6832" s="49" t="s">
        <v>134</v>
      </c>
      <c r="D6832" s="50">
        <v>7000</v>
      </c>
    </row>
    <row r="6833" spans="2:6" x14ac:dyDescent="0.35">
      <c r="B6833" s="48" t="s">
        <v>135</v>
      </c>
      <c r="C6833" s="49" t="s">
        <v>136</v>
      </c>
      <c r="D6833" s="50">
        <v>0</v>
      </c>
      <c r="F6833"/>
    </row>
    <row r="6834" spans="2:6" x14ac:dyDescent="0.35">
      <c r="B6834" s="48" t="s">
        <v>137</v>
      </c>
      <c r="C6834" s="49" t="s">
        <v>138</v>
      </c>
      <c r="D6834" s="50">
        <v>6138</v>
      </c>
      <c r="F6834"/>
    </row>
    <row r="6835" spans="2:6" ht="23" x14ac:dyDescent="0.35">
      <c r="B6835" s="48" t="s">
        <v>139</v>
      </c>
      <c r="C6835" s="49" t="s">
        <v>140</v>
      </c>
      <c r="D6835" s="50">
        <v>31879</v>
      </c>
      <c r="F6835"/>
    </row>
    <row r="6836" spans="2:6" x14ac:dyDescent="0.35">
      <c r="B6836" s="48" t="s">
        <v>141</v>
      </c>
      <c r="C6836" s="49" t="s">
        <v>142</v>
      </c>
      <c r="D6836" s="50">
        <v>12855</v>
      </c>
      <c r="F6836"/>
    </row>
    <row r="6837" spans="2:6" x14ac:dyDescent="0.35">
      <c r="B6837" s="102" t="s">
        <v>143</v>
      </c>
      <c r="C6837" s="103"/>
      <c r="D6837" s="10">
        <v>84477</v>
      </c>
      <c r="F6837"/>
    </row>
    <row r="6838" spans="2:6" x14ac:dyDescent="0.35">
      <c r="B6838" s="104" t="s">
        <v>144</v>
      </c>
      <c r="C6838" s="105"/>
      <c r="D6838" s="106"/>
      <c r="F6838"/>
    </row>
    <row r="6839" spans="2:6" x14ac:dyDescent="0.35">
      <c r="B6839" s="48" t="s">
        <v>145</v>
      </c>
      <c r="C6839" s="49" t="s">
        <v>146</v>
      </c>
      <c r="D6839" s="50">
        <v>0</v>
      </c>
      <c r="F6839"/>
    </row>
    <row r="6840" spans="2:6" x14ac:dyDescent="0.35">
      <c r="B6840" s="48" t="s">
        <v>147</v>
      </c>
      <c r="C6840" s="49" t="s">
        <v>148</v>
      </c>
      <c r="D6840" s="50">
        <v>0</v>
      </c>
      <c r="F6840"/>
    </row>
    <row r="6841" spans="2:6" x14ac:dyDescent="0.35">
      <c r="B6841" s="48" t="s">
        <v>149</v>
      </c>
      <c r="C6841" s="49" t="s">
        <v>150</v>
      </c>
      <c r="D6841" s="50">
        <v>0</v>
      </c>
      <c r="F6841"/>
    </row>
    <row r="6842" spans="2:6" ht="23" x14ac:dyDescent="0.35">
      <c r="B6842" s="48" t="s">
        <v>151</v>
      </c>
      <c r="C6842" s="49" t="s">
        <v>152</v>
      </c>
      <c r="D6842" s="50">
        <v>0</v>
      </c>
      <c r="F6842"/>
    </row>
    <row r="6843" spans="2:6" x14ac:dyDescent="0.35">
      <c r="B6843" s="48" t="s">
        <v>153</v>
      </c>
      <c r="C6843" s="49" t="s">
        <v>154</v>
      </c>
      <c r="D6843" s="50">
        <v>987384</v>
      </c>
      <c r="F6843"/>
    </row>
    <row r="6844" spans="2:6" x14ac:dyDescent="0.35">
      <c r="B6844" s="102" t="s">
        <v>155</v>
      </c>
      <c r="C6844" s="103"/>
      <c r="D6844" s="10">
        <v>987384</v>
      </c>
      <c r="F6844"/>
    </row>
    <row r="6845" spans="2:6" x14ac:dyDescent="0.35">
      <c r="B6845" s="104" t="s">
        <v>156</v>
      </c>
      <c r="C6845" s="105"/>
      <c r="D6845" s="106"/>
      <c r="F6845"/>
    </row>
    <row r="6846" spans="2:6" x14ac:dyDescent="0.35">
      <c r="B6846" s="48" t="s">
        <v>157</v>
      </c>
      <c r="C6846" s="49" t="s">
        <v>158</v>
      </c>
      <c r="D6846" s="50">
        <v>0</v>
      </c>
      <c r="F6846"/>
    </row>
    <row r="6847" spans="2:6" x14ac:dyDescent="0.35">
      <c r="B6847" s="48" t="s">
        <v>159</v>
      </c>
      <c r="C6847" s="49" t="s">
        <v>160</v>
      </c>
      <c r="D6847" s="50">
        <v>0</v>
      </c>
      <c r="F6847"/>
    </row>
    <row r="6848" spans="2:6" x14ac:dyDescent="0.35">
      <c r="B6848" s="48" t="s">
        <v>161</v>
      </c>
      <c r="C6848" s="49" t="s">
        <v>162</v>
      </c>
      <c r="D6848" s="50">
        <v>0</v>
      </c>
      <c r="F6848"/>
    </row>
    <row r="6849" spans="2:13" x14ac:dyDescent="0.35">
      <c r="B6849" s="102" t="s">
        <v>163</v>
      </c>
      <c r="C6849" s="103"/>
      <c r="D6849" s="10">
        <v>0</v>
      </c>
    </row>
    <row r="6850" spans="2:13" x14ac:dyDescent="0.35">
      <c r="B6850" s="102" t="s">
        <v>164</v>
      </c>
      <c r="C6850" s="103"/>
      <c r="D6850" s="10">
        <v>1071861</v>
      </c>
    </row>
    <row r="6852" spans="2:13" x14ac:dyDescent="0.35">
      <c r="C6852" s="3" t="s">
        <v>1168</v>
      </c>
    </row>
    <row r="6853" spans="2:13" x14ac:dyDescent="0.35">
      <c r="B6853" s="48" t="s">
        <v>111</v>
      </c>
      <c r="C6853" s="49" t="s">
        <v>112</v>
      </c>
      <c r="D6853" s="50">
        <v>0</v>
      </c>
      <c r="F6853" s="19">
        <f>SUM(D6853:D6861,D6863:D6864,D6867,D6879)</f>
        <v>691</v>
      </c>
      <c r="G6853" s="16">
        <f>SUM(D6862,D6868)</f>
        <v>0</v>
      </c>
      <c r="H6853" s="16">
        <f>SUM(F6853:G6853)</f>
        <v>691</v>
      </c>
      <c r="I6853" s="18" t="e">
        <f>H6853/J6853*100</f>
        <v>#DIV/0!</v>
      </c>
      <c r="K6853" s="61" t="str">
        <f>C6852</f>
        <v>Wantirna Club</v>
      </c>
      <c r="L6853" s="59">
        <f>F6853</f>
        <v>691</v>
      </c>
      <c r="M6853" s="59">
        <f>G6853</f>
        <v>0</v>
      </c>
    </row>
    <row r="6854" spans="2:13" x14ac:dyDescent="0.35">
      <c r="B6854" s="48" t="s">
        <v>113</v>
      </c>
      <c r="C6854" s="49" t="s">
        <v>114</v>
      </c>
      <c r="D6854" s="50">
        <v>691</v>
      </c>
      <c r="F6854" s="12"/>
    </row>
    <row r="6855" spans="2:13" x14ac:dyDescent="0.35">
      <c r="B6855" s="48" t="s">
        <v>115</v>
      </c>
      <c r="C6855" s="49" t="s">
        <v>116</v>
      </c>
      <c r="D6855" s="50">
        <v>0</v>
      </c>
      <c r="F6855" s="12"/>
    </row>
    <row r="6856" spans="2:13" x14ac:dyDescent="0.35">
      <c r="B6856" s="48" t="s">
        <v>117</v>
      </c>
      <c r="C6856" s="49" t="s">
        <v>118</v>
      </c>
      <c r="D6856" s="50">
        <v>0</v>
      </c>
    </row>
    <row r="6857" spans="2:13" x14ac:dyDescent="0.35">
      <c r="B6857" s="48" t="s">
        <v>119</v>
      </c>
      <c r="C6857" s="49" t="s">
        <v>120</v>
      </c>
      <c r="D6857" s="50">
        <v>0</v>
      </c>
      <c r="F6857" s="13"/>
    </row>
    <row r="6858" spans="2:13" x14ac:dyDescent="0.35">
      <c r="B6858" s="48" t="s">
        <v>121</v>
      </c>
      <c r="C6858" s="49" t="s">
        <v>122</v>
      </c>
      <c r="D6858" s="50">
        <v>0</v>
      </c>
    </row>
    <row r="6859" spans="2:13" x14ac:dyDescent="0.35">
      <c r="B6859" s="48" t="s">
        <v>123</v>
      </c>
      <c r="C6859" s="49" t="s">
        <v>124</v>
      </c>
      <c r="D6859" s="50">
        <v>0</v>
      </c>
    </row>
    <row r="6860" spans="2:13" x14ac:dyDescent="0.35">
      <c r="B6860" s="48" t="s">
        <v>125</v>
      </c>
      <c r="C6860" s="49" t="s">
        <v>126</v>
      </c>
      <c r="D6860" s="50">
        <v>0</v>
      </c>
    </row>
    <row r="6861" spans="2:13" x14ac:dyDescent="0.35">
      <c r="B6861" s="48" t="s">
        <v>127</v>
      </c>
      <c r="C6861" s="49" t="s">
        <v>128</v>
      </c>
      <c r="D6861" s="50">
        <v>0</v>
      </c>
    </row>
    <row r="6862" spans="2:13" x14ac:dyDescent="0.35">
      <c r="B6862" s="48" t="s">
        <v>129</v>
      </c>
      <c r="C6862" s="49" t="s">
        <v>130</v>
      </c>
      <c r="D6862" s="50">
        <v>0</v>
      </c>
    </row>
    <row r="6863" spans="2:13" x14ac:dyDescent="0.35">
      <c r="B6863" s="48" t="s">
        <v>131</v>
      </c>
      <c r="C6863" s="49" t="s">
        <v>132</v>
      </c>
      <c r="D6863" s="50">
        <v>0</v>
      </c>
    </row>
    <row r="6864" spans="2:13" x14ac:dyDescent="0.35">
      <c r="B6864" s="48" t="s">
        <v>133</v>
      </c>
      <c r="C6864" s="49" t="s">
        <v>134</v>
      </c>
      <c r="D6864" s="50">
        <v>0</v>
      </c>
    </row>
    <row r="6865" spans="2:6" x14ac:dyDescent="0.35">
      <c r="B6865" s="48" t="s">
        <v>135</v>
      </c>
      <c r="C6865" s="49" t="s">
        <v>136</v>
      </c>
      <c r="D6865" s="50">
        <v>0</v>
      </c>
      <c r="F6865"/>
    </row>
    <row r="6866" spans="2:6" x14ac:dyDescent="0.35">
      <c r="B6866" s="48" t="s">
        <v>137</v>
      </c>
      <c r="C6866" s="49" t="s">
        <v>138</v>
      </c>
      <c r="D6866" s="50">
        <v>9189</v>
      </c>
      <c r="F6866"/>
    </row>
    <row r="6867" spans="2:6" ht="23" x14ac:dyDescent="0.35">
      <c r="B6867" s="48" t="s">
        <v>139</v>
      </c>
      <c r="C6867" s="49" t="s">
        <v>140</v>
      </c>
      <c r="D6867" s="50">
        <v>0</v>
      </c>
      <c r="F6867"/>
    </row>
    <row r="6868" spans="2:6" x14ac:dyDescent="0.35">
      <c r="B6868" s="48" t="s">
        <v>141</v>
      </c>
      <c r="C6868" s="49" t="s">
        <v>142</v>
      </c>
      <c r="D6868" s="50">
        <v>0</v>
      </c>
      <c r="F6868"/>
    </row>
    <row r="6869" spans="2:6" x14ac:dyDescent="0.35">
      <c r="B6869" s="102" t="s">
        <v>143</v>
      </c>
      <c r="C6869" s="103"/>
      <c r="D6869" s="10">
        <v>9880</v>
      </c>
      <c r="F6869"/>
    </row>
    <row r="6870" spans="2:6" x14ac:dyDescent="0.35">
      <c r="B6870" s="104" t="s">
        <v>144</v>
      </c>
      <c r="C6870" s="105"/>
      <c r="D6870" s="106"/>
      <c r="F6870"/>
    </row>
    <row r="6871" spans="2:6" x14ac:dyDescent="0.35">
      <c r="B6871" s="48" t="s">
        <v>145</v>
      </c>
      <c r="C6871" s="49" t="s">
        <v>146</v>
      </c>
      <c r="D6871" s="50">
        <v>0</v>
      </c>
      <c r="F6871"/>
    </row>
    <row r="6872" spans="2:6" x14ac:dyDescent="0.35">
      <c r="B6872" s="48" t="s">
        <v>147</v>
      </c>
      <c r="C6872" s="49" t="s">
        <v>148</v>
      </c>
      <c r="D6872" s="50">
        <v>185803</v>
      </c>
      <c r="F6872"/>
    </row>
    <row r="6873" spans="2:6" x14ac:dyDescent="0.35">
      <c r="B6873" s="48" t="s">
        <v>149</v>
      </c>
      <c r="C6873" s="49" t="s">
        <v>150</v>
      </c>
      <c r="D6873" s="50">
        <v>0</v>
      </c>
      <c r="F6873"/>
    </row>
    <row r="6874" spans="2:6" ht="23" x14ac:dyDescent="0.35">
      <c r="B6874" s="48" t="s">
        <v>151</v>
      </c>
      <c r="C6874" s="49" t="s">
        <v>152</v>
      </c>
      <c r="D6874" s="50">
        <v>0</v>
      </c>
      <c r="F6874"/>
    </row>
    <row r="6875" spans="2:6" x14ac:dyDescent="0.35">
      <c r="B6875" s="48" t="s">
        <v>153</v>
      </c>
      <c r="C6875" s="49" t="s">
        <v>154</v>
      </c>
      <c r="D6875" s="50">
        <v>339559</v>
      </c>
      <c r="F6875"/>
    </row>
    <row r="6876" spans="2:6" x14ac:dyDescent="0.35">
      <c r="B6876" s="102" t="s">
        <v>155</v>
      </c>
      <c r="C6876" s="103"/>
      <c r="D6876" s="10">
        <v>525362</v>
      </c>
      <c r="F6876"/>
    </row>
    <row r="6877" spans="2:6" x14ac:dyDescent="0.35">
      <c r="B6877" s="104" t="s">
        <v>156</v>
      </c>
      <c r="C6877" s="105"/>
      <c r="D6877" s="106"/>
      <c r="F6877"/>
    </row>
    <row r="6878" spans="2:6" x14ac:dyDescent="0.35">
      <c r="B6878" s="48" t="s">
        <v>157</v>
      </c>
      <c r="C6878" s="49" t="s">
        <v>158</v>
      </c>
      <c r="D6878" s="50">
        <v>0</v>
      </c>
      <c r="F6878"/>
    </row>
    <row r="6879" spans="2:6" x14ac:dyDescent="0.35">
      <c r="B6879" s="48" t="s">
        <v>159</v>
      </c>
      <c r="C6879" s="49" t="s">
        <v>160</v>
      </c>
      <c r="D6879" s="50">
        <v>0</v>
      </c>
      <c r="F6879"/>
    </row>
    <row r="6880" spans="2:6" x14ac:dyDescent="0.35">
      <c r="B6880" s="48" t="s">
        <v>161</v>
      </c>
      <c r="C6880" s="49" t="s">
        <v>162</v>
      </c>
      <c r="D6880" s="50">
        <v>1050</v>
      </c>
      <c r="F6880"/>
    </row>
    <row r="6881" spans="2:13" x14ac:dyDescent="0.35">
      <c r="B6881" s="102" t="s">
        <v>163</v>
      </c>
      <c r="C6881" s="103"/>
      <c r="D6881" s="10">
        <v>1050</v>
      </c>
    </row>
    <row r="6882" spans="2:13" x14ac:dyDescent="0.35">
      <c r="B6882" s="102" t="s">
        <v>164</v>
      </c>
      <c r="C6882" s="103"/>
      <c r="D6882" s="10">
        <v>536292</v>
      </c>
    </row>
    <row r="6884" spans="2:13" x14ac:dyDescent="0.35">
      <c r="C6884" s="3" t="s">
        <v>1169</v>
      </c>
    </row>
    <row r="6885" spans="2:13" x14ac:dyDescent="0.35">
      <c r="B6885" s="48" t="s">
        <v>111</v>
      </c>
      <c r="C6885" s="49" t="s">
        <v>112</v>
      </c>
      <c r="D6885" s="50">
        <v>0</v>
      </c>
      <c r="F6885" s="19">
        <f>SUM(D6885:D6893,D6895:D6896,D6899,D6911)</f>
        <v>0</v>
      </c>
      <c r="G6885" s="16">
        <f>SUM(D6894,D6900)</f>
        <v>0</v>
      </c>
      <c r="H6885" s="16">
        <f>SUM(F6885:G6885)</f>
        <v>0</v>
      </c>
      <c r="I6885" s="18" t="e">
        <f>H6885/J6885*100</f>
        <v>#DIV/0!</v>
      </c>
      <c r="K6885" s="61" t="str">
        <f>C6884</f>
        <v>Wantirna Hill Club</v>
      </c>
      <c r="L6885" s="59">
        <f>F6885</f>
        <v>0</v>
      </c>
      <c r="M6885" s="59">
        <f>G6885</f>
        <v>0</v>
      </c>
    </row>
    <row r="6886" spans="2:13" x14ac:dyDescent="0.35">
      <c r="B6886" s="48" t="s">
        <v>113</v>
      </c>
      <c r="C6886" s="49" t="s">
        <v>114</v>
      </c>
      <c r="D6886" s="50">
        <v>0</v>
      </c>
      <c r="F6886" s="12"/>
    </row>
    <row r="6887" spans="2:13" x14ac:dyDescent="0.35">
      <c r="B6887" s="48" t="s">
        <v>115</v>
      </c>
      <c r="C6887" s="49" t="s">
        <v>116</v>
      </c>
      <c r="D6887" s="50">
        <v>0</v>
      </c>
      <c r="F6887" s="12"/>
    </row>
    <row r="6888" spans="2:13" x14ac:dyDescent="0.35">
      <c r="B6888" s="48" t="s">
        <v>117</v>
      </c>
      <c r="C6888" s="49" t="s">
        <v>118</v>
      </c>
      <c r="D6888" s="50">
        <v>0</v>
      </c>
    </row>
    <row r="6889" spans="2:13" x14ac:dyDescent="0.35">
      <c r="B6889" s="48" t="s">
        <v>119</v>
      </c>
      <c r="C6889" s="49" t="s">
        <v>120</v>
      </c>
      <c r="D6889" s="50">
        <v>0</v>
      </c>
      <c r="F6889" s="13"/>
    </row>
    <row r="6890" spans="2:13" x14ac:dyDescent="0.35">
      <c r="B6890" s="48" t="s">
        <v>121</v>
      </c>
      <c r="C6890" s="49" t="s">
        <v>122</v>
      </c>
      <c r="D6890" s="50">
        <v>0</v>
      </c>
    </row>
    <row r="6891" spans="2:13" x14ac:dyDescent="0.35">
      <c r="B6891" s="48" t="s">
        <v>123</v>
      </c>
      <c r="C6891" s="49" t="s">
        <v>124</v>
      </c>
      <c r="D6891" s="50">
        <v>0</v>
      </c>
    </row>
    <row r="6892" spans="2:13" x14ac:dyDescent="0.35">
      <c r="B6892" s="48" t="s">
        <v>125</v>
      </c>
      <c r="C6892" s="49" t="s">
        <v>126</v>
      </c>
      <c r="D6892" s="50">
        <v>0</v>
      </c>
    </row>
    <row r="6893" spans="2:13" x14ac:dyDescent="0.35">
      <c r="B6893" s="48" t="s">
        <v>127</v>
      </c>
      <c r="C6893" s="49" t="s">
        <v>128</v>
      </c>
      <c r="D6893" s="50">
        <v>0</v>
      </c>
    </row>
    <row r="6894" spans="2:13" x14ac:dyDescent="0.35">
      <c r="B6894" s="48" t="s">
        <v>129</v>
      </c>
      <c r="C6894" s="49" t="s">
        <v>130</v>
      </c>
      <c r="D6894" s="50">
        <v>0</v>
      </c>
    </row>
    <row r="6895" spans="2:13" x14ac:dyDescent="0.35">
      <c r="B6895" s="48" t="s">
        <v>131</v>
      </c>
      <c r="C6895" s="49" t="s">
        <v>132</v>
      </c>
      <c r="D6895" s="50">
        <v>0</v>
      </c>
    </row>
    <row r="6896" spans="2:13" x14ac:dyDescent="0.35">
      <c r="B6896" s="48" t="s">
        <v>133</v>
      </c>
      <c r="C6896" s="49" t="s">
        <v>134</v>
      </c>
      <c r="D6896" s="50">
        <v>0</v>
      </c>
    </row>
    <row r="6897" spans="2:6" x14ac:dyDescent="0.35">
      <c r="B6897" s="48" t="s">
        <v>135</v>
      </c>
      <c r="C6897" s="49" t="s">
        <v>136</v>
      </c>
      <c r="D6897" s="50">
        <v>0</v>
      </c>
      <c r="F6897"/>
    </row>
    <row r="6898" spans="2:6" x14ac:dyDescent="0.35">
      <c r="B6898" s="48" t="s">
        <v>137</v>
      </c>
      <c r="C6898" s="49" t="s">
        <v>138</v>
      </c>
      <c r="D6898" s="50">
        <v>144217</v>
      </c>
      <c r="F6898"/>
    </row>
    <row r="6899" spans="2:6" ht="23" x14ac:dyDescent="0.35">
      <c r="B6899" s="48" t="s">
        <v>139</v>
      </c>
      <c r="C6899" s="49" t="s">
        <v>140</v>
      </c>
      <c r="D6899" s="50">
        <v>0</v>
      </c>
      <c r="F6899"/>
    </row>
    <row r="6900" spans="2:6" x14ac:dyDescent="0.35">
      <c r="B6900" s="48" t="s">
        <v>141</v>
      </c>
      <c r="C6900" s="49" t="s">
        <v>142</v>
      </c>
      <c r="D6900" s="50">
        <v>0</v>
      </c>
      <c r="F6900"/>
    </row>
    <row r="6901" spans="2:6" x14ac:dyDescent="0.35">
      <c r="B6901" s="102" t="s">
        <v>143</v>
      </c>
      <c r="C6901" s="103"/>
      <c r="D6901" s="10">
        <v>144217</v>
      </c>
      <c r="F6901"/>
    </row>
    <row r="6902" spans="2:6" x14ac:dyDescent="0.35">
      <c r="B6902" s="104" t="s">
        <v>144</v>
      </c>
      <c r="C6902" s="105"/>
      <c r="D6902" s="106"/>
      <c r="F6902"/>
    </row>
    <row r="6903" spans="2:6" x14ac:dyDescent="0.35">
      <c r="B6903" s="48" t="s">
        <v>145</v>
      </c>
      <c r="C6903" s="49" t="s">
        <v>146</v>
      </c>
      <c r="D6903" s="50">
        <v>120412</v>
      </c>
      <c r="F6903"/>
    </row>
    <row r="6904" spans="2:6" x14ac:dyDescent="0.35">
      <c r="B6904" s="48" t="s">
        <v>147</v>
      </c>
      <c r="C6904" s="49" t="s">
        <v>148</v>
      </c>
      <c r="D6904" s="50">
        <v>0</v>
      </c>
      <c r="F6904"/>
    </row>
    <row r="6905" spans="2:6" x14ac:dyDescent="0.35">
      <c r="B6905" s="48" t="s">
        <v>149</v>
      </c>
      <c r="C6905" s="49" t="s">
        <v>150</v>
      </c>
      <c r="D6905" s="50">
        <v>0</v>
      </c>
      <c r="F6905"/>
    </row>
    <row r="6906" spans="2:6" ht="23" x14ac:dyDescent="0.35">
      <c r="B6906" s="48" t="s">
        <v>151</v>
      </c>
      <c r="C6906" s="49" t="s">
        <v>152</v>
      </c>
      <c r="D6906" s="50">
        <v>0</v>
      </c>
      <c r="F6906"/>
    </row>
    <row r="6907" spans="2:6" x14ac:dyDescent="0.35">
      <c r="B6907" s="48" t="s">
        <v>153</v>
      </c>
      <c r="C6907" s="49" t="s">
        <v>154</v>
      </c>
      <c r="D6907" s="50">
        <v>457831</v>
      </c>
      <c r="F6907"/>
    </row>
    <row r="6908" spans="2:6" x14ac:dyDescent="0.35">
      <c r="B6908" s="102" t="s">
        <v>155</v>
      </c>
      <c r="C6908" s="103"/>
      <c r="D6908" s="10">
        <v>578243</v>
      </c>
      <c r="F6908"/>
    </row>
    <row r="6909" spans="2:6" x14ac:dyDescent="0.35">
      <c r="B6909" s="104" t="s">
        <v>156</v>
      </c>
      <c r="C6909" s="105"/>
      <c r="D6909" s="106"/>
      <c r="F6909"/>
    </row>
    <row r="6910" spans="2:6" x14ac:dyDescent="0.35">
      <c r="B6910" s="48" t="s">
        <v>157</v>
      </c>
      <c r="C6910" s="49" t="s">
        <v>158</v>
      </c>
      <c r="D6910" s="50">
        <v>0</v>
      </c>
      <c r="F6910"/>
    </row>
    <row r="6911" spans="2:6" x14ac:dyDescent="0.35">
      <c r="B6911" s="48" t="s">
        <v>159</v>
      </c>
      <c r="C6911" s="49" t="s">
        <v>160</v>
      </c>
      <c r="D6911" s="50">
        <v>0</v>
      </c>
      <c r="F6911"/>
    </row>
    <row r="6912" spans="2:6" x14ac:dyDescent="0.35">
      <c r="B6912" s="48" t="s">
        <v>161</v>
      </c>
      <c r="C6912" s="49" t="s">
        <v>162</v>
      </c>
      <c r="D6912" s="50">
        <v>1800</v>
      </c>
      <c r="F6912"/>
    </row>
    <row r="6913" spans="2:13" x14ac:dyDescent="0.35">
      <c r="B6913" s="102" t="s">
        <v>163</v>
      </c>
      <c r="C6913" s="103"/>
      <c r="D6913" s="10">
        <v>1800</v>
      </c>
    </row>
    <row r="6914" spans="2:13" x14ac:dyDescent="0.35">
      <c r="B6914" s="102" t="s">
        <v>164</v>
      </c>
      <c r="C6914" s="103"/>
      <c r="D6914" s="10">
        <v>724260</v>
      </c>
    </row>
    <row r="6916" spans="2:13" x14ac:dyDescent="0.35">
      <c r="C6916" s="3" t="s">
        <v>1170</v>
      </c>
    </row>
    <row r="6917" spans="2:13" x14ac:dyDescent="0.35">
      <c r="B6917" s="48" t="s">
        <v>111</v>
      </c>
      <c r="C6917" s="49" t="s">
        <v>112</v>
      </c>
      <c r="D6917" s="50">
        <v>0</v>
      </c>
      <c r="F6917" s="19">
        <f>SUM(D6917:D6925,D6927:D6928,D6931,D6943)</f>
        <v>25752</v>
      </c>
      <c r="G6917" s="16">
        <f>SUM(D6926,D6932)</f>
        <v>0</v>
      </c>
      <c r="H6917" s="16">
        <f>SUM(F6917:G6917)</f>
        <v>25752</v>
      </c>
      <c r="I6917" s="18" t="e">
        <f>H6917/J6917*100</f>
        <v>#DIV/0!</v>
      </c>
      <c r="K6917" s="61" t="str">
        <f>C6916</f>
        <v>Warragul Club</v>
      </c>
      <c r="L6917" s="59">
        <f>F6917</f>
        <v>25752</v>
      </c>
      <c r="M6917" s="59">
        <f>G6917</f>
        <v>0</v>
      </c>
    </row>
    <row r="6918" spans="2:13" x14ac:dyDescent="0.35">
      <c r="B6918" s="48" t="s">
        <v>113</v>
      </c>
      <c r="C6918" s="49" t="s">
        <v>114</v>
      </c>
      <c r="D6918" s="50">
        <v>0</v>
      </c>
      <c r="F6918" s="12"/>
    </row>
    <row r="6919" spans="2:13" x14ac:dyDescent="0.35">
      <c r="B6919" s="48" t="s">
        <v>115</v>
      </c>
      <c r="C6919" s="49" t="s">
        <v>116</v>
      </c>
      <c r="D6919" s="50">
        <v>0</v>
      </c>
      <c r="F6919" s="12"/>
    </row>
    <row r="6920" spans="2:13" x14ac:dyDescent="0.35">
      <c r="B6920" s="48" t="s">
        <v>117</v>
      </c>
      <c r="C6920" s="49" t="s">
        <v>118</v>
      </c>
      <c r="D6920" s="50">
        <v>0</v>
      </c>
    </row>
    <row r="6921" spans="2:13" x14ac:dyDescent="0.35">
      <c r="B6921" s="48" t="s">
        <v>119</v>
      </c>
      <c r="C6921" s="49" t="s">
        <v>120</v>
      </c>
      <c r="D6921" s="50">
        <v>0</v>
      </c>
      <c r="F6921" s="13"/>
    </row>
    <row r="6922" spans="2:13" x14ac:dyDescent="0.35">
      <c r="B6922" s="48" t="s">
        <v>121</v>
      </c>
      <c r="C6922" s="49" t="s">
        <v>122</v>
      </c>
      <c r="D6922" s="50">
        <v>1189</v>
      </c>
    </row>
    <row r="6923" spans="2:13" x14ac:dyDescent="0.35">
      <c r="B6923" s="48" t="s">
        <v>123</v>
      </c>
      <c r="C6923" s="49" t="s">
        <v>124</v>
      </c>
      <c r="D6923" s="50">
        <v>460</v>
      </c>
    </row>
    <row r="6924" spans="2:13" x14ac:dyDescent="0.35">
      <c r="B6924" s="48" t="s">
        <v>125</v>
      </c>
      <c r="C6924" s="49" t="s">
        <v>126</v>
      </c>
      <c r="D6924" s="50">
        <v>0</v>
      </c>
    </row>
    <row r="6925" spans="2:13" x14ac:dyDescent="0.35">
      <c r="B6925" s="48" t="s">
        <v>127</v>
      </c>
      <c r="C6925" s="49" t="s">
        <v>128</v>
      </c>
      <c r="D6925" s="50">
        <v>10493</v>
      </c>
    </row>
    <row r="6926" spans="2:13" x14ac:dyDescent="0.35">
      <c r="B6926" s="48" t="s">
        <v>129</v>
      </c>
      <c r="C6926" s="49" t="s">
        <v>130</v>
      </c>
      <c r="D6926" s="50">
        <v>0</v>
      </c>
    </row>
    <row r="6927" spans="2:13" x14ac:dyDescent="0.35">
      <c r="B6927" s="48" t="s">
        <v>131</v>
      </c>
      <c r="C6927" s="49" t="s">
        <v>132</v>
      </c>
      <c r="D6927" s="50">
        <v>160</v>
      </c>
    </row>
    <row r="6928" spans="2:13" x14ac:dyDescent="0.35">
      <c r="B6928" s="48" t="s">
        <v>133</v>
      </c>
      <c r="C6928" s="49" t="s">
        <v>134</v>
      </c>
      <c r="D6928" s="50">
        <v>10450</v>
      </c>
    </row>
    <row r="6929" spans="2:6" x14ac:dyDescent="0.35">
      <c r="B6929" s="48" t="s">
        <v>135</v>
      </c>
      <c r="C6929" s="49" t="s">
        <v>136</v>
      </c>
      <c r="D6929" s="50">
        <v>0</v>
      </c>
      <c r="F6929"/>
    </row>
    <row r="6930" spans="2:6" x14ac:dyDescent="0.35">
      <c r="B6930" s="48" t="s">
        <v>137</v>
      </c>
      <c r="C6930" s="49" t="s">
        <v>138</v>
      </c>
      <c r="D6930" s="50">
        <v>8131</v>
      </c>
      <c r="F6930"/>
    </row>
    <row r="6931" spans="2:6" ht="23" x14ac:dyDescent="0.35">
      <c r="B6931" s="48" t="s">
        <v>139</v>
      </c>
      <c r="C6931" s="49" t="s">
        <v>140</v>
      </c>
      <c r="D6931" s="50">
        <v>0</v>
      </c>
      <c r="F6931"/>
    </row>
    <row r="6932" spans="2:6" x14ac:dyDescent="0.35">
      <c r="B6932" s="48" t="s">
        <v>141</v>
      </c>
      <c r="C6932" s="49" t="s">
        <v>142</v>
      </c>
      <c r="D6932" s="50">
        <v>0</v>
      </c>
      <c r="F6932"/>
    </row>
    <row r="6933" spans="2:6" x14ac:dyDescent="0.35">
      <c r="B6933" s="102" t="s">
        <v>143</v>
      </c>
      <c r="C6933" s="103"/>
      <c r="D6933" s="10">
        <v>30883</v>
      </c>
      <c r="F6933"/>
    </row>
    <row r="6934" spans="2:6" x14ac:dyDescent="0.35">
      <c r="B6934" s="104" t="s">
        <v>144</v>
      </c>
      <c r="C6934" s="105"/>
      <c r="D6934" s="106"/>
      <c r="F6934"/>
    </row>
    <row r="6935" spans="2:6" x14ac:dyDescent="0.35">
      <c r="B6935" s="48" t="s">
        <v>145</v>
      </c>
      <c r="C6935" s="49" t="s">
        <v>146</v>
      </c>
      <c r="D6935" s="50">
        <v>0</v>
      </c>
      <c r="F6935"/>
    </row>
    <row r="6936" spans="2:6" x14ac:dyDescent="0.35">
      <c r="B6936" s="48" t="s">
        <v>147</v>
      </c>
      <c r="C6936" s="49" t="s">
        <v>148</v>
      </c>
      <c r="D6936" s="50">
        <v>0</v>
      </c>
      <c r="F6936"/>
    </row>
    <row r="6937" spans="2:6" x14ac:dyDescent="0.35">
      <c r="B6937" s="48" t="s">
        <v>149</v>
      </c>
      <c r="C6937" s="49" t="s">
        <v>150</v>
      </c>
      <c r="D6937" s="50">
        <v>0</v>
      </c>
      <c r="F6937"/>
    </row>
    <row r="6938" spans="2:6" ht="23" x14ac:dyDescent="0.35">
      <c r="B6938" s="48" t="s">
        <v>151</v>
      </c>
      <c r="C6938" s="49" t="s">
        <v>152</v>
      </c>
      <c r="D6938" s="50">
        <v>0</v>
      </c>
      <c r="F6938"/>
    </row>
    <row r="6939" spans="2:6" x14ac:dyDescent="0.35">
      <c r="B6939" s="48" t="s">
        <v>153</v>
      </c>
      <c r="C6939" s="49" t="s">
        <v>154</v>
      </c>
      <c r="D6939" s="50">
        <v>829940</v>
      </c>
      <c r="F6939"/>
    </row>
    <row r="6940" spans="2:6" x14ac:dyDescent="0.35">
      <c r="B6940" s="102" t="s">
        <v>155</v>
      </c>
      <c r="C6940" s="103"/>
      <c r="D6940" s="10">
        <v>829940</v>
      </c>
      <c r="F6940"/>
    </row>
    <row r="6941" spans="2:6" x14ac:dyDescent="0.35">
      <c r="B6941" s="104" t="s">
        <v>156</v>
      </c>
      <c r="C6941" s="105"/>
      <c r="D6941" s="106"/>
      <c r="F6941"/>
    </row>
    <row r="6942" spans="2:6" x14ac:dyDescent="0.35">
      <c r="B6942" s="48" t="s">
        <v>157</v>
      </c>
      <c r="C6942" s="49" t="s">
        <v>158</v>
      </c>
      <c r="D6942" s="50">
        <v>0</v>
      </c>
      <c r="F6942"/>
    </row>
    <row r="6943" spans="2:6" x14ac:dyDescent="0.35">
      <c r="B6943" s="48" t="s">
        <v>159</v>
      </c>
      <c r="C6943" s="49" t="s">
        <v>160</v>
      </c>
      <c r="D6943" s="50">
        <v>3000</v>
      </c>
      <c r="F6943"/>
    </row>
    <row r="6944" spans="2:6" x14ac:dyDescent="0.35">
      <c r="B6944" s="48" t="s">
        <v>161</v>
      </c>
      <c r="C6944" s="49" t="s">
        <v>162</v>
      </c>
      <c r="D6944" s="50">
        <v>3000</v>
      </c>
      <c r="F6944"/>
    </row>
    <row r="6945" spans="2:13" x14ac:dyDescent="0.35">
      <c r="B6945" s="102" t="s">
        <v>163</v>
      </c>
      <c r="C6945" s="103"/>
      <c r="D6945" s="10">
        <v>6000</v>
      </c>
    </row>
    <row r="6946" spans="2:13" x14ac:dyDescent="0.35">
      <c r="B6946" s="102" t="s">
        <v>164</v>
      </c>
      <c r="C6946" s="103"/>
      <c r="D6946" s="10">
        <v>866823</v>
      </c>
    </row>
    <row r="6948" spans="2:13" x14ac:dyDescent="0.35">
      <c r="C6948" s="3" t="s">
        <v>1171</v>
      </c>
    </row>
    <row r="6949" spans="2:13" x14ac:dyDescent="0.35">
      <c r="B6949" s="48" t="s">
        <v>111</v>
      </c>
      <c r="C6949" s="49" t="s">
        <v>112</v>
      </c>
      <c r="D6949" s="50">
        <v>3700</v>
      </c>
      <c r="F6949" s="19">
        <f>SUM(D6949:D6957,D6959:D6960,D6963,D6975)</f>
        <v>16245</v>
      </c>
      <c r="G6949" s="16">
        <f>SUM(D6958,D6964)</f>
        <v>0</v>
      </c>
      <c r="H6949" s="16">
        <f>SUM(F6949:G6949)</f>
        <v>16245</v>
      </c>
      <c r="I6949" s="18" t="e">
        <f>H6949/J6949*100</f>
        <v>#DIV/0!</v>
      </c>
      <c r="K6949" s="61" t="str">
        <f>C6948</f>
        <v>Warragul Country Club</v>
      </c>
      <c r="L6949" s="59">
        <f>F6949</f>
        <v>16245</v>
      </c>
      <c r="M6949" s="59">
        <f>G6949</f>
        <v>0</v>
      </c>
    </row>
    <row r="6950" spans="2:13" x14ac:dyDescent="0.35">
      <c r="B6950" s="48" t="s">
        <v>113</v>
      </c>
      <c r="C6950" s="49" t="s">
        <v>114</v>
      </c>
      <c r="D6950" s="50">
        <v>1400</v>
      </c>
      <c r="F6950" s="12"/>
    </row>
    <row r="6951" spans="2:13" x14ac:dyDescent="0.35">
      <c r="B6951" s="48" t="s">
        <v>115</v>
      </c>
      <c r="C6951" s="49" t="s">
        <v>116</v>
      </c>
      <c r="D6951" s="50">
        <v>0</v>
      </c>
      <c r="F6951" s="12"/>
    </row>
    <row r="6952" spans="2:13" x14ac:dyDescent="0.35">
      <c r="B6952" s="48" t="s">
        <v>117</v>
      </c>
      <c r="C6952" s="49" t="s">
        <v>118</v>
      </c>
      <c r="D6952" s="50">
        <v>0</v>
      </c>
    </row>
    <row r="6953" spans="2:13" x14ac:dyDescent="0.35">
      <c r="B6953" s="48" t="s">
        <v>119</v>
      </c>
      <c r="C6953" s="49" t="s">
        <v>120</v>
      </c>
      <c r="D6953" s="50">
        <v>2140</v>
      </c>
      <c r="F6953" s="13"/>
    </row>
    <row r="6954" spans="2:13" x14ac:dyDescent="0.35">
      <c r="B6954" s="48" t="s">
        <v>121</v>
      </c>
      <c r="C6954" s="49" t="s">
        <v>122</v>
      </c>
      <c r="D6954" s="50">
        <v>300</v>
      </c>
    </row>
    <row r="6955" spans="2:13" x14ac:dyDescent="0.35">
      <c r="B6955" s="48" t="s">
        <v>123</v>
      </c>
      <c r="C6955" s="49" t="s">
        <v>124</v>
      </c>
      <c r="D6955" s="50">
        <v>770</v>
      </c>
    </row>
    <row r="6956" spans="2:13" x14ac:dyDescent="0.35">
      <c r="B6956" s="48" t="s">
        <v>125</v>
      </c>
      <c r="C6956" s="49" t="s">
        <v>126</v>
      </c>
      <c r="D6956" s="50">
        <v>0</v>
      </c>
    </row>
    <row r="6957" spans="2:13" x14ac:dyDescent="0.35">
      <c r="B6957" s="48" t="s">
        <v>127</v>
      </c>
      <c r="C6957" s="49" t="s">
        <v>128</v>
      </c>
      <c r="D6957" s="50">
        <v>0</v>
      </c>
    </row>
    <row r="6958" spans="2:13" x14ac:dyDescent="0.35">
      <c r="B6958" s="48" t="s">
        <v>129</v>
      </c>
      <c r="C6958" s="49" t="s">
        <v>130</v>
      </c>
      <c r="D6958" s="50">
        <v>0</v>
      </c>
    </row>
    <row r="6959" spans="2:13" x14ac:dyDescent="0.35">
      <c r="B6959" s="48" t="s">
        <v>131</v>
      </c>
      <c r="C6959" s="49" t="s">
        <v>132</v>
      </c>
      <c r="D6959" s="50">
        <v>0</v>
      </c>
    </row>
    <row r="6960" spans="2:13" x14ac:dyDescent="0.35">
      <c r="B6960" s="48" t="s">
        <v>133</v>
      </c>
      <c r="C6960" s="49" t="s">
        <v>134</v>
      </c>
      <c r="D6960" s="50">
        <v>7935</v>
      </c>
    </row>
    <row r="6961" spans="2:6" x14ac:dyDescent="0.35">
      <c r="B6961" s="48" t="s">
        <v>135</v>
      </c>
      <c r="C6961" s="49" t="s">
        <v>136</v>
      </c>
      <c r="D6961" s="50">
        <v>554140</v>
      </c>
      <c r="F6961"/>
    </row>
    <row r="6962" spans="2:6" x14ac:dyDescent="0.35">
      <c r="B6962" s="48" t="s">
        <v>137</v>
      </c>
      <c r="C6962" s="49" t="s">
        <v>138</v>
      </c>
      <c r="D6962" s="50">
        <v>10550</v>
      </c>
      <c r="F6962"/>
    </row>
    <row r="6963" spans="2:6" ht="23" x14ac:dyDescent="0.35">
      <c r="B6963" s="48" t="s">
        <v>139</v>
      </c>
      <c r="C6963" s="49" t="s">
        <v>140</v>
      </c>
      <c r="D6963" s="50">
        <v>0</v>
      </c>
      <c r="F6963"/>
    </row>
    <row r="6964" spans="2:6" x14ac:dyDescent="0.35">
      <c r="B6964" s="48" t="s">
        <v>141</v>
      </c>
      <c r="C6964" s="49" t="s">
        <v>142</v>
      </c>
      <c r="D6964" s="50">
        <v>0</v>
      </c>
      <c r="F6964"/>
    </row>
    <row r="6965" spans="2:6" x14ac:dyDescent="0.35">
      <c r="B6965" s="102" t="s">
        <v>143</v>
      </c>
      <c r="C6965" s="103"/>
      <c r="D6965" s="10">
        <v>580935</v>
      </c>
      <c r="F6965"/>
    </row>
    <row r="6966" spans="2:6" x14ac:dyDescent="0.35">
      <c r="B6966" s="104" t="s">
        <v>144</v>
      </c>
      <c r="C6966" s="105"/>
      <c r="D6966" s="106"/>
      <c r="F6966"/>
    </row>
    <row r="6967" spans="2:6" x14ac:dyDescent="0.35">
      <c r="B6967" s="48" t="s">
        <v>145</v>
      </c>
      <c r="C6967" s="49" t="s">
        <v>146</v>
      </c>
      <c r="D6967" s="50">
        <v>0</v>
      </c>
      <c r="F6967"/>
    </row>
    <row r="6968" spans="2:6" x14ac:dyDescent="0.35">
      <c r="B6968" s="48" t="s">
        <v>147</v>
      </c>
      <c r="C6968" s="49" t="s">
        <v>148</v>
      </c>
      <c r="D6968" s="50">
        <v>143259</v>
      </c>
      <c r="F6968"/>
    </row>
    <row r="6969" spans="2:6" x14ac:dyDescent="0.35">
      <c r="B6969" s="48" t="s">
        <v>149</v>
      </c>
      <c r="C6969" s="49" t="s">
        <v>150</v>
      </c>
      <c r="D6969" s="50">
        <v>0</v>
      </c>
      <c r="F6969"/>
    </row>
    <row r="6970" spans="2:6" ht="23" x14ac:dyDescent="0.35">
      <c r="B6970" s="48" t="s">
        <v>151</v>
      </c>
      <c r="C6970" s="49" t="s">
        <v>152</v>
      </c>
      <c r="D6970" s="50">
        <v>0</v>
      </c>
      <c r="F6970"/>
    </row>
    <row r="6971" spans="2:6" x14ac:dyDescent="0.35">
      <c r="B6971" s="48" t="s">
        <v>153</v>
      </c>
      <c r="C6971" s="49" t="s">
        <v>154</v>
      </c>
      <c r="D6971" s="50">
        <v>1016412</v>
      </c>
      <c r="F6971"/>
    </row>
    <row r="6972" spans="2:6" x14ac:dyDescent="0.35">
      <c r="B6972" s="102" t="s">
        <v>155</v>
      </c>
      <c r="C6972" s="103"/>
      <c r="D6972" s="10">
        <v>1159671</v>
      </c>
      <c r="F6972"/>
    </row>
    <row r="6973" spans="2:6" x14ac:dyDescent="0.35">
      <c r="B6973" s="104" t="s">
        <v>156</v>
      </c>
      <c r="C6973" s="105"/>
      <c r="D6973" s="106"/>
      <c r="F6973"/>
    </row>
    <row r="6974" spans="2:6" x14ac:dyDescent="0.35">
      <c r="B6974" s="48" t="s">
        <v>157</v>
      </c>
      <c r="C6974" s="49" t="s">
        <v>158</v>
      </c>
      <c r="D6974" s="50">
        <v>0</v>
      </c>
      <c r="F6974"/>
    </row>
    <row r="6975" spans="2:6" x14ac:dyDescent="0.35">
      <c r="B6975" s="48" t="s">
        <v>159</v>
      </c>
      <c r="C6975" s="49" t="s">
        <v>160</v>
      </c>
      <c r="D6975" s="50">
        <v>0</v>
      </c>
      <c r="F6975"/>
    </row>
    <row r="6976" spans="2:6" x14ac:dyDescent="0.35">
      <c r="B6976" s="48" t="s">
        <v>161</v>
      </c>
      <c r="C6976" s="49" t="s">
        <v>162</v>
      </c>
      <c r="D6976" s="50">
        <v>500</v>
      </c>
      <c r="F6976"/>
    </row>
    <row r="6977" spans="2:13" x14ac:dyDescent="0.35">
      <c r="B6977" s="102" t="s">
        <v>163</v>
      </c>
      <c r="C6977" s="103"/>
      <c r="D6977" s="10">
        <v>500</v>
      </c>
    </row>
    <row r="6978" spans="2:13" x14ac:dyDescent="0.35">
      <c r="B6978" s="102" t="s">
        <v>164</v>
      </c>
      <c r="C6978" s="103"/>
      <c r="D6978" s="10">
        <v>1741106</v>
      </c>
    </row>
    <row r="6980" spans="2:13" x14ac:dyDescent="0.35">
      <c r="C6980" s="3" t="s">
        <v>1172</v>
      </c>
    </row>
    <row r="6981" spans="2:13" x14ac:dyDescent="0.35">
      <c r="B6981" s="48" t="s">
        <v>111</v>
      </c>
      <c r="C6981" s="49" t="s">
        <v>112</v>
      </c>
      <c r="D6981" s="50">
        <v>0</v>
      </c>
      <c r="F6981" s="19">
        <f>SUM(D6981:D6989,D6991:D6992,D6995,D7007)</f>
        <v>4150</v>
      </c>
      <c r="G6981" s="16">
        <f>SUM(D6990,D6996)</f>
        <v>0</v>
      </c>
      <c r="H6981" s="16">
        <f>SUM(F6981:G6981)</f>
        <v>4150</v>
      </c>
      <c r="I6981" s="18" t="e">
        <f>H6981/J6981*100</f>
        <v>#DIV/0!</v>
      </c>
      <c r="K6981" s="61" t="str">
        <f>C6980</f>
        <v>Warrnambool Bowls Club</v>
      </c>
      <c r="L6981" s="59">
        <f>F6981</f>
        <v>4150</v>
      </c>
      <c r="M6981" s="59">
        <f>G6981</f>
        <v>0</v>
      </c>
    </row>
    <row r="6982" spans="2:13" x14ac:dyDescent="0.35">
      <c r="B6982" s="48" t="s">
        <v>113</v>
      </c>
      <c r="C6982" s="49" t="s">
        <v>114</v>
      </c>
      <c r="D6982" s="50">
        <v>0</v>
      </c>
      <c r="F6982" s="12"/>
    </row>
    <row r="6983" spans="2:13" x14ac:dyDescent="0.35">
      <c r="B6983" s="48" t="s">
        <v>115</v>
      </c>
      <c r="C6983" s="49" t="s">
        <v>116</v>
      </c>
      <c r="D6983" s="50">
        <v>0</v>
      </c>
      <c r="F6983" s="12"/>
    </row>
    <row r="6984" spans="2:13" x14ac:dyDescent="0.35">
      <c r="B6984" s="48" t="s">
        <v>117</v>
      </c>
      <c r="C6984" s="49" t="s">
        <v>118</v>
      </c>
      <c r="D6984" s="50">
        <v>0</v>
      </c>
    </row>
    <row r="6985" spans="2:13" x14ac:dyDescent="0.35">
      <c r="B6985" s="48" t="s">
        <v>119</v>
      </c>
      <c r="C6985" s="49" t="s">
        <v>120</v>
      </c>
      <c r="D6985" s="50">
        <v>0</v>
      </c>
      <c r="F6985" s="13"/>
    </row>
    <row r="6986" spans="2:13" x14ac:dyDescent="0.35">
      <c r="B6986" s="48" t="s">
        <v>121</v>
      </c>
      <c r="C6986" s="49" t="s">
        <v>122</v>
      </c>
      <c r="D6986" s="50">
        <v>0</v>
      </c>
    </row>
    <row r="6987" spans="2:13" x14ac:dyDescent="0.35">
      <c r="B6987" s="48" t="s">
        <v>123</v>
      </c>
      <c r="C6987" s="49" t="s">
        <v>124</v>
      </c>
      <c r="D6987" s="50">
        <v>0</v>
      </c>
    </row>
    <row r="6988" spans="2:13" x14ac:dyDescent="0.35">
      <c r="B6988" s="48" t="s">
        <v>125</v>
      </c>
      <c r="C6988" s="49" t="s">
        <v>126</v>
      </c>
      <c r="D6988" s="50">
        <v>0</v>
      </c>
    </row>
    <row r="6989" spans="2:13" x14ac:dyDescent="0.35">
      <c r="B6989" s="48" t="s">
        <v>127</v>
      </c>
      <c r="C6989" s="49" t="s">
        <v>128</v>
      </c>
      <c r="D6989" s="50">
        <v>0</v>
      </c>
    </row>
    <row r="6990" spans="2:13" x14ac:dyDescent="0.35">
      <c r="B6990" s="48" t="s">
        <v>129</v>
      </c>
      <c r="C6990" s="49" t="s">
        <v>130</v>
      </c>
      <c r="D6990" s="50">
        <v>0</v>
      </c>
    </row>
    <row r="6991" spans="2:13" x14ac:dyDescent="0.35">
      <c r="B6991" s="48" t="s">
        <v>131</v>
      </c>
      <c r="C6991" s="49" t="s">
        <v>132</v>
      </c>
      <c r="D6991" s="50">
        <v>0</v>
      </c>
    </row>
    <row r="6992" spans="2:13" x14ac:dyDescent="0.35">
      <c r="B6992" s="48" t="s">
        <v>133</v>
      </c>
      <c r="C6992" s="49" t="s">
        <v>134</v>
      </c>
      <c r="D6992" s="50">
        <v>4150</v>
      </c>
    </row>
    <row r="6993" spans="2:6" x14ac:dyDescent="0.35">
      <c r="B6993" s="48" t="s">
        <v>135</v>
      </c>
      <c r="C6993" s="49" t="s">
        <v>136</v>
      </c>
      <c r="D6993" s="50">
        <v>115738</v>
      </c>
      <c r="F6993"/>
    </row>
    <row r="6994" spans="2:6" x14ac:dyDescent="0.35">
      <c r="B6994" s="48" t="s">
        <v>137</v>
      </c>
      <c r="C6994" s="49" t="s">
        <v>138</v>
      </c>
      <c r="D6994" s="50">
        <v>0</v>
      </c>
      <c r="F6994"/>
    </row>
    <row r="6995" spans="2:6" ht="23" x14ac:dyDescent="0.35">
      <c r="B6995" s="48" t="s">
        <v>139</v>
      </c>
      <c r="C6995" s="49" t="s">
        <v>140</v>
      </c>
      <c r="D6995" s="50">
        <v>0</v>
      </c>
      <c r="F6995"/>
    </row>
    <row r="6996" spans="2:6" x14ac:dyDescent="0.35">
      <c r="B6996" s="48" t="s">
        <v>141</v>
      </c>
      <c r="C6996" s="49" t="s">
        <v>142</v>
      </c>
      <c r="D6996" s="50">
        <v>0</v>
      </c>
      <c r="F6996"/>
    </row>
    <row r="6997" spans="2:6" x14ac:dyDescent="0.35">
      <c r="B6997" s="102" t="s">
        <v>143</v>
      </c>
      <c r="C6997" s="103"/>
      <c r="D6997" s="10">
        <v>119888</v>
      </c>
      <c r="F6997"/>
    </row>
    <row r="6998" spans="2:6" x14ac:dyDescent="0.35">
      <c r="B6998" s="104" t="s">
        <v>144</v>
      </c>
      <c r="C6998" s="105"/>
      <c r="D6998" s="106"/>
      <c r="F6998"/>
    </row>
    <row r="6999" spans="2:6" x14ac:dyDescent="0.35">
      <c r="B6999" s="48" t="s">
        <v>145</v>
      </c>
      <c r="C6999" s="49" t="s">
        <v>146</v>
      </c>
      <c r="D6999" s="50">
        <v>0</v>
      </c>
      <c r="F6999"/>
    </row>
    <row r="7000" spans="2:6" x14ac:dyDescent="0.35">
      <c r="B7000" s="48" t="s">
        <v>147</v>
      </c>
      <c r="C7000" s="49" t="s">
        <v>148</v>
      </c>
      <c r="D7000" s="50">
        <v>0</v>
      </c>
      <c r="F7000"/>
    </row>
    <row r="7001" spans="2:6" x14ac:dyDescent="0.35">
      <c r="B7001" s="48" t="s">
        <v>149</v>
      </c>
      <c r="C7001" s="49" t="s">
        <v>150</v>
      </c>
      <c r="D7001" s="50">
        <v>0</v>
      </c>
      <c r="F7001"/>
    </row>
    <row r="7002" spans="2:6" ht="23" x14ac:dyDescent="0.35">
      <c r="B7002" s="48" t="s">
        <v>151</v>
      </c>
      <c r="C7002" s="49" t="s">
        <v>152</v>
      </c>
      <c r="D7002" s="50">
        <v>0</v>
      </c>
      <c r="F7002"/>
    </row>
    <row r="7003" spans="2:6" x14ac:dyDescent="0.35">
      <c r="B7003" s="48" t="s">
        <v>153</v>
      </c>
      <c r="C7003" s="49" t="s">
        <v>154</v>
      </c>
      <c r="D7003" s="50">
        <v>624284</v>
      </c>
      <c r="F7003"/>
    </row>
    <row r="7004" spans="2:6" x14ac:dyDescent="0.35">
      <c r="B7004" s="102" t="s">
        <v>155</v>
      </c>
      <c r="C7004" s="103"/>
      <c r="D7004" s="10">
        <v>624284</v>
      </c>
      <c r="F7004"/>
    </row>
    <row r="7005" spans="2:6" x14ac:dyDescent="0.35">
      <c r="B7005" s="104" t="s">
        <v>156</v>
      </c>
      <c r="C7005" s="105"/>
      <c r="D7005" s="106"/>
      <c r="F7005"/>
    </row>
    <row r="7006" spans="2:6" x14ac:dyDescent="0.35">
      <c r="B7006" s="48" t="s">
        <v>157</v>
      </c>
      <c r="C7006" s="49" t="s">
        <v>158</v>
      </c>
      <c r="D7006" s="50">
        <v>0</v>
      </c>
      <c r="F7006"/>
    </row>
    <row r="7007" spans="2:6" x14ac:dyDescent="0.35">
      <c r="B7007" s="48" t="s">
        <v>159</v>
      </c>
      <c r="C7007" s="49" t="s">
        <v>160</v>
      </c>
      <c r="D7007" s="50">
        <v>0</v>
      </c>
      <c r="F7007"/>
    </row>
    <row r="7008" spans="2:6" x14ac:dyDescent="0.35">
      <c r="B7008" s="48" t="s">
        <v>161</v>
      </c>
      <c r="C7008" s="49" t="s">
        <v>162</v>
      </c>
      <c r="D7008" s="50">
        <v>540</v>
      </c>
      <c r="F7008"/>
    </row>
    <row r="7009" spans="2:13" x14ac:dyDescent="0.35">
      <c r="B7009" s="102" t="s">
        <v>163</v>
      </c>
      <c r="C7009" s="103"/>
      <c r="D7009" s="10">
        <v>540</v>
      </c>
    </row>
    <row r="7010" spans="2:13" x14ac:dyDescent="0.35">
      <c r="B7010" s="102" t="s">
        <v>164</v>
      </c>
      <c r="C7010" s="103"/>
      <c r="D7010" s="10">
        <v>744712</v>
      </c>
    </row>
    <row r="7012" spans="2:13" x14ac:dyDescent="0.35">
      <c r="C7012" s="3" t="s">
        <v>1173</v>
      </c>
    </row>
    <row r="7013" spans="2:13" x14ac:dyDescent="0.35">
      <c r="B7013" s="48" t="s">
        <v>111</v>
      </c>
      <c r="C7013" s="49" t="s">
        <v>112</v>
      </c>
      <c r="D7013" s="50">
        <v>0</v>
      </c>
      <c r="F7013" s="19">
        <f>SUM(D7013:D7021,D7023:D7024,D7027,D7039)</f>
        <v>1300</v>
      </c>
      <c r="G7013" s="16">
        <f>SUM(D7022,D7028)</f>
        <v>0</v>
      </c>
      <c r="H7013" s="16">
        <f>SUM(F7013:G7013)</f>
        <v>1300</v>
      </c>
      <c r="I7013" s="18" t="e">
        <f>H7013/J7013*100</f>
        <v>#DIV/0!</v>
      </c>
      <c r="K7013" s="61" t="str">
        <f>C7012</f>
        <v>Warrnambool Football Club Social Club</v>
      </c>
      <c r="L7013" s="59">
        <f>F7013</f>
        <v>1300</v>
      </c>
      <c r="M7013" s="59">
        <f>G7013</f>
        <v>0</v>
      </c>
    </row>
    <row r="7014" spans="2:13" x14ac:dyDescent="0.35">
      <c r="B7014" s="48" t="s">
        <v>113</v>
      </c>
      <c r="C7014" s="49" t="s">
        <v>114</v>
      </c>
      <c r="D7014" s="50">
        <v>0</v>
      </c>
      <c r="F7014" s="12"/>
    </row>
    <row r="7015" spans="2:13" x14ac:dyDescent="0.35">
      <c r="B7015" s="48" t="s">
        <v>115</v>
      </c>
      <c r="C7015" s="49" t="s">
        <v>116</v>
      </c>
      <c r="D7015" s="50">
        <v>0</v>
      </c>
      <c r="F7015" s="12"/>
    </row>
    <row r="7016" spans="2:13" x14ac:dyDescent="0.35">
      <c r="B7016" s="48" t="s">
        <v>117</v>
      </c>
      <c r="C7016" s="49" t="s">
        <v>118</v>
      </c>
      <c r="D7016" s="50">
        <v>0</v>
      </c>
    </row>
    <row r="7017" spans="2:13" x14ac:dyDescent="0.35">
      <c r="B7017" s="48" t="s">
        <v>119</v>
      </c>
      <c r="C7017" s="49" t="s">
        <v>120</v>
      </c>
      <c r="D7017" s="50">
        <v>0</v>
      </c>
      <c r="F7017" s="13"/>
    </row>
    <row r="7018" spans="2:13" x14ac:dyDescent="0.35">
      <c r="B7018" s="48" t="s">
        <v>121</v>
      </c>
      <c r="C7018" s="49" t="s">
        <v>122</v>
      </c>
      <c r="D7018" s="50">
        <v>0</v>
      </c>
    </row>
    <row r="7019" spans="2:13" x14ac:dyDescent="0.35">
      <c r="B7019" s="48" t="s">
        <v>123</v>
      </c>
      <c r="C7019" s="49" t="s">
        <v>124</v>
      </c>
      <c r="D7019" s="50">
        <v>0</v>
      </c>
    </row>
    <row r="7020" spans="2:13" x14ac:dyDescent="0.35">
      <c r="B7020" s="48" t="s">
        <v>125</v>
      </c>
      <c r="C7020" s="49" t="s">
        <v>126</v>
      </c>
      <c r="D7020" s="50">
        <v>0</v>
      </c>
    </row>
    <row r="7021" spans="2:13" x14ac:dyDescent="0.35">
      <c r="B7021" s="48" t="s">
        <v>127</v>
      </c>
      <c r="C7021" s="49" t="s">
        <v>128</v>
      </c>
      <c r="D7021" s="50">
        <v>0</v>
      </c>
    </row>
    <row r="7022" spans="2:13" x14ac:dyDescent="0.35">
      <c r="B7022" s="48" t="s">
        <v>129</v>
      </c>
      <c r="C7022" s="49" t="s">
        <v>130</v>
      </c>
      <c r="D7022" s="50">
        <v>0</v>
      </c>
    </row>
    <row r="7023" spans="2:13" x14ac:dyDescent="0.35">
      <c r="B7023" s="48" t="s">
        <v>131</v>
      </c>
      <c r="C7023" s="49" t="s">
        <v>132</v>
      </c>
      <c r="D7023" s="50">
        <v>0</v>
      </c>
    </row>
    <row r="7024" spans="2:13" x14ac:dyDescent="0.35">
      <c r="B7024" s="48" t="s">
        <v>133</v>
      </c>
      <c r="C7024" s="49" t="s">
        <v>134</v>
      </c>
      <c r="D7024" s="50">
        <v>1300</v>
      </c>
    </row>
    <row r="7025" spans="2:6" x14ac:dyDescent="0.35">
      <c r="B7025" s="48" t="s">
        <v>135</v>
      </c>
      <c r="C7025" s="49" t="s">
        <v>136</v>
      </c>
      <c r="D7025" s="50">
        <v>4000</v>
      </c>
      <c r="F7025"/>
    </row>
    <row r="7026" spans="2:6" x14ac:dyDescent="0.35">
      <c r="B7026" s="48" t="s">
        <v>137</v>
      </c>
      <c r="C7026" s="49" t="s">
        <v>138</v>
      </c>
      <c r="D7026" s="50">
        <v>6250</v>
      </c>
      <c r="F7026"/>
    </row>
    <row r="7027" spans="2:6" ht="23" x14ac:dyDescent="0.35">
      <c r="B7027" s="48" t="s">
        <v>139</v>
      </c>
      <c r="C7027" s="49" t="s">
        <v>140</v>
      </c>
      <c r="D7027" s="50">
        <v>0</v>
      </c>
      <c r="F7027"/>
    </row>
    <row r="7028" spans="2:6" x14ac:dyDescent="0.35">
      <c r="B7028" s="48" t="s">
        <v>141</v>
      </c>
      <c r="C7028" s="49" t="s">
        <v>142</v>
      </c>
      <c r="D7028" s="50">
        <v>0</v>
      </c>
      <c r="F7028"/>
    </row>
    <row r="7029" spans="2:6" x14ac:dyDescent="0.35">
      <c r="B7029" s="102" t="s">
        <v>143</v>
      </c>
      <c r="C7029" s="103"/>
      <c r="D7029" s="10">
        <v>11550</v>
      </c>
      <c r="F7029"/>
    </row>
    <row r="7030" spans="2:6" x14ac:dyDescent="0.35">
      <c r="B7030" s="104" t="s">
        <v>144</v>
      </c>
      <c r="C7030" s="105"/>
      <c r="D7030" s="106"/>
      <c r="F7030"/>
    </row>
    <row r="7031" spans="2:6" x14ac:dyDescent="0.35">
      <c r="B7031" s="48" t="s">
        <v>145</v>
      </c>
      <c r="C7031" s="49" t="s">
        <v>146</v>
      </c>
      <c r="D7031" s="50">
        <v>7982</v>
      </c>
      <c r="F7031"/>
    </row>
    <row r="7032" spans="2:6" x14ac:dyDescent="0.35">
      <c r="B7032" s="48" t="s">
        <v>147</v>
      </c>
      <c r="C7032" s="49" t="s">
        <v>148</v>
      </c>
      <c r="D7032" s="50">
        <v>28148</v>
      </c>
      <c r="F7032"/>
    </row>
    <row r="7033" spans="2:6" x14ac:dyDescent="0.35">
      <c r="B7033" s="48" t="s">
        <v>149</v>
      </c>
      <c r="C7033" s="49" t="s">
        <v>150</v>
      </c>
      <c r="D7033" s="50">
        <v>0</v>
      </c>
      <c r="F7033"/>
    </row>
    <row r="7034" spans="2:6" ht="23" x14ac:dyDescent="0.35">
      <c r="B7034" s="48" t="s">
        <v>151</v>
      </c>
      <c r="C7034" s="49" t="s">
        <v>152</v>
      </c>
      <c r="D7034" s="50">
        <v>0</v>
      </c>
      <c r="F7034"/>
    </row>
    <row r="7035" spans="2:6" x14ac:dyDescent="0.35">
      <c r="B7035" s="48" t="s">
        <v>153</v>
      </c>
      <c r="C7035" s="49" t="s">
        <v>154</v>
      </c>
      <c r="D7035" s="50">
        <v>682377</v>
      </c>
      <c r="F7035"/>
    </row>
    <row r="7036" spans="2:6" x14ac:dyDescent="0.35">
      <c r="B7036" s="102" t="s">
        <v>155</v>
      </c>
      <c r="C7036" s="103"/>
      <c r="D7036" s="10">
        <v>718507</v>
      </c>
      <c r="F7036"/>
    </row>
    <row r="7037" spans="2:6" x14ac:dyDescent="0.35">
      <c r="B7037" s="104" t="s">
        <v>156</v>
      </c>
      <c r="C7037" s="105"/>
      <c r="D7037" s="106"/>
      <c r="F7037"/>
    </row>
    <row r="7038" spans="2:6" x14ac:dyDescent="0.35">
      <c r="B7038" s="48" t="s">
        <v>157</v>
      </c>
      <c r="C7038" s="49" t="s">
        <v>158</v>
      </c>
      <c r="D7038" s="50">
        <v>0</v>
      </c>
      <c r="F7038"/>
    </row>
    <row r="7039" spans="2:6" x14ac:dyDescent="0.35">
      <c r="B7039" s="48" t="s">
        <v>159</v>
      </c>
      <c r="C7039" s="49" t="s">
        <v>160</v>
      </c>
      <c r="D7039" s="50">
        <v>0</v>
      </c>
      <c r="F7039"/>
    </row>
    <row r="7040" spans="2:6" x14ac:dyDescent="0.35">
      <c r="B7040" s="48" t="s">
        <v>161</v>
      </c>
      <c r="C7040" s="49" t="s">
        <v>162</v>
      </c>
      <c r="D7040" s="50">
        <v>1000</v>
      </c>
      <c r="F7040"/>
    </row>
    <row r="7041" spans="2:13" x14ac:dyDescent="0.35">
      <c r="B7041" s="102" t="s">
        <v>163</v>
      </c>
      <c r="C7041" s="103"/>
      <c r="D7041" s="10">
        <v>1000</v>
      </c>
    </row>
    <row r="7042" spans="2:13" x14ac:dyDescent="0.35">
      <c r="B7042" s="102" t="s">
        <v>164</v>
      </c>
      <c r="C7042" s="103"/>
      <c r="D7042" s="10">
        <v>731057</v>
      </c>
    </row>
    <row r="7044" spans="2:13" x14ac:dyDescent="0.35">
      <c r="C7044" s="3" t="s">
        <v>1174</v>
      </c>
    </row>
    <row r="7045" spans="2:13" x14ac:dyDescent="0.35">
      <c r="B7045" s="48" t="s">
        <v>111</v>
      </c>
      <c r="C7045" s="49" t="s">
        <v>112</v>
      </c>
      <c r="D7045" s="50">
        <v>0</v>
      </c>
      <c r="F7045" s="19">
        <f>SUM(D7045:D7053,D7055:D7056,D7059,D7071)</f>
        <v>30530</v>
      </c>
      <c r="G7045" s="16">
        <f>SUM(D7054,D7060)</f>
        <v>442</v>
      </c>
      <c r="H7045" s="16">
        <f>SUM(F7045:G7045)</f>
        <v>30972</v>
      </c>
      <c r="I7045" s="18" t="e">
        <f>H7045/J7045*100</f>
        <v>#DIV/0!</v>
      </c>
      <c r="K7045" s="61" t="str">
        <f>C7044</f>
        <v>Warrnambool RSL</v>
      </c>
      <c r="L7045" s="59">
        <f>F7045</f>
        <v>30530</v>
      </c>
      <c r="M7045" s="59">
        <f>G7045</f>
        <v>442</v>
      </c>
    </row>
    <row r="7046" spans="2:13" x14ac:dyDescent="0.35">
      <c r="B7046" s="48" t="s">
        <v>113</v>
      </c>
      <c r="C7046" s="49" t="s">
        <v>114</v>
      </c>
      <c r="D7046" s="50">
        <v>0</v>
      </c>
      <c r="F7046" s="12"/>
    </row>
    <row r="7047" spans="2:13" x14ac:dyDescent="0.35">
      <c r="B7047" s="48" t="s">
        <v>115</v>
      </c>
      <c r="C7047" s="49" t="s">
        <v>116</v>
      </c>
      <c r="D7047" s="50">
        <v>0</v>
      </c>
      <c r="F7047" s="12"/>
    </row>
    <row r="7048" spans="2:13" x14ac:dyDescent="0.35">
      <c r="B7048" s="48" t="s">
        <v>117</v>
      </c>
      <c r="C7048" s="49" t="s">
        <v>118</v>
      </c>
      <c r="D7048" s="50">
        <v>0</v>
      </c>
    </row>
    <row r="7049" spans="2:13" x14ac:dyDescent="0.35">
      <c r="B7049" s="48" t="s">
        <v>119</v>
      </c>
      <c r="C7049" s="49" t="s">
        <v>120</v>
      </c>
      <c r="D7049" s="50">
        <v>0</v>
      </c>
      <c r="F7049" s="13"/>
    </row>
    <row r="7050" spans="2:13" x14ac:dyDescent="0.35">
      <c r="B7050" s="48" t="s">
        <v>121</v>
      </c>
      <c r="C7050" s="49" t="s">
        <v>122</v>
      </c>
      <c r="D7050" s="50">
        <v>0</v>
      </c>
    </row>
    <row r="7051" spans="2:13" x14ac:dyDescent="0.35">
      <c r="B7051" s="48" t="s">
        <v>123</v>
      </c>
      <c r="C7051" s="49" t="s">
        <v>124</v>
      </c>
      <c r="D7051" s="50">
        <v>1000</v>
      </c>
    </row>
    <row r="7052" spans="2:13" x14ac:dyDescent="0.35">
      <c r="B7052" s="48" t="s">
        <v>125</v>
      </c>
      <c r="C7052" s="49" t="s">
        <v>126</v>
      </c>
      <c r="D7052" s="50">
        <v>0</v>
      </c>
    </row>
    <row r="7053" spans="2:13" x14ac:dyDescent="0.35">
      <c r="B7053" s="48" t="s">
        <v>127</v>
      </c>
      <c r="C7053" s="49" t="s">
        <v>128</v>
      </c>
      <c r="D7053" s="50">
        <v>0</v>
      </c>
    </row>
    <row r="7054" spans="2:13" x14ac:dyDescent="0.35">
      <c r="B7054" s="48" t="s">
        <v>129</v>
      </c>
      <c r="C7054" s="49" t="s">
        <v>130</v>
      </c>
      <c r="D7054" s="50">
        <v>442</v>
      </c>
    </row>
    <row r="7055" spans="2:13" x14ac:dyDescent="0.35">
      <c r="B7055" s="48" t="s">
        <v>131</v>
      </c>
      <c r="C7055" s="49" t="s">
        <v>132</v>
      </c>
      <c r="D7055" s="50">
        <v>0</v>
      </c>
    </row>
    <row r="7056" spans="2:13" x14ac:dyDescent="0.35">
      <c r="B7056" s="48" t="s">
        <v>133</v>
      </c>
      <c r="C7056" s="49" t="s">
        <v>134</v>
      </c>
      <c r="D7056" s="50">
        <v>800</v>
      </c>
    </row>
    <row r="7057" spans="2:6" x14ac:dyDescent="0.35">
      <c r="B7057" s="48" t="s">
        <v>135</v>
      </c>
      <c r="C7057" s="49" t="s">
        <v>136</v>
      </c>
      <c r="D7057" s="50">
        <v>0</v>
      </c>
      <c r="F7057"/>
    </row>
    <row r="7058" spans="2:6" x14ac:dyDescent="0.35">
      <c r="B7058" s="48" t="s">
        <v>137</v>
      </c>
      <c r="C7058" s="49" t="s">
        <v>138</v>
      </c>
      <c r="D7058" s="50">
        <v>3935</v>
      </c>
      <c r="F7058"/>
    </row>
    <row r="7059" spans="2:6" ht="23" x14ac:dyDescent="0.35">
      <c r="B7059" s="48" t="s">
        <v>139</v>
      </c>
      <c r="C7059" s="49" t="s">
        <v>140</v>
      </c>
      <c r="D7059" s="50">
        <v>28730</v>
      </c>
      <c r="F7059"/>
    </row>
    <row r="7060" spans="2:6" x14ac:dyDescent="0.35">
      <c r="B7060" s="48" t="s">
        <v>141</v>
      </c>
      <c r="C7060" s="49" t="s">
        <v>142</v>
      </c>
      <c r="D7060" s="50">
        <v>0</v>
      </c>
      <c r="F7060"/>
    </row>
    <row r="7061" spans="2:6" x14ac:dyDescent="0.35">
      <c r="B7061" s="102" t="s">
        <v>143</v>
      </c>
      <c r="C7061" s="103"/>
      <c r="D7061" s="10">
        <v>34907</v>
      </c>
      <c r="F7061"/>
    </row>
    <row r="7062" spans="2:6" x14ac:dyDescent="0.35">
      <c r="B7062" s="104" t="s">
        <v>144</v>
      </c>
      <c r="C7062" s="105"/>
      <c r="D7062" s="106"/>
      <c r="F7062"/>
    </row>
    <row r="7063" spans="2:6" x14ac:dyDescent="0.35">
      <c r="B7063" s="48" t="s">
        <v>145</v>
      </c>
      <c r="C7063" s="49" t="s">
        <v>146</v>
      </c>
      <c r="D7063" s="50">
        <v>0</v>
      </c>
      <c r="F7063"/>
    </row>
    <row r="7064" spans="2:6" x14ac:dyDescent="0.35">
      <c r="B7064" s="48" t="s">
        <v>147</v>
      </c>
      <c r="C7064" s="49" t="s">
        <v>148</v>
      </c>
      <c r="D7064" s="50">
        <v>4183</v>
      </c>
      <c r="F7064"/>
    </row>
    <row r="7065" spans="2:6" x14ac:dyDescent="0.35">
      <c r="B7065" s="48" t="s">
        <v>149</v>
      </c>
      <c r="C7065" s="49" t="s">
        <v>150</v>
      </c>
      <c r="D7065" s="50">
        <v>0</v>
      </c>
      <c r="F7065"/>
    </row>
    <row r="7066" spans="2:6" ht="23" x14ac:dyDescent="0.35">
      <c r="B7066" s="48" t="s">
        <v>151</v>
      </c>
      <c r="C7066" s="49" t="s">
        <v>152</v>
      </c>
      <c r="D7066" s="50">
        <v>0</v>
      </c>
      <c r="F7066"/>
    </row>
    <row r="7067" spans="2:6" x14ac:dyDescent="0.35">
      <c r="B7067" s="48" t="s">
        <v>153</v>
      </c>
      <c r="C7067" s="49" t="s">
        <v>154</v>
      </c>
      <c r="D7067" s="50">
        <v>936406</v>
      </c>
      <c r="F7067"/>
    </row>
    <row r="7068" spans="2:6" x14ac:dyDescent="0.35">
      <c r="B7068" s="102" t="s">
        <v>155</v>
      </c>
      <c r="C7068" s="103"/>
      <c r="D7068" s="10">
        <v>940589</v>
      </c>
      <c r="F7068"/>
    </row>
    <row r="7069" spans="2:6" x14ac:dyDescent="0.35">
      <c r="B7069" s="104" t="s">
        <v>156</v>
      </c>
      <c r="C7069" s="105"/>
      <c r="D7069" s="106"/>
      <c r="F7069"/>
    </row>
    <row r="7070" spans="2:6" x14ac:dyDescent="0.35">
      <c r="B7070" s="48" t="s">
        <v>157</v>
      </c>
      <c r="C7070" s="49" t="s">
        <v>158</v>
      </c>
      <c r="D7070" s="50">
        <v>0</v>
      </c>
      <c r="F7070"/>
    </row>
    <row r="7071" spans="2:6" x14ac:dyDescent="0.35">
      <c r="B7071" s="48" t="s">
        <v>159</v>
      </c>
      <c r="C7071" s="49" t="s">
        <v>160</v>
      </c>
      <c r="D7071" s="50">
        <v>0</v>
      </c>
      <c r="F7071"/>
    </row>
    <row r="7072" spans="2:6" x14ac:dyDescent="0.35">
      <c r="B7072" s="48" t="s">
        <v>161</v>
      </c>
      <c r="C7072" s="49" t="s">
        <v>162</v>
      </c>
      <c r="D7072" s="50">
        <v>0</v>
      </c>
      <c r="F7072"/>
    </row>
    <row r="7073" spans="2:13" x14ac:dyDescent="0.35">
      <c r="B7073" s="102" t="s">
        <v>163</v>
      </c>
      <c r="C7073" s="103"/>
      <c r="D7073" s="10">
        <v>0</v>
      </c>
    </row>
    <row r="7074" spans="2:13" x14ac:dyDescent="0.35">
      <c r="B7074" s="102" t="s">
        <v>164</v>
      </c>
      <c r="C7074" s="103"/>
      <c r="D7074" s="10">
        <v>975496</v>
      </c>
    </row>
    <row r="7076" spans="2:13" x14ac:dyDescent="0.35">
      <c r="C7076" s="3" t="s">
        <v>204</v>
      </c>
    </row>
    <row r="7077" spans="2:13" x14ac:dyDescent="0.35">
      <c r="B7077" s="48" t="s">
        <v>111</v>
      </c>
      <c r="C7077" s="49" t="s">
        <v>112</v>
      </c>
      <c r="D7077" s="50">
        <v>227</v>
      </c>
      <c r="F7077" s="19">
        <f>SUM(D7077:D7085,D7087:D7088,D7091,D7103)</f>
        <v>61297</v>
      </c>
      <c r="G7077" s="16">
        <f>SUM(D7086,D7092)</f>
        <v>19324</v>
      </c>
      <c r="H7077" s="16">
        <f>SUM(F7077:G7077)</f>
        <v>80621</v>
      </c>
      <c r="I7077" s="18" t="e">
        <f>H7077/J7077*100</f>
        <v>#DIV/0!</v>
      </c>
      <c r="K7077" s="61" t="str">
        <f>C7076</f>
        <v>Watsonia RSL</v>
      </c>
      <c r="L7077" s="59">
        <f>F7077</f>
        <v>61297</v>
      </c>
      <c r="M7077" s="59">
        <f>G7077</f>
        <v>19324</v>
      </c>
    </row>
    <row r="7078" spans="2:13" x14ac:dyDescent="0.35">
      <c r="B7078" s="48" t="s">
        <v>113</v>
      </c>
      <c r="C7078" s="49" t="s">
        <v>114</v>
      </c>
      <c r="D7078" s="50">
        <v>0</v>
      </c>
      <c r="F7078" s="12"/>
    </row>
    <row r="7079" spans="2:13" x14ac:dyDescent="0.35">
      <c r="B7079" s="48" t="s">
        <v>115</v>
      </c>
      <c r="C7079" s="49" t="s">
        <v>116</v>
      </c>
      <c r="D7079" s="50">
        <v>0</v>
      </c>
      <c r="F7079" s="12"/>
    </row>
    <row r="7080" spans="2:13" x14ac:dyDescent="0.35">
      <c r="B7080" s="48" t="s">
        <v>117</v>
      </c>
      <c r="C7080" s="49" t="s">
        <v>118</v>
      </c>
      <c r="D7080" s="50">
        <v>0</v>
      </c>
    </row>
    <row r="7081" spans="2:13" x14ac:dyDescent="0.35">
      <c r="B7081" s="48" t="s">
        <v>119</v>
      </c>
      <c r="C7081" s="49" t="s">
        <v>120</v>
      </c>
      <c r="D7081" s="50">
        <v>0</v>
      </c>
      <c r="F7081" s="13"/>
    </row>
    <row r="7082" spans="2:13" x14ac:dyDescent="0.35">
      <c r="B7082" s="48" t="s">
        <v>121</v>
      </c>
      <c r="C7082" s="49" t="s">
        <v>122</v>
      </c>
      <c r="D7082" s="50">
        <v>0</v>
      </c>
    </row>
    <row r="7083" spans="2:13" x14ac:dyDescent="0.35">
      <c r="B7083" s="48" t="s">
        <v>123</v>
      </c>
      <c r="C7083" s="49" t="s">
        <v>124</v>
      </c>
      <c r="D7083" s="50">
        <v>745</v>
      </c>
    </row>
    <row r="7084" spans="2:13" x14ac:dyDescent="0.35">
      <c r="B7084" s="48" t="s">
        <v>125</v>
      </c>
      <c r="C7084" s="49" t="s">
        <v>126</v>
      </c>
      <c r="D7084" s="50">
        <v>0</v>
      </c>
    </row>
    <row r="7085" spans="2:13" x14ac:dyDescent="0.35">
      <c r="B7085" s="48" t="s">
        <v>127</v>
      </c>
      <c r="C7085" s="49" t="s">
        <v>128</v>
      </c>
      <c r="D7085" s="50">
        <v>0</v>
      </c>
    </row>
    <row r="7086" spans="2:13" x14ac:dyDescent="0.35">
      <c r="B7086" s="48" t="s">
        <v>129</v>
      </c>
      <c r="C7086" s="49" t="s">
        <v>130</v>
      </c>
      <c r="D7086" s="50">
        <v>19324</v>
      </c>
    </row>
    <row r="7087" spans="2:13" x14ac:dyDescent="0.35">
      <c r="B7087" s="48" t="s">
        <v>131</v>
      </c>
      <c r="C7087" s="49" t="s">
        <v>132</v>
      </c>
      <c r="D7087" s="50">
        <v>0</v>
      </c>
    </row>
    <row r="7088" spans="2:13" x14ac:dyDescent="0.35">
      <c r="B7088" s="48" t="s">
        <v>133</v>
      </c>
      <c r="C7088" s="49" t="s">
        <v>134</v>
      </c>
      <c r="D7088" s="50">
        <v>0</v>
      </c>
    </row>
    <row r="7089" spans="2:6" x14ac:dyDescent="0.35">
      <c r="B7089" s="48" t="s">
        <v>135</v>
      </c>
      <c r="C7089" s="49" t="s">
        <v>136</v>
      </c>
      <c r="D7089" s="50">
        <v>0</v>
      </c>
      <c r="F7089"/>
    </row>
    <row r="7090" spans="2:6" x14ac:dyDescent="0.35">
      <c r="B7090" s="48" t="s">
        <v>137</v>
      </c>
      <c r="C7090" s="49" t="s">
        <v>138</v>
      </c>
      <c r="D7090" s="50">
        <v>64053</v>
      </c>
      <c r="F7090"/>
    </row>
    <row r="7091" spans="2:6" ht="23" x14ac:dyDescent="0.35">
      <c r="B7091" s="48" t="s">
        <v>139</v>
      </c>
      <c r="C7091" s="49" t="s">
        <v>140</v>
      </c>
      <c r="D7091" s="50">
        <v>60325</v>
      </c>
      <c r="F7091"/>
    </row>
    <row r="7092" spans="2:6" x14ac:dyDescent="0.35">
      <c r="B7092" s="48" t="s">
        <v>141</v>
      </c>
      <c r="C7092" s="49" t="s">
        <v>142</v>
      </c>
      <c r="D7092" s="50">
        <v>0</v>
      </c>
      <c r="F7092"/>
    </row>
    <row r="7093" spans="2:6" x14ac:dyDescent="0.35">
      <c r="B7093" s="102" t="s">
        <v>143</v>
      </c>
      <c r="C7093" s="103"/>
      <c r="D7093" s="10">
        <v>144674</v>
      </c>
      <c r="F7093"/>
    </row>
    <row r="7094" spans="2:6" x14ac:dyDescent="0.35">
      <c r="B7094" s="104" t="s">
        <v>144</v>
      </c>
      <c r="C7094" s="105"/>
      <c r="D7094" s="106"/>
      <c r="F7094"/>
    </row>
    <row r="7095" spans="2:6" x14ac:dyDescent="0.35">
      <c r="B7095" s="48" t="s">
        <v>145</v>
      </c>
      <c r="C7095" s="49" t="s">
        <v>146</v>
      </c>
      <c r="D7095" s="50">
        <v>38786</v>
      </c>
      <c r="F7095"/>
    </row>
    <row r="7096" spans="2:6" x14ac:dyDescent="0.35">
      <c r="B7096" s="48" t="s">
        <v>147</v>
      </c>
      <c r="C7096" s="49" t="s">
        <v>148</v>
      </c>
      <c r="D7096" s="50">
        <v>0</v>
      </c>
      <c r="F7096"/>
    </row>
    <row r="7097" spans="2:6" x14ac:dyDescent="0.35">
      <c r="B7097" s="48" t="s">
        <v>149</v>
      </c>
      <c r="C7097" s="49" t="s">
        <v>150</v>
      </c>
      <c r="D7097" s="50">
        <v>0</v>
      </c>
      <c r="F7097"/>
    </row>
    <row r="7098" spans="2:6" ht="23" x14ac:dyDescent="0.35">
      <c r="B7098" s="48" t="s">
        <v>151</v>
      </c>
      <c r="C7098" s="49" t="s">
        <v>152</v>
      </c>
      <c r="D7098" s="50">
        <v>0</v>
      </c>
      <c r="F7098"/>
    </row>
    <row r="7099" spans="2:6" x14ac:dyDescent="0.35">
      <c r="B7099" s="48" t="s">
        <v>153</v>
      </c>
      <c r="C7099" s="49" t="s">
        <v>154</v>
      </c>
      <c r="D7099" s="50">
        <v>918257</v>
      </c>
      <c r="F7099"/>
    </row>
    <row r="7100" spans="2:6" x14ac:dyDescent="0.35">
      <c r="B7100" s="102" t="s">
        <v>155</v>
      </c>
      <c r="C7100" s="103"/>
      <c r="D7100" s="10">
        <v>957043</v>
      </c>
      <c r="F7100"/>
    </row>
    <row r="7101" spans="2:6" x14ac:dyDescent="0.35">
      <c r="B7101" s="104" t="s">
        <v>156</v>
      </c>
      <c r="C7101" s="105"/>
      <c r="D7101" s="106"/>
      <c r="F7101"/>
    </row>
    <row r="7102" spans="2:6" x14ac:dyDescent="0.35">
      <c r="B7102" s="48" t="s">
        <v>157</v>
      </c>
      <c r="C7102" s="49" t="s">
        <v>158</v>
      </c>
      <c r="D7102" s="50">
        <v>0</v>
      </c>
      <c r="F7102"/>
    </row>
    <row r="7103" spans="2:6" x14ac:dyDescent="0.35">
      <c r="B7103" s="48" t="s">
        <v>159</v>
      </c>
      <c r="C7103" s="49" t="s">
        <v>160</v>
      </c>
      <c r="D7103" s="50">
        <v>0</v>
      </c>
      <c r="F7103"/>
    </row>
    <row r="7104" spans="2:6" x14ac:dyDescent="0.35">
      <c r="B7104" s="48" t="s">
        <v>161</v>
      </c>
      <c r="C7104" s="49" t="s">
        <v>162</v>
      </c>
      <c r="D7104" s="50">
        <v>3000</v>
      </c>
      <c r="F7104"/>
    </row>
    <row r="7105" spans="2:13" x14ac:dyDescent="0.35">
      <c r="B7105" s="102" t="s">
        <v>163</v>
      </c>
      <c r="C7105" s="103"/>
      <c r="D7105" s="10">
        <v>3000</v>
      </c>
    </row>
    <row r="7106" spans="2:13" x14ac:dyDescent="0.35">
      <c r="B7106" s="102" t="s">
        <v>164</v>
      </c>
      <c r="C7106" s="103"/>
      <c r="D7106" s="10">
        <v>1104717</v>
      </c>
    </row>
    <row r="7108" spans="2:13" x14ac:dyDescent="0.35">
      <c r="C7108" s="3" t="s">
        <v>1175</v>
      </c>
    </row>
    <row r="7109" spans="2:13" x14ac:dyDescent="0.35">
      <c r="B7109" s="48" t="s">
        <v>111</v>
      </c>
      <c r="C7109" s="49" t="s">
        <v>112</v>
      </c>
      <c r="D7109" s="50">
        <v>252</v>
      </c>
      <c r="F7109" s="19">
        <f>SUM(D7109:D7117,D7119:D7120,D7123,D7135)</f>
        <v>23857</v>
      </c>
      <c r="G7109" s="16">
        <f>SUM(D7118,D7124)</f>
        <v>16917</v>
      </c>
      <c r="H7109" s="16">
        <f>SUM(F7109:G7109)</f>
        <v>40774</v>
      </c>
      <c r="I7109" s="18" t="e">
        <f>H7109/J7109*100</f>
        <v>#DIV/0!</v>
      </c>
      <c r="K7109" s="61" t="str">
        <f>C7108</f>
        <v>Waverley RSL Club</v>
      </c>
      <c r="L7109" s="59">
        <f>F7109</f>
        <v>23857</v>
      </c>
      <c r="M7109" s="59">
        <f>G7109</f>
        <v>16917</v>
      </c>
    </row>
    <row r="7110" spans="2:13" x14ac:dyDescent="0.35">
      <c r="B7110" s="48" t="s">
        <v>113</v>
      </c>
      <c r="C7110" s="49" t="s">
        <v>114</v>
      </c>
      <c r="D7110" s="50">
        <v>0</v>
      </c>
      <c r="F7110" s="12"/>
    </row>
    <row r="7111" spans="2:13" x14ac:dyDescent="0.35">
      <c r="B7111" s="48" t="s">
        <v>115</v>
      </c>
      <c r="C7111" s="49" t="s">
        <v>116</v>
      </c>
      <c r="D7111" s="50">
        <v>0</v>
      </c>
      <c r="F7111" s="12"/>
    </row>
    <row r="7112" spans="2:13" x14ac:dyDescent="0.35">
      <c r="B7112" s="48" t="s">
        <v>117</v>
      </c>
      <c r="C7112" s="49" t="s">
        <v>118</v>
      </c>
      <c r="D7112" s="50">
        <v>0</v>
      </c>
    </row>
    <row r="7113" spans="2:13" x14ac:dyDescent="0.35">
      <c r="B7113" s="48" t="s">
        <v>119</v>
      </c>
      <c r="C7113" s="49" t="s">
        <v>120</v>
      </c>
      <c r="D7113" s="50">
        <v>0</v>
      </c>
      <c r="F7113" s="13"/>
    </row>
    <row r="7114" spans="2:13" x14ac:dyDescent="0.35">
      <c r="B7114" s="48" t="s">
        <v>121</v>
      </c>
      <c r="C7114" s="49" t="s">
        <v>122</v>
      </c>
      <c r="D7114" s="50">
        <v>0</v>
      </c>
    </row>
    <row r="7115" spans="2:13" x14ac:dyDescent="0.35">
      <c r="B7115" s="48" t="s">
        <v>123</v>
      </c>
      <c r="C7115" s="49" t="s">
        <v>124</v>
      </c>
      <c r="D7115" s="50">
        <v>1558</v>
      </c>
    </row>
    <row r="7116" spans="2:13" x14ac:dyDescent="0.35">
      <c r="B7116" s="48" t="s">
        <v>125</v>
      </c>
      <c r="C7116" s="49" t="s">
        <v>126</v>
      </c>
      <c r="D7116" s="50">
        <v>0</v>
      </c>
    </row>
    <row r="7117" spans="2:13" x14ac:dyDescent="0.35">
      <c r="B7117" s="48" t="s">
        <v>127</v>
      </c>
      <c r="C7117" s="49" t="s">
        <v>128</v>
      </c>
      <c r="D7117" s="50">
        <v>0</v>
      </c>
    </row>
    <row r="7118" spans="2:13" x14ac:dyDescent="0.35">
      <c r="B7118" s="48" t="s">
        <v>129</v>
      </c>
      <c r="C7118" s="49" t="s">
        <v>130</v>
      </c>
      <c r="D7118" s="50">
        <v>252</v>
      </c>
    </row>
    <row r="7119" spans="2:13" x14ac:dyDescent="0.35">
      <c r="B7119" s="48" t="s">
        <v>131</v>
      </c>
      <c r="C7119" s="49" t="s">
        <v>132</v>
      </c>
      <c r="D7119" s="50">
        <v>0</v>
      </c>
    </row>
    <row r="7120" spans="2:13" x14ac:dyDescent="0.35">
      <c r="B7120" s="48" t="s">
        <v>133</v>
      </c>
      <c r="C7120" s="49" t="s">
        <v>134</v>
      </c>
      <c r="D7120" s="50">
        <v>0</v>
      </c>
    </row>
    <row r="7121" spans="2:6" x14ac:dyDescent="0.35">
      <c r="B7121" s="48" t="s">
        <v>135</v>
      </c>
      <c r="C7121" s="49" t="s">
        <v>136</v>
      </c>
      <c r="D7121" s="50">
        <v>0</v>
      </c>
      <c r="F7121"/>
    </row>
    <row r="7122" spans="2:6" x14ac:dyDescent="0.35">
      <c r="B7122" s="48" t="s">
        <v>137</v>
      </c>
      <c r="C7122" s="49" t="s">
        <v>138</v>
      </c>
      <c r="D7122" s="50">
        <v>69330</v>
      </c>
      <c r="F7122"/>
    </row>
    <row r="7123" spans="2:6" ht="23" x14ac:dyDescent="0.35">
      <c r="B7123" s="48" t="s">
        <v>139</v>
      </c>
      <c r="C7123" s="49" t="s">
        <v>140</v>
      </c>
      <c r="D7123" s="50">
        <v>22047</v>
      </c>
      <c r="F7123"/>
    </row>
    <row r="7124" spans="2:6" x14ac:dyDescent="0.35">
      <c r="B7124" s="48" t="s">
        <v>141</v>
      </c>
      <c r="C7124" s="49" t="s">
        <v>142</v>
      </c>
      <c r="D7124" s="50">
        <v>16665</v>
      </c>
      <c r="F7124"/>
    </row>
    <row r="7125" spans="2:6" x14ac:dyDescent="0.35">
      <c r="B7125" s="102" t="s">
        <v>143</v>
      </c>
      <c r="C7125" s="103"/>
      <c r="D7125" s="10">
        <v>110104</v>
      </c>
      <c r="F7125"/>
    </row>
    <row r="7126" spans="2:6" x14ac:dyDescent="0.35">
      <c r="B7126" s="104" t="s">
        <v>144</v>
      </c>
      <c r="C7126" s="105"/>
      <c r="D7126" s="106"/>
      <c r="F7126"/>
    </row>
    <row r="7127" spans="2:6" x14ac:dyDescent="0.35">
      <c r="B7127" s="48" t="s">
        <v>145</v>
      </c>
      <c r="C7127" s="49" t="s">
        <v>146</v>
      </c>
      <c r="D7127" s="50">
        <v>0</v>
      </c>
      <c r="F7127"/>
    </row>
    <row r="7128" spans="2:6" x14ac:dyDescent="0.35">
      <c r="B7128" s="48" t="s">
        <v>147</v>
      </c>
      <c r="C7128" s="49" t="s">
        <v>148</v>
      </c>
      <c r="D7128" s="50">
        <v>0</v>
      </c>
      <c r="F7128"/>
    </row>
    <row r="7129" spans="2:6" x14ac:dyDescent="0.35">
      <c r="B7129" s="48" t="s">
        <v>149</v>
      </c>
      <c r="C7129" s="49" t="s">
        <v>150</v>
      </c>
      <c r="D7129" s="50">
        <v>0</v>
      </c>
      <c r="F7129"/>
    </row>
    <row r="7130" spans="2:6" ht="23" x14ac:dyDescent="0.35">
      <c r="B7130" s="48" t="s">
        <v>151</v>
      </c>
      <c r="C7130" s="49" t="s">
        <v>152</v>
      </c>
      <c r="D7130" s="50">
        <v>0</v>
      </c>
      <c r="F7130"/>
    </row>
    <row r="7131" spans="2:6" x14ac:dyDescent="0.35">
      <c r="B7131" s="48" t="s">
        <v>153</v>
      </c>
      <c r="C7131" s="49" t="s">
        <v>154</v>
      </c>
      <c r="D7131" s="50">
        <v>1396929</v>
      </c>
      <c r="F7131"/>
    </row>
    <row r="7132" spans="2:6" x14ac:dyDescent="0.35">
      <c r="B7132" s="102" t="s">
        <v>155</v>
      </c>
      <c r="C7132" s="103"/>
      <c r="D7132" s="10">
        <v>1396929</v>
      </c>
      <c r="F7132"/>
    </row>
    <row r="7133" spans="2:6" x14ac:dyDescent="0.35">
      <c r="B7133" s="104" t="s">
        <v>156</v>
      </c>
      <c r="C7133" s="105"/>
      <c r="D7133" s="106"/>
      <c r="F7133"/>
    </row>
    <row r="7134" spans="2:6" x14ac:dyDescent="0.35">
      <c r="B7134" s="48" t="s">
        <v>157</v>
      </c>
      <c r="C7134" s="49" t="s">
        <v>158</v>
      </c>
      <c r="D7134" s="50">
        <v>0</v>
      </c>
      <c r="F7134"/>
    </row>
    <row r="7135" spans="2:6" x14ac:dyDescent="0.35">
      <c r="B7135" s="48" t="s">
        <v>159</v>
      </c>
      <c r="C7135" s="49" t="s">
        <v>160</v>
      </c>
      <c r="D7135" s="50">
        <v>0</v>
      </c>
      <c r="F7135"/>
    </row>
    <row r="7136" spans="2:6" x14ac:dyDescent="0.35">
      <c r="B7136" s="48" t="s">
        <v>161</v>
      </c>
      <c r="C7136" s="49" t="s">
        <v>162</v>
      </c>
      <c r="D7136" s="50">
        <v>1545</v>
      </c>
      <c r="F7136"/>
    </row>
    <row r="7137" spans="2:13" x14ac:dyDescent="0.35">
      <c r="B7137" s="102" t="s">
        <v>163</v>
      </c>
      <c r="C7137" s="103"/>
      <c r="D7137" s="10">
        <v>1545</v>
      </c>
    </row>
    <row r="7138" spans="2:13" x14ac:dyDescent="0.35">
      <c r="B7138" s="102" t="s">
        <v>164</v>
      </c>
      <c r="C7138" s="103"/>
      <c r="D7138" s="10">
        <v>1508578</v>
      </c>
    </row>
    <row r="7140" spans="2:13" x14ac:dyDescent="0.35">
      <c r="C7140" s="3" t="s">
        <v>205</v>
      </c>
    </row>
    <row r="7141" spans="2:13" x14ac:dyDescent="0.35">
      <c r="B7141" s="48" t="s">
        <v>111</v>
      </c>
      <c r="C7141" s="49" t="s">
        <v>112</v>
      </c>
      <c r="D7141" s="50">
        <v>4580</v>
      </c>
      <c r="F7141" s="19">
        <f>SUM(D7141:D7149,D7151:D7152,D7155,D7167)</f>
        <v>47508</v>
      </c>
      <c r="G7141" s="16">
        <f>SUM(D7150,D7156)</f>
        <v>16696</v>
      </c>
      <c r="H7141" s="16">
        <f>SUM(F7141:G7141)</f>
        <v>64204</v>
      </c>
      <c r="I7141" s="18" t="e">
        <f>H7141/J7141*100</f>
        <v>#DIV/0!</v>
      </c>
      <c r="K7141" s="61" t="str">
        <f>C7140</f>
        <v>Werribee RSL</v>
      </c>
      <c r="L7141" s="59">
        <f>F7141</f>
        <v>47508</v>
      </c>
      <c r="M7141" s="59">
        <f>G7141</f>
        <v>16696</v>
      </c>
    </row>
    <row r="7142" spans="2:13" x14ac:dyDescent="0.35">
      <c r="B7142" s="48" t="s">
        <v>113</v>
      </c>
      <c r="C7142" s="49" t="s">
        <v>114</v>
      </c>
      <c r="D7142" s="50">
        <v>20917</v>
      </c>
      <c r="F7142" s="12"/>
    </row>
    <row r="7143" spans="2:13" x14ac:dyDescent="0.35">
      <c r="B7143" s="48" t="s">
        <v>115</v>
      </c>
      <c r="C7143" s="49" t="s">
        <v>116</v>
      </c>
      <c r="D7143" s="50">
        <v>0</v>
      </c>
      <c r="F7143" s="12"/>
    </row>
    <row r="7144" spans="2:13" x14ac:dyDescent="0.35">
      <c r="B7144" s="48" t="s">
        <v>117</v>
      </c>
      <c r="C7144" s="49" t="s">
        <v>118</v>
      </c>
      <c r="D7144" s="50">
        <v>0</v>
      </c>
    </row>
    <row r="7145" spans="2:13" x14ac:dyDescent="0.35">
      <c r="B7145" s="48" t="s">
        <v>119</v>
      </c>
      <c r="C7145" s="49" t="s">
        <v>120</v>
      </c>
      <c r="D7145" s="50">
        <v>0</v>
      </c>
      <c r="F7145" s="13"/>
    </row>
    <row r="7146" spans="2:13" x14ac:dyDescent="0.35">
      <c r="B7146" s="48" t="s">
        <v>121</v>
      </c>
      <c r="C7146" s="49" t="s">
        <v>122</v>
      </c>
      <c r="D7146" s="50">
        <v>0</v>
      </c>
    </row>
    <row r="7147" spans="2:13" x14ac:dyDescent="0.35">
      <c r="B7147" s="48" t="s">
        <v>123</v>
      </c>
      <c r="C7147" s="49" t="s">
        <v>124</v>
      </c>
      <c r="D7147" s="50">
        <v>0</v>
      </c>
    </row>
    <row r="7148" spans="2:13" x14ac:dyDescent="0.35">
      <c r="B7148" s="48" t="s">
        <v>125</v>
      </c>
      <c r="C7148" s="49" t="s">
        <v>126</v>
      </c>
      <c r="D7148" s="50">
        <v>0</v>
      </c>
    </row>
    <row r="7149" spans="2:13" x14ac:dyDescent="0.35">
      <c r="B7149" s="48" t="s">
        <v>127</v>
      </c>
      <c r="C7149" s="49" t="s">
        <v>128</v>
      </c>
      <c r="D7149" s="50">
        <v>0</v>
      </c>
    </row>
    <row r="7150" spans="2:13" x14ac:dyDescent="0.35">
      <c r="B7150" s="48" t="s">
        <v>129</v>
      </c>
      <c r="C7150" s="49" t="s">
        <v>130</v>
      </c>
      <c r="D7150" s="50">
        <v>1627</v>
      </c>
    </row>
    <row r="7151" spans="2:13" x14ac:dyDescent="0.35">
      <c r="B7151" s="48" t="s">
        <v>131</v>
      </c>
      <c r="C7151" s="49" t="s">
        <v>132</v>
      </c>
      <c r="D7151" s="50">
        <v>556</v>
      </c>
    </row>
    <row r="7152" spans="2:13" x14ac:dyDescent="0.35">
      <c r="B7152" s="48" t="s">
        <v>133</v>
      </c>
      <c r="C7152" s="49" t="s">
        <v>134</v>
      </c>
      <c r="D7152" s="50">
        <v>4155</v>
      </c>
    </row>
    <row r="7153" spans="2:6" x14ac:dyDescent="0.35">
      <c r="B7153" s="48" t="s">
        <v>135</v>
      </c>
      <c r="C7153" s="49" t="s">
        <v>136</v>
      </c>
      <c r="D7153" s="50">
        <v>0</v>
      </c>
      <c r="F7153"/>
    </row>
    <row r="7154" spans="2:6" x14ac:dyDescent="0.35">
      <c r="B7154" s="48" t="s">
        <v>137</v>
      </c>
      <c r="C7154" s="49" t="s">
        <v>138</v>
      </c>
      <c r="D7154" s="50">
        <v>19235</v>
      </c>
      <c r="F7154"/>
    </row>
    <row r="7155" spans="2:6" ht="23" x14ac:dyDescent="0.35">
      <c r="B7155" s="48" t="s">
        <v>139</v>
      </c>
      <c r="C7155" s="49" t="s">
        <v>140</v>
      </c>
      <c r="D7155" s="50">
        <v>15309</v>
      </c>
      <c r="F7155"/>
    </row>
    <row r="7156" spans="2:6" x14ac:dyDescent="0.35">
      <c r="B7156" s="48" t="s">
        <v>141</v>
      </c>
      <c r="C7156" s="49" t="s">
        <v>142</v>
      </c>
      <c r="D7156" s="50">
        <v>15069</v>
      </c>
      <c r="F7156"/>
    </row>
    <row r="7157" spans="2:6" x14ac:dyDescent="0.35">
      <c r="B7157" s="102" t="s">
        <v>143</v>
      </c>
      <c r="C7157" s="103"/>
      <c r="D7157" s="10">
        <v>81448</v>
      </c>
      <c r="F7157"/>
    </row>
    <row r="7158" spans="2:6" x14ac:dyDescent="0.35">
      <c r="B7158" s="104" t="s">
        <v>144</v>
      </c>
      <c r="C7158" s="105"/>
      <c r="D7158" s="106"/>
      <c r="F7158"/>
    </row>
    <row r="7159" spans="2:6" x14ac:dyDescent="0.35">
      <c r="B7159" s="48" t="s">
        <v>145</v>
      </c>
      <c r="C7159" s="49" t="s">
        <v>146</v>
      </c>
      <c r="D7159" s="50">
        <v>7558</v>
      </c>
      <c r="F7159"/>
    </row>
    <row r="7160" spans="2:6" x14ac:dyDescent="0.35">
      <c r="B7160" s="48" t="s">
        <v>147</v>
      </c>
      <c r="C7160" s="49" t="s">
        <v>148</v>
      </c>
      <c r="D7160" s="50">
        <v>10459</v>
      </c>
      <c r="F7160"/>
    </row>
    <row r="7161" spans="2:6" x14ac:dyDescent="0.35">
      <c r="B7161" s="48" t="s">
        <v>149</v>
      </c>
      <c r="C7161" s="49" t="s">
        <v>150</v>
      </c>
      <c r="D7161" s="50">
        <v>0</v>
      </c>
      <c r="F7161"/>
    </row>
    <row r="7162" spans="2:6" ht="23" x14ac:dyDescent="0.35">
      <c r="B7162" s="48" t="s">
        <v>151</v>
      </c>
      <c r="C7162" s="49" t="s">
        <v>152</v>
      </c>
      <c r="D7162" s="50">
        <v>0</v>
      </c>
      <c r="F7162"/>
    </row>
    <row r="7163" spans="2:6" x14ac:dyDescent="0.35">
      <c r="B7163" s="48" t="s">
        <v>153</v>
      </c>
      <c r="C7163" s="49" t="s">
        <v>154</v>
      </c>
      <c r="D7163" s="50">
        <v>343612</v>
      </c>
      <c r="F7163"/>
    </row>
    <row r="7164" spans="2:6" x14ac:dyDescent="0.35">
      <c r="B7164" s="102" t="s">
        <v>155</v>
      </c>
      <c r="C7164" s="103"/>
      <c r="D7164" s="10">
        <v>361629</v>
      </c>
      <c r="F7164"/>
    </row>
    <row r="7165" spans="2:6" x14ac:dyDescent="0.35">
      <c r="B7165" s="104" t="s">
        <v>156</v>
      </c>
      <c r="C7165" s="105"/>
      <c r="D7165" s="106"/>
      <c r="F7165"/>
    </row>
    <row r="7166" spans="2:6" x14ac:dyDescent="0.35">
      <c r="B7166" s="48" t="s">
        <v>157</v>
      </c>
      <c r="C7166" s="49" t="s">
        <v>158</v>
      </c>
      <c r="D7166" s="50">
        <v>0</v>
      </c>
      <c r="F7166"/>
    </row>
    <row r="7167" spans="2:6" x14ac:dyDescent="0.35">
      <c r="B7167" s="48" t="s">
        <v>159</v>
      </c>
      <c r="C7167" s="49" t="s">
        <v>160</v>
      </c>
      <c r="D7167" s="50">
        <v>1991</v>
      </c>
      <c r="F7167"/>
    </row>
    <row r="7168" spans="2:6" x14ac:dyDescent="0.35">
      <c r="B7168" s="48" t="s">
        <v>161</v>
      </c>
      <c r="C7168" s="49" t="s">
        <v>162</v>
      </c>
      <c r="D7168" s="50">
        <v>3000</v>
      </c>
      <c r="F7168"/>
    </row>
    <row r="7169" spans="2:13" x14ac:dyDescent="0.35">
      <c r="B7169" s="102" t="s">
        <v>163</v>
      </c>
      <c r="C7169" s="103"/>
      <c r="D7169" s="10">
        <v>4991</v>
      </c>
    </row>
    <row r="7170" spans="2:13" x14ac:dyDescent="0.35">
      <c r="B7170" s="102" t="s">
        <v>164</v>
      </c>
      <c r="C7170" s="103"/>
      <c r="D7170" s="10">
        <v>448068</v>
      </c>
    </row>
    <row r="7172" spans="2:13" x14ac:dyDescent="0.35">
      <c r="C7172" s="3" t="s">
        <v>1176</v>
      </c>
    </row>
    <row r="7173" spans="2:13" x14ac:dyDescent="0.35">
      <c r="B7173" s="48" t="s">
        <v>111</v>
      </c>
      <c r="C7173" s="49" t="s">
        <v>112</v>
      </c>
      <c r="D7173" s="50">
        <v>0</v>
      </c>
      <c r="F7173" s="19">
        <f>SUM(D7173:D7181,D7183:D7184,D7187,D7199)</f>
        <v>5855</v>
      </c>
      <c r="G7173" s="16">
        <f>SUM(D7182,D7188)</f>
        <v>1803</v>
      </c>
      <c r="H7173" s="16">
        <f>SUM(F7173:G7173)</f>
        <v>7658</v>
      </c>
      <c r="I7173" s="18" t="e">
        <f>H7173/J7173*100</f>
        <v>#DIV/0!</v>
      </c>
      <c r="K7173" s="61" t="str">
        <f>C7172</f>
        <v>West Heidelberg RSL</v>
      </c>
      <c r="L7173" s="59">
        <f>F7173</f>
        <v>5855</v>
      </c>
      <c r="M7173" s="59">
        <f>G7173</f>
        <v>1803</v>
      </c>
    </row>
    <row r="7174" spans="2:13" x14ac:dyDescent="0.35">
      <c r="B7174" s="48" t="s">
        <v>113</v>
      </c>
      <c r="C7174" s="49" t="s">
        <v>114</v>
      </c>
      <c r="D7174" s="50">
        <v>1500</v>
      </c>
      <c r="F7174" s="12"/>
    </row>
    <row r="7175" spans="2:13" x14ac:dyDescent="0.35">
      <c r="B7175" s="48" t="s">
        <v>115</v>
      </c>
      <c r="C7175" s="49" t="s">
        <v>116</v>
      </c>
      <c r="D7175" s="50">
        <v>0</v>
      </c>
      <c r="F7175" s="12"/>
    </row>
    <row r="7176" spans="2:13" x14ac:dyDescent="0.35">
      <c r="B7176" s="48" t="s">
        <v>117</v>
      </c>
      <c r="C7176" s="49" t="s">
        <v>118</v>
      </c>
      <c r="D7176" s="50">
        <v>0</v>
      </c>
    </row>
    <row r="7177" spans="2:13" x14ac:dyDescent="0.35">
      <c r="B7177" s="48" t="s">
        <v>119</v>
      </c>
      <c r="C7177" s="49" t="s">
        <v>120</v>
      </c>
      <c r="D7177" s="50">
        <v>0</v>
      </c>
      <c r="F7177" s="13"/>
    </row>
    <row r="7178" spans="2:13" x14ac:dyDescent="0.35">
      <c r="B7178" s="48" t="s">
        <v>121</v>
      </c>
      <c r="C7178" s="49" t="s">
        <v>122</v>
      </c>
      <c r="D7178" s="50">
        <v>635</v>
      </c>
    </row>
    <row r="7179" spans="2:13" x14ac:dyDescent="0.35">
      <c r="B7179" s="48" t="s">
        <v>123</v>
      </c>
      <c r="C7179" s="49" t="s">
        <v>124</v>
      </c>
      <c r="D7179" s="50">
        <v>0</v>
      </c>
    </row>
    <row r="7180" spans="2:13" x14ac:dyDescent="0.35">
      <c r="B7180" s="48" t="s">
        <v>125</v>
      </c>
      <c r="C7180" s="49" t="s">
        <v>126</v>
      </c>
      <c r="D7180" s="50">
        <v>0</v>
      </c>
    </row>
    <row r="7181" spans="2:13" x14ac:dyDescent="0.35">
      <c r="B7181" s="48" t="s">
        <v>127</v>
      </c>
      <c r="C7181" s="49" t="s">
        <v>128</v>
      </c>
      <c r="D7181" s="50">
        <v>0</v>
      </c>
    </row>
    <row r="7182" spans="2:13" x14ac:dyDescent="0.35">
      <c r="B7182" s="48" t="s">
        <v>129</v>
      </c>
      <c r="C7182" s="49" t="s">
        <v>130</v>
      </c>
      <c r="D7182" s="50">
        <v>1458</v>
      </c>
    </row>
    <row r="7183" spans="2:13" x14ac:dyDescent="0.35">
      <c r="B7183" s="48" t="s">
        <v>131</v>
      </c>
      <c r="C7183" s="49" t="s">
        <v>132</v>
      </c>
      <c r="D7183" s="50">
        <v>0</v>
      </c>
    </row>
    <row r="7184" spans="2:13" x14ac:dyDescent="0.35">
      <c r="B7184" s="48" t="s">
        <v>133</v>
      </c>
      <c r="C7184" s="49" t="s">
        <v>134</v>
      </c>
      <c r="D7184" s="50">
        <v>0</v>
      </c>
    </row>
    <row r="7185" spans="2:6" x14ac:dyDescent="0.35">
      <c r="B7185" s="48" t="s">
        <v>135</v>
      </c>
      <c r="C7185" s="49" t="s">
        <v>136</v>
      </c>
      <c r="D7185" s="50">
        <v>0</v>
      </c>
      <c r="F7185"/>
    </row>
    <row r="7186" spans="2:6" x14ac:dyDescent="0.35">
      <c r="B7186" s="48" t="s">
        <v>137</v>
      </c>
      <c r="C7186" s="49" t="s">
        <v>138</v>
      </c>
      <c r="D7186" s="50">
        <v>0</v>
      </c>
      <c r="F7186"/>
    </row>
    <row r="7187" spans="2:6" ht="23" x14ac:dyDescent="0.35">
      <c r="B7187" s="48" t="s">
        <v>139</v>
      </c>
      <c r="C7187" s="49" t="s">
        <v>140</v>
      </c>
      <c r="D7187" s="50">
        <v>3720</v>
      </c>
      <c r="F7187"/>
    </row>
    <row r="7188" spans="2:6" x14ac:dyDescent="0.35">
      <c r="B7188" s="48" t="s">
        <v>141</v>
      </c>
      <c r="C7188" s="49" t="s">
        <v>142</v>
      </c>
      <c r="D7188" s="50">
        <v>345</v>
      </c>
      <c r="F7188"/>
    </row>
    <row r="7189" spans="2:6" x14ac:dyDescent="0.35">
      <c r="B7189" s="102" t="s">
        <v>143</v>
      </c>
      <c r="C7189" s="103"/>
      <c r="D7189" s="10">
        <v>7658</v>
      </c>
      <c r="F7189"/>
    </row>
    <row r="7190" spans="2:6" x14ac:dyDescent="0.35">
      <c r="B7190" s="104" t="s">
        <v>144</v>
      </c>
      <c r="C7190" s="105"/>
      <c r="D7190" s="106"/>
      <c r="F7190"/>
    </row>
    <row r="7191" spans="2:6" x14ac:dyDescent="0.35">
      <c r="B7191" s="48" t="s">
        <v>145</v>
      </c>
      <c r="C7191" s="49" t="s">
        <v>146</v>
      </c>
      <c r="D7191" s="50">
        <v>0</v>
      </c>
      <c r="F7191"/>
    </row>
    <row r="7192" spans="2:6" x14ac:dyDescent="0.35">
      <c r="B7192" s="48" t="s">
        <v>147</v>
      </c>
      <c r="C7192" s="49" t="s">
        <v>148</v>
      </c>
      <c r="D7192" s="50">
        <v>0</v>
      </c>
      <c r="F7192"/>
    </row>
    <row r="7193" spans="2:6" x14ac:dyDescent="0.35">
      <c r="B7193" s="48" t="s">
        <v>149</v>
      </c>
      <c r="C7193" s="49" t="s">
        <v>150</v>
      </c>
      <c r="D7193" s="50">
        <v>0</v>
      </c>
      <c r="F7193"/>
    </row>
    <row r="7194" spans="2:6" ht="23" x14ac:dyDescent="0.35">
      <c r="B7194" s="48" t="s">
        <v>151</v>
      </c>
      <c r="C7194" s="49" t="s">
        <v>152</v>
      </c>
      <c r="D7194" s="50">
        <v>0</v>
      </c>
      <c r="F7194"/>
    </row>
    <row r="7195" spans="2:6" x14ac:dyDescent="0.35">
      <c r="B7195" s="48" t="s">
        <v>153</v>
      </c>
      <c r="C7195" s="49" t="s">
        <v>154</v>
      </c>
      <c r="D7195" s="50">
        <v>210946</v>
      </c>
      <c r="F7195"/>
    </row>
    <row r="7196" spans="2:6" x14ac:dyDescent="0.35">
      <c r="B7196" s="102" t="s">
        <v>155</v>
      </c>
      <c r="C7196" s="103"/>
      <c r="D7196" s="10">
        <v>210946</v>
      </c>
      <c r="F7196"/>
    </row>
    <row r="7197" spans="2:6" x14ac:dyDescent="0.35">
      <c r="B7197" s="104" t="s">
        <v>156</v>
      </c>
      <c r="C7197" s="105"/>
      <c r="D7197" s="106"/>
      <c r="F7197"/>
    </row>
    <row r="7198" spans="2:6" x14ac:dyDescent="0.35">
      <c r="B7198" s="48" t="s">
        <v>157</v>
      </c>
      <c r="C7198" s="49" t="s">
        <v>158</v>
      </c>
      <c r="D7198" s="50">
        <v>0</v>
      </c>
      <c r="F7198"/>
    </row>
    <row r="7199" spans="2:6" x14ac:dyDescent="0.35">
      <c r="B7199" s="48" t="s">
        <v>159</v>
      </c>
      <c r="C7199" s="49" t="s">
        <v>160</v>
      </c>
      <c r="D7199" s="50">
        <v>0</v>
      </c>
      <c r="F7199"/>
    </row>
    <row r="7200" spans="2:6" x14ac:dyDescent="0.35">
      <c r="B7200" s="48" t="s">
        <v>161</v>
      </c>
      <c r="C7200" s="49" t="s">
        <v>162</v>
      </c>
      <c r="D7200" s="50">
        <v>2625</v>
      </c>
      <c r="F7200"/>
    </row>
    <row r="7201" spans="2:13" x14ac:dyDescent="0.35">
      <c r="B7201" s="102" t="s">
        <v>163</v>
      </c>
      <c r="C7201" s="103"/>
      <c r="D7201" s="10">
        <v>2625</v>
      </c>
    </row>
    <row r="7202" spans="2:13" x14ac:dyDescent="0.35">
      <c r="B7202" s="102" t="s">
        <v>164</v>
      </c>
      <c r="C7202" s="103"/>
      <c r="D7202" s="10">
        <v>221229</v>
      </c>
    </row>
    <row r="7204" spans="2:13" x14ac:dyDescent="0.35">
      <c r="C7204" s="3" t="s">
        <v>1177</v>
      </c>
    </row>
    <row r="7205" spans="2:13" x14ac:dyDescent="0.35">
      <c r="B7205" s="48" t="s">
        <v>111</v>
      </c>
      <c r="C7205" s="49" t="s">
        <v>112</v>
      </c>
      <c r="D7205" s="50">
        <v>0</v>
      </c>
      <c r="F7205" s="19">
        <f>SUM(D7205:D7213,D7215:D7216,D7219,D7231)</f>
        <v>214705</v>
      </c>
      <c r="G7205" s="16">
        <f>SUM(D7214,D7220)</f>
        <v>0</v>
      </c>
      <c r="H7205" s="16">
        <f>SUM(F7205:G7205)</f>
        <v>214705</v>
      </c>
      <c r="I7205" s="18" t="e">
        <f>H7205/J7205*100</f>
        <v>#DIV/0!</v>
      </c>
      <c r="K7205" s="61" t="str">
        <f>C7204</f>
        <v>West Side Horsham</v>
      </c>
      <c r="L7205" s="59">
        <f>F7205</f>
        <v>214705</v>
      </c>
      <c r="M7205" s="59">
        <f>G7205</f>
        <v>0</v>
      </c>
    </row>
    <row r="7206" spans="2:13" x14ac:dyDescent="0.35">
      <c r="B7206" s="48" t="s">
        <v>113</v>
      </c>
      <c r="C7206" s="49" t="s">
        <v>114</v>
      </c>
      <c r="D7206" s="50">
        <v>0</v>
      </c>
      <c r="F7206" s="12"/>
    </row>
    <row r="7207" spans="2:13" x14ac:dyDescent="0.35">
      <c r="B7207" s="48" t="s">
        <v>115</v>
      </c>
      <c r="C7207" s="49" t="s">
        <v>116</v>
      </c>
      <c r="D7207" s="50">
        <v>0</v>
      </c>
      <c r="F7207" s="12"/>
    </row>
    <row r="7208" spans="2:13" x14ac:dyDescent="0.35">
      <c r="B7208" s="48" t="s">
        <v>117</v>
      </c>
      <c r="C7208" s="49" t="s">
        <v>118</v>
      </c>
      <c r="D7208" s="50">
        <v>0</v>
      </c>
    </row>
    <row r="7209" spans="2:13" x14ac:dyDescent="0.35">
      <c r="B7209" s="48" t="s">
        <v>119</v>
      </c>
      <c r="C7209" s="49" t="s">
        <v>120</v>
      </c>
      <c r="D7209" s="50">
        <v>0</v>
      </c>
      <c r="F7209" s="13"/>
    </row>
    <row r="7210" spans="2:13" x14ac:dyDescent="0.35">
      <c r="B7210" s="48" t="s">
        <v>121</v>
      </c>
      <c r="C7210" s="49" t="s">
        <v>122</v>
      </c>
      <c r="D7210" s="50">
        <v>0</v>
      </c>
    </row>
    <row r="7211" spans="2:13" x14ac:dyDescent="0.35">
      <c r="B7211" s="48" t="s">
        <v>123</v>
      </c>
      <c r="C7211" s="49" t="s">
        <v>124</v>
      </c>
      <c r="D7211" s="50">
        <v>0</v>
      </c>
    </row>
    <row r="7212" spans="2:13" x14ac:dyDescent="0.35">
      <c r="B7212" s="48" t="s">
        <v>125</v>
      </c>
      <c r="C7212" s="49" t="s">
        <v>126</v>
      </c>
      <c r="D7212" s="50">
        <v>0</v>
      </c>
    </row>
    <row r="7213" spans="2:13" x14ac:dyDescent="0.35">
      <c r="B7213" s="48" t="s">
        <v>127</v>
      </c>
      <c r="C7213" s="49" t="s">
        <v>128</v>
      </c>
      <c r="D7213" s="50">
        <v>0</v>
      </c>
    </row>
    <row r="7214" spans="2:13" x14ac:dyDescent="0.35">
      <c r="B7214" s="48" t="s">
        <v>129</v>
      </c>
      <c r="C7214" s="49" t="s">
        <v>130</v>
      </c>
      <c r="D7214" s="50">
        <v>0</v>
      </c>
    </row>
    <row r="7215" spans="2:13" x14ac:dyDescent="0.35">
      <c r="B7215" s="48" t="s">
        <v>131</v>
      </c>
      <c r="C7215" s="49" t="s">
        <v>132</v>
      </c>
      <c r="D7215" s="50">
        <v>4705</v>
      </c>
    </row>
    <row r="7216" spans="2:13" x14ac:dyDescent="0.35">
      <c r="B7216" s="48" t="s">
        <v>133</v>
      </c>
      <c r="C7216" s="49" t="s">
        <v>134</v>
      </c>
      <c r="D7216" s="50">
        <v>210000</v>
      </c>
    </row>
    <row r="7217" spans="2:6" x14ac:dyDescent="0.35">
      <c r="B7217" s="48" t="s">
        <v>135</v>
      </c>
      <c r="C7217" s="49" t="s">
        <v>136</v>
      </c>
      <c r="D7217" s="50">
        <v>0</v>
      </c>
      <c r="F7217"/>
    </row>
    <row r="7218" spans="2:6" x14ac:dyDescent="0.35">
      <c r="B7218" s="48" t="s">
        <v>137</v>
      </c>
      <c r="C7218" s="49" t="s">
        <v>138</v>
      </c>
      <c r="D7218" s="50">
        <v>1260</v>
      </c>
      <c r="F7218"/>
    </row>
    <row r="7219" spans="2:6" ht="23" x14ac:dyDescent="0.35">
      <c r="B7219" s="48" t="s">
        <v>139</v>
      </c>
      <c r="C7219" s="49" t="s">
        <v>140</v>
      </c>
      <c r="D7219" s="50">
        <v>0</v>
      </c>
      <c r="F7219"/>
    </row>
    <row r="7220" spans="2:6" x14ac:dyDescent="0.35">
      <c r="B7220" s="48" t="s">
        <v>141</v>
      </c>
      <c r="C7220" s="49" t="s">
        <v>142</v>
      </c>
      <c r="D7220" s="50">
        <v>0</v>
      </c>
      <c r="F7220"/>
    </row>
    <row r="7221" spans="2:6" x14ac:dyDescent="0.35">
      <c r="B7221" s="102" t="s">
        <v>143</v>
      </c>
      <c r="C7221" s="103"/>
      <c r="D7221" s="10">
        <v>215965</v>
      </c>
      <c r="F7221"/>
    </row>
    <row r="7222" spans="2:6" x14ac:dyDescent="0.35">
      <c r="B7222" s="104" t="s">
        <v>144</v>
      </c>
      <c r="C7222" s="105"/>
      <c r="D7222" s="106"/>
      <c r="F7222"/>
    </row>
    <row r="7223" spans="2:6" x14ac:dyDescent="0.35">
      <c r="B7223" s="48" t="s">
        <v>145</v>
      </c>
      <c r="C7223" s="49" t="s">
        <v>146</v>
      </c>
      <c r="D7223" s="50">
        <v>0</v>
      </c>
      <c r="F7223"/>
    </row>
    <row r="7224" spans="2:6" x14ac:dyDescent="0.35">
      <c r="B7224" s="48" t="s">
        <v>147</v>
      </c>
      <c r="C7224" s="49" t="s">
        <v>148</v>
      </c>
      <c r="D7224" s="50">
        <v>0</v>
      </c>
      <c r="F7224"/>
    </row>
    <row r="7225" spans="2:6" x14ac:dyDescent="0.35">
      <c r="B7225" s="48" t="s">
        <v>149</v>
      </c>
      <c r="C7225" s="49" t="s">
        <v>150</v>
      </c>
      <c r="D7225" s="50">
        <v>0</v>
      </c>
      <c r="F7225"/>
    </row>
    <row r="7226" spans="2:6" ht="23" x14ac:dyDescent="0.35">
      <c r="B7226" s="48" t="s">
        <v>151</v>
      </c>
      <c r="C7226" s="49" t="s">
        <v>152</v>
      </c>
      <c r="D7226" s="50">
        <v>0</v>
      </c>
      <c r="F7226"/>
    </row>
    <row r="7227" spans="2:6" x14ac:dyDescent="0.35">
      <c r="B7227" s="48" t="s">
        <v>153</v>
      </c>
      <c r="C7227" s="49" t="s">
        <v>154</v>
      </c>
      <c r="D7227" s="50">
        <v>237236</v>
      </c>
      <c r="F7227"/>
    </row>
    <row r="7228" spans="2:6" x14ac:dyDescent="0.35">
      <c r="B7228" s="102" t="s">
        <v>155</v>
      </c>
      <c r="C7228" s="103"/>
      <c r="D7228" s="10">
        <v>237236</v>
      </c>
      <c r="F7228"/>
    </row>
    <row r="7229" spans="2:6" x14ac:dyDescent="0.35">
      <c r="B7229" s="104" t="s">
        <v>156</v>
      </c>
      <c r="C7229" s="105"/>
      <c r="D7229" s="106"/>
      <c r="F7229"/>
    </row>
    <row r="7230" spans="2:6" x14ac:dyDescent="0.35">
      <c r="B7230" s="48" t="s">
        <v>157</v>
      </c>
      <c r="C7230" s="49" t="s">
        <v>158</v>
      </c>
      <c r="D7230" s="50">
        <v>0</v>
      </c>
      <c r="F7230"/>
    </row>
    <row r="7231" spans="2:6" x14ac:dyDescent="0.35">
      <c r="B7231" s="48" t="s">
        <v>159</v>
      </c>
      <c r="C7231" s="49" t="s">
        <v>160</v>
      </c>
      <c r="D7231" s="50">
        <v>0</v>
      </c>
      <c r="F7231"/>
    </row>
    <row r="7232" spans="2:6" x14ac:dyDescent="0.35">
      <c r="B7232" s="48" t="s">
        <v>161</v>
      </c>
      <c r="C7232" s="49" t="s">
        <v>162</v>
      </c>
      <c r="D7232" s="50">
        <v>500</v>
      </c>
      <c r="F7232"/>
    </row>
    <row r="7233" spans="2:13" x14ac:dyDescent="0.35">
      <c r="B7233" s="102" t="s">
        <v>163</v>
      </c>
      <c r="C7233" s="103"/>
      <c r="D7233" s="10">
        <v>500</v>
      </c>
    </row>
    <row r="7234" spans="2:13" x14ac:dyDescent="0.35">
      <c r="B7234" s="102" t="s">
        <v>164</v>
      </c>
      <c r="C7234" s="103"/>
      <c r="D7234" s="10">
        <v>453701</v>
      </c>
    </row>
    <row r="7236" spans="2:13" x14ac:dyDescent="0.35">
      <c r="C7236" s="3" t="s">
        <v>1178</v>
      </c>
    </row>
    <row r="7237" spans="2:13" x14ac:dyDescent="0.35">
      <c r="B7237" s="48" t="s">
        <v>111</v>
      </c>
      <c r="C7237" s="49" t="s">
        <v>112</v>
      </c>
      <c r="D7237" s="50">
        <v>0</v>
      </c>
      <c r="F7237" s="19">
        <f>SUM(D7237:D7245,D7247:D7248,D7251,D7263)</f>
        <v>36640</v>
      </c>
      <c r="G7237" s="16">
        <f>SUM(D7246,D7252)</f>
        <v>0</v>
      </c>
      <c r="H7237" s="16">
        <f>SUM(F7237:G7237)</f>
        <v>36640</v>
      </c>
      <c r="I7237" s="18" t="e">
        <f>H7237/J7237*100</f>
        <v>#DIV/0!</v>
      </c>
      <c r="K7237" s="61" t="str">
        <f>C7236</f>
        <v>Whittlesea Bowls Club</v>
      </c>
      <c r="L7237" s="59">
        <f>F7237</f>
        <v>36640</v>
      </c>
      <c r="M7237" s="59">
        <f>G7237</f>
        <v>0</v>
      </c>
    </row>
    <row r="7238" spans="2:13" x14ac:dyDescent="0.35">
      <c r="B7238" s="48" t="s">
        <v>113</v>
      </c>
      <c r="C7238" s="49" t="s">
        <v>114</v>
      </c>
      <c r="D7238" s="50">
        <v>0</v>
      </c>
      <c r="F7238" s="12"/>
    </row>
    <row r="7239" spans="2:13" x14ac:dyDescent="0.35">
      <c r="B7239" s="48" t="s">
        <v>115</v>
      </c>
      <c r="C7239" s="49" t="s">
        <v>116</v>
      </c>
      <c r="D7239" s="50">
        <v>0</v>
      </c>
      <c r="F7239" s="12"/>
    </row>
    <row r="7240" spans="2:13" x14ac:dyDescent="0.35">
      <c r="B7240" s="48" t="s">
        <v>117</v>
      </c>
      <c r="C7240" s="49" t="s">
        <v>118</v>
      </c>
      <c r="D7240" s="50">
        <v>0</v>
      </c>
    </row>
    <row r="7241" spans="2:13" x14ac:dyDescent="0.35">
      <c r="B7241" s="48" t="s">
        <v>119</v>
      </c>
      <c r="C7241" s="49" t="s">
        <v>120</v>
      </c>
      <c r="D7241" s="50">
        <v>0</v>
      </c>
      <c r="F7241" s="13"/>
    </row>
    <row r="7242" spans="2:13" x14ac:dyDescent="0.35">
      <c r="B7242" s="48" t="s">
        <v>121</v>
      </c>
      <c r="C7242" s="49" t="s">
        <v>122</v>
      </c>
      <c r="D7242" s="50">
        <v>0</v>
      </c>
    </row>
    <row r="7243" spans="2:13" x14ac:dyDescent="0.35">
      <c r="B7243" s="48" t="s">
        <v>123</v>
      </c>
      <c r="C7243" s="49" t="s">
        <v>124</v>
      </c>
      <c r="D7243" s="50">
        <v>0</v>
      </c>
    </row>
    <row r="7244" spans="2:13" x14ac:dyDescent="0.35">
      <c r="B7244" s="48" t="s">
        <v>125</v>
      </c>
      <c r="C7244" s="49" t="s">
        <v>126</v>
      </c>
      <c r="D7244" s="50">
        <v>0</v>
      </c>
    </row>
    <row r="7245" spans="2:13" x14ac:dyDescent="0.35">
      <c r="B7245" s="48" t="s">
        <v>127</v>
      </c>
      <c r="C7245" s="49" t="s">
        <v>128</v>
      </c>
      <c r="D7245" s="50">
        <v>0</v>
      </c>
    </row>
    <row r="7246" spans="2:13" x14ac:dyDescent="0.35">
      <c r="B7246" s="48" t="s">
        <v>129</v>
      </c>
      <c r="C7246" s="49" t="s">
        <v>130</v>
      </c>
      <c r="D7246" s="50">
        <v>0</v>
      </c>
    </row>
    <row r="7247" spans="2:13" x14ac:dyDescent="0.35">
      <c r="B7247" s="48" t="s">
        <v>131</v>
      </c>
      <c r="C7247" s="49" t="s">
        <v>132</v>
      </c>
      <c r="D7247" s="50">
        <v>36640</v>
      </c>
    </row>
    <row r="7248" spans="2:13" x14ac:dyDescent="0.35">
      <c r="B7248" s="48" t="s">
        <v>133</v>
      </c>
      <c r="C7248" s="49" t="s">
        <v>134</v>
      </c>
      <c r="D7248" s="50">
        <v>0</v>
      </c>
    </row>
    <row r="7249" spans="2:6" x14ac:dyDescent="0.35">
      <c r="B7249" s="48" t="s">
        <v>135</v>
      </c>
      <c r="C7249" s="49" t="s">
        <v>136</v>
      </c>
      <c r="D7249" s="50">
        <v>16261</v>
      </c>
      <c r="F7249"/>
    </row>
    <row r="7250" spans="2:6" x14ac:dyDescent="0.35">
      <c r="B7250" s="48" t="s">
        <v>137</v>
      </c>
      <c r="C7250" s="49" t="s">
        <v>138</v>
      </c>
      <c r="D7250" s="50">
        <v>105768</v>
      </c>
      <c r="F7250"/>
    </row>
    <row r="7251" spans="2:6" ht="23" x14ac:dyDescent="0.35">
      <c r="B7251" s="48" t="s">
        <v>139</v>
      </c>
      <c r="C7251" s="49" t="s">
        <v>140</v>
      </c>
      <c r="D7251" s="50">
        <v>0</v>
      </c>
      <c r="F7251"/>
    </row>
    <row r="7252" spans="2:6" x14ac:dyDescent="0.35">
      <c r="B7252" s="48" t="s">
        <v>141</v>
      </c>
      <c r="C7252" s="49" t="s">
        <v>142</v>
      </c>
      <c r="D7252" s="50">
        <v>0</v>
      </c>
      <c r="F7252"/>
    </row>
    <row r="7253" spans="2:6" x14ac:dyDescent="0.35">
      <c r="B7253" s="102" t="s">
        <v>143</v>
      </c>
      <c r="C7253" s="103"/>
      <c r="D7253" s="10">
        <v>158669</v>
      </c>
      <c r="F7253"/>
    </row>
    <row r="7254" spans="2:6" x14ac:dyDescent="0.35">
      <c r="B7254" s="104" t="s">
        <v>144</v>
      </c>
      <c r="C7254" s="105"/>
      <c r="D7254" s="106"/>
      <c r="F7254"/>
    </row>
    <row r="7255" spans="2:6" x14ac:dyDescent="0.35">
      <c r="B7255" s="48" t="s">
        <v>145</v>
      </c>
      <c r="C7255" s="49" t="s">
        <v>146</v>
      </c>
      <c r="D7255" s="50">
        <v>0</v>
      </c>
      <c r="F7255"/>
    </row>
    <row r="7256" spans="2:6" x14ac:dyDescent="0.35">
      <c r="B7256" s="48" t="s">
        <v>147</v>
      </c>
      <c r="C7256" s="49" t="s">
        <v>148</v>
      </c>
      <c r="D7256" s="50">
        <v>0</v>
      </c>
      <c r="F7256"/>
    </row>
    <row r="7257" spans="2:6" x14ac:dyDescent="0.35">
      <c r="B7257" s="48" t="s">
        <v>149</v>
      </c>
      <c r="C7257" s="49" t="s">
        <v>150</v>
      </c>
      <c r="D7257" s="50">
        <v>0</v>
      </c>
      <c r="F7257"/>
    </row>
    <row r="7258" spans="2:6" ht="23" x14ac:dyDescent="0.35">
      <c r="B7258" s="48" t="s">
        <v>151</v>
      </c>
      <c r="C7258" s="49" t="s">
        <v>152</v>
      </c>
      <c r="D7258" s="50">
        <v>0</v>
      </c>
      <c r="F7258"/>
    </row>
    <row r="7259" spans="2:6" x14ac:dyDescent="0.35">
      <c r="B7259" s="48" t="s">
        <v>153</v>
      </c>
      <c r="C7259" s="49" t="s">
        <v>154</v>
      </c>
      <c r="D7259" s="50">
        <v>1645110</v>
      </c>
      <c r="F7259"/>
    </row>
    <row r="7260" spans="2:6" x14ac:dyDescent="0.35">
      <c r="B7260" s="102" t="s">
        <v>155</v>
      </c>
      <c r="C7260" s="103"/>
      <c r="D7260" s="10">
        <v>1645110</v>
      </c>
      <c r="F7260"/>
    </row>
    <row r="7261" spans="2:6" x14ac:dyDescent="0.35">
      <c r="B7261" s="104" t="s">
        <v>156</v>
      </c>
      <c r="C7261" s="105"/>
      <c r="D7261" s="106"/>
      <c r="F7261"/>
    </row>
    <row r="7262" spans="2:6" x14ac:dyDescent="0.35">
      <c r="B7262" s="48" t="s">
        <v>157</v>
      </c>
      <c r="C7262" s="49" t="s">
        <v>158</v>
      </c>
      <c r="D7262" s="50">
        <v>0</v>
      </c>
      <c r="F7262"/>
    </row>
    <row r="7263" spans="2:6" x14ac:dyDescent="0.35">
      <c r="B7263" s="48" t="s">
        <v>159</v>
      </c>
      <c r="C7263" s="49" t="s">
        <v>160</v>
      </c>
      <c r="D7263" s="50">
        <v>0</v>
      </c>
      <c r="F7263"/>
    </row>
    <row r="7264" spans="2:6" x14ac:dyDescent="0.35">
      <c r="B7264" s="48" t="s">
        <v>161</v>
      </c>
      <c r="C7264" s="49" t="s">
        <v>162</v>
      </c>
      <c r="D7264" s="50">
        <v>500</v>
      </c>
      <c r="F7264"/>
    </row>
    <row r="7265" spans="2:13" x14ac:dyDescent="0.35">
      <c r="B7265" s="102" t="s">
        <v>163</v>
      </c>
      <c r="C7265" s="103"/>
      <c r="D7265" s="10">
        <v>500</v>
      </c>
    </row>
    <row r="7266" spans="2:13" x14ac:dyDescent="0.35">
      <c r="B7266" s="102" t="s">
        <v>164</v>
      </c>
      <c r="C7266" s="103"/>
      <c r="D7266" s="10">
        <v>1804279</v>
      </c>
    </row>
    <row r="7268" spans="2:13" x14ac:dyDescent="0.35">
      <c r="C7268" s="3" t="s">
        <v>1179</v>
      </c>
    </row>
    <row r="7269" spans="2:13" x14ac:dyDescent="0.35">
      <c r="B7269" s="48" t="s">
        <v>111</v>
      </c>
      <c r="C7269" s="49" t="s">
        <v>112</v>
      </c>
      <c r="D7269" s="50">
        <v>0</v>
      </c>
      <c r="F7269" s="19">
        <f>SUM(D7269:D7277,D7279:D7280,D7283,D7295)</f>
        <v>12384</v>
      </c>
      <c r="G7269" s="16">
        <f>SUM(D7278,D7284)</f>
        <v>0</v>
      </c>
      <c r="H7269" s="16">
        <f>SUM(F7269:G7269)</f>
        <v>12384</v>
      </c>
      <c r="I7269" s="18" t="e">
        <f>H7269/J7269*100</f>
        <v>#DIV/0!</v>
      </c>
      <c r="K7269" s="61" t="str">
        <f>C7268</f>
        <v>Wonthaggi Club</v>
      </c>
      <c r="L7269" s="59">
        <f>F7269</f>
        <v>12384</v>
      </c>
      <c r="M7269" s="59">
        <f>G7269</f>
        <v>0</v>
      </c>
    </row>
    <row r="7270" spans="2:13" x14ac:dyDescent="0.35">
      <c r="B7270" s="48" t="s">
        <v>113</v>
      </c>
      <c r="C7270" s="49" t="s">
        <v>114</v>
      </c>
      <c r="D7270" s="50">
        <v>0</v>
      </c>
      <c r="F7270" s="12"/>
    </row>
    <row r="7271" spans="2:13" x14ac:dyDescent="0.35">
      <c r="B7271" s="48" t="s">
        <v>115</v>
      </c>
      <c r="C7271" s="49" t="s">
        <v>116</v>
      </c>
      <c r="D7271" s="50">
        <v>0</v>
      </c>
      <c r="F7271" s="12"/>
    </row>
    <row r="7272" spans="2:13" x14ac:dyDescent="0.35">
      <c r="B7272" s="48" t="s">
        <v>117</v>
      </c>
      <c r="C7272" s="49" t="s">
        <v>118</v>
      </c>
      <c r="D7272" s="50">
        <v>0</v>
      </c>
    </row>
    <row r="7273" spans="2:13" x14ac:dyDescent="0.35">
      <c r="B7273" s="48" t="s">
        <v>119</v>
      </c>
      <c r="C7273" s="49" t="s">
        <v>120</v>
      </c>
      <c r="D7273" s="50">
        <v>0</v>
      </c>
      <c r="F7273" s="13"/>
    </row>
    <row r="7274" spans="2:13" x14ac:dyDescent="0.35">
      <c r="B7274" s="48" t="s">
        <v>121</v>
      </c>
      <c r="C7274" s="49" t="s">
        <v>122</v>
      </c>
      <c r="D7274" s="50">
        <v>0</v>
      </c>
    </row>
    <row r="7275" spans="2:13" x14ac:dyDescent="0.35">
      <c r="B7275" s="48" t="s">
        <v>123</v>
      </c>
      <c r="C7275" s="49" t="s">
        <v>124</v>
      </c>
      <c r="D7275" s="50">
        <v>0</v>
      </c>
    </row>
    <row r="7276" spans="2:13" x14ac:dyDescent="0.35">
      <c r="B7276" s="48" t="s">
        <v>125</v>
      </c>
      <c r="C7276" s="49" t="s">
        <v>126</v>
      </c>
      <c r="D7276" s="50">
        <v>0</v>
      </c>
    </row>
    <row r="7277" spans="2:13" x14ac:dyDescent="0.35">
      <c r="B7277" s="48" t="s">
        <v>127</v>
      </c>
      <c r="C7277" s="49" t="s">
        <v>128</v>
      </c>
      <c r="D7277" s="50">
        <v>0</v>
      </c>
    </row>
    <row r="7278" spans="2:13" x14ac:dyDescent="0.35">
      <c r="B7278" s="48" t="s">
        <v>129</v>
      </c>
      <c r="C7278" s="49" t="s">
        <v>130</v>
      </c>
      <c r="D7278" s="50">
        <v>0</v>
      </c>
    </row>
    <row r="7279" spans="2:13" x14ac:dyDescent="0.35">
      <c r="B7279" s="48" t="s">
        <v>131</v>
      </c>
      <c r="C7279" s="49" t="s">
        <v>132</v>
      </c>
      <c r="D7279" s="50">
        <v>1103</v>
      </c>
    </row>
    <row r="7280" spans="2:13" x14ac:dyDescent="0.35">
      <c r="B7280" s="48" t="s">
        <v>133</v>
      </c>
      <c r="C7280" s="49" t="s">
        <v>134</v>
      </c>
      <c r="D7280" s="50">
        <v>9433</v>
      </c>
    </row>
    <row r="7281" spans="2:6" x14ac:dyDescent="0.35">
      <c r="B7281" s="48" t="s">
        <v>135</v>
      </c>
      <c r="C7281" s="49" t="s">
        <v>136</v>
      </c>
      <c r="D7281" s="50">
        <v>0</v>
      </c>
      <c r="F7281"/>
    </row>
    <row r="7282" spans="2:6" x14ac:dyDescent="0.35">
      <c r="B7282" s="48" t="s">
        <v>137</v>
      </c>
      <c r="C7282" s="49" t="s">
        <v>138</v>
      </c>
      <c r="D7282" s="50">
        <v>108951</v>
      </c>
      <c r="F7282"/>
    </row>
    <row r="7283" spans="2:6" ht="23" x14ac:dyDescent="0.35">
      <c r="B7283" s="48" t="s">
        <v>139</v>
      </c>
      <c r="C7283" s="49" t="s">
        <v>140</v>
      </c>
      <c r="D7283" s="50">
        <v>1848</v>
      </c>
      <c r="F7283"/>
    </row>
    <row r="7284" spans="2:6" x14ac:dyDescent="0.35">
      <c r="B7284" s="48" t="s">
        <v>141</v>
      </c>
      <c r="C7284" s="49" t="s">
        <v>142</v>
      </c>
      <c r="D7284" s="50">
        <v>0</v>
      </c>
      <c r="F7284"/>
    </row>
    <row r="7285" spans="2:6" x14ac:dyDescent="0.35">
      <c r="B7285" s="102" t="s">
        <v>143</v>
      </c>
      <c r="C7285" s="103"/>
      <c r="D7285" s="10">
        <v>121335</v>
      </c>
      <c r="F7285"/>
    </row>
    <row r="7286" spans="2:6" x14ac:dyDescent="0.35">
      <c r="B7286" s="104" t="s">
        <v>144</v>
      </c>
      <c r="C7286" s="105"/>
      <c r="D7286" s="106"/>
      <c r="F7286"/>
    </row>
    <row r="7287" spans="2:6" x14ac:dyDescent="0.35">
      <c r="B7287" s="48" t="s">
        <v>145</v>
      </c>
      <c r="C7287" s="49" t="s">
        <v>146</v>
      </c>
      <c r="D7287" s="50">
        <v>0</v>
      </c>
      <c r="F7287"/>
    </row>
    <row r="7288" spans="2:6" x14ac:dyDescent="0.35">
      <c r="B7288" s="48" t="s">
        <v>147</v>
      </c>
      <c r="C7288" s="49" t="s">
        <v>148</v>
      </c>
      <c r="D7288" s="50">
        <v>0</v>
      </c>
      <c r="F7288"/>
    </row>
    <row r="7289" spans="2:6" x14ac:dyDescent="0.35">
      <c r="B7289" s="48" t="s">
        <v>149</v>
      </c>
      <c r="C7289" s="49" t="s">
        <v>150</v>
      </c>
      <c r="D7289" s="50">
        <v>0</v>
      </c>
      <c r="F7289"/>
    </row>
    <row r="7290" spans="2:6" ht="23" x14ac:dyDescent="0.35">
      <c r="B7290" s="48" t="s">
        <v>151</v>
      </c>
      <c r="C7290" s="49" t="s">
        <v>152</v>
      </c>
      <c r="D7290" s="50">
        <v>187681</v>
      </c>
      <c r="F7290"/>
    </row>
    <row r="7291" spans="2:6" x14ac:dyDescent="0.35">
      <c r="B7291" s="48" t="s">
        <v>153</v>
      </c>
      <c r="C7291" s="49" t="s">
        <v>154</v>
      </c>
      <c r="D7291" s="50">
        <v>995201</v>
      </c>
      <c r="F7291"/>
    </row>
    <row r="7292" spans="2:6" x14ac:dyDescent="0.35">
      <c r="B7292" s="102" t="s">
        <v>155</v>
      </c>
      <c r="C7292" s="103"/>
      <c r="D7292" s="10">
        <v>1182882</v>
      </c>
      <c r="F7292"/>
    </row>
    <row r="7293" spans="2:6" x14ac:dyDescent="0.35">
      <c r="B7293" s="104" t="s">
        <v>156</v>
      </c>
      <c r="C7293" s="105"/>
      <c r="D7293" s="106"/>
      <c r="F7293"/>
    </row>
    <row r="7294" spans="2:6" x14ac:dyDescent="0.35">
      <c r="B7294" s="48" t="s">
        <v>157</v>
      </c>
      <c r="C7294" s="49" t="s">
        <v>158</v>
      </c>
      <c r="D7294" s="50">
        <v>0</v>
      </c>
      <c r="F7294"/>
    </row>
    <row r="7295" spans="2:6" x14ac:dyDescent="0.35">
      <c r="B7295" s="48" t="s">
        <v>159</v>
      </c>
      <c r="C7295" s="49" t="s">
        <v>160</v>
      </c>
      <c r="D7295" s="50">
        <v>0</v>
      </c>
      <c r="F7295"/>
    </row>
    <row r="7296" spans="2:6" x14ac:dyDescent="0.35">
      <c r="B7296" s="48" t="s">
        <v>161</v>
      </c>
      <c r="C7296" s="49" t="s">
        <v>162</v>
      </c>
      <c r="D7296" s="50">
        <v>889</v>
      </c>
      <c r="F7296"/>
    </row>
    <row r="7297" spans="2:13" x14ac:dyDescent="0.35">
      <c r="B7297" s="102" t="s">
        <v>163</v>
      </c>
      <c r="C7297" s="103"/>
      <c r="D7297" s="10">
        <v>889</v>
      </c>
    </row>
    <row r="7298" spans="2:13" x14ac:dyDescent="0.35">
      <c r="B7298" s="102" t="s">
        <v>164</v>
      </c>
      <c r="C7298" s="103"/>
      <c r="D7298" s="10">
        <v>1305106</v>
      </c>
    </row>
    <row r="7300" spans="2:13" x14ac:dyDescent="0.35">
      <c r="C7300" s="3" t="s">
        <v>1180</v>
      </c>
    </row>
    <row r="7301" spans="2:13" x14ac:dyDescent="0.35">
      <c r="B7301" s="48" t="s">
        <v>111</v>
      </c>
      <c r="C7301" s="49" t="s">
        <v>112</v>
      </c>
      <c r="D7301" s="50">
        <v>0</v>
      </c>
      <c r="F7301" s="19">
        <f>SUM(D7301:D7309,D7311:D7312,D7315,D7327)</f>
        <v>1548</v>
      </c>
      <c r="G7301" s="16">
        <f>SUM(D7310,D7316)</f>
        <v>0</v>
      </c>
      <c r="H7301" s="16">
        <f>SUM(F7301:G7301)</f>
        <v>1548</v>
      </c>
      <c r="I7301" s="18" t="e">
        <f>H7301/J7301*100</f>
        <v>#DIV/0!</v>
      </c>
      <c r="K7301" s="61" t="str">
        <f>C7300</f>
        <v>Wonthaggi Golf Club</v>
      </c>
      <c r="L7301" s="59">
        <f>F7301</f>
        <v>1548</v>
      </c>
      <c r="M7301" s="59">
        <f>G7301</f>
        <v>0</v>
      </c>
    </row>
    <row r="7302" spans="2:13" x14ac:dyDescent="0.35">
      <c r="B7302" s="48" t="s">
        <v>113</v>
      </c>
      <c r="C7302" s="49" t="s">
        <v>114</v>
      </c>
      <c r="D7302" s="50">
        <v>0</v>
      </c>
      <c r="F7302" s="12"/>
    </row>
    <row r="7303" spans="2:13" x14ac:dyDescent="0.35">
      <c r="B7303" s="48" t="s">
        <v>115</v>
      </c>
      <c r="C7303" s="49" t="s">
        <v>116</v>
      </c>
      <c r="D7303" s="50">
        <v>0</v>
      </c>
      <c r="F7303" s="12"/>
    </row>
    <row r="7304" spans="2:13" x14ac:dyDescent="0.35">
      <c r="B7304" s="48" t="s">
        <v>117</v>
      </c>
      <c r="C7304" s="49" t="s">
        <v>118</v>
      </c>
      <c r="D7304" s="50">
        <v>0</v>
      </c>
    </row>
    <row r="7305" spans="2:13" x14ac:dyDescent="0.35">
      <c r="B7305" s="48" t="s">
        <v>119</v>
      </c>
      <c r="C7305" s="49" t="s">
        <v>120</v>
      </c>
      <c r="D7305" s="50">
        <v>0</v>
      </c>
      <c r="F7305" s="13"/>
    </row>
    <row r="7306" spans="2:13" x14ac:dyDescent="0.35">
      <c r="B7306" s="48" t="s">
        <v>121</v>
      </c>
      <c r="C7306" s="49" t="s">
        <v>122</v>
      </c>
      <c r="D7306" s="50">
        <v>0</v>
      </c>
    </row>
    <row r="7307" spans="2:13" x14ac:dyDescent="0.35">
      <c r="B7307" s="48" t="s">
        <v>123</v>
      </c>
      <c r="C7307" s="49" t="s">
        <v>124</v>
      </c>
      <c r="D7307" s="50">
        <v>0</v>
      </c>
    </row>
    <row r="7308" spans="2:13" x14ac:dyDescent="0.35">
      <c r="B7308" s="48" t="s">
        <v>125</v>
      </c>
      <c r="C7308" s="49" t="s">
        <v>126</v>
      </c>
      <c r="D7308" s="50">
        <v>0</v>
      </c>
    </row>
    <row r="7309" spans="2:13" x14ac:dyDescent="0.35">
      <c r="B7309" s="48" t="s">
        <v>127</v>
      </c>
      <c r="C7309" s="49" t="s">
        <v>128</v>
      </c>
      <c r="D7309" s="50">
        <v>0</v>
      </c>
    </row>
    <row r="7310" spans="2:13" x14ac:dyDescent="0.35">
      <c r="B7310" s="48" t="s">
        <v>129</v>
      </c>
      <c r="C7310" s="49" t="s">
        <v>130</v>
      </c>
      <c r="D7310" s="50">
        <v>0</v>
      </c>
    </row>
    <row r="7311" spans="2:13" x14ac:dyDescent="0.35">
      <c r="B7311" s="48" t="s">
        <v>131</v>
      </c>
      <c r="C7311" s="49" t="s">
        <v>132</v>
      </c>
      <c r="D7311" s="50">
        <v>138</v>
      </c>
    </row>
    <row r="7312" spans="2:13" x14ac:dyDescent="0.35">
      <c r="B7312" s="48" t="s">
        <v>133</v>
      </c>
      <c r="C7312" s="49" t="s">
        <v>134</v>
      </c>
      <c r="D7312" s="50">
        <v>1178</v>
      </c>
    </row>
    <row r="7313" spans="2:6" x14ac:dyDescent="0.35">
      <c r="B7313" s="48" t="s">
        <v>135</v>
      </c>
      <c r="C7313" s="49" t="s">
        <v>136</v>
      </c>
      <c r="D7313" s="50">
        <v>0</v>
      </c>
      <c r="F7313"/>
    </row>
    <row r="7314" spans="2:6" x14ac:dyDescent="0.35">
      <c r="B7314" s="48" t="s">
        <v>137</v>
      </c>
      <c r="C7314" s="49" t="s">
        <v>138</v>
      </c>
      <c r="D7314" s="50">
        <v>13604</v>
      </c>
      <c r="F7314"/>
    </row>
    <row r="7315" spans="2:6" ht="23" x14ac:dyDescent="0.35">
      <c r="B7315" s="48" t="s">
        <v>139</v>
      </c>
      <c r="C7315" s="49" t="s">
        <v>140</v>
      </c>
      <c r="D7315" s="50">
        <v>232</v>
      </c>
      <c r="F7315"/>
    </row>
    <row r="7316" spans="2:6" x14ac:dyDescent="0.35">
      <c r="B7316" s="48" t="s">
        <v>141</v>
      </c>
      <c r="C7316" s="49" t="s">
        <v>142</v>
      </c>
      <c r="D7316" s="50">
        <v>0</v>
      </c>
      <c r="F7316"/>
    </row>
    <row r="7317" spans="2:6" x14ac:dyDescent="0.35">
      <c r="B7317" s="102" t="s">
        <v>143</v>
      </c>
      <c r="C7317" s="103"/>
      <c r="D7317" s="10">
        <v>15152</v>
      </c>
      <c r="F7317"/>
    </row>
    <row r="7318" spans="2:6" x14ac:dyDescent="0.35">
      <c r="B7318" s="104" t="s">
        <v>144</v>
      </c>
      <c r="C7318" s="105"/>
      <c r="D7318" s="106"/>
      <c r="F7318"/>
    </row>
    <row r="7319" spans="2:6" x14ac:dyDescent="0.35">
      <c r="B7319" s="48" t="s">
        <v>145</v>
      </c>
      <c r="C7319" s="49" t="s">
        <v>146</v>
      </c>
      <c r="D7319" s="50">
        <v>3157</v>
      </c>
      <c r="F7319"/>
    </row>
    <row r="7320" spans="2:6" x14ac:dyDescent="0.35">
      <c r="B7320" s="48" t="s">
        <v>147</v>
      </c>
      <c r="C7320" s="49" t="s">
        <v>148</v>
      </c>
      <c r="D7320" s="50">
        <v>0</v>
      </c>
      <c r="F7320"/>
    </row>
    <row r="7321" spans="2:6" x14ac:dyDescent="0.35">
      <c r="B7321" s="48" t="s">
        <v>149</v>
      </c>
      <c r="C7321" s="49" t="s">
        <v>150</v>
      </c>
      <c r="D7321" s="50">
        <v>0</v>
      </c>
      <c r="F7321"/>
    </row>
    <row r="7322" spans="2:6" ht="23" x14ac:dyDescent="0.35">
      <c r="B7322" s="48" t="s">
        <v>151</v>
      </c>
      <c r="C7322" s="49" t="s">
        <v>152</v>
      </c>
      <c r="D7322" s="50">
        <v>0</v>
      </c>
      <c r="F7322"/>
    </row>
    <row r="7323" spans="2:6" x14ac:dyDescent="0.35">
      <c r="B7323" s="48" t="s">
        <v>153</v>
      </c>
      <c r="C7323" s="49" t="s">
        <v>154</v>
      </c>
      <c r="D7323" s="50">
        <v>301188</v>
      </c>
      <c r="F7323"/>
    </row>
    <row r="7324" spans="2:6" x14ac:dyDescent="0.35">
      <c r="B7324" s="102" t="s">
        <v>155</v>
      </c>
      <c r="C7324" s="103"/>
      <c r="D7324" s="10">
        <v>304345</v>
      </c>
      <c r="F7324"/>
    </row>
    <row r="7325" spans="2:6" x14ac:dyDescent="0.35">
      <c r="B7325" s="104" t="s">
        <v>156</v>
      </c>
      <c r="C7325" s="105"/>
      <c r="D7325" s="106"/>
      <c r="F7325"/>
    </row>
    <row r="7326" spans="2:6" x14ac:dyDescent="0.35">
      <c r="B7326" s="48" t="s">
        <v>157</v>
      </c>
      <c r="C7326" s="49" t="s">
        <v>158</v>
      </c>
      <c r="D7326" s="50">
        <v>0</v>
      </c>
      <c r="F7326"/>
    </row>
    <row r="7327" spans="2:6" x14ac:dyDescent="0.35">
      <c r="B7327" s="48" t="s">
        <v>159</v>
      </c>
      <c r="C7327" s="49" t="s">
        <v>160</v>
      </c>
      <c r="D7327" s="50">
        <v>0</v>
      </c>
      <c r="F7327"/>
    </row>
    <row r="7328" spans="2:6" x14ac:dyDescent="0.35">
      <c r="B7328" s="48" t="s">
        <v>161</v>
      </c>
      <c r="C7328" s="49" t="s">
        <v>162</v>
      </c>
      <c r="D7328" s="50">
        <v>111</v>
      </c>
      <c r="F7328"/>
    </row>
    <row r="7329" spans="2:13" x14ac:dyDescent="0.35">
      <c r="B7329" s="102" t="s">
        <v>163</v>
      </c>
      <c r="C7329" s="103"/>
      <c r="D7329" s="10">
        <v>111</v>
      </c>
    </row>
    <row r="7330" spans="2:13" x14ac:dyDescent="0.35">
      <c r="B7330" s="102" t="s">
        <v>164</v>
      </c>
      <c r="C7330" s="103"/>
      <c r="D7330" s="10">
        <v>319608</v>
      </c>
    </row>
    <row r="7332" spans="2:13" x14ac:dyDescent="0.35">
      <c r="C7332" s="3" t="s">
        <v>1181</v>
      </c>
    </row>
    <row r="7333" spans="2:13" x14ac:dyDescent="0.35">
      <c r="B7333" s="48" t="s">
        <v>111</v>
      </c>
      <c r="C7333" s="49" t="s">
        <v>112</v>
      </c>
      <c r="D7333" s="50">
        <v>1000</v>
      </c>
      <c r="F7333" s="19">
        <f>SUM(D7333:D7341,D7343:D7344,D7347,D7359)</f>
        <v>4050</v>
      </c>
      <c r="G7333" s="16">
        <f>SUM(D7342,D7348)</f>
        <v>0</v>
      </c>
      <c r="H7333" s="16">
        <f>SUM(F7333:G7333)</f>
        <v>4050</v>
      </c>
      <c r="I7333" s="18" t="e">
        <f>H7333/J7333*100</f>
        <v>#DIV/0!</v>
      </c>
      <c r="K7333" s="61" t="str">
        <f>C7332</f>
        <v>Wonthaggi Workmen's Club</v>
      </c>
      <c r="L7333" s="59">
        <f>F7333</f>
        <v>4050</v>
      </c>
      <c r="M7333" s="59">
        <f>G7333</f>
        <v>0</v>
      </c>
    </row>
    <row r="7334" spans="2:13" x14ac:dyDescent="0.35">
      <c r="B7334" s="48" t="s">
        <v>113</v>
      </c>
      <c r="C7334" s="49" t="s">
        <v>114</v>
      </c>
      <c r="D7334" s="50">
        <v>0</v>
      </c>
      <c r="F7334" s="12"/>
    </row>
    <row r="7335" spans="2:13" x14ac:dyDescent="0.35">
      <c r="B7335" s="48" t="s">
        <v>115</v>
      </c>
      <c r="C7335" s="49" t="s">
        <v>116</v>
      </c>
      <c r="D7335" s="50">
        <v>100</v>
      </c>
      <c r="F7335" s="12"/>
    </row>
    <row r="7336" spans="2:13" x14ac:dyDescent="0.35">
      <c r="B7336" s="48" t="s">
        <v>117</v>
      </c>
      <c r="C7336" s="49" t="s">
        <v>118</v>
      </c>
      <c r="D7336" s="50">
        <v>0</v>
      </c>
    </row>
    <row r="7337" spans="2:13" x14ac:dyDescent="0.35">
      <c r="B7337" s="48" t="s">
        <v>119</v>
      </c>
      <c r="C7337" s="49" t="s">
        <v>120</v>
      </c>
      <c r="D7337" s="50">
        <v>0</v>
      </c>
      <c r="F7337" s="13"/>
    </row>
    <row r="7338" spans="2:13" x14ac:dyDescent="0.35">
      <c r="B7338" s="48" t="s">
        <v>121</v>
      </c>
      <c r="C7338" s="49" t="s">
        <v>122</v>
      </c>
      <c r="D7338" s="50">
        <v>0</v>
      </c>
    </row>
    <row r="7339" spans="2:13" x14ac:dyDescent="0.35">
      <c r="B7339" s="48" t="s">
        <v>123</v>
      </c>
      <c r="C7339" s="49" t="s">
        <v>124</v>
      </c>
      <c r="D7339" s="50">
        <v>0</v>
      </c>
    </row>
    <row r="7340" spans="2:13" x14ac:dyDescent="0.35">
      <c r="B7340" s="48" t="s">
        <v>125</v>
      </c>
      <c r="C7340" s="49" t="s">
        <v>126</v>
      </c>
      <c r="D7340" s="50">
        <v>0</v>
      </c>
    </row>
    <row r="7341" spans="2:13" x14ac:dyDescent="0.35">
      <c r="B7341" s="48" t="s">
        <v>127</v>
      </c>
      <c r="C7341" s="49" t="s">
        <v>128</v>
      </c>
      <c r="D7341" s="50">
        <v>0</v>
      </c>
    </row>
    <row r="7342" spans="2:13" x14ac:dyDescent="0.35">
      <c r="B7342" s="48" t="s">
        <v>129</v>
      </c>
      <c r="C7342" s="49" t="s">
        <v>130</v>
      </c>
      <c r="D7342" s="50">
        <v>0</v>
      </c>
    </row>
    <row r="7343" spans="2:13" x14ac:dyDescent="0.35">
      <c r="B7343" s="48" t="s">
        <v>131</v>
      </c>
      <c r="C7343" s="49" t="s">
        <v>132</v>
      </c>
      <c r="D7343" s="50">
        <v>1050</v>
      </c>
    </row>
    <row r="7344" spans="2:13" x14ac:dyDescent="0.35">
      <c r="B7344" s="48" t="s">
        <v>133</v>
      </c>
      <c r="C7344" s="49" t="s">
        <v>134</v>
      </c>
      <c r="D7344" s="50">
        <v>1900</v>
      </c>
    </row>
    <row r="7345" spans="2:6" x14ac:dyDescent="0.35">
      <c r="B7345" s="48" t="s">
        <v>135</v>
      </c>
      <c r="C7345" s="49" t="s">
        <v>136</v>
      </c>
      <c r="D7345" s="50">
        <v>2750</v>
      </c>
      <c r="F7345"/>
    </row>
    <row r="7346" spans="2:6" x14ac:dyDescent="0.35">
      <c r="B7346" s="48" t="s">
        <v>137</v>
      </c>
      <c r="C7346" s="49" t="s">
        <v>138</v>
      </c>
      <c r="D7346" s="50">
        <v>34740</v>
      </c>
      <c r="F7346"/>
    </row>
    <row r="7347" spans="2:6" ht="23" x14ac:dyDescent="0.35">
      <c r="B7347" s="48" t="s">
        <v>139</v>
      </c>
      <c r="C7347" s="49" t="s">
        <v>140</v>
      </c>
      <c r="D7347" s="50">
        <v>0</v>
      </c>
      <c r="F7347"/>
    </row>
    <row r="7348" spans="2:6" x14ac:dyDescent="0.35">
      <c r="B7348" s="48" t="s">
        <v>141</v>
      </c>
      <c r="C7348" s="49" t="s">
        <v>142</v>
      </c>
      <c r="D7348" s="50">
        <v>0</v>
      </c>
      <c r="F7348"/>
    </row>
    <row r="7349" spans="2:6" x14ac:dyDescent="0.35">
      <c r="B7349" s="102" t="s">
        <v>143</v>
      </c>
      <c r="C7349" s="103"/>
      <c r="D7349" s="10">
        <v>41540</v>
      </c>
      <c r="F7349"/>
    </row>
    <row r="7350" spans="2:6" x14ac:dyDescent="0.35">
      <c r="B7350" s="104" t="s">
        <v>144</v>
      </c>
      <c r="C7350" s="105"/>
      <c r="D7350" s="106"/>
      <c r="F7350"/>
    </row>
    <row r="7351" spans="2:6" x14ac:dyDescent="0.35">
      <c r="B7351" s="48" t="s">
        <v>145</v>
      </c>
      <c r="C7351" s="49" t="s">
        <v>146</v>
      </c>
      <c r="D7351" s="50">
        <v>1564181</v>
      </c>
      <c r="F7351"/>
    </row>
    <row r="7352" spans="2:6" x14ac:dyDescent="0.35">
      <c r="B7352" s="48" t="s">
        <v>147</v>
      </c>
      <c r="C7352" s="49" t="s">
        <v>148</v>
      </c>
      <c r="D7352" s="50">
        <v>0</v>
      </c>
      <c r="F7352"/>
    </row>
    <row r="7353" spans="2:6" x14ac:dyDescent="0.35">
      <c r="B7353" s="48" t="s">
        <v>149</v>
      </c>
      <c r="C7353" s="49" t="s">
        <v>150</v>
      </c>
      <c r="D7353" s="50">
        <v>0</v>
      </c>
      <c r="F7353"/>
    </row>
    <row r="7354" spans="2:6" ht="23" x14ac:dyDescent="0.35">
      <c r="B7354" s="48" t="s">
        <v>151</v>
      </c>
      <c r="C7354" s="49" t="s">
        <v>152</v>
      </c>
      <c r="D7354" s="50">
        <v>0</v>
      </c>
      <c r="F7354"/>
    </row>
    <row r="7355" spans="2:6" x14ac:dyDescent="0.35">
      <c r="B7355" s="48" t="s">
        <v>153</v>
      </c>
      <c r="C7355" s="49" t="s">
        <v>154</v>
      </c>
      <c r="D7355" s="50">
        <v>866246</v>
      </c>
      <c r="F7355"/>
    </row>
    <row r="7356" spans="2:6" x14ac:dyDescent="0.35">
      <c r="B7356" s="102" t="s">
        <v>155</v>
      </c>
      <c r="C7356" s="103"/>
      <c r="D7356" s="10">
        <v>2430427</v>
      </c>
      <c r="F7356"/>
    </row>
    <row r="7357" spans="2:6" x14ac:dyDescent="0.35">
      <c r="B7357" s="104" t="s">
        <v>156</v>
      </c>
      <c r="C7357" s="105"/>
      <c r="D7357" s="106"/>
      <c r="F7357"/>
    </row>
    <row r="7358" spans="2:6" x14ac:dyDescent="0.35">
      <c r="B7358" s="48" t="s">
        <v>157</v>
      </c>
      <c r="C7358" s="49" t="s">
        <v>158</v>
      </c>
      <c r="D7358" s="50">
        <v>0</v>
      </c>
      <c r="F7358"/>
    </row>
    <row r="7359" spans="2:6" x14ac:dyDescent="0.35">
      <c r="B7359" s="48" t="s">
        <v>159</v>
      </c>
      <c r="C7359" s="49" t="s">
        <v>160</v>
      </c>
      <c r="D7359" s="50">
        <v>0</v>
      </c>
      <c r="F7359"/>
    </row>
    <row r="7360" spans="2:6" x14ac:dyDescent="0.35">
      <c r="B7360" s="48" t="s">
        <v>161</v>
      </c>
      <c r="C7360" s="49" t="s">
        <v>162</v>
      </c>
      <c r="D7360" s="50">
        <v>0</v>
      </c>
      <c r="F7360"/>
    </row>
    <row r="7361" spans="2:13" x14ac:dyDescent="0.35">
      <c r="B7361" s="102" t="s">
        <v>163</v>
      </c>
      <c r="C7361" s="103"/>
      <c r="D7361" s="10">
        <v>0</v>
      </c>
    </row>
    <row r="7362" spans="2:13" x14ac:dyDescent="0.35">
      <c r="B7362" s="102" t="s">
        <v>164</v>
      </c>
      <c r="C7362" s="103"/>
      <c r="D7362" s="10">
        <v>2471967</v>
      </c>
    </row>
    <row r="7364" spans="2:13" x14ac:dyDescent="0.35">
      <c r="C7364" s="3" t="s">
        <v>1182</v>
      </c>
    </row>
    <row r="7365" spans="2:13" x14ac:dyDescent="0.35">
      <c r="B7365" s="48" t="s">
        <v>111</v>
      </c>
      <c r="C7365" s="49" t="s">
        <v>112</v>
      </c>
      <c r="D7365" s="50">
        <v>0</v>
      </c>
      <c r="F7365" s="19">
        <f>SUM(D7365:D7373,D7375:D7376,D7379,D7391)</f>
        <v>0</v>
      </c>
      <c r="G7365" s="16">
        <f>SUM(D7374,D7380)</f>
        <v>0</v>
      </c>
      <c r="H7365" s="16">
        <f>SUM(F7365:G7365)</f>
        <v>0</v>
      </c>
      <c r="I7365" s="18" t="e">
        <f>H7365/J7365*100</f>
        <v>#DIV/0!</v>
      </c>
      <c r="K7365" s="61" t="str">
        <f>C7364</f>
        <v>Yarra Valley Country Club</v>
      </c>
      <c r="L7365" s="59">
        <f>F7365</f>
        <v>0</v>
      </c>
      <c r="M7365" s="59">
        <f>G7365</f>
        <v>0</v>
      </c>
    </row>
    <row r="7366" spans="2:13" x14ac:dyDescent="0.35">
      <c r="B7366" s="48" t="s">
        <v>113</v>
      </c>
      <c r="C7366" s="49" t="s">
        <v>114</v>
      </c>
      <c r="D7366" s="50">
        <v>0</v>
      </c>
      <c r="F7366" s="12"/>
    </row>
    <row r="7367" spans="2:13" x14ac:dyDescent="0.35">
      <c r="B7367" s="48" t="s">
        <v>115</v>
      </c>
      <c r="C7367" s="49" t="s">
        <v>116</v>
      </c>
      <c r="D7367" s="50">
        <v>0</v>
      </c>
      <c r="F7367" s="12"/>
    </row>
    <row r="7368" spans="2:13" x14ac:dyDescent="0.35">
      <c r="B7368" s="48" t="s">
        <v>117</v>
      </c>
      <c r="C7368" s="49" t="s">
        <v>118</v>
      </c>
      <c r="D7368" s="50">
        <v>0</v>
      </c>
    </row>
    <row r="7369" spans="2:13" x14ac:dyDescent="0.35">
      <c r="B7369" s="48" t="s">
        <v>119</v>
      </c>
      <c r="C7369" s="49" t="s">
        <v>120</v>
      </c>
      <c r="D7369" s="50">
        <v>0</v>
      </c>
      <c r="F7369" s="13"/>
    </row>
    <row r="7370" spans="2:13" x14ac:dyDescent="0.35">
      <c r="B7370" s="48" t="s">
        <v>121</v>
      </c>
      <c r="C7370" s="49" t="s">
        <v>122</v>
      </c>
      <c r="D7370" s="50">
        <v>0</v>
      </c>
    </row>
    <row r="7371" spans="2:13" x14ac:dyDescent="0.35">
      <c r="B7371" s="48" t="s">
        <v>123</v>
      </c>
      <c r="C7371" s="49" t="s">
        <v>124</v>
      </c>
      <c r="D7371" s="50">
        <v>0</v>
      </c>
    </row>
    <row r="7372" spans="2:13" x14ac:dyDescent="0.35">
      <c r="B7372" s="48" t="s">
        <v>125</v>
      </c>
      <c r="C7372" s="49" t="s">
        <v>126</v>
      </c>
      <c r="D7372" s="50">
        <v>0</v>
      </c>
    </row>
    <row r="7373" spans="2:13" x14ac:dyDescent="0.35">
      <c r="B7373" s="48" t="s">
        <v>127</v>
      </c>
      <c r="C7373" s="49" t="s">
        <v>128</v>
      </c>
      <c r="D7373" s="50">
        <v>0</v>
      </c>
    </row>
    <row r="7374" spans="2:13" x14ac:dyDescent="0.35">
      <c r="B7374" s="48" t="s">
        <v>129</v>
      </c>
      <c r="C7374" s="49" t="s">
        <v>130</v>
      </c>
      <c r="D7374" s="50">
        <v>0</v>
      </c>
    </row>
    <row r="7375" spans="2:13" x14ac:dyDescent="0.35">
      <c r="B7375" s="48" t="s">
        <v>131</v>
      </c>
      <c r="C7375" s="49" t="s">
        <v>132</v>
      </c>
      <c r="D7375" s="50">
        <v>0</v>
      </c>
    </row>
    <row r="7376" spans="2:13" x14ac:dyDescent="0.35">
      <c r="B7376" s="48" t="s">
        <v>133</v>
      </c>
      <c r="C7376" s="49" t="s">
        <v>134</v>
      </c>
      <c r="D7376" s="50">
        <v>0</v>
      </c>
    </row>
    <row r="7377" spans="2:6" x14ac:dyDescent="0.35">
      <c r="B7377" s="48" t="s">
        <v>135</v>
      </c>
      <c r="C7377" s="49" t="s">
        <v>136</v>
      </c>
      <c r="D7377" s="50">
        <v>258250</v>
      </c>
      <c r="F7377"/>
    </row>
    <row r="7378" spans="2:6" x14ac:dyDescent="0.35">
      <c r="B7378" s="48" t="s">
        <v>137</v>
      </c>
      <c r="C7378" s="49" t="s">
        <v>138</v>
      </c>
      <c r="D7378" s="50">
        <v>2299</v>
      </c>
      <c r="F7378"/>
    </row>
    <row r="7379" spans="2:6" ht="23" x14ac:dyDescent="0.35">
      <c r="B7379" s="48" t="s">
        <v>139</v>
      </c>
      <c r="C7379" s="49" t="s">
        <v>140</v>
      </c>
      <c r="D7379" s="50">
        <v>0</v>
      </c>
      <c r="F7379"/>
    </row>
    <row r="7380" spans="2:6" x14ac:dyDescent="0.35">
      <c r="B7380" s="48" t="s">
        <v>141</v>
      </c>
      <c r="C7380" s="49" t="s">
        <v>142</v>
      </c>
      <c r="D7380" s="50">
        <v>0</v>
      </c>
      <c r="F7380"/>
    </row>
    <row r="7381" spans="2:6" x14ac:dyDescent="0.35">
      <c r="B7381" s="102" t="s">
        <v>143</v>
      </c>
      <c r="C7381" s="103"/>
      <c r="D7381" s="10">
        <v>260549</v>
      </c>
      <c r="F7381"/>
    </row>
    <row r="7382" spans="2:6" x14ac:dyDescent="0.35">
      <c r="B7382" s="104" t="s">
        <v>144</v>
      </c>
      <c r="C7382" s="105"/>
      <c r="D7382" s="106"/>
      <c r="F7382"/>
    </row>
    <row r="7383" spans="2:6" x14ac:dyDescent="0.35">
      <c r="B7383" s="48" t="s">
        <v>145</v>
      </c>
      <c r="C7383" s="49" t="s">
        <v>146</v>
      </c>
      <c r="D7383" s="50">
        <v>0</v>
      </c>
      <c r="F7383"/>
    </row>
    <row r="7384" spans="2:6" x14ac:dyDescent="0.35">
      <c r="B7384" s="48" t="s">
        <v>147</v>
      </c>
      <c r="C7384" s="49" t="s">
        <v>148</v>
      </c>
      <c r="D7384" s="50">
        <v>0</v>
      </c>
      <c r="F7384"/>
    </row>
    <row r="7385" spans="2:6" x14ac:dyDescent="0.35">
      <c r="B7385" s="48" t="s">
        <v>149</v>
      </c>
      <c r="C7385" s="49" t="s">
        <v>150</v>
      </c>
      <c r="D7385" s="50">
        <v>0</v>
      </c>
      <c r="F7385"/>
    </row>
    <row r="7386" spans="2:6" ht="23" x14ac:dyDescent="0.35">
      <c r="B7386" s="48" t="s">
        <v>151</v>
      </c>
      <c r="C7386" s="49" t="s">
        <v>152</v>
      </c>
      <c r="D7386" s="50">
        <v>0</v>
      </c>
      <c r="F7386"/>
    </row>
    <row r="7387" spans="2:6" x14ac:dyDescent="0.35">
      <c r="B7387" s="48" t="s">
        <v>153</v>
      </c>
      <c r="C7387" s="49" t="s">
        <v>154</v>
      </c>
      <c r="D7387" s="50">
        <v>381657</v>
      </c>
      <c r="F7387"/>
    </row>
    <row r="7388" spans="2:6" x14ac:dyDescent="0.35">
      <c r="B7388" s="102" t="s">
        <v>155</v>
      </c>
      <c r="C7388" s="103"/>
      <c r="D7388" s="10">
        <v>381657</v>
      </c>
      <c r="F7388"/>
    </row>
    <row r="7389" spans="2:6" x14ac:dyDescent="0.35">
      <c r="B7389" s="104" t="s">
        <v>156</v>
      </c>
      <c r="C7389" s="105"/>
      <c r="D7389" s="106"/>
      <c r="F7389"/>
    </row>
    <row r="7390" spans="2:6" x14ac:dyDescent="0.35">
      <c r="B7390" s="48" t="s">
        <v>157</v>
      </c>
      <c r="C7390" s="49" t="s">
        <v>158</v>
      </c>
      <c r="D7390" s="50">
        <v>0</v>
      </c>
      <c r="F7390"/>
    </row>
    <row r="7391" spans="2:6" x14ac:dyDescent="0.35">
      <c r="B7391" s="48" t="s">
        <v>159</v>
      </c>
      <c r="C7391" s="49" t="s">
        <v>160</v>
      </c>
      <c r="D7391" s="50">
        <v>0</v>
      </c>
      <c r="F7391"/>
    </row>
    <row r="7392" spans="2:6" x14ac:dyDescent="0.35">
      <c r="B7392" s="48" t="s">
        <v>161</v>
      </c>
      <c r="C7392" s="49" t="s">
        <v>162</v>
      </c>
      <c r="D7392" s="50">
        <v>3000</v>
      </c>
      <c r="F7392"/>
    </row>
    <row r="7393" spans="2:13" x14ac:dyDescent="0.35">
      <c r="B7393" s="102" t="s">
        <v>163</v>
      </c>
      <c r="C7393" s="103"/>
      <c r="D7393" s="10">
        <v>3000</v>
      </c>
    </row>
    <row r="7394" spans="2:13" x14ac:dyDescent="0.35">
      <c r="B7394" s="102" t="s">
        <v>164</v>
      </c>
      <c r="C7394" s="103"/>
      <c r="D7394" s="10">
        <v>645206</v>
      </c>
    </row>
    <row r="7396" spans="2:13" x14ac:dyDescent="0.35">
      <c r="C7396" s="3" t="s">
        <v>1183</v>
      </c>
    </row>
    <row r="7397" spans="2:13" x14ac:dyDescent="0.35">
      <c r="B7397" s="48" t="s">
        <v>111</v>
      </c>
      <c r="C7397" s="49" t="s">
        <v>112</v>
      </c>
      <c r="D7397" s="50">
        <v>0</v>
      </c>
      <c r="F7397" s="19">
        <f>SUM(D7397:D7405,D7407:D7408,D7411,D7423)</f>
        <v>2772</v>
      </c>
      <c r="G7397" s="16">
        <f>SUM(D7406,D7412)</f>
        <v>0</v>
      </c>
      <c r="H7397" s="16">
        <f>SUM(F7397:G7397)</f>
        <v>2772</v>
      </c>
      <c r="I7397" s="18" t="e">
        <f>H7397/J7397*100</f>
        <v>#DIV/0!</v>
      </c>
      <c r="K7397" s="61" t="str">
        <f>C7396</f>
        <v>Yarraville-Footscray Bowling Club</v>
      </c>
      <c r="L7397" s="59">
        <f>F7397</f>
        <v>2772</v>
      </c>
      <c r="M7397" s="59">
        <f>G7397</f>
        <v>0</v>
      </c>
    </row>
    <row r="7398" spans="2:13" x14ac:dyDescent="0.35">
      <c r="B7398" s="48" t="s">
        <v>113</v>
      </c>
      <c r="C7398" s="49" t="s">
        <v>114</v>
      </c>
      <c r="D7398" s="50">
        <v>0</v>
      </c>
      <c r="F7398" s="12"/>
    </row>
    <row r="7399" spans="2:13" x14ac:dyDescent="0.35">
      <c r="B7399" s="48" t="s">
        <v>115</v>
      </c>
      <c r="C7399" s="49" t="s">
        <v>116</v>
      </c>
      <c r="D7399" s="50">
        <v>0</v>
      </c>
      <c r="F7399" s="12"/>
    </row>
    <row r="7400" spans="2:13" x14ac:dyDescent="0.35">
      <c r="B7400" s="48" t="s">
        <v>117</v>
      </c>
      <c r="C7400" s="49" t="s">
        <v>118</v>
      </c>
      <c r="D7400" s="50">
        <v>0</v>
      </c>
    </row>
    <row r="7401" spans="2:13" x14ac:dyDescent="0.35">
      <c r="B7401" s="48" t="s">
        <v>119</v>
      </c>
      <c r="C7401" s="49" t="s">
        <v>120</v>
      </c>
      <c r="D7401" s="50">
        <v>0</v>
      </c>
      <c r="F7401" s="13"/>
    </row>
    <row r="7402" spans="2:13" x14ac:dyDescent="0.35">
      <c r="B7402" s="48" t="s">
        <v>121</v>
      </c>
      <c r="C7402" s="49" t="s">
        <v>122</v>
      </c>
      <c r="D7402" s="50">
        <v>0</v>
      </c>
    </row>
    <row r="7403" spans="2:13" x14ac:dyDescent="0.35">
      <c r="B7403" s="48" t="s">
        <v>123</v>
      </c>
      <c r="C7403" s="49" t="s">
        <v>124</v>
      </c>
      <c r="D7403" s="50">
        <v>0</v>
      </c>
    </row>
    <row r="7404" spans="2:13" x14ac:dyDescent="0.35">
      <c r="B7404" s="48" t="s">
        <v>125</v>
      </c>
      <c r="C7404" s="49" t="s">
        <v>126</v>
      </c>
      <c r="D7404" s="50">
        <v>0</v>
      </c>
    </row>
    <row r="7405" spans="2:13" x14ac:dyDescent="0.35">
      <c r="B7405" s="48" t="s">
        <v>127</v>
      </c>
      <c r="C7405" s="49" t="s">
        <v>128</v>
      </c>
      <c r="D7405" s="50">
        <v>0</v>
      </c>
    </row>
    <row r="7406" spans="2:13" x14ac:dyDescent="0.35">
      <c r="B7406" s="48" t="s">
        <v>129</v>
      </c>
      <c r="C7406" s="49" t="s">
        <v>130</v>
      </c>
      <c r="D7406" s="50">
        <v>0</v>
      </c>
    </row>
    <row r="7407" spans="2:13" x14ac:dyDescent="0.35">
      <c r="B7407" s="48" t="s">
        <v>131</v>
      </c>
      <c r="C7407" s="49" t="s">
        <v>132</v>
      </c>
      <c r="D7407" s="50">
        <v>0</v>
      </c>
    </row>
    <row r="7408" spans="2:13" x14ac:dyDescent="0.35">
      <c r="B7408" s="48" t="s">
        <v>133</v>
      </c>
      <c r="C7408" s="49" t="s">
        <v>134</v>
      </c>
      <c r="D7408" s="50">
        <v>2772</v>
      </c>
    </row>
    <row r="7409" spans="2:6" x14ac:dyDescent="0.35">
      <c r="B7409" s="48" t="s">
        <v>135</v>
      </c>
      <c r="C7409" s="49" t="s">
        <v>136</v>
      </c>
      <c r="D7409" s="50">
        <v>58446</v>
      </c>
      <c r="F7409"/>
    </row>
    <row r="7410" spans="2:6" x14ac:dyDescent="0.35">
      <c r="B7410" s="48" t="s">
        <v>137</v>
      </c>
      <c r="C7410" s="49" t="s">
        <v>138</v>
      </c>
      <c r="D7410" s="50">
        <v>5097</v>
      </c>
      <c r="F7410"/>
    </row>
    <row r="7411" spans="2:6" ht="23" x14ac:dyDescent="0.35">
      <c r="B7411" s="48" t="s">
        <v>139</v>
      </c>
      <c r="C7411" s="49" t="s">
        <v>140</v>
      </c>
      <c r="D7411" s="50">
        <v>0</v>
      </c>
      <c r="F7411"/>
    </row>
    <row r="7412" spans="2:6" x14ac:dyDescent="0.35">
      <c r="B7412" s="48" t="s">
        <v>141</v>
      </c>
      <c r="C7412" s="49" t="s">
        <v>142</v>
      </c>
      <c r="D7412" s="50">
        <v>0</v>
      </c>
      <c r="F7412"/>
    </row>
    <row r="7413" spans="2:6" x14ac:dyDescent="0.35">
      <c r="B7413" s="102" t="s">
        <v>143</v>
      </c>
      <c r="C7413" s="103"/>
      <c r="D7413" s="10">
        <v>66315</v>
      </c>
      <c r="F7413"/>
    </row>
    <row r="7414" spans="2:6" x14ac:dyDescent="0.35">
      <c r="B7414" s="104" t="s">
        <v>144</v>
      </c>
      <c r="C7414" s="105"/>
      <c r="D7414" s="106"/>
      <c r="F7414"/>
    </row>
    <row r="7415" spans="2:6" x14ac:dyDescent="0.35">
      <c r="B7415" s="48" t="s">
        <v>145</v>
      </c>
      <c r="C7415" s="49" t="s">
        <v>146</v>
      </c>
      <c r="D7415" s="50">
        <v>0</v>
      </c>
      <c r="F7415"/>
    </row>
    <row r="7416" spans="2:6" x14ac:dyDescent="0.35">
      <c r="B7416" s="48" t="s">
        <v>147</v>
      </c>
      <c r="C7416" s="49" t="s">
        <v>148</v>
      </c>
      <c r="D7416" s="50">
        <v>0</v>
      </c>
      <c r="F7416"/>
    </row>
    <row r="7417" spans="2:6" x14ac:dyDescent="0.35">
      <c r="B7417" s="48" t="s">
        <v>149</v>
      </c>
      <c r="C7417" s="49" t="s">
        <v>150</v>
      </c>
      <c r="D7417" s="50">
        <v>0</v>
      </c>
      <c r="F7417"/>
    </row>
    <row r="7418" spans="2:6" ht="23" x14ac:dyDescent="0.35">
      <c r="B7418" s="48" t="s">
        <v>151</v>
      </c>
      <c r="C7418" s="49" t="s">
        <v>152</v>
      </c>
      <c r="D7418" s="50">
        <v>0</v>
      </c>
      <c r="F7418"/>
    </row>
    <row r="7419" spans="2:6" x14ac:dyDescent="0.35">
      <c r="B7419" s="48" t="s">
        <v>153</v>
      </c>
      <c r="C7419" s="49" t="s">
        <v>154</v>
      </c>
      <c r="D7419" s="50">
        <v>1003244</v>
      </c>
      <c r="F7419"/>
    </row>
    <row r="7420" spans="2:6" x14ac:dyDescent="0.35">
      <c r="B7420" s="102" t="s">
        <v>155</v>
      </c>
      <c r="C7420" s="103"/>
      <c r="D7420" s="10">
        <v>1003244</v>
      </c>
      <c r="F7420"/>
    </row>
    <row r="7421" spans="2:6" x14ac:dyDescent="0.35">
      <c r="B7421" s="104" t="s">
        <v>156</v>
      </c>
      <c r="C7421" s="105"/>
      <c r="D7421" s="106"/>
      <c r="F7421"/>
    </row>
    <row r="7422" spans="2:6" x14ac:dyDescent="0.35">
      <c r="B7422" s="48" t="s">
        <v>157</v>
      </c>
      <c r="C7422" s="49" t="s">
        <v>158</v>
      </c>
      <c r="D7422" s="50">
        <v>0</v>
      </c>
      <c r="F7422"/>
    </row>
    <row r="7423" spans="2:6" x14ac:dyDescent="0.35">
      <c r="B7423" s="48" t="s">
        <v>159</v>
      </c>
      <c r="C7423" s="49" t="s">
        <v>160</v>
      </c>
      <c r="D7423" s="50">
        <v>0</v>
      </c>
      <c r="F7423"/>
    </row>
    <row r="7424" spans="2:6" x14ac:dyDescent="0.35">
      <c r="B7424" s="48" t="s">
        <v>161</v>
      </c>
      <c r="C7424" s="49" t="s">
        <v>162</v>
      </c>
      <c r="D7424" s="50">
        <v>500</v>
      </c>
      <c r="F7424"/>
    </row>
    <row r="7425" spans="2:13" x14ac:dyDescent="0.35">
      <c r="B7425" s="102" t="s">
        <v>163</v>
      </c>
      <c r="C7425" s="103"/>
      <c r="D7425" s="10">
        <v>500</v>
      </c>
    </row>
    <row r="7426" spans="2:13" x14ac:dyDescent="0.35">
      <c r="B7426" s="102" t="s">
        <v>164</v>
      </c>
      <c r="C7426" s="103"/>
      <c r="D7426" s="10">
        <v>1070059</v>
      </c>
    </row>
    <row r="7428" spans="2:13" x14ac:dyDescent="0.35">
      <c r="C7428" s="3" t="s">
        <v>1184</v>
      </c>
    </row>
    <row r="7429" spans="2:13" x14ac:dyDescent="0.35">
      <c r="B7429" s="48" t="s">
        <v>111</v>
      </c>
      <c r="C7429" s="49" t="s">
        <v>112</v>
      </c>
      <c r="D7429" s="50">
        <v>0</v>
      </c>
      <c r="F7429" s="19">
        <f>SUM(D7429:D7437,D7439:D7440,D7443,D7455)</f>
        <v>87456</v>
      </c>
      <c r="G7429" s="16">
        <f>SUM(D7438,D7444)</f>
        <v>0</v>
      </c>
      <c r="H7429" s="16">
        <f>SUM(F7429:G7429)</f>
        <v>87456</v>
      </c>
      <c r="I7429" s="18" t="e">
        <f>H7429/J7429*100</f>
        <v>#DIV/0!</v>
      </c>
      <c r="K7429" s="61" t="str">
        <f>C7428</f>
        <v>Yarraville Club</v>
      </c>
      <c r="L7429" s="59">
        <f>F7429</f>
        <v>87456</v>
      </c>
      <c r="M7429" s="59">
        <f>G7429</f>
        <v>0</v>
      </c>
    </row>
    <row r="7430" spans="2:13" x14ac:dyDescent="0.35">
      <c r="B7430" s="48" t="s">
        <v>113</v>
      </c>
      <c r="C7430" s="49" t="s">
        <v>114</v>
      </c>
      <c r="D7430" s="50">
        <v>0</v>
      </c>
      <c r="F7430" s="12"/>
    </row>
    <row r="7431" spans="2:13" x14ac:dyDescent="0.35">
      <c r="B7431" s="48" t="s">
        <v>115</v>
      </c>
      <c r="C7431" s="49" t="s">
        <v>116</v>
      </c>
      <c r="D7431" s="50">
        <v>0</v>
      </c>
      <c r="F7431" s="12"/>
    </row>
    <row r="7432" spans="2:13" x14ac:dyDescent="0.35">
      <c r="B7432" s="48" t="s">
        <v>117</v>
      </c>
      <c r="C7432" s="49" t="s">
        <v>118</v>
      </c>
      <c r="D7432" s="50">
        <v>0</v>
      </c>
    </row>
    <row r="7433" spans="2:13" x14ac:dyDescent="0.35">
      <c r="B7433" s="48" t="s">
        <v>119</v>
      </c>
      <c r="C7433" s="49" t="s">
        <v>120</v>
      </c>
      <c r="D7433" s="50">
        <v>0</v>
      </c>
      <c r="F7433" s="13"/>
    </row>
    <row r="7434" spans="2:13" x14ac:dyDescent="0.35">
      <c r="B7434" s="48" t="s">
        <v>121</v>
      </c>
      <c r="C7434" s="49" t="s">
        <v>122</v>
      </c>
      <c r="D7434" s="50">
        <v>0</v>
      </c>
    </row>
    <row r="7435" spans="2:13" x14ac:dyDescent="0.35">
      <c r="B7435" s="48" t="s">
        <v>123</v>
      </c>
      <c r="C7435" s="49" t="s">
        <v>124</v>
      </c>
      <c r="D7435" s="50">
        <v>36075</v>
      </c>
    </row>
    <row r="7436" spans="2:13" x14ac:dyDescent="0.35">
      <c r="B7436" s="48" t="s">
        <v>125</v>
      </c>
      <c r="C7436" s="49" t="s">
        <v>126</v>
      </c>
      <c r="D7436" s="50">
        <v>0</v>
      </c>
    </row>
    <row r="7437" spans="2:13" x14ac:dyDescent="0.35">
      <c r="B7437" s="48" t="s">
        <v>127</v>
      </c>
      <c r="C7437" s="49" t="s">
        <v>128</v>
      </c>
      <c r="D7437" s="50">
        <v>0</v>
      </c>
    </row>
    <row r="7438" spans="2:13" x14ac:dyDescent="0.35">
      <c r="B7438" s="48" t="s">
        <v>129</v>
      </c>
      <c r="C7438" s="49" t="s">
        <v>130</v>
      </c>
      <c r="D7438" s="50">
        <v>0</v>
      </c>
    </row>
    <row r="7439" spans="2:13" x14ac:dyDescent="0.35">
      <c r="B7439" s="48" t="s">
        <v>131</v>
      </c>
      <c r="C7439" s="49" t="s">
        <v>132</v>
      </c>
      <c r="D7439" s="50">
        <v>0</v>
      </c>
    </row>
    <row r="7440" spans="2:13" x14ac:dyDescent="0.35">
      <c r="B7440" s="48" t="s">
        <v>133</v>
      </c>
      <c r="C7440" s="49" t="s">
        <v>134</v>
      </c>
      <c r="D7440" s="50">
        <v>51381</v>
      </c>
    </row>
    <row r="7441" spans="2:6" x14ac:dyDescent="0.35">
      <c r="B7441" s="48" t="s">
        <v>135</v>
      </c>
      <c r="C7441" s="49" t="s">
        <v>136</v>
      </c>
      <c r="D7441" s="50">
        <v>0</v>
      </c>
      <c r="F7441"/>
    </row>
    <row r="7442" spans="2:6" x14ac:dyDescent="0.35">
      <c r="B7442" s="48" t="s">
        <v>137</v>
      </c>
      <c r="C7442" s="49" t="s">
        <v>138</v>
      </c>
      <c r="D7442" s="50">
        <v>68758</v>
      </c>
      <c r="F7442"/>
    </row>
    <row r="7443" spans="2:6" ht="23" x14ac:dyDescent="0.35">
      <c r="B7443" s="48" t="s">
        <v>139</v>
      </c>
      <c r="C7443" s="49" t="s">
        <v>140</v>
      </c>
      <c r="D7443" s="50">
        <v>0</v>
      </c>
      <c r="F7443"/>
    </row>
    <row r="7444" spans="2:6" x14ac:dyDescent="0.35">
      <c r="B7444" s="48" t="s">
        <v>141</v>
      </c>
      <c r="C7444" s="49" t="s">
        <v>142</v>
      </c>
      <c r="D7444" s="50">
        <v>0</v>
      </c>
      <c r="F7444"/>
    </row>
    <row r="7445" spans="2:6" x14ac:dyDescent="0.35">
      <c r="B7445" s="102" t="s">
        <v>143</v>
      </c>
      <c r="C7445" s="103"/>
      <c r="D7445" s="10">
        <v>156214</v>
      </c>
      <c r="F7445"/>
    </row>
    <row r="7446" spans="2:6" x14ac:dyDescent="0.35">
      <c r="B7446" s="104" t="s">
        <v>144</v>
      </c>
      <c r="C7446" s="105"/>
      <c r="D7446" s="106"/>
      <c r="F7446"/>
    </row>
    <row r="7447" spans="2:6" x14ac:dyDescent="0.35">
      <c r="B7447" s="48" t="s">
        <v>145</v>
      </c>
      <c r="C7447" s="49" t="s">
        <v>146</v>
      </c>
      <c r="D7447" s="50">
        <v>0</v>
      </c>
      <c r="F7447"/>
    </row>
    <row r="7448" spans="2:6" x14ac:dyDescent="0.35">
      <c r="B7448" s="48" t="s">
        <v>147</v>
      </c>
      <c r="C7448" s="49" t="s">
        <v>148</v>
      </c>
      <c r="D7448" s="50">
        <v>0</v>
      </c>
      <c r="F7448"/>
    </row>
    <row r="7449" spans="2:6" x14ac:dyDescent="0.35">
      <c r="B7449" s="48" t="s">
        <v>149</v>
      </c>
      <c r="C7449" s="49" t="s">
        <v>150</v>
      </c>
      <c r="D7449" s="50">
        <v>0</v>
      </c>
      <c r="F7449"/>
    </row>
    <row r="7450" spans="2:6" ht="23" x14ac:dyDescent="0.35">
      <c r="B7450" s="48" t="s">
        <v>151</v>
      </c>
      <c r="C7450" s="49" t="s">
        <v>152</v>
      </c>
      <c r="D7450" s="50">
        <v>0</v>
      </c>
      <c r="F7450"/>
    </row>
    <row r="7451" spans="2:6" x14ac:dyDescent="0.35">
      <c r="B7451" s="48" t="s">
        <v>153</v>
      </c>
      <c r="C7451" s="49" t="s">
        <v>154</v>
      </c>
      <c r="D7451" s="50">
        <v>1440312</v>
      </c>
      <c r="F7451"/>
    </row>
    <row r="7452" spans="2:6" x14ac:dyDescent="0.35">
      <c r="B7452" s="102" t="s">
        <v>155</v>
      </c>
      <c r="C7452" s="103"/>
      <c r="D7452" s="10">
        <v>1440312</v>
      </c>
      <c r="F7452"/>
    </row>
    <row r="7453" spans="2:6" x14ac:dyDescent="0.35">
      <c r="B7453" s="104" t="s">
        <v>156</v>
      </c>
      <c r="C7453" s="105"/>
      <c r="D7453" s="106"/>
      <c r="F7453"/>
    </row>
    <row r="7454" spans="2:6" x14ac:dyDescent="0.35">
      <c r="B7454" s="48" t="s">
        <v>157</v>
      </c>
      <c r="C7454" s="49" t="s">
        <v>158</v>
      </c>
      <c r="D7454" s="50">
        <v>0</v>
      </c>
      <c r="F7454"/>
    </row>
    <row r="7455" spans="2:6" x14ac:dyDescent="0.35">
      <c r="B7455" s="48" t="s">
        <v>159</v>
      </c>
      <c r="C7455" s="49" t="s">
        <v>160</v>
      </c>
      <c r="D7455" s="50">
        <v>0</v>
      </c>
      <c r="F7455"/>
    </row>
    <row r="7456" spans="2:6" x14ac:dyDescent="0.35">
      <c r="B7456" s="48" t="s">
        <v>161</v>
      </c>
      <c r="C7456" s="49" t="s">
        <v>162</v>
      </c>
      <c r="D7456" s="50">
        <v>1000</v>
      </c>
      <c r="F7456"/>
    </row>
    <row r="7457" spans="2:13" x14ac:dyDescent="0.35">
      <c r="B7457" s="102" t="s">
        <v>163</v>
      </c>
      <c r="C7457" s="103"/>
      <c r="D7457" s="10">
        <v>1000</v>
      </c>
    </row>
    <row r="7458" spans="2:13" x14ac:dyDescent="0.35">
      <c r="B7458" s="102" t="s">
        <v>164</v>
      </c>
      <c r="C7458" s="103"/>
      <c r="D7458" s="10">
        <v>1597526</v>
      </c>
    </row>
    <row r="7460" spans="2:13" x14ac:dyDescent="0.35">
      <c r="C7460" s="3" t="s">
        <v>1185</v>
      </c>
    </row>
    <row r="7461" spans="2:13" x14ac:dyDescent="0.35">
      <c r="B7461" s="48" t="s">
        <v>111</v>
      </c>
      <c r="C7461" s="49" t="s">
        <v>112</v>
      </c>
      <c r="D7461" s="50">
        <v>0</v>
      </c>
      <c r="F7461" s="19">
        <f>SUM(D7461:D7469,D7471:D7472,D7475,D7487)</f>
        <v>6710</v>
      </c>
      <c r="G7461" s="16">
        <f>SUM(D7470,D7476)</f>
        <v>0</v>
      </c>
      <c r="H7461" s="16">
        <f>SUM(F7461:G7461)</f>
        <v>6710</v>
      </c>
      <c r="I7461" s="18" t="e">
        <f>H7461/J7461*100</f>
        <v>#DIV/0!</v>
      </c>
      <c r="K7461" s="61" t="str">
        <f>C7460</f>
        <v>Yarraville Club Cricket Club</v>
      </c>
      <c r="L7461" s="59">
        <f>F7461</f>
        <v>6710</v>
      </c>
      <c r="M7461" s="59">
        <f>G7461</f>
        <v>0</v>
      </c>
    </row>
    <row r="7462" spans="2:13" x14ac:dyDescent="0.35">
      <c r="B7462" s="48" t="s">
        <v>113</v>
      </c>
      <c r="C7462" s="49" t="s">
        <v>114</v>
      </c>
      <c r="D7462" s="50">
        <v>0</v>
      </c>
      <c r="F7462" s="12"/>
    </row>
    <row r="7463" spans="2:13" x14ac:dyDescent="0.35">
      <c r="B7463" s="48" t="s">
        <v>115</v>
      </c>
      <c r="C7463" s="49" t="s">
        <v>116</v>
      </c>
      <c r="D7463" s="50">
        <v>0</v>
      </c>
      <c r="F7463" s="12"/>
    </row>
    <row r="7464" spans="2:13" x14ac:dyDescent="0.35">
      <c r="B7464" s="48" t="s">
        <v>117</v>
      </c>
      <c r="C7464" s="49" t="s">
        <v>118</v>
      </c>
      <c r="D7464" s="50">
        <v>0</v>
      </c>
    </row>
    <row r="7465" spans="2:13" x14ac:dyDescent="0.35">
      <c r="B7465" s="48" t="s">
        <v>119</v>
      </c>
      <c r="C7465" s="49" t="s">
        <v>120</v>
      </c>
      <c r="D7465" s="50">
        <v>0</v>
      </c>
      <c r="F7465" s="13"/>
    </row>
    <row r="7466" spans="2:13" x14ac:dyDescent="0.35">
      <c r="B7466" s="48" t="s">
        <v>121</v>
      </c>
      <c r="C7466" s="49" t="s">
        <v>122</v>
      </c>
      <c r="D7466" s="50">
        <v>0</v>
      </c>
    </row>
    <row r="7467" spans="2:13" x14ac:dyDescent="0.35">
      <c r="B7467" s="48" t="s">
        <v>123</v>
      </c>
      <c r="C7467" s="49" t="s">
        <v>124</v>
      </c>
      <c r="D7467" s="50">
        <v>0</v>
      </c>
    </row>
    <row r="7468" spans="2:13" x14ac:dyDescent="0.35">
      <c r="B7468" s="48" t="s">
        <v>125</v>
      </c>
      <c r="C7468" s="49" t="s">
        <v>126</v>
      </c>
      <c r="D7468" s="50">
        <v>0</v>
      </c>
    </row>
    <row r="7469" spans="2:13" x14ac:dyDescent="0.35">
      <c r="B7469" s="48" t="s">
        <v>127</v>
      </c>
      <c r="C7469" s="49" t="s">
        <v>128</v>
      </c>
      <c r="D7469" s="50">
        <v>0</v>
      </c>
    </row>
    <row r="7470" spans="2:13" x14ac:dyDescent="0.35">
      <c r="B7470" s="48" t="s">
        <v>129</v>
      </c>
      <c r="C7470" s="49" t="s">
        <v>130</v>
      </c>
      <c r="D7470" s="50">
        <v>0</v>
      </c>
    </row>
    <row r="7471" spans="2:13" x14ac:dyDescent="0.35">
      <c r="B7471" s="48" t="s">
        <v>131</v>
      </c>
      <c r="C7471" s="49" t="s">
        <v>132</v>
      </c>
      <c r="D7471" s="50">
        <v>1210</v>
      </c>
    </row>
    <row r="7472" spans="2:13" x14ac:dyDescent="0.35">
      <c r="B7472" s="48" t="s">
        <v>133</v>
      </c>
      <c r="C7472" s="49" t="s">
        <v>134</v>
      </c>
      <c r="D7472" s="50">
        <v>5500</v>
      </c>
    </row>
    <row r="7473" spans="2:6" x14ac:dyDescent="0.35">
      <c r="B7473" s="48" t="s">
        <v>135</v>
      </c>
      <c r="C7473" s="49" t="s">
        <v>136</v>
      </c>
      <c r="D7473" s="50">
        <v>23639</v>
      </c>
      <c r="F7473"/>
    </row>
    <row r="7474" spans="2:6" x14ac:dyDescent="0.35">
      <c r="B7474" s="48" t="s">
        <v>137</v>
      </c>
      <c r="C7474" s="49" t="s">
        <v>138</v>
      </c>
      <c r="D7474" s="50">
        <v>13776</v>
      </c>
      <c r="F7474"/>
    </row>
    <row r="7475" spans="2:6" ht="23" x14ac:dyDescent="0.35">
      <c r="B7475" s="48" t="s">
        <v>139</v>
      </c>
      <c r="C7475" s="49" t="s">
        <v>140</v>
      </c>
      <c r="D7475" s="50">
        <v>0</v>
      </c>
      <c r="F7475"/>
    </row>
    <row r="7476" spans="2:6" x14ac:dyDescent="0.35">
      <c r="B7476" s="48" t="s">
        <v>141</v>
      </c>
      <c r="C7476" s="49" t="s">
        <v>142</v>
      </c>
      <c r="D7476" s="50">
        <v>0</v>
      </c>
      <c r="F7476"/>
    </row>
    <row r="7477" spans="2:6" x14ac:dyDescent="0.35">
      <c r="B7477" s="102" t="s">
        <v>143</v>
      </c>
      <c r="C7477" s="103"/>
      <c r="D7477" s="10">
        <v>44125</v>
      </c>
      <c r="F7477"/>
    </row>
    <row r="7478" spans="2:6" x14ac:dyDescent="0.35">
      <c r="B7478" s="104" t="s">
        <v>144</v>
      </c>
      <c r="C7478" s="105"/>
      <c r="D7478" s="106"/>
      <c r="F7478"/>
    </row>
    <row r="7479" spans="2:6" x14ac:dyDescent="0.35">
      <c r="B7479" s="48" t="s">
        <v>145</v>
      </c>
      <c r="C7479" s="49" t="s">
        <v>146</v>
      </c>
      <c r="D7479" s="50">
        <v>0</v>
      </c>
      <c r="F7479"/>
    </row>
    <row r="7480" spans="2:6" x14ac:dyDescent="0.35">
      <c r="B7480" s="48" t="s">
        <v>147</v>
      </c>
      <c r="C7480" s="49" t="s">
        <v>148</v>
      </c>
      <c r="D7480" s="50">
        <v>0</v>
      </c>
      <c r="F7480"/>
    </row>
    <row r="7481" spans="2:6" x14ac:dyDescent="0.35">
      <c r="B7481" s="48" t="s">
        <v>149</v>
      </c>
      <c r="C7481" s="49" t="s">
        <v>150</v>
      </c>
      <c r="D7481" s="50">
        <v>0</v>
      </c>
      <c r="F7481"/>
    </row>
    <row r="7482" spans="2:6" ht="23" x14ac:dyDescent="0.35">
      <c r="B7482" s="48" t="s">
        <v>151</v>
      </c>
      <c r="C7482" s="49" t="s">
        <v>152</v>
      </c>
      <c r="D7482" s="50">
        <v>0</v>
      </c>
      <c r="F7482"/>
    </row>
    <row r="7483" spans="2:6" x14ac:dyDescent="0.35">
      <c r="B7483" s="48" t="s">
        <v>153</v>
      </c>
      <c r="C7483" s="49" t="s">
        <v>154</v>
      </c>
      <c r="D7483" s="50">
        <v>1344746</v>
      </c>
      <c r="F7483"/>
    </row>
    <row r="7484" spans="2:6" x14ac:dyDescent="0.35">
      <c r="B7484" s="102" t="s">
        <v>155</v>
      </c>
      <c r="C7484" s="103"/>
      <c r="D7484" s="10">
        <v>1344746</v>
      </c>
      <c r="F7484"/>
    </row>
    <row r="7485" spans="2:6" x14ac:dyDescent="0.35">
      <c r="B7485" s="104" t="s">
        <v>156</v>
      </c>
      <c r="C7485" s="105"/>
      <c r="D7485" s="106"/>
      <c r="F7485"/>
    </row>
    <row r="7486" spans="2:6" x14ac:dyDescent="0.35">
      <c r="B7486" s="48" t="s">
        <v>157</v>
      </c>
      <c r="C7486" s="49" t="s">
        <v>158</v>
      </c>
      <c r="D7486" s="50">
        <v>0</v>
      </c>
      <c r="F7486"/>
    </row>
    <row r="7487" spans="2:6" x14ac:dyDescent="0.35">
      <c r="B7487" s="48" t="s">
        <v>159</v>
      </c>
      <c r="C7487" s="49" t="s">
        <v>160</v>
      </c>
      <c r="D7487" s="50">
        <v>0</v>
      </c>
      <c r="F7487"/>
    </row>
    <row r="7488" spans="2:6" x14ac:dyDescent="0.35">
      <c r="B7488" s="48" t="s">
        <v>161</v>
      </c>
      <c r="C7488" s="49" t="s">
        <v>162</v>
      </c>
      <c r="D7488" s="50">
        <v>0</v>
      </c>
      <c r="F7488"/>
    </row>
    <row r="7489" spans="2:11" x14ac:dyDescent="0.35">
      <c r="B7489" s="102" t="s">
        <v>163</v>
      </c>
      <c r="C7489" s="103"/>
      <c r="D7489" s="10">
        <v>0</v>
      </c>
    </row>
    <row r="7490" spans="2:11" x14ac:dyDescent="0.35">
      <c r="B7490" s="102" t="s">
        <v>164</v>
      </c>
      <c r="C7490" s="103"/>
      <c r="D7490" s="10">
        <v>1388871</v>
      </c>
    </row>
    <row r="7491" spans="2:11" x14ac:dyDescent="0.35">
      <c r="K7491"/>
    </row>
    <row r="7492" spans="2:11" x14ac:dyDescent="0.35">
      <c r="K7492"/>
    </row>
    <row r="7493" spans="2:11" x14ac:dyDescent="0.35">
      <c r="B7493" s="48"/>
      <c r="C7493" s="49"/>
      <c r="D7493" s="50"/>
      <c r="F7493" s="19">
        <f>SUM(D7493:D7501,D7503:D7504,D7507,D7519)</f>
        <v>0</v>
      </c>
      <c r="G7493" s="16">
        <f>SUM(D7502,D7508)</f>
        <v>0</v>
      </c>
      <c r="H7493" s="16">
        <f>SUM(F7493:G7493)</f>
        <v>0</v>
      </c>
      <c r="I7493" s="18" t="e">
        <f>H7493/J7493*100</f>
        <v>#DIV/0!</v>
      </c>
      <c r="K7493"/>
    </row>
    <row r="7494" spans="2:11" x14ac:dyDescent="0.35">
      <c r="B7494" s="48"/>
      <c r="C7494" s="49"/>
      <c r="D7494" s="50"/>
      <c r="F7494" s="12"/>
      <c r="K7494"/>
    </row>
    <row r="7495" spans="2:11" x14ac:dyDescent="0.35">
      <c r="B7495" s="48"/>
      <c r="C7495" s="49"/>
      <c r="D7495" s="50"/>
      <c r="F7495" s="12"/>
      <c r="K7495"/>
    </row>
    <row r="7496" spans="2:11" x14ac:dyDescent="0.35">
      <c r="B7496" s="48"/>
      <c r="C7496" s="49"/>
      <c r="D7496" s="50"/>
      <c r="K7496"/>
    </row>
    <row r="7497" spans="2:11" x14ac:dyDescent="0.35">
      <c r="B7497" s="48"/>
      <c r="C7497" s="49"/>
      <c r="D7497" s="50"/>
      <c r="F7497" s="13"/>
      <c r="K7497"/>
    </row>
    <row r="7498" spans="2:11" x14ac:dyDescent="0.35">
      <c r="B7498" s="48"/>
      <c r="C7498" s="49"/>
      <c r="D7498" s="50"/>
      <c r="K7498"/>
    </row>
    <row r="7499" spans="2:11" x14ac:dyDescent="0.35">
      <c r="B7499" s="48"/>
      <c r="C7499" s="49"/>
      <c r="D7499" s="50"/>
      <c r="K7499"/>
    </row>
    <row r="7500" spans="2:11" x14ac:dyDescent="0.35">
      <c r="B7500" s="48"/>
      <c r="C7500" s="49"/>
      <c r="D7500" s="50"/>
      <c r="K7500"/>
    </row>
    <row r="7501" spans="2:11" x14ac:dyDescent="0.35">
      <c r="B7501" s="48"/>
      <c r="C7501" s="49"/>
      <c r="D7501" s="50"/>
      <c r="K7501"/>
    </row>
    <row r="7502" spans="2:11" x14ac:dyDescent="0.35">
      <c r="B7502" s="48"/>
      <c r="C7502" s="49"/>
      <c r="D7502" s="50"/>
      <c r="K7502"/>
    </row>
    <row r="7503" spans="2:11" x14ac:dyDescent="0.35">
      <c r="B7503" s="48"/>
      <c r="C7503" s="49"/>
      <c r="D7503" s="50"/>
      <c r="K7503"/>
    </row>
    <row r="7504" spans="2:11" x14ac:dyDescent="0.35">
      <c r="B7504" s="48"/>
      <c r="C7504" s="49"/>
      <c r="D7504" s="50"/>
      <c r="K7504"/>
    </row>
    <row r="7505" spans="2:11" x14ac:dyDescent="0.35">
      <c r="B7505" s="48"/>
      <c r="C7505" s="49"/>
      <c r="D7505" s="50"/>
      <c r="F7505"/>
      <c r="K7505"/>
    </row>
    <row r="7506" spans="2:11" x14ac:dyDescent="0.35">
      <c r="B7506" s="48"/>
      <c r="C7506" s="49"/>
      <c r="D7506" s="50"/>
      <c r="F7506"/>
      <c r="K7506"/>
    </row>
    <row r="7507" spans="2:11" x14ac:dyDescent="0.35">
      <c r="B7507" s="48"/>
      <c r="C7507" s="49"/>
      <c r="D7507" s="50"/>
      <c r="F7507"/>
      <c r="K7507"/>
    </row>
    <row r="7508" spans="2:11" x14ac:dyDescent="0.35">
      <c r="B7508" s="48"/>
      <c r="C7508" s="49"/>
      <c r="D7508" s="50"/>
      <c r="F7508"/>
      <c r="K7508"/>
    </row>
    <row r="7509" spans="2:11" x14ac:dyDescent="0.35">
      <c r="B7509" s="102"/>
      <c r="C7509" s="103"/>
      <c r="D7509" s="10"/>
      <c r="F7509"/>
      <c r="K7509"/>
    </row>
    <row r="7510" spans="2:11" x14ac:dyDescent="0.35">
      <c r="B7510" s="104"/>
      <c r="C7510" s="105"/>
      <c r="D7510" s="106"/>
      <c r="F7510"/>
      <c r="K7510"/>
    </row>
    <row r="7511" spans="2:11" x14ac:dyDescent="0.35">
      <c r="B7511" s="48"/>
      <c r="C7511" s="49"/>
      <c r="D7511" s="50"/>
      <c r="F7511"/>
      <c r="K7511"/>
    </row>
    <row r="7512" spans="2:11" x14ac:dyDescent="0.35">
      <c r="B7512" s="48"/>
      <c r="C7512" s="49"/>
      <c r="D7512" s="50"/>
      <c r="F7512"/>
      <c r="K7512"/>
    </row>
    <row r="7513" spans="2:11" x14ac:dyDescent="0.35">
      <c r="B7513" s="48"/>
      <c r="C7513" s="49"/>
      <c r="D7513" s="50"/>
      <c r="F7513"/>
      <c r="K7513"/>
    </row>
    <row r="7514" spans="2:11" x14ac:dyDescent="0.35">
      <c r="B7514" s="48"/>
      <c r="C7514" s="49"/>
      <c r="D7514" s="50"/>
      <c r="F7514"/>
      <c r="K7514"/>
    </row>
    <row r="7515" spans="2:11" x14ac:dyDescent="0.35">
      <c r="B7515" s="48"/>
      <c r="C7515" s="49"/>
      <c r="D7515" s="50"/>
      <c r="F7515"/>
      <c r="K7515"/>
    </row>
    <row r="7516" spans="2:11" x14ac:dyDescent="0.35">
      <c r="B7516" s="102"/>
      <c r="C7516" s="103"/>
      <c r="D7516" s="10"/>
      <c r="F7516"/>
      <c r="K7516"/>
    </row>
    <row r="7517" spans="2:11" x14ac:dyDescent="0.35">
      <c r="B7517" s="104"/>
      <c r="C7517" s="105"/>
      <c r="D7517" s="106"/>
      <c r="F7517"/>
      <c r="K7517"/>
    </row>
    <row r="7518" spans="2:11" x14ac:dyDescent="0.35">
      <c r="B7518" s="48"/>
      <c r="C7518" s="49"/>
      <c r="D7518" s="50"/>
      <c r="F7518"/>
      <c r="K7518"/>
    </row>
    <row r="7519" spans="2:11" x14ac:dyDescent="0.35">
      <c r="B7519" s="48"/>
      <c r="C7519" s="49"/>
      <c r="D7519" s="50"/>
      <c r="F7519"/>
      <c r="K7519"/>
    </row>
    <row r="7520" spans="2:11" x14ac:dyDescent="0.35">
      <c r="B7520" s="48"/>
      <c r="C7520" s="49"/>
      <c r="D7520" s="50"/>
      <c r="F7520"/>
      <c r="K7520"/>
    </row>
    <row r="7521" spans="2:11" x14ac:dyDescent="0.35">
      <c r="B7521" s="102"/>
      <c r="C7521" s="103"/>
      <c r="D7521" s="10"/>
      <c r="K7521"/>
    </row>
    <row r="7522" spans="2:11" x14ac:dyDescent="0.35">
      <c r="B7522" s="102"/>
      <c r="C7522" s="103"/>
      <c r="D7522" s="10"/>
      <c r="K7522"/>
    </row>
    <row r="7523" spans="2:11" x14ac:dyDescent="0.35">
      <c r="K7523"/>
    </row>
    <row r="7524" spans="2:11" x14ac:dyDescent="0.35">
      <c r="K7524"/>
    </row>
    <row r="7525" spans="2:11" x14ac:dyDescent="0.35">
      <c r="K7525"/>
    </row>
    <row r="7526" spans="2:11" x14ac:dyDescent="0.35">
      <c r="K7526"/>
    </row>
    <row r="7527" spans="2:11" x14ac:dyDescent="0.35">
      <c r="K7527"/>
    </row>
    <row r="7528" spans="2:11" x14ac:dyDescent="0.35">
      <c r="K7528"/>
    </row>
    <row r="7529" spans="2:11" x14ac:dyDescent="0.35">
      <c r="K7529"/>
    </row>
    <row r="7530" spans="2:11" x14ac:dyDescent="0.35">
      <c r="K7530"/>
    </row>
    <row r="7531" spans="2:11" x14ac:dyDescent="0.35">
      <c r="K7531"/>
    </row>
    <row r="7532" spans="2:11" x14ac:dyDescent="0.35">
      <c r="K7532"/>
    </row>
    <row r="7533" spans="2:11" x14ac:dyDescent="0.35">
      <c r="K7533"/>
    </row>
    <row r="7534" spans="2:11" x14ac:dyDescent="0.35">
      <c r="K7534"/>
    </row>
    <row r="7535" spans="2:11" x14ac:dyDescent="0.35">
      <c r="K7535"/>
    </row>
    <row r="7536" spans="2:11" x14ac:dyDescent="0.35">
      <c r="K7536"/>
    </row>
    <row r="7537" spans="11:11" x14ac:dyDescent="0.35">
      <c r="K7537"/>
    </row>
    <row r="7538" spans="11:11" x14ac:dyDescent="0.35">
      <c r="K7538"/>
    </row>
    <row r="7539" spans="11:11" x14ac:dyDescent="0.35">
      <c r="K7539"/>
    </row>
    <row r="7540" spans="11:11" x14ac:dyDescent="0.35">
      <c r="K7540"/>
    </row>
    <row r="7541" spans="11:11" x14ac:dyDescent="0.35">
      <c r="K7541"/>
    </row>
    <row r="7542" spans="11:11" x14ac:dyDescent="0.35">
      <c r="K7542"/>
    </row>
    <row r="7543" spans="11:11" x14ac:dyDescent="0.35">
      <c r="K7543"/>
    </row>
    <row r="7544" spans="11:11" x14ac:dyDescent="0.35">
      <c r="K7544"/>
    </row>
    <row r="7545" spans="11:11" x14ac:dyDescent="0.35">
      <c r="K7545"/>
    </row>
    <row r="7546" spans="11:11" x14ac:dyDescent="0.35">
      <c r="K7546"/>
    </row>
    <row r="7547" spans="11:11" x14ac:dyDescent="0.35">
      <c r="K7547"/>
    </row>
    <row r="7548" spans="11:11" x14ac:dyDescent="0.35">
      <c r="K7548"/>
    </row>
    <row r="7549" spans="11:11" x14ac:dyDescent="0.35">
      <c r="K7549"/>
    </row>
    <row r="7550" spans="11:11" x14ac:dyDescent="0.35">
      <c r="K7550"/>
    </row>
    <row r="7551" spans="11:11" x14ac:dyDescent="0.35">
      <c r="K7551"/>
    </row>
    <row r="7552" spans="11:11" x14ac:dyDescent="0.35">
      <c r="K7552"/>
    </row>
    <row r="7553" spans="11:11" x14ac:dyDescent="0.35">
      <c r="K7553"/>
    </row>
    <row r="7554" spans="11:11" x14ac:dyDescent="0.35">
      <c r="K7554"/>
    </row>
    <row r="7555" spans="11:11" x14ac:dyDescent="0.35">
      <c r="K7555"/>
    </row>
    <row r="7556" spans="11:11" x14ac:dyDescent="0.35">
      <c r="K7556"/>
    </row>
    <row r="7557" spans="11:11" x14ac:dyDescent="0.35">
      <c r="K7557"/>
    </row>
    <row r="7558" spans="11:11" x14ac:dyDescent="0.35">
      <c r="K7558"/>
    </row>
    <row r="7559" spans="11:11" x14ac:dyDescent="0.35">
      <c r="K7559"/>
    </row>
    <row r="7560" spans="11:11" x14ac:dyDescent="0.35">
      <c r="K7560"/>
    </row>
    <row r="7561" spans="11:11" x14ac:dyDescent="0.35">
      <c r="K7561"/>
    </row>
    <row r="7562" spans="11:11" x14ac:dyDescent="0.35">
      <c r="K7562"/>
    </row>
    <row r="7563" spans="11:11" x14ac:dyDescent="0.35">
      <c r="K7563"/>
    </row>
    <row r="7564" spans="11:11" x14ac:dyDescent="0.35">
      <c r="K7564"/>
    </row>
    <row r="7565" spans="11:11" x14ac:dyDescent="0.35">
      <c r="K7565"/>
    </row>
    <row r="7566" spans="11:11" x14ac:dyDescent="0.35">
      <c r="K7566"/>
    </row>
    <row r="7567" spans="11:11" x14ac:dyDescent="0.35">
      <c r="K7567"/>
    </row>
    <row r="7568" spans="11:11" x14ac:dyDescent="0.35">
      <c r="K7568"/>
    </row>
    <row r="7569" spans="11:11" x14ac:dyDescent="0.35">
      <c r="K7569"/>
    </row>
    <row r="7570" spans="11:11" x14ac:dyDescent="0.35">
      <c r="K7570"/>
    </row>
    <row r="7571" spans="11:11" x14ac:dyDescent="0.35">
      <c r="K7571"/>
    </row>
    <row r="7572" spans="11:11" x14ac:dyDescent="0.35">
      <c r="K7572"/>
    </row>
    <row r="7573" spans="11:11" x14ac:dyDescent="0.35">
      <c r="K7573"/>
    </row>
    <row r="7574" spans="11:11" x14ac:dyDescent="0.35">
      <c r="K7574"/>
    </row>
    <row r="7575" spans="11:11" x14ac:dyDescent="0.35">
      <c r="K7575"/>
    </row>
    <row r="7576" spans="11:11" x14ac:dyDescent="0.35">
      <c r="K7576"/>
    </row>
    <row r="7577" spans="11:11" x14ac:dyDescent="0.35">
      <c r="K7577"/>
    </row>
    <row r="7578" spans="11:11" x14ac:dyDescent="0.35">
      <c r="K7578"/>
    </row>
    <row r="7579" spans="11:11" x14ac:dyDescent="0.35">
      <c r="K7579"/>
    </row>
    <row r="7580" spans="11:11" x14ac:dyDescent="0.35">
      <c r="K7580"/>
    </row>
    <row r="7581" spans="11:11" x14ac:dyDescent="0.35">
      <c r="K7581"/>
    </row>
    <row r="7582" spans="11:11" x14ac:dyDescent="0.35">
      <c r="K7582"/>
    </row>
    <row r="7583" spans="11:11" x14ac:dyDescent="0.35">
      <c r="K7583"/>
    </row>
    <row r="7584" spans="11:11" x14ac:dyDescent="0.35">
      <c r="K7584"/>
    </row>
    <row r="7585" spans="11:11" x14ac:dyDescent="0.35">
      <c r="K7585"/>
    </row>
    <row r="7586" spans="11:11" x14ac:dyDescent="0.35">
      <c r="K7586"/>
    </row>
    <row r="7587" spans="11:11" x14ac:dyDescent="0.35">
      <c r="K7587"/>
    </row>
    <row r="7588" spans="11:11" x14ac:dyDescent="0.35">
      <c r="K7588"/>
    </row>
    <row r="7589" spans="11:11" x14ac:dyDescent="0.35">
      <c r="K7589"/>
    </row>
    <row r="7590" spans="11:11" x14ac:dyDescent="0.35">
      <c r="K7590"/>
    </row>
    <row r="7591" spans="11:11" x14ac:dyDescent="0.35">
      <c r="K7591"/>
    </row>
    <row r="7592" spans="11:11" x14ac:dyDescent="0.35">
      <c r="K7592"/>
    </row>
    <row r="7593" spans="11:11" x14ac:dyDescent="0.35">
      <c r="K7593"/>
    </row>
    <row r="7594" spans="11:11" x14ac:dyDescent="0.35">
      <c r="K7594"/>
    </row>
    <row r="7595" spans="11:11" x14ac:dyDescent="0.35">
      <c r="K7595"/>
    </row>
    <row r="7596" spans="11:11" x14ac:dyDescent="0.35">
      <c r="K7596"/>
    </row>
    <row r="7597" spans="11:11" x14ac:dyDescent="0.35">
      <c r="K7597"/>
    </row>
    <row r="7598" spans="11:11" x14ac:dyDescent="0.35">
      <c r="K7598"/>
    </row>
    <row r="7599" spans="11:11" x14ac:dyDescent="0.35">
      <c r="K7599"/>
    </row>
    <row r="7600" spans="11:11" x14ac:dyDescent="0.35">
      <c r="K7600"/>
    </row>
    <row r="7601" spans="11:11" x14ac:dyDescent="0.35">
      <c r="K7601"/>
    </row>
    <row r="7602" spans="11:11" x14ac:dyDescent="0.35">
      <c r="K7602"/>
    </row>
    <row r="7603" spans="11:11" x14ac:dyDescent="0.35">
      <c r="K7603"/>
    </row>
    <row r="7604" spans="11:11" x14ac:dyDescent="0.35">
      <c r="K7604"/>
    </row>
    <row r="7605" spans="11:11" x14ac:dyDescent="0.35">
      <c r="K7605"/>
    </row>
    <row r="7606" spans="11:11" x14ac:dyDescent="0.35">
      <c r="K7606"/>
    </row>
    <row r="7607" spans="11:11" x14ac:dyDescent="0.35">
      <c r="K7607"/>
    </row>
    <row r="7608" spans="11:11" x14ac:dyDescent="0.35">
      <c r="K7608"/>
    </row>
    <row r="7609" spans="11:11" x14ac:dyDescent="0.35">
      <c r="K7609"/>
    </row>
    <row r="7610" spans="11:11" x14ac:dyDescent="0.35">
      <c r="K7610"/>
    </row>
    <row r="7611" spans="11:11" x14ac:dyDescent="0.35">
      <c r="K7611"/>
    </row>
    <row r="7612" spans="11:11" x14ac:dyDescent="0.35">
      <c r="K7612"/>
    </row>
    <row r="7613" spans="11:11" x14ac:dyDescent="0.35">
      <c r="K7613"/>
    </row>
    <row r="7614" spans="11:11" x14ac:dyDescent="0.35">
      <c r="K7614"/>
    </row>
    <row r="7615" spans="11:11" x14ac:dyDescent="0.35">
      <c r="K7615"/>
    </row>
    <row r="7616" spans="11:11" x14ac:dyDescent="0.35">
      <c r="K7616"/>
    </row>
    <row r="7617" spans="11:11" x14ac:dyDescent="0.35">
      <c r="K7617"/>
    </row>
    <row r="7618" spans="11:11" x14ac:dyDescent="0.35">
      <c r="K7618"/>
    </row>
    <row r="7619" spans="11:11" x14ac:dyDescent="0.35">
      <c r="K7619"/>
    </row>
    <row r="7620" spans="11:11" x14ac:dyDescent="0.35">
      <c r="K7620"/>
    </row>
    <row r="7621" spans="11:11" x14ac:dyDescent="0.35">
      <c r="K7621"/>
    </row>
    <row r="7622" spans="11:11" x14ac:dyDescent="0.35">
      <c r="K7622"/>
    </row>
    <row r="7623" spans="11:11" x14ac:dyDescent="0.35">
      <c r="K7623"/>
    </row>
    <row r="7624" spans="11:11" x14ac:dyDescent="0.35">
      <c r="K7624"/>
    </row>
    <row r="7625" spans="11:11" x14ac:dyDescent="0.35">
      <c r="K7625"/>
    </row>
    <row r="7626" spans="11:11" x14ac:dyDescent="0.35">
      <c r="K7626"/>
    </row>
    <row r="7627" spans="11:11" x14ac:dyDescent="0.35">
      <c r="K7627"/>
    </row>
    <row r="7628" spans="11:11" x14ac:dyDescent="0.35">
      <c r="K7628"/>
    </row>
    <row r="7629" spans="11:11" x14ac:dyDescent="0.35">
      <c r="K7629"/>
    </row>
    <row r="7630" spans="11:11" x14ac:dyDescent="0.35">
      <c r="K7630"/>
    </row>
    <row r="7631" spans="11:11" x14ac:dyDescent="0.35">
      <c r="K7631"/>
    </row>
    <row r="7632" spans="11:11" x14ac:dyDescent="0.35">
      <c r="K7632"/>
    </row>
    <row r="7633" spans="11:11" x14ac:dyDescent="0.35">
      <c r="K7633"/>
    </row>
    <row r="7634" spans="11:11" x14ac:dyDescent="0.35">
      <c r="K7634"/>
    </row>
    <row r="7635" spans="11:11" x14ac:dyDescent="0.35">
      <c r="K7635"/>
    </row>
    <row r="7636" spans="11:11" x14ac:dyDescent="0.35">
      <c r="K7636"/>
    </row>
    <row r="7637" spans="11:11" x14ac:dyDescent="0.35">
      <c r="K7637"/>
    </row>
    <row r="7638" spans="11:11" x14ac:dyDescent="0.35">
      <c r="K7638"/>
    </row>
    <row r="7639" spans="11:11" x14ac:dyDescent="0.35">
      <c r="K7639"/>
    </row>
    <row r="7640" spans="11:11" x14ac:dyDescent="0.35">
      <c r="K7640"/>
    </row>
    <row r="7641" spans="11:11" x14ac:dyDescent="0.35">
      <c r="K7641"/>
    </row>
    <row r="7642" spans="11:11" x14ac:dyDescent="0.35">
      <c r="K7642"/>
    </row>
    <row r="7643" spans="11:11" x14ac:dyDescent="0.35">
      <c r="K7643"/>
    </row>
    <row r="7644" spans="11:11" x14ac:dyDescent="0.35">
      <c r="K7644"/>
    </row>
    <row r="7645" spans="11:11" x14ac:dyDescent="0.35">
      <c r="K7645"/>
    </row>
    <row r="7646" spans="11:11" x14ac:dyDescent="0.35">
      <c r="K7646"/>
    </row>
    <row r="7647" spans="11:11" x14ac:dyDescent="0.35">
      <c r="K7647"/>
    </row>
    <row r="7648" spans="11:11" x14ac:dyDescent="0.35">
      <c r="K7648"/>
    </row>
    <row r="7649" spans="11:11" x14ac:dyDescent="0.35">
      <c r="K7649"/>
    </row>
    <row r="7650" spans="11:11" x14ac:dyDescent="0.35">
      <c r="K7650"/>
    </row>
    <row r="7651" spans="11:11" x14ac:dyDescent="0.35">
      <c r="K7651"/>
    </row>
    <row r="7652" spans="11:11" x14ac:dyDescent="0.35">
      <c r="K7652"/>
    </row>
    <row r="7653" spans="11:11" x14ac:dyDescent="0.35">
      <c r="K7653"/>
    </row>
    <row r="7654" spans="11:11" x14ac:dyDescent="0.35">
      <c r="K7654"/>
    </row>
    <row r="7655" spans="11:11" x14ac:dyDescent="0.35">
      <c r="K7655"/>
    </row>
    <row r="7656" spans="11:11" x14ac:dyDescent="0.35">
      <c r="K7656"/>
    </row>
    <row r="7657" spans="11:11" x14ac:dyDescent="0.35">
      <c r="K7657"/>
    </row>
    <row r="7658" spans="11:11" x14ac:dyDescent="0.35">
      <c r="K7658"/>
    </row>
    <row r="7659" spans="11:11" x14ac:dyDescent="0.35">
      <c r="K7659"/>
    </row>
    <row r="7660" spans="11:11" x14ac:dyDescent="0.35">
      <c r="K7660"/>
    </row>
    <row r="7661" spans="11:11" x14ac:dyDescent="0.35">
      <c r="K7661"/>
    </row>
    <row r="7662" spans="11:11" x14ac:dyDescent="0.35">
      <c r="K7662"/>
    </row>
    <row r="7663" spans="11:11" x14ac:dyDescent="0.35">
      <c r="K7663"/>
    </row>
    <row r="7664" spans="11:11" x14ac:dyDescent="0.35">
      <c r="K7664"/>
    </row>
    <row r="7665" spans="11:11" x14ac:dyDescent="0.35">
      <c r="K7665"/>
    </row>
    <row r="7666" spans="11:11" x14ac:dyDescent="0.35">
      <c r="K7666"/>
    </row>
    <row r="7667" spans="11:11" x14ac:dyDescent="0.35">
      <c r="K7667"/>
    </row>
    <row r="7668" spans="11:11" x14ac:dyDescent="0.35">
      <c r="K7668"/>
    </row>
    <row r="7669" spans="11:11" x14ac:dyDescent="0.35">
      <c r="K7669"/>
    </row>
    <row r="7670" spans="11:11" x14ac:dyDescent="0.35">
      <c r="K7670"/>
    </row>
    <row r="7671" spans="11:11" x14ac:dyDescent="0.35">
      <c r="K7671"/>
    </row>
    <row r="7672" spans="11:11" x14ac:dyDescent="0.35">
      <c r="K7672"/>
    </row>
    <row r="7673" spans="11:11" x14ac:dyDescent="0.35">
      <c r="K7673"/>
    </row>
    <row r="7674" spans="11:11" x14ac:dyDescent="0.35">
      <c r="K7674"/>
    </row>
    <row r="7675" spans="11:11" x14ac:dyDescent="0.35">
      <c r="K7675"/>
    </row>
    <row r="7676" spans="11:11" x14ac:dyDescent="0.35">
      <c r="K7676"/>
    </row>
    <row r="7677" spans="11:11" x14ac:dyDescent="0.35">
      <c r="K7677"/>
    </row>
    <row r="7678" spans="11:11" x14ac:dyDescent="0.35">
      <c r="K7678"/>
    </row>
    <row r="7679" spans="11:11" x14ac:dyDescent="0.35">
      <c r="K7679"/>
    </row>
    <row r="7680" spans="11:11" x14ac:dyDescent="0.35">
      <c r="K7680"/>
    </row>
    <row r="7681" spans="11:11" x14ac:dyDescent="0.35">
      <c r="K7681"/>
    </row>
    <row r="7682" spans="11:11" x14ac:dyDescent="0.35">
      <c r="K7682"/>
    </row>
    <row r="7683" spans="11:11" x14ac:dyDescent="0.35">
      <c r="K7683"/>
    </row>
    <row r="7684" spans="11:11" x14ac:dyDescent="0.35">
      <c r="K7684"/>
    </row>
    <row r="7685" spans="11:11" x14ac:dyDescent="0.35">
      <c r="K7685"/>
    </row>
    <row r="7686" spans="11:11" x14ac:dyDescent="0.35">
      <c r="K7686"/>
    </row>
    <row r="7687" spans="11:11" x14ac:dyDescent="0.35">
      <c r="K7687"/>
    </row>
    <row r="7688" spans="11:11" x14ac:dyDescent="0.35">
      <c r="K7688"/>
    </row>
    <row r="7689" spans="11:11" x14ac:dyDescent="0.35">
      <c r="K7689"/>
    </row>
    <row r="7690" spans="11:11" x14ac:dyDescent="0.35">
      <c r="K7690"/>
    </row>
    <row r="7691" spans="11:11" x14ac:dyDescent="0.35">
      <c r="K7691"/>
    </row>
    <row r="7692" spans="11:11" x14ac:dyDescent="0.35">
      <c r="K7692"/>
    </row>
    <row r="7693" spans="11:11" x14ac:dyDescent="0.35">
      <c r="K7693"/>
    </row>
    <row r="7694" spans="11:11" x14ac:dyDescent="0.35">
      <c r="K7694"/>
    </row>
    <row r="7695" spans="11:11" x14ac:dyDescent="0.35">
      <c r="K7695"/>
    </row>
    <row r="7696" spans="11:11" x14ac:dyDescent="0.35">
      <c r="K7696"/>
    </row>
    <row r="7697" spans="11:11" x14ac:dyDescent="0.35">
      <c r="K7697"/>
    </row>
    <row r="7698" spans="11:11" x14ac:dyDescent="0.35">
      <c r="K7698"/>
    </row>
    <row r="7699" spans="11:11" x14ac:dyDescent="0.35">
      <c r="K7699"/>
    </row>
    <row r="7700" spans="11:11" x14ac:dyDescent="0.35">
      <c r="K7700"/>
    </row>
    <row r="7701" spans="11:11" x14ac:dyDescent="0.35">
      <c r="K7701"/>
    </row>
    <row r="7702" spans="11:11" x14ac:dyDescent="0.35">
      <c r="K7702"/>
    </row>
    <row r="7703" spans="11:11" x14ac:dyDescent="0.35">
      <c r="K7703"/>
    </row>
    <row r="7704" spans="11:11" x14ac:dyDescent="0.35">
      <c r="K7704"/>
    </row>
    <row r="7705" spans="11:11" x14ac:dyDescent="0.35">
      <c r="K7705"/>
    </row>
    <row r="7706" spans="11:11" x14ac:dyDescent="0.35">
      <c r="K7706"/>
    </row>
    <row r="7707" spans="11:11" x14ac:dyDescent="0.35">
      <c r="K7707"/>
    </row>
    <row r="7708" spans="11:11" x14ac:dyDescent="0.35">
      <c r="K7708"/>
    </row>
    <row r="7709" spans="11:11" x14ac:dyDescent="0.35">
      <c r="K7709"/>
    </row>
    <row r="7710" spans="11:11" x14ac:dyDescent="0.35">
      <c r="K7710"/>
    </row>
    <row r="7711" spans="11:11" x14ac:dyDescent="0.35">
      <c r="K7711"/>
    </row>
    <row r="7712" spans="11:11" x14ac:dyDescent="0.35">
      <c r="K7712"/>
    </row>
    <row r="7713" spans="11:13" x14ac:dyDescent="0.35">
      <c r="K7713"/>
    </row>
    <row r="7717" spans="11:13" x14ac:dyDescent="0.35">
      <c r="K7717" s="61">
        <f>C7716</f>
        <v>0</v>
      </c>
      <c r="L7717" s="59">
        <f>F7717</f>
        <v>0</v>
      </c>
      <c r="M7717" s="59">
        <f>G7717</f>
        <v>0</v>
      </c>
    </row>
  </sheetData>
  <sheetProtection sheet="1" objects="1" scenarios="1"/>
  <mergeCells count="1411">
    <mergeCell ref="B1345:C1345"/>
    <mergeCell ref="B1346:C1346"/>
    <mergeCell ref="B1313:C1313"/>
    <mergeCell ref="B1314:C1314"/>
    <mergeCell ref="B1333:C1333"/>
    <mergeCell ref="B1334:D1334"/>
    <mergeCell ref="B1340:C1340"/>
    <mergeCell ref="B1341:D1341"/>
    <mergeCell ref="B1281:C1281"/>
    <mergeCell ref="B1282:C1282"/>
    <mergeCell ref="B1301:C1301"/>
    <mergeCell ref="B1302:D1302"/>
    <mergeCell ref="B1308:C1308"/>
    <mergeCell ref="B1309:D1309"/>
    <mergeCell ref="B1213:D1213"/>
    <mergeCell ref="B1153:C1153"/>
    <mergeCell ref="B1154:C1154"/>
    <mergeCell ref="B1173:C1173"/>
    <mergeCell ref="B1174:D1174"/>
    <mergeCell ref="B1180:C1180"/>
    <mergeCell ref="B1181:D1181"/>
    <mergeCell ref="B1249:C1249"/>
    <mergeCell ref="B1250:C1250"/>
    <mergeCell ref="B1269:C1269"/>
    <mergeCell ref="B1270:D1270"/>
    <mergeCell ref="B1276:C1276"/>
    <mergeCell ref="B1277:D1277"/>
    <mergeCell ref="B1217:C1217"/>
    <mergeCell ref="B1218:C1218"/>
    <mergeCell ref="B1237:C1237"/>
    <mergeCell ref="B1238:D1238"/>
    <mergeCell ref="B1244:C1244"/>
    <mergeCell ref="B1245:D1245"/>
    <mergeCell ref="B1121:C1121"/>
    <mergeCell ref="B1122:C1122"/>
    <mergeCell ref="B1141:C1141"/>
    <mergeCell ref="B1142:D1142"/>
    <mergeCell ref="B1148:C1148"/>
    <mergeCell ref="B1149:D1149"/>
    <mergeCell ref="B1089:C1089"/>
    <mergeCell ref="B1090:C1090"/>
    <mergeCell ref="B1109:C1109"/>
    <mergeCell ref="B1110:D1110"/>
    <mergeCell ref="B1116:C1116"/>
    <mergeCell ref="B1117:D1117"/>
    <mergeCell ref="B1185:C1185"/>
    <mergeCell ref="B1186:C1186"/>
    <mergeCell ref="B1205:C1205"/>
    <mergeCell ref="B1206:D1206"/>
    <mergeCell ref="B1212:C1212"/>
    <mergeCell ref="B1021:D1021"/>
    <mergeCell ref="B961:C961"/>
    <mergeCell ref="B962:C962"/>
    <mergeCell ref="B981:C981"/>
    <mergeCell ref="B982:D982"/>
    <mergeCell ref="B988:C988"/>
    <mergeCell ref="B989:D989"/>
    <mergeCell ref="B1057:C1057"/>
    <mergeCell ref="B1058:C1058"/>
    <mergeCell ref="B1077:C1077"/>
    <mergeCell ref="B1078:D1078"/>
    <mergeCell ref="B1084:C1084"/>
    <mergeCell ref="B1085:D1085"/>
    <mergeCell ref="B1025:C1025"/>
    <mergeCell ref="B1026:C1026"/>
    <mergeCell ref="B1045:C1045"/>
    <mergeCell ref="B1046:D1046"/>
    <mergeCell ref="B1052:C1052"/>
    <mergeCell ref="B1053:D1053"/>
    <mergeCell ref="B929:C929"/>
    <mergeCell ref="B930:C930"/>
    <mergeCell ref="B949:C949"/>
    <mergeCell ref="B950:D950"/>
    <mergeCell ref="B956:C956"/>
    <mergeCell ref="B957:D957"/>
    <mergeCell ref="B897:C897"/>
    <mergeCell ref="B898:C898"/>
    <mergeCell ref="B917:C917"/>
    <mergeCell ref="B918:D918"/>
    <mergeCell ref="B924:C924"/>
    <mergeCell ref="B925:D925"/>
    <mergeCell ref="B993:C993"/>
    <mergeCell ref="B994:C994"/>
    <mergeCell ref="B1013:C1013"/>
    <mergeCell ref="B1014:D1014"/>
    <mergeCell ref="B1020:C1020"/>
    <mergeCell ref="B829:D829"/>
    <mergeCell ref="B769:C769"/>
    <mergeCell ref="B770:C770"/>
    <mergeCell ref="B789:C789"/>
    <mergeCell ref="B790:D790"/>
    <mergeCell ref="B796:C796"/>
    <mergeCell ref="B797:D797"/>
    <mergeCell ref="B865:C865"/>
    <mergeCell ref="B866:C866"/>
    <mergeCell ref="B885:C885"/>
    <mergeCell ref="B886:D886"/>
    <mergeCell ref="B892:C892"/>
    <mergeCell ref="B893:D893"/>
    <mergeCell ref="B833:C833"/>
    <mergeCell ref="B834:C834"/>
    <mergeCell ref="B853:C853"/>
    <mergeCell ref="B854:D854"/>
    <mergeCell ref="B860:C860"/>
    <mergeCell ref="B861:D861"/>
    <mergeCell ref="B737:C737"/>
    <mergeCell ref="B738:C738"/>
    <mergeCell ref="B757:C757"/>
    <mergeCell ref="B758:D758"/>
    <mergeCell ref="B764:C764"/>
    <mergeCell ref="B765:D765"/>
    <mergeCell ref="B705:C705"/>
    <mergeCell ref="B706:C706"/>
    <mergeCell ref="B725:C725"/>
    <mergeCell ref="B726:D726"/>
    <mergeCell ref="B732:C732"/>
    <mergeCell ref="B733:D733"/>
    <mergeCell ref="B801:C801"/>
    <mergeCell ref="B802:C802"/>
    <mergeCell ref="B821:C821"/>
    <mergeCell ref="B822:D822"/>
    <mergeCell ref="B828:C828"/>
    <mergeCell ref="B629:C629"/>
    <mergeCell ref="B630:D630"/>
    <mergeCell ref="B636:C636"/>
    <mergeCell ref="B637:D637"/>
    <mergeCell ref="B597:C597"/>
    <mergeCell ref="B598:D598"/>
    <mergeCell ref="B604:C604"/>
    <mergeCell ref="B605:D605"/>
    <mergeCell ref="B609:C609"/>
    <mergeCell ref="B610:C610"/>
    <mergeCell ref="B673:C673"/>
    <mergeCell ref="B674:C674"/>
    <mergeCell ref="B693:C693"/>
    <mergeCell ref="B694:D694"/>
    <mergeCell ref="B700:C700"/>
    <mergeCell ref="B701:D701"/>
    <mergeCell ref="B641:C641"/>
    <mergeCell ref="B642:C642"/>
    <mergeCell ref="B661:C661"/>
    <mergeCell ref="B662:D662"/>
    <mergeCell ref="B668:C668"/>
    <mergeCell ref="B669:D669"/>
    <mergeCell ref="B514:C514"/>
    <mergeCell ref="B469:C469"/>
    <mergeCell ref="B470:D470"/>
    <mergeCell ref="B476:C476"/>
    <mergeCell ref="B477:D477"/>
    <mergeCell ref="B481:C481"/>
    <mergeCell ref="B482:C482"/>
    <mergeCell ref="B565:C565"/>
    <mergeCell ref="B566:D566"/>
    <mergeCell ref="B572:C572"/>
    <mergeCell ref="B573:D573"/>
    <mergeCell ref="B577:C577"/>
    <mergeCell ref="B578:C578"/>
    <mergeCell ref="B533:C533"/>
    <mergeCell ref="B534:D534"/>
    <mergeCell ref="B540:C540"/>
    <mergeCell ref="B541:D541"/>
    <mergeCell ref="B545:C545"/>
    <mergeCell ref="B546:C546"/>
    <mergeCell ref="B437:C437"/>
    <mergeCell ref="B438:D438"/>
    <mergeCell ref="B444:C444"/>
    <mergeCell ref="B445:D445"/>
    <mergeCell ref="B449:C449"/>
    <mergeCell ref="B450:C450"/>
    <mergeCell ref="B405:C405"/>
    <mergeCell ref="B406:D406"/>
    <mergeCell ref="B412:C412"/>
    <mergeCell ref="B413:D413"/>
    <mergeCell ref="B417:C417"/>
    <mergeCell ref="B418:C418"/>
    <mergeCell ref="B501:C501"/>
    <mergeCell ref="B502:D502"/>
    <mergeCell ref="B508:C508"/>
    <mergeCell ref="B509:D509"/>
    <mergeCell ref="B513:C513"/>
    <mergeCell ref="B322:C322"/>
    <mergeCell ref="B277:C277"/>
    <mergeCell ref="B278:D278"/>
    <mergeCell ref="B284:C284"/>
    <mergeCell ref="B285:D285"/>
    <mergeCell ref="B289:C289"/>
    <mergeCell ref="B290:C290"/>
    <mergeCell ref="B373:C373"/>
    <mergeCell ref="B374:D374"/>
    <mergeCell ref="B380:C380"/>
    <mergeCell ref="B381:D381"/>
    <mergeCell ref="B385:C385"/>
    <mergeCell ref="B386:C386"/>
    <mergeCell ref="B341:C341"/>
    <mergeCell ref="B342:D342"/>
    <mergeCell ref="B348:C348"/>
    <mergeCell ref="B349:D349"/>
    <mergeCell ref="B353:C353"/>
    <mergeCell ref="B354:C354"/>
    <mergeCell ref="B245:C245"/>
    <mergeCell ref="B246:D246"/>
    <mergeCell ref="B252:C252"/>
    <mergeCell ref="B253:D253"/>
    <mergeCell ref="B257:C257"/>
    <mergeCell ref="B258:C258"/>
    <mergeCell ref="B213:C213"/>
    <mergeCell ref="B214:D214"/>
    <mergeCell ref="B220:C220"/>
    <mergeCell ref="B221:D221"/>
    <mergeCell ref="B225:C225"/>
    <mergeCell ref="B226:C226"/>
    <mergeCell ref="B309:C309"/>
    <mergeCell ref="B310:D310"/>
    <mergeCell ref="B316:C316"/>
    <mergeCell ref="B317:D317"/>
    <mergeCell ref="B321:C321"/>
    <mergeCell ref="B130:C130"/>
    <mergeCell ref="B85:C85"/>
    <mergeCell ref="B86:D86"/>
    <mergeCell ref="B92:C92"/>
    <mergeCell ref="B93:D93"/>
    <mergeCell ref="B97:C97"/>
    <mergeCell ref="B98:C98"/>
    <mergeCell ref="B181:C181"/>
    <mergeCell ref="B182:D182"/>
    <mergeCell ref="B188:C188"/>
    <mergeCell ref="B189:D189"/>
    <mergeCell ref="B193:C193"/>
    <mergeCell ref="B194:C194"/>
    <mergeCell ref="B149:C149"/>
    <mergeCell ref="B150:D150"/>
    <mergeCell ref="B156:C156"/>
    <mergeCell ref="B157:D157"/>
    <mergeCell ref="B161:C161"/>
    <mergeCell ref="B162:C162"/>
    <mergeCell ref="B53:C53"/>
    <mergeCell ref="B54:D54"/>
    <mergeCell ref="B60:C60"/>
    <mergeCell ref="B61:D61"/>
    <mergeCell ref="B65:C65"/>
    <mergeCell ref="B66:C66"/>
    <mergeCell ref="B21:C21"/>
    <mergeCell ref="B22:D22"/>
    <mergeCell ref="B28:C28"/>
    <mergeCell ref="B29:D29"/>
    <mergeCell ref="B33:C33"/>
    <mergeCell ref="B34:C34"/>
    <mergeCell ref="B117:C117"/>
    <mergeCell ref="B118:D118"/>
    <mergeCell ref="B124:C124"/>
    <mergeCell ref="B125:D125"/>
    <mergeCell ref="B129:C129"/>
    <mergeCell ref="B1405:D1405"/>
    <mergeCell ref="B1409:C1409"/>
    <mergeCell ref="B1410:C1410"/>
    <mergeCell ref="B1429:C1429"/>
    <mergeCell ref="B1430:D1430"/>
    <mergeCell ref="B1436:C1436"/>
    <mergeCell ref="B1437:D1437"/>
    <mergeCell ref="B1441:C1441"/>
    <mergeCell ref="B1442:C1442"/>
    <mergeCell ref="B1365:C1365"/>
    <mergeCell ref="B1366:D1366"/>
    <mergeCell ref="B1372:C1372"/>
    <mergeCell ref="B1373:D1373"/>
    <mergeCell ref="B1377:C1377"/>
    <mergeCell ref="B1378:C1378"/>
    <mergeCell ref="B1397:C1397"/>
    <mergeCell ref="B1398:D1398"/>
    <mergeCell ref="B1404:C1404"/>
    <mergeCell ref="B1501:D1501"/>
    <mergeCell ref="B1505:C1505"/>
    <mergeCell ref="B1506:C1506"/>
    <mergeCell ref="B1525:C1525"/>
    <mergeCell ref="B1526:D1526"/>
    <mergeCell ref="B1532:C1532"/>
    <mergeCell ref="B1533:D1533"/>
    <mergeCell ref="B1537:C1537"/>
    <mergeCell ref="B1538:C1538"/>
    <mergeCell ref="B1461:C1461"/>
    <mergeCell ref="B1462:D1462"/>
    <mergeCell ref="B1468:C1468"/>
    <mergeCell ref="B1469:D1469"/>
    <mergeCell ref="B1473:C1473"/>
    <mergeCell ref="B1474:C1474"/>
    <mergeCell ref="B1493:C1493"/>
    <mergeCell ref="B1494:D1494"/>
    <mergeCell ref="B1500:C1500"/>
    <mergeCell ref="B1597:D1597"/>
    <mergeCell ref="B1601:C1601"/>
    <mergeCell ref="B1602:C1602"/>
    <mergeCell ref="B1621:C1621"/>
    <mergeCell ref="B1622:D1622"/>
    <mergeCell ref="B1628:C1628"/>
    <mergeCell ref="B1629:D1629"/>
    <mergeCell ref="B1633:C1633"/>
    <mergeCell ref="B1634:C1634"/>
    <mergeCell ref="B1557:C1557"/>
    <mergeCell ref="B1558:D1558"/>
    <mergeCell ref="B1564:C1564"/>
    <mergeCell ref="B1565:D1565"/>
    <mergeCell ref="B1569:C1569"/>
    <mergeCell ref="B1570:C1570"/>
    <mergeCell ref="B1589:C1589"/>
    <mergeCell ref="B1590:D1590"/>
    <mergeCell ref="B1596:C1596"/>
    <mergeCell ref="B1693:D1693"/>
    <mergeCell ref="B1697:C1697"/>
    <mergeCell ref="B1698:C1698"/>
    <mergeCell ref="B1717:C1717"/>
    <mergeCell ref="B1718:D1718"/>
    <mergeCell ref="B1724:C1724"/>
    <mergeCell ref="B1725:D1725"/>
    <mergeCell ref="B1729:C1729"/>
    <mergeCell ref="B1730:C1730"/>
    <mergeCell ref="B1653:C1653"/>
    <mergeCell ref="B1654:D1654"/>
    <mergeCell ref="B1660:C1660"/>
    <mergeCell ref="B1661:D1661"/>
    <mergeCell ref="B1665:C1665"/>
    <mergeCell ref="B1666:C1666"/>
    <mergeCell ref="B1685:C1685"/>
    <mergeCell ref="B1686:D1686"/>
    <mergeCell ref="B1692:C1692"/>
    <mergeCell ref="B1789:D1789"/>
    <mergeCell ref="B1793:C1793"/>
    <mergeCell ref="B1794:C1794"/>
    <mergeCell ref="B1813:C1813"/>
    <mergeCell ref="B1814:D1814"/>
    <mergeCell ref="B1820:C1820"/>
    <mergeCell ref="B1821:D1821"/>
    <mergeCell ref="B1825:C1825"/>
    <mergeCell ref="B1826:C1826"/>
    <mergeCell ref="B1749:C1749"/>
    <mergeCell ref="B1750:D1750"/>
    <mergeCell ref="B1756:C1756"/>
    <mergeCell ref="B1757:D1757"/>
    <mergeCell ref="B1761:C1761"/>
    <mergeCell ref="B1762:C1762"/>
    <mergeCell ref="B1781:C1781"/>
    <mergeCell ref="B1782:D1782"/>
    <mergeCell ref="B1788:C1788"/>
    <mergeCell ref="B1885:D1885"/>
    <mergeCell ref="B1889:C1889"/>
    <mergeCell ref="B1890:C1890"/>
    <mergeCell ref="B1909:C1909"/>
    <mergeCell ref="B1910:D1910"/>
    <mergeCell ref="B1916:C1916"/>
    <mergeCell ref="B1917:D1917"/>
    <mergeCell ref="B1921:C1921"/>
    <mergeCell ref="B1922:C1922"/>
    <mergeCell ref="B1845:C1845"/>
    <mergeCell ref="B1846:D1846"/>
    <mergeCell ref="B1852:C1852"/>
    <mergeCell ref="B1853:D1853"/>
    <mergeCell ref="B1857:C1857"/>
    <mergeCell ref="B1858:C1858"/>
    <mergeCell ref="B1877:C1877"/>
    <mergeCell ref="B1878:D1878"/>
    <mergeCell ref="B1884:C1884"/>
    <mergeCell ref="B1981:D1981"/>
    <mergeCell ref="B1985:C1985"/>
    <mergeCell ref="B1986:C1986"/>
    <mergeCell ref="B2005:C2005"/>
    <mergeCell ref="B2006:D2006"/>
    <mergeCell ref="B2012:C2012"/>
    <mergeCell ref="B2013:D2013"/>
    <mergeCell ref="B2017:C2017"/>
    <mergeCell ref="B2018:C2018"/>
    <mergeCell ref="B1941:C1941"/>
    <mergeCell ref="B1942:D1942"/>
    <mergeCell ref="B1948:C1948"/>
    <mergeCell ref="B1949:D1949"/>
    <mergeCell ref="B1953:C1953"/>
    <mergeCell ref="B1954:C1954"/>
    <mergeCell ref="B1973:C1973"/>
    <mergeCell ref="B1974:D1974"/>
    <mergeCell ref="B1980:C1980"/>
    <mergeCell ref="B2077:D2077"/>
    <mergeCell ref="B2081:C2081"/>
    <mergeCell ref="B2082:C2082"/>
    <mergeCell ref="B2101:C2101"/>
    <mergeCell ref="B2102:D2102"/>
    <mergeCell ref="B2108:C2108"/>
    <mergeCell ref="B2109:D2109"/>
    <mergeCell ref="B2113:C2113"/>
    <mergeCell ref="B2114:C2114"/>
    <mergeCell ref="B2037:C2037"/>
    <mergeCell ref="B2038:D2038"/>
    <mergeCell ref="B2044:C2044"/>
    <mergeCell ref="B2045:D2045"/>
    <mergeCell ref="B2049:C2049"/>
    <mergeCell ref="B2050:C2050"/>
    <mergeCell ref="B2069:C2069"/>
    <mergeCell ref="B2070:D2070"/>
    <mergeCell ref="B2076:C2076"/>
    <mergeCell ref="B2173:D2173"/>
    <mergeCell ref="B2177:C2177"/>
    <mergeCell ref="B2178:C2178"/>
    <mergeCell ref="B2197:C2197"/>
    <mergeCell ref="B2198:D2198"/>
    <mergeCell ref="B2204:C2204"/>
    <mergeCell ref="B2205:D2205"/>
    <mergeCell ref="B2209:C2209"/>
    <mergeCell ref="B2210:C2210"/>
    <mergeCell ref="B2133:C2133"/>
    <mergeCell ref="B2134:D2134"/>
    <mergeCell ref="B2140:C2140"/>
    <mergeCell ref="B2141:D2141"/>
    <mergeCell ref="B2145:C2145"/>
    <mergeCell ref="B2146:C2146"/>
    <mergeCell ref="B2165:C2165"/>
    <mergeCell ref="B2166:D2166"/>
    <mergeCell ref="B2172:C2172"/>
    <mergeCell ref="B2269:D2269"/>
    <mergeCell ref="B2273:C2273"/>
    <mergeCell ref="B2274:C2274"/>
    <mergeCell ref="B2293:C2293"/>
    <mergeCell ref="B2294:D2294"/>
    <mergeCell ref="B2300:C2300"/>
    <mergeCell ref="B2301:D2301"/>
    <mergeCell ref="B2305:C2305"/>
    <mergeCell ref="B2306:C2306"/>
    <mergeCell ref="B2229:C2229"/>
    <mergeCell ref="B2230:D2230"/>
    <mergeCell ref="B2236:C2236"/>
    <mergeCell ref="B2237:D2237"/>
    <mergeCell ref="B2241:C2241"/>
    <mergeCell ref="B2242:C2242"/>
    <mergeCell ref="B2261:C2261"/>
    <mergeCell ref="B2262:D2262"/>
    <mergeCell ref="B2268:C2268"/>
    <mergeCell ref="B2365:D2365"/>
    <mergeCell ref="B2369:C2369"/>
    <mergeCell ref="B2370:C2370"/>
    <mergeCell ref="B2389:C2389"/>
    <mergeCell ref="B2390:D2390"/>
    <mergeCell ref="B2396:C2396"/>
    <mergeCell ref="B2397:D2397"/>
    <mergeCell ref="B2401:C2401"/>
    <mergeCell ref="B2402:C2402"/>
    <mergeCell ref="B2325:C2325"/>
    <mergeCell ref="B2326:D2326"/>
    <mergeCell ref="B2332:C2332"/>
    <mergeCell ref="B2333:D2333"/>
    <mergeCell ref="B2337:C2337"/>
    <mergeCell ref="B2338:C2338"/>
    <mergeCell ref="B2357:C2357"/>
    <mergeCell ref="B2358:D2358"/>
    <mergeCell ref="B2364:C2364"/>
    <mergeCell ref="B2461:D2461"/>
    <mergeCell ref="B2465:C2465"/>
    <mergeCell ref="B2466:C2466"/>
    <mergeCell ref="B2485:C2485"/>
    <mergeCell ref="B2486:D2486"/>
    <mergeCell ref="B2492:C2492"/>
    <mergeCell ref="B2493:D2493"/>
    <mergeCell ref="B2497:C2497"/>
    <mergeCell ref="B2498:C2498"/>
    <mergeCell ref="B2421:C2421"/>
    <mergeCell ref="B2422:D2422"/>
    <mergeCell ref="B2428:C2428"/>
    <mergeCell ref="B2429:D2429"/>
    <mergeCell ref="B2433:C2433"/>
    <mergeCell ref="B2434:C2434"/>
    <mergeCell ref="B2453:C2453"/>
    <mergeCell ref="B2454:D2454"/>
    <mergeCell ref="B2460:C2460"/>
    <mergeCell ref="B2557:D2557"/>
    <mergeCell ref="B2561:C2561"/>
    <mergeCell ref="B2562:C2562"/>
    <mergeCell ref="B2581:C2581"/>
    <mergeCell ref="B2582:D2582"/>
    <mergeCell ref="B2588:C2588"/>
    <mergeCell ref="B2589:D2589"/>
    <mergeCell ref="B2593:C2593"/>
    <mergeCell ref="B2594:C2594"/>
    <mergeCell ref="B2517:C2517"/>
    <mergeCell ref="B2518:D2518"/>
    <mergeCell ref="B2524:C2524"/>
    <mergeCell ref="B2525:D2525"/>
    <mergeCell ref="B2529:C2529"/>
    <mergeCell ref="B2530:C2530"/>
    <mergeCell ref="B2549:C2549"/>
    <mergeCell ref="B2550:D2550"/>
    <mergeCell ref="B2556:C2556"/>
    <mergeCell ref="B2653:D2653"/>
    <mergeCell ref="B2657:C2657"/>
    <mergeCell ref="B2658:C2658"/>
    <mergeCell ref="B2677:C2677"/>
    <mergeCell ref="B2678:D2678"/>
    <mergeCell ref="B2684:C2684"/>
    <mergeCell ref="B2685:D2685"/>
    <mergeCell ref="B2689:C2689"/>
    <mergeCell ref="B2690:C2690"/>
    <mergeCell ref="B2613:C2613"/>
    <mergeCell ref="B2614:D2614"/>
    <mergeCell ref="B2620:C2620"/>
    <mergeCell ref="B2621:D2621"/>
    <mergeCell ref="B2625:C2625"/>
    <mergeCell ref="B2626:C2626"/>
    <mergeCell ref="B2645:C2645"/>
    <mergeCell ref="B2646:D2646"/>
    <mergeCell ref="B2652:C2652"/>
    <mergeCell ref="B2749:D2749"/>
    <mergeCell ref="B2753:C2753"/>
    <mergeCell ref="B2754:C2754"/>
    <mergeCell ref="B2773:C2773"/>
    <mergeCell ref="B2774:D2774"/>
    <mergeCell ref="B2780:C2780"/>
    <mergeCell ref="B2781:D2781"/>
    <mergeCell ref="B2785:C2785"/>
    <mergeCell ref="B2786:C2786"/>
    <mergeCell ref="B2709:C2709"/>
    <mergeCell ref="B2710:D2710"/>
    <mergeCell ref="B2716:C2716"/>
    <mergeCell ref="B2717:D2717"/>
    <mergeCell ref="B2721:C2721"/>
    <mergeCell ref="B2722:C2722"/>
    <mergeCell ref="B2741:C2741"/>
    <mergeCell ref="B2742:D2742"/>
    <mergeCell ref="B2748:C2748"/>
    <mergeCell ref="B2845:D2845"/>
    <mergeCell ref="B2849:C2849"/>
    <mergeCell ref="B2850:C2850"/>
    <mergeCell ref="B2869:C2869"/>
    <mergeCell ref="B2870:D2870"/>
    <mergeCell ref="B2876:C2876"/>
    <mergeCell ref="B2877:D2877"/>
    <mergeCell ref="B2881:C2881"/>
    <mergeCell ref="B2882:C2882"/>
    <mergeCell ref="B2805:C2805"/>
    <mergeCell ref="B2806:D2806"/>
    <mergeCell ref="B2812:C2812"/>
    <mergeCell ref="B2813:D2813"/>
    <mergeCell ref="B2817:C2817"/>
    <mergeCell ref="B2818:C2818"/>
    <mergeCell ref="B2837:C2837"/>
    <mergeCell ref="B2838:D2838"/>
    <mergeCell ref="B2844:C2844"/>
    <mergeCell ref="B2941:D2941"/>
    <mergeCell ref="B2945:C2945"/>
    <mergeCell ref="B2946:C2946"/>
    <mergeCell ref="B2965:C2965"/>
    <mergeCell ref="B2966:D2966"/>
    <mergeCell ref="B2972:C2972"/>
    <mergeCell ref="B2973:D2973"/>
    <mergeCell ref="B2977:C2977"/>
    <mergeCell ref="B2978:C2978"/>
    <mergeCell ref="B2901:C2901"/>
    <mergeCell ref="B2902:D2902"/>
    <mergeCell ref="B2908:C2908"/>
    <mergeCell ref="B2909:D2909"/>
    <mergeCell ref="B2913:C2913"/>
    <mergeCell ref="B2914:C2914"/>
    <mergeCell ref="B2933:C2933"/>
    <mergeCell ref="B2934:D2934"/>
    <mergeCell ref="B2940:C2940"/>
    <mergeCell ref="B3037:D3037"/>
    <mergeCell ref="B3041:C3041"/>
    <mergeCell ref="B3042:C3042"/>
    <mergeCell ref="B3061:C3061"/>
    <mergeCell ref="B3062:D3062"/>
    <mergeCell ref="B3068:C3068"/>
    <mergeCell ref="B3069:D3069"/>
    <mergeCell ref="B3073:C3073"/>
    <mergeCell ref="B3074:C3074"/>
    <mergeCell ref="B2997:C2997"/>
    <mergeCell ref="B2998:D2998"/>
    <mergeCell ref="B3004:C3004"/>
    <mergeCell ref="B3005:D3005"/>
    <mergeCell ref="B3009:C3009"/>
    <mergeCell ref="B3010:C3010"/>
    <mergeCell ref="B3029:C3029"/>
    <mergeCell ref="B3030:D3030"/>
    <mergeCell ref="B3036:C3036"/>
    <mergeCell ref="B3133:D3133"/>
    <mergeCell ref="B3137:C3137"/>
    <mergeCell ref="B3138:C3138"/>
    <mergeCell ref="B3157:C3157"/>
    <mergeCell ref="B3158:D3158"/>
    <mergeCell ref="B3164:C3164"/>
    <mergeCell ref="B3165:D3165"/>
    <mergeCell ref="B3169:C3169"/>
    <mergeCell ref="B3170:C3170"/>
    <mergeCell ref="B3093:C3093"/>
    <mergeCell ref="B3094:D3094"/>
    <mergeCell ref="B3100:C3100"/>
    <mergeCell ref="B3101:D3101"/>
    <mergeCell ref="B3105:C3105"/>
    <mergeCell ref="B3106:C3106"/>
    <mergeCell ref="B3125:C3125"/>
    <mergeCell ref="B3126:D3126"/>
    <mergeCell ref="B3132:C3132"/>
    <mergeCell ref="B3229:D3229"/>
    <mergeCell ref="B3233:C3233"/>
    <mergeCell ref="B3234:C3234"/>
    <mergeCell ref="B3253:C3253"/>
    <mergeCell ref="B3254:D3254"/>
    <mergeCell ref="B3260:C3260"/>
    <mergeCell ref="B3261:D3261"/>
    <mergeCell ref="B3265:C3265"/>
    <mergeCell ref="B3266:C3266"/>
    <mergeCell ref="B3189:C3189"/>
    <mergeCell ref="B3190:D3190"/>
    <mergeCell ref="B3196:C3196"/>
    <mergeCell ref="B3197:D3197"/>
    <mergeCell ref="B3201:C3201"/>
    <mergeCell ref="B3202:C3202"/>
    <mergeCell ref="B3221:C3221"/>
    <mergeCell ref="B3222:D3222"/>
    <mergeCell ref="B3228:C3228"/>
    <mergeCell ref="B3325:D3325"/>
    <mergeCell ref="B3329:C3329"/>
    <mergeCell ref="B3330:C3330"/>
    <mergeCell ref="B3349:C3349"/>
    <mergeCell ref="B3350:D3350"/>
    <mergeCell ref="B3356:C3356"/>
    <mergeCell ref="B3357:D3357"/>
    <mergeCell ref="B3361:C3361"/>
    <mergeCell ref="B3362:C3362"/>
    <mergeCell ref="B3285:C3285"/>
    <mergeCell ref="B3286:D3286"/>
    <mergeCell ref="B3292:C3292"/>
    <mergeCell ref="B3293:D3293"/>
    <mergeCell ref="B3297:C3297"/>
    <mergeCell ref="B3298:C3298"/>
    <mergeCell ref="B3317:C3317"/>
    <mergeCell ref="B3318:D3318"/>
    <mergeCell ref="B3324:C3324"/>
    <mergeCell ref="B3421:D3421"/>
    <mergeCell ref="B3425:C3425"/>
    <mergeCell ref="B3426:C3426"/>
    <mergeCell ref="B3445:C3445"/>
    <mergeCell ref="B3446:D3446"/>
    <mergeCell ref="B3452:C3452"/>
    <mergeCell ref="B3453:D3453"/>
    <mergeCell ref="B3457:C3457"/>
    <mergeCell ref="B3458:C3458"/>
    <mergeCell ref="B3381:C3381"/>
    <mergeCell ref="B3382:D3382"/>
    <mergeCell ref="B3388:C3388"/>
    <mergeCell ref="B3389:D3389"/>
    <mergeCell ref="B3393:C3393"/>
    <mergeCell ref="B3394:C3394"/>
    <mergeCell ref="B3413:C3413"/>
    <mergeCell ref="B3414:D3414"/>
    <mergeCell ref="B3420:C3420"/>
    <mergeCell ref="B3517:D3517"/>
    <mergeCell ref="B3521:C3521"/>
    <mergeCell ref="B3522:C3522"/>
    <mergeCell ref="B3541:C3541"/>
    <mergeCell ref="B3542:D3542"/>
    <mergeCell ref="B3548:C3548"/>
    <mergeCell ref="B3549:D3549"/>
    <mergeCell ref="B3553:C3553"/>
    <mergeCell ref="B3554:C3554"/>
    <mergeCell ref="B3477:C3477"/>
    <mergeCell ref="B3478:D3478"/>
    <mergeCell ref="B3484:C3484"/>
    <mergeCell ref="B3485:D3485"/>
    <mergeCell ref="B3489:C3489"/>
    <mergeCell ref="B3490:C3490"/>
    <mergeCell ref="B3509:C3509"/>
    <mergeCell ref="B3510:D3510"/>
    <mergeCell ref="B3516:C3516"/>
    <mergeCell ref="B3613:D3613"/>
    <mergeCell ref="B3617:C3617"/>
    <mergeCell ref="B3618:C3618"/>
    <mergeCell ref="B3637:C3637"/>
    <mergeCell ref="B3638:D3638"/>
    <mergeCell ref="B3644:C3644"/>
    <mergeCell ref="B3645:D3645"/>
    <mergeCell ref="B3649:C3649"/>
    <mergeCell ref="B3650:C3650"/>
    <mergeCell ref="B3573:C3573"/>
    <mergeCell ref="B3574:D3574"/>
    <mergeCell ref="B3580:C3580"/>
    <mergeCell ref="B3581:D3581"/>
    <mergeCell ref="B3585:C3585"/>
    <mergeCell ref="B3586:C3586"/>
    <mergeCell ref="B3605:C3605"/>
    <mergeCell ref="B3606:D3606"/>
    <mergeCell ref="B3612:C3612"/>
    <mergeCell ref="B3709:D3709"/>
    <mergeCell ref="B3713:C3713"/>
    <mergeCell ref="B3714:C3714"/>
    <mergeCell ref="B3733:C3733"/>
    <mergeCell ref="B3734:D3734"/>
    <mergeCell ref="B3740:C3740"/>
    <mergeCell ref="B3741:D3741"/>
    <mergeCell ref="B3745:C3745"/>
    <mergeCell ref="B3746:C3746"/>
    <mergeCell ref="B3669:C3669"/>
    <mergeCell ref="B3670:D3670"/>
    <mergeCell ref="B3676:C3676"/>
    <mergeCell ref="B3677:D3677"/>
    <mergeCell ref="B3681:C3681"/>
    <mergeCell ref="B3682:C3682"/>
    <mergeCell ref="B3701:C3701"/>
    <mergeCell ref="B3702:D3702"/>
    <mergeCell ref="B3708:C3708"/>
    <mergeCell ref="B3805:D3805"/>
    <mergeCell ref="B3809:C3809"/>
    <mergeCell ref="B3810:C3810"/>
    <mergeCell ref="B3829:C3829"/>
    <mergeCell ref="B3830:D3830"/>
    <mergeCell ref="B3836:C3836"/>
    <mergeCell ref="B3837:D3837"/>
    <mergeCell ref="B3841:C3841"/>
    <mergeCell ref="B3842:C3842"/>
    <mergeCell ref="B3765:C3765"/>
    <mergeCell ref="B3766:D3766"/>
    <mergeCell ref="B3772:C3772"/>
    <mergeCell ref="B3773:D3773"/>
    <mergeCell ref="B3777:C3777"/>
    <mergeCell ref="B3778:C3778"/>
    <mergeCell ref="B3797:C3797"/>
    <mergeCell ref="B3798:D3798"/>
    <mergeCell ref="B3804:C3804"/>
    <mergeCell ref="B3901:D3901"/>
    <mergeCell ref="B3905:C3905"/>
    <mergeCell ref="B3906:C3906"/>
    <mergeCell ref="B3925:C3925"/>
    <mergeCell ref="B3926:D3926"/>
    <mergeCell ref="B3932:C3932"/>
    <mergeCell ref="B3933:D3933"/>
    <mergeCell ref="B3937:C3937"/>
    <mergeCell ref="B3938:C3938"/>
    <mergeCell ref="B3861:C3861"/>
    <mergeCell ref="B3862:D3862"/>
    <mergeCell ref="B3868:C3868"/>
    <mergeCell ref="B3869:D3869"/>
    <mergeCell ref="B3873:C3873"/>
    <mergeCell ref="B3874:C3874"/>
    <mergeCell ref="B3893:C3893"/>
    <mergeCell ref="B3894:D3894"/>
    <mergeCell ref="B3900:C3900"/>
    <mergeCell ref="B3997:D3997"/>
    <mergeCell ref="B4001:C4001"/>
    <mergeCell ref="B4002:C4002"/>
    <mergeCell ref="B4021:C4021"/>
    <mergeCell ref="B4022:D4022"/>
    <mergeCell ref="B4028:C4028"/>
    <mergeCell ref="B4029:D4029"/>
    <mergeCell ref="B4033:C4033"/>
    <mergeCell ref="B4034:C4034"/>
    <mergeCell ref="B3957:C3957"/>
    <mergeCell ref="B3958:D3958"/>
    <mergeCell ref="B3964:C3964"/>
    <mergeCell ref="B3965:D3965"/>
    <mergeCell ref="B3969:C3969"/>
    <mergeCell ref="B3970:C3970"/>
    <mergeCell ref="B3989:C3989"/>
    <mergeCell ref="B3990:D3990"/>
    <mergeCell ref="B3996:C3996"/>
    <mergeCell ref="B4093:D4093"/>
    <mergeCell ref="B4097:C4097"/>
    <mergeCell ref="B4098:C4098"/>
    <mergeCell ref="B4117:C4117"/>
    <mergeCell ref="B4118:D4118"/>
    <mergeCell ref="B4124:C4124"/>
    <mergeCell ref="B4125:D4125"/>
    <mergeCell ref="B4129:C4129"/>
    <mergeCell ref="B4130:C4130"/>
    <mergeCell ref="B4053:C4053"/>
    <mergeCell ref="B4054:D4054"/>
    <mergeCell ref="B4060:C4060"/>
    <mergeCell ref="B4061:D4061"/>
    <mergeCell ref="B4065:C4065"/>
    <mergeCell ref="B4066:C4066"/>
    <mergeCell ref="B4085:C4085"/>
    <mergeCell ref="B4086:D4086"/>
    <mergeCell ref="B4092:C4092"/>
    <mergeCell ref="B4189:D4189"/>
    <mergeCell ref="B4193:C4193"/>
    <mergeCell ref="B4194:C4194"/>
    <mergeCell ref="B4213:C4213"/>
    <mergeCell ref="B4214:D4214"/>
    <mergeCell ref="B4220:C4220"/>
    <mergeCell ref="B4221:D4221"/>
    <mergeCell ref="B4225:C4225"/>
    <mergeCell ref="B4226:C4226"/>
    <mergeCell ref="B4149:C4149"/>
    <mergeCell ref="B4150:D4150"/>
    <mergeCell ref="B4156:C4156"/>
    <mergeCell ref="B4157:D4157"/>
    <mergeCell ref="B4161:C4161"/>
    <mergeCell ref="B4162:C4162"/>
    <mergeCell ref="B4181:C4181"/>
    <mergeCell ref="B4182:D4182"/>
    <mergeCell ref="B4188:C4188"/>
    <mergeCell ref="B4285:D4285"/>
    <mergeCell ref="B4289:C4289"/>
    <mergeCell ref="B4290:C4290"/>
    <mergeCell ref="B4309:C4309"/>
    <mergeCell ref="B4310:D4310"/>
    <mergeCell ref="B4316:C4316"/>
    <mergeCell ref="B4317:D4317"/>
    <mergeCell ref="B4321:C4321"/>
    <mergeCell ref="B4322:C4322"/>
    <mergeCell ref="B4245:C4245"/>
    <mergeCell ref="B4246:D4246"/>
    <mergeCell ref="B4252:C4252"/>
    <mergeCell ref="B4253:D4253"/>
    <mergeCell ref="B4257:C4257"/>
    <mergeCell ref="B4258:C4258"/>
    <mergeCell ref="B4277:C4277"/>
    <mergeCell ref="B4278:D4278"/>
    <mergeCell ref="B4284:C4284"/>
    <mergeCell ref="B4381:D4381"/>
    <mergeCell ref="B4385:C4385"/>
    <mergeCell ref="B4386:C4386"/>
    <mergeCell ref="B4405:C4405"/>
    <mergeCell ref="B4406:D4406"/>
    <mergeCell ref="B4412:C4412"/>
    <mergeCell ref="B4413:D4413"/>
    <mergeCell ref="B4417:C4417"/>
    <mergeCell ref="B4418:C4418"/>
    <mergeCell ref="B4341:C4341"/>
    <mergeCell ref="B4342:D4342"/>
    <mergeCell ref="B4348:C4348"/>
    <mergeCell ref="B4349:D4349"/>
    <mergeCell ref="B4353:C4353"/>
    <mergeCell ref="B4354:C4354"/>
    <mergeCell ref="B4373:C4373"/>
    <mergeCell ref="B4374:D4374"/>
    <mergeCell ref="B4380:C4380"/>
    <mergeCell ref="B4477:D4477"/>
    <mergeCell ref="B4481:C4481"/>
    <mergeCell ref="B4482:C4482"/>
    <mergeCell ref="B4501:C4501"/>
    <mergeCell ref="B4502:D4502"/>
    <mergeCell ref="B4508:C4508"/>
    <mergeCell ref="B4509:D4509"/>
    <mergeCell ref="B4513:C4513"/>
    <mergeCell ref="B4514:C4514"/>
    <mergeCell ref="B4437:C4437"/>
    <mergeCell ref="B4438:D4438"/>
    <mergeCell ref="B4444:C4444"/>
    <mergeCell ref="B4445:D4445"/>
    <mergeCell ref="B4449:C4449"/>
    <mergeCell ref="B4450:C4450"/>
    <mergeCell ref="B4469:C4469"/>
    <mergeCell ref="B4470:D4470"/>
    <mergeCell ref="B4476:C4476"/>
    <mergeCell ref="B4573:D4573"/>
    <mergeCell ref="B4577:C4577"/>
    <mergeCell ref="B4578:C4578"/>
    <mergeCell ref="B4597:C4597"/>
    <mergeCell ref="B4598:D4598"/>
    <mergeCell ref="B4604:C4604"/>
    <mergeCell ref="B4605:D4605"/>
    <mergeCell ref="B4609:C4609"/>
    <mergeCell ref="B4610:C4610"/>
    <mergeCell ref="B4533:C4533"/>
    <mergeCell ref="B4534:D4534"/>
    <mergeCell ref="B4540:C4540"/>
    <mergeCell ref="B4541:D4541"/>
    <mergeCell ref="B4545:C4545"/>
    <mergeCell ref="B4546:C4546"/>
    <mergeCell ref="B4565:C4565"/>
    <mergeCell ref="B4566:D4566"/>
    <mergeCell ref="B4572:C4572"/>
    <mergeCell ref="B4669:D4669"/>
    <mergeCell ref="B4673:C4673"/>
    <mergeCell ref="B4674:C4674"/>
    <mergeCell ref="B4693:C4693"/>
    <mergeCell ref="B4694:D4694"/>
    <mergeCell ref="B4700:C4700"/>
    <mergeCell ref="B4701:D4701"/>
    <mergeCell ref="B4705:C4705"/>
    <mergeCell ref="B4706:C4706"/>
    <mergeCell ref="B4629:C4629"/>
    <mergeCell ref="B4630:D4630"/>
    <mergeCell ref="B4636:C4636"/>
    <mergeCell ref="B4637:D4637"/>
    <mergeCell ref="B4641:C4641"/>
    <mergeCell ref="B4642:C4642"/>
    <mergeCell ref="B4661:C4661"/>
    <mergeCell ref="B4662:D4662"/>
    <mergeCell ref="B4668:C4668"/>
    <mergeCell ref="B4765:D4765"/>
    <mergeCell ref="B4769:C4769"/>
    <mergeCell ref="B4770:C4770"/>
    <mergeCell ref="B4789:C4789"/>
    <mergeCell ref="B4790:D4790"/>
    <mergeCell ref="B4796:C4796"/>
    <mergeCell ref="B4797:D4797"/>
    <mergeCell ref="B4801:C4801"/>
    <mergeCell ref="B4802:C4802"/>
    <mergeCell ref="B4725:C4725"/>
    <mergeCell ref="B4726:D4726"/>
    <mergeCell ref="B4732:C4732"/>
    <mergeCell ref="B4733:D4733"/>
    <mergeCell ref="B4737:C4737"/>
    <mergeCell ref="B4738:C4738"/>
    <mergeCell ref="B4757:C4757"/>
    <mergeCell ref="B4758:D4758"/>
    <mergeCell ref="B4764:C4764"/>
    <mergeCell ref="B4861:D4861"/>
    <mergeCell ref="B4865:C4865"/>
    <mergeCell ref="B4866:C4866"/>
    <mergeCell ref="B4885:C4885"/>
    <mergeCell ref="B4886:D4886"/>
    <mergeCell ref="B4892:C4892"/>
    <mergeCell ref="B4893:D4893"/>
    <mergeCell ref="B4897:C4897"/>
    <mergeCell ref="B4898:C4898"/>
    <mergeCell ref="B4821:C4821"/>
    <mergeCell ref="B4822:D4822"/>
    <mergeCell ref="B4828:C4828"/>
    <mergeCell ref="B4829:D4829"/>
    <mergeCell ref="B4833:C4833"/>
    <mergeCell ref="B4834:C4834"/>
    <mergeCell ref="B4853:C4853"/>
    <mergeCell ref="B4854:D4854"/>
    <mergeCell ref="B4860:C4860"/>
    <mergeCell ref="B4957:D4957"/>
    <mergeCell ref="B4961:C4961"/>
    <mergeCell ref="B4962:C4962"/>
    <mergeCell ref="B4981:C4981"/>
    <mergeCell ref="B4982:D4982"/>
    <mergeCell ref="B4988:C4988"/>
    <mergeCell ref="B4989:D4989"/>
    <mergeCell ref="B4993:C4993"/>
    <mergeCell ref="B4994:C4994"/>
    <mergeCell ref="B4917:C4917"/>
    <mergeCell ref="B4918:D4918"/>
    <mergeCell ref="B4924:C4924"/>
    <mergeCell ref="B4925:D4925"/>
    <mergeCell ref="B4929:C4929"/>
    <mergeCell ref="B4930:C4930"/>
    <mergeCell ref="B4949:C4949"/>
    <mergeCell ref="B4950:D4950"/>
    <mergeCell ref="B4956:C4956"/>
    <mergeCell ref="B5053:D5053"/>
    <mergeCell ref="B5057:C5057"/>
    <mergeCell ref="B5058:C5058"/>
    <mergeCell ref="B5077:C5077"/>
    <mergeCell ref="B5078:D5078"/>
    <mergeCell ref="B5084:C5084"/>
    <mergeCell ref="B5085:D5085"/>
    <mergeCell ref="B5089:C5089"/>
    <mergeCell ref="B5090:C5090"/>
    <mergeCell ref="B5013:C5013"/>
    <mergeCell ref="B5014:D5014"/>
    <mergeCell ref="B5020:C5020"/>
    <mergeCell ref="B5021:D5021"/>
    <mergeCell ref="B5025:C5025"/>
    <mergeCell ref="B5026:C5026"/>
    <mergeCell ref="B5045:C5045"/>
    <mergeCell ref="B5046:D5046"/>
    <mergeCell ref="B5052:C5052"/>
    <mergeCell ref="B5149:D5149"/>
    <mergeCell ref="B5153:C5153"/>
    <mergeCell ref="B5154:C5154"/>
    <mergeCell ref="B5173:C5173"/>
    <mergeCell ref="B5174:D5174"/>
    <mergeCell ref="B5180:C5180"/>
    <mergeCell ref="B5181:D5181"/>
    <mergeCell ref="B5185:C5185"/>
    <mergeCell ref="B5186:C5186"/>
    <mergeCell ref="B5109:C5109"/>
    <mergeCell ref="B5110:D5110"/>
    <mergeCell ref="B5116:C5116"/>
    <mergeCell ref="B5117:D5117"/>
    <mergeCell ref="B5121:C5121"/>
    <mergeCell ref="B5122:C5122"/>
    <mergeCell ref="B5141:C5141"/>
    <mergeCell ref="B5142:D5142"/>
    <mergeCell ref="B5148:C5148"/>
    <mergeCell ref="B5245:D5245"/>
    <mergeCell ref="B5249:C5249"/>
    <mergeCell ref="B5250:C5250"/>
    <mergeCell ref="B5269:C5269"/>
    <mergeCell ref="B5270:D5270"/>
    <mergeCell ref="B5276:C5276"/>
    <mergeCell ref="B5277:D5277"/>
    <mergeCell ref="B5281:C5281"/>
    <mergeCell ref="B5282:C5282"/>
    <mergeCell ref="B5205:C5205"/>
    <mergeCell ref="B5206:D5206"/>
    <mergeCell ref="B5212:C5212"/>
    <mergeCell ref="B5213:D5213"/>
    <mergeCell ref="B5217:C5217"/>
    <mergeCell ref="B5218:C5218"/>
    <mergeCell ref="B5237:C5237"/>
    <mergeCell ref="B5238:D5238"/>
    <mergeCell ref="B5244:C5244"/>
    <mergeCell ref="B5341:D5341"/>
    <mergeCell ref="B5345:C5345"/>
    <mergeCell ref="B5346:C5346"/>
    <mergeCell ref="B5365:C5365"/>
    <mergeCell ref="B5366:D5366"/>
    <mergeCell ref="B5372:C5372"/>
    <mergeCell ref="B5373:D5373"/>
    <mergeCell ref="B5377:C5377"/>
    <mergeCell ref="B5378:C5378"/>
    <mergeCell ref="B5301:C5301"/>
    <mergeCell ref="B5302:D5302"/>
    <mergeCell ref="B5308:C5308"/>
    <mergeCell ref="B5309:D5309"/>
    <mergeCell ref="B5313:C5313"/>
    <mergeCell ref="B5314:C5314"/>
    <mergeCell ref="B5333:C5333"/>
    <mergeCell ref="B5334:D5334"/>
    <mergeCell ref="B5340:C5340"/>
    <mergeCell ref="B5437:D5437"/>
    <mergeCell ref="B5441:C5441"/>
    <mergeCell ref="B5442:C5442"/>
    <mergeCell ref="B5461:C5461"/>
    <mergeCell ref="B5462:D5462"/>
    <mergeCell ref="B5468:C5468"/>
    <mergeCell ref="B5469:D5469"/>
    <mergeCell ref="B5473:C5473"/>
    <mergeCell ref="B5474:C5474"/>
    <mergeCell ref="B5397:C5397"/>
    <mergeCell ref="B5398:D5398"/>
    <mergeCell ref="B5404:C5404"/>
    <mergeCell ref="B5405:D5405"/>
    <mergeCell ref="B5409:C5409"/>
    <mergeCell ref="B5410:C5410"/>
    <mergeCell ref="B5429:C5429"/>
    <mergeCell ref="B5430:D5430"/>
    <mergeCell ref="B5436:C5436"/>
    <mergeCell ref="B5533:D5533"/>
    <mergeCell ref="B5537:C5537"/>
    <mergeCell ref="B5538:C5538"/>
    <mergeCell ref="B5557:C5557"/>
    <mergeCell ref="B5558:D5558"/>
    <mergeCell ref="B5564:C5564"/>
    <mergeCell ref="B5565:D5565"/>
    <mergeCell ref="B5569:C5569"/>
    <mergeCell ref="B5570:C5570"/>
    <mergeCell ref="B5493:C5493"/>
    <mergeCell ref="B5494:D5494"/>
    <mergeCell ref="B5500:C5500"/>
    <mergeCell ref="B5501:D5501"/>
    <mergeCell ref="B5505:C5505"/>
    <mergeCell ref="B5506:C5506"/>
    <mergeCell ref="B5525:C5525"/>
    <mergeCell ref="B5526:D5526"/>
    <mergeCell ref="B5532:C5532"/>
    <mergeCell ref="B5629:D5629"/>
    <mergeCell ref="B5633:C5633"/>
    <mergeCell ref="B5634:C5634"/>
    <mergeCell ref="B5653:C5653"/>
    <mergeCell ref="B5654:D5654"/>
    <mergeCell ref="B5660:C5660"/>
    <mergeCell ref="B5661:D5661"/>
    <mergeCell ref="B5665:C5665"/>
    <mergeCell ref="B5666:C5666"/>
    <mergeCell ref="B5589:C5589"/>
    <mergeCell ref="B5590:D5590"/>
    <mergeCell ref="B5596:C5596"/>
    <mergeCell ref="B5597:D5597"/>
    <mergeCell ref="B5601:C5601"/>
    <mergeCell ref="B5602:C5602"/>
    <mergeCell ref="B5621:C5621"/>
    <mergeCell ref="B5622:D5622"/>
    <mergeCell ref="B5628:C5628"/>
    <mergeCell ref="B5725:D5725"/>
    <mergeCell ref="B5729:C5729"/>
    <mergeCell ref="B5730:C5730"/>
    <mergeCell ref="B5749:C5749"/>
    <mergeCell ref="B5750:D5750"/>
    <mergeCell ref="B5756:C5756"/>
    <mergeCell ref="B5757:D5757"/>
    <mergeCell ref="B5761:C5761"/>
    <mergeCell ref="B5762:C5762"/>
    <mergeCell ref="B5685:C5685"/>
    <mergeCell ref="B5686:D5686"/>
    <mergeCell ref="B5692:C5692"/>
    <mergeCell ref="B5693:D5693"/>
    <mergeCell ref="B5697:C5697"/>
    <mergeCell ref="B5698:C5698"/>
    <mergeCell ref="B5717:C5717"/>
    <mergeCell ref="B5718:D5718"/>
    <mergeCell ref="B5724:C5724"/>
    <mergeCell ref="B5821:D5821"/>
    <mergeCell ref="B5825:C5825"/>
    <mergeCell ref="B5826:C5826"/>
    <mergeCell ref="B5845:C5845"/>
    <mergeCell ref="B5846:D5846"/>
    <mergeCell ref="B5852:C5852"/>
    <mergeCell ref="B5853:D5853"/>
    <mergeCell ref="B5857:C5857"/>
    <mergeCell ref="B5858:C5858"/>
    <mergeCell ref="B5781:C5781"/>
    <mergeCell ref="B5782:D5782"/>
    <mergeCell ref="B5788:C5788"/>
    <mergeCell ref="B5789:D5789"/>
    <mergeCell ref="B5793:C5793"/>
    <mergeCell ref="B5794:C5794"/>
    <mergeCell ref="B5813:C5813"/>
    <mergeCell ref="B5814:D5814"/>
    <mergeCell ref="B5820:C5820"/>
    <mergeCell ref="B5917:D5917"/>
    <mergeCell ref="B5921:C5921"/>
    <mergeCell ref="B5922:C5922"/>
    <mergeCell ref="B5941:C5941"/>
    <mergeCell ref="B5942:D5942"/>
    <mergeCell ref="B5948:C5948"/>
    <mergeCell ref="B5949:D5949"/>
    <mergeCell ref="B5953:C5953"/>
    <mergeCell ref="B5954:C5954"/>
    <mergeCell ref="B5877:C5877"/>
    <mergeCell ref="B5878:D5878"/>
    <mergeCell ref="B5884:C5884"/>
    <mergeCell ref="B5885:D5885"/>
    <mergeCell ref="B5889:C5889"/>
    <mergeCell ref="B5890:C5890"/>
    <mergeCell ref="B5909:C5909"/>
    <mergeCell ref="B5910:D5910"/>
    <mergeCell ref="B5916:C5916"/>
    <mergeCell ref="B6013:D6013"/>
    <mergeCell ref="B6017:C6017"/>
    <mergeCell ref="B6018:C6018"/>
    <mergeCell ref="B6037:C6037"/>
    <mergeCell ref="B6038:D6038"/>
    <mergeCell ref="B6044:C6044"/>
    <mergeCell ref="B6045:D6045"/>
    <mergeCell ref="B6049:C6049"/>
    <mergeCell ref="B6050:C6050"/>
    <mergeCell ref="B5973:C5973"/>
    <mergeCell ref="B5974:D5974"/>
    <mergeCell ref="B5980:C5980"/>
    <mergeCell ref="B5981:D5981"/>
    <mergeCell ref="B5985:C5985"/>
    <mergeCell ref="B5986:C5986"/>
    <mergeCell ref="B6005:C6005"/>
    <mergeCell ref="B6006:D6006"/>
    <mergeCell ref="B6012:C6012"/>
    <mergeCell ref="B6109:D6109"/>
    <mergeCell ref="B6113:C6113"/>
    <mergeCell ref="B6114:C6114"/>
    <mergeCell ref="B6133:C6133"/>
    <mergeCell ref="B6134:D6134"/>
    <mergeCell ref="B6140:C6140"/>
    <mergeCell ref="B6141:D6141"/>
    <mergeCell ref="B6145:C6145"/>
    <mergeCell ref="B6146:C6146"/>
    <mergeCell ref="B6069:C6069"/>
    <mergeCell ref="B6070:D6070"/>
    <mergeCell ref="B6076:C6076"/>
    <mergeCell ref="B6077:D6077"/>
    <mergeCell ref="B6081:C6081"/>
    <mergeCell ref="B6082:C6082"/>
    <mergeCell ref="B6101:C6101"/>
    <mergeCell ref="B6102:D6102"/>
    <mergeCell ref="B6108:C6108"/>
    <mergeCell ref="B6210:C6210"/>
    <mergeCell ref="B6229:C6229"/>
    <mergeCell ref="B6230:D6230"/>
    <mergeCell ref="B6236:C6236"/>
    <mergeCell ref="B6237:D6237"/>
    <mergeCell ref="B6241:C6241"/>
    <mergeCell ref="B6242:C6242"/>
    <mergeCell ref="B6205:C6205"/>
    <mergeCell ref="B6206:D6206"/>
    <mergeCell ref="B6211:C6211"/>
    <mergeCell ref="B6165:C6165"/>
    <mergeCell ref="B6166:D6166"/>
    <mergeCell ref="B6172:C6172"/>
    <mergeCell ref="B6173:D6173"/>
    <mergeCell ref="B6177:C6177"/>
    <mergeCell ref="B6178:C6178"/>
    <mergeCell ref="C6181:D6181"/>
    <mergeCell ref="B6198:C6198"/>
    <mergeCell ref="B6199:D6199"/>
    <mergeCell ref="B6301:D6301"/>
    <mergeCell ref="B6305:C6305"/>
    <mergeCell ref="B6306:C6306"/>
    <mergeCell ref="B6325:C6325"/>
    <mergeCell ref="B6326:D6326"/>
    <mergeCell ref="B6332:C6332"/>
    <mergeCell ref="B6333:D6333"/>
    <mergeCell ref="B6337:C6337"/>
    <mergeCell ref="B6338:C6338"/>
    <mergeCell ref="B6261:C6261"/>
    <mergeCell ref="B6262:D6262"/>
    <mergeCell ref="B6268:C6268"/>
    <mergeCell ref="B6269:D6269"/>
    <mergeCell ref="B6273:C6273"/>
    <mergeCell ref="B6274:C6274"/>
    <mergeCell ref="B6293:C6293"/>
    <mergeCell ref="B6294:D6294"/>
    <mergeCell ref="B6300:C6300"/>
    <mergeCell ref="B6397:D6397"/>
    <mergeCell ref="B6401:C6401"/>
    <mergeCell ref="B6402:C6402"/>
    <mergeCell ref="B6421:C6421"/>
    <mergeCell ref="B6422:D6422"/>
    <mergeCell ref="B6428:C6428"/>
    <mergeCell ref="B6429:D6429"/>
    <mergeCell ref="B6433:C6433"/>
    <mergeCell ref="B6434:C6434"/>
    <mergeCell ref="B6357:C6357"/>
    <mergeCell ref="B6358:D6358"/>
    <mergeCell ref="B6364:C6364"/>
    <mergeCell ref="B6365:D6365"/>
    <mergeCell ref="B6369:C6369"/>
    <mergeCell ref="B6370:C6370"/>
    <mergeCell ref="B6389:C6389"/>
    <mergeCell ref="B6390:D6390"/>
    <mergeCell ref="B6396:C6396"/>
    <mergeCell ref="B6493:D6493"/>
    <mergeCell ref="B6497:C6497"/>
    <mergeCell ref="B6498:C6498"/>
    <mergeCell ref="B6517:C6517"/>
    <mergeCell ref="B6518:D6518"/>
    <mergeCell ref="B6524:C6524"/>
    <mergeCell ref="B6525:D6525"/>
    <mergeCell ref="B6529:C6529"/>
    <mergeCell ref="B6530:C6530"/>
    <mergeCell ref="B6453:C6453"/>
    <mergeCell ref="B6454:D6454"/>
    <mergeCell ref="B6460:C6460"/>
    <mergeCell ref="B6461:D6461"/>
    <mergeCell ref="B6465:C6465"/>
    <mergeCell ref="B6466:C6466"/>
    <mergeCell ref="B6485:C6485"/>
    <mergeCell ref="B6486:D6486"/>
    <mergeCell ref="B6492:C6492"/>
    <mergeCell ref="B6589:D6589"/>
    <mergeCell ref="B6593:C6593"/>
    <mergeCell ref="B6594:C6594"/>
    <mergeCell ref="B6613:C6613"/>
    <mergeCell ref="B6614:D6614"/>
    <mergeCell ref="B6620:C6620"/>
    <mergeCell ref="B6621:D6621"/>
    <mergeCell ref="B6625:C6625"/>
    <mergeCell ref="B6626:C6626"/>
    <mergeCell ref="B6549:C6549"/>
    <mergeCell ref="B6550:D6550"/>
    <mergeCell ref="B6556:C6556"/>
    <mergeCell ref="B6557:D6557"/>
    <mergeCell ref="B6561:C6561"/>
    <mergeCell ref="B6562:C6562"/>
    <mergeCell ref="B6581:C6581"/>
    <mergeCell ref="B6582:D6582"/>
    <mergeCell ref="B6588:C6588"/>
    <mergeCell ref="B6685:D6685"/>
    <mergeCell ref="B6689:C6689"/>
    <mergeCell ref="B6690:C6690"/>
    <mergeCell ref="B6709:C6709"/>
    <mergeCell ref="B6710:D6710"/>
    <mergeCell ref="B6716:C6716"/>
    <mergeCell ref="B6717:D6717"/>
    <mergeCell ref="B6721:C6721"/>
    <mergeCell ref="B6722:C6722"/>
    <mergeCell ref="B6645:C6645"/>
    <mergeCell ref="B6646:D6646"/>
    <mergeCell ref="B6652:C6652"/>
    <mergeCell ref="B6653:D6653"/>
    <mergeCell ref="B6657:C6657"/>
    <mergeCell ref="B6658:C6658"/>
    <mergeCell ref="B6677:C6677"/>
    <mergeCell ref="B6678:D6678"/>
    <mergeCell ref="B6684:C6684"/>
    <mergeCell ref="B6781:D6781"/>
    <mergeCell ref="B6785:C6785"/>
    <mergeCell ref="B6786:C6786"/>
    <mergeCell ref="B6805:C6805"/>
    <mergeCell ref="B6806:D6806"/>
    <mergeCell ref="B6812:C6812"/>
    <mergeCell ref="B6813:D6813"/>
    <mergeCell ref="B6817:C6817"/>
    <mergeCell ref="B6818:C6818"/>
    <mergeCell ref="B6741:C6741"/>
    <mergeCell ref="B6742:D6742"/>
    <mergeCell ref="B6748:C6748"/>
    <mergeCell ref="B6749:D6749"/>
    <mergeCell ref="B6753:C6753"/>
    <mergeCell ref="B6754:C6754"/>
    <mergeCell ref="B6773:C6773"/>
    <mergeCell ref="B6774:D6774"/>
    <mergeCell ref="B6780:C6780"/>
    <mergeCell ref="B6877:D6877"/>
    <mergeCell ref="B6881:C6881"/>
    <mergeCell ref="B6882:C6882"/>
    <mergeCell ref="B6901:C6901"/>
    <mergeCell ref="B6902:D6902"/>
    <mergeCell ref="B6908:C6908"/>
    <mergeCell ref="B6909:D6909"/>
    <mergeCell ref="B6913:C6913"/>
    <mergeCell ref="B6914:C6914"/>
    <mergeCell ref="B6837:C6837"/>
    <mergeCell ref="B6838:D6838"/>
    <mergeCell ref="B6844:C6844"/>
    <mergeCell ref="B6845:D6845"/>
    <mergeCell ref="B6849:C6849"/>
    <mergeCell ref="B6850:C6850"/>
    <mergeCell ref="B6869:C6869"/>
    <mergeCell ref="B6870:D6870"/>
    <mergeCell ref="B6876:C6876"/>
    <mergeCell ref="B6973:D6973"/>
    <mergeCell ref="B6977:C6977"/>
    <mergeCell ref="B6978:C6978"/>
    <mergeCell ref="B6997:C6997"/>
    <mergeCell ref="B6998:D6998"/>
    <mergeCell ref="B7004:C7004"/>
    <mergeCell ref="B7005:D7005"/>
    <mergeCell ref="B7009:C7009"/>
    <mergeCell ref="B7010:C7010"/>
    <mergeCell ref="B6933:C6933"/>
    <mergeCell ref="B6934:D6934"/>
    <mergeCell ref="B6940:C6940"/>
    <mergeCell ref="B6941:D6941"/>
    <mergeCell ref="B6945:C6945"/>
    <mergeCell ref="B6946:C6946"/>
    <mergeCell ref="B6965:C6965"/>
    <mergeCell ref="B6966:D6966"/>
    <mergeCell ref="B6972:C6972"/>
    <mergeCell ref="B7069:D7069"/>
    <mergeCell ref="B7073:C7073"/>
    <mergeCell ref="B7074:C7074"/>
    <mergeCell ref="B7093:C7093"/>
    <mergeCell ref="B7094:D7094"/>
    <mergeCell ref="B7100:C7100"/>
    <mergeCell ref="B7101:D7101"/>
    <mergeCell ref="B7105:C7105"/>
    <mergeCell ref="B7106:C7106"/>
    <mergeCell ref="B7029:C7029"/>
    <mergeCell ref="B7030:D7030"/>
    <mergeCell ref="B7036:C7036"/>
    <mergeCell ref="B7037:D7037"/>
    <mergeCell ref="B7041:C7041"/>
    <mergeCell ref="B7042:C7042"/>
    <mergeCell ref="B7061:C7061"/>
    <mergeCell ref="B7062:D7062"/>
    <mergeCell ref="B7068:C7068"/>
    <mergeCell ref="B7165:D7165"/>
    <mergeCell ref="B7169:C7169"/>
    <mergeCell ref="B7170:C7170"/>
    <mergeCell ref="B7189:C7189"/>
    <mergeCell ref="B7190:D7190"/>
    <mergeCell ref="B7196:C7196"/>
    <mergeCell ref="B7197:D7197"/>
    <mergeCell ref="B7201:C7201"/>
    <mergeCell ref="B7202:C7202"/>
    <mergeCell ref="B7125:C7125"/>
    <mergeCell ref="B7126:D7126"/>
    <mergeCell ref="B7132:C7132"/>
    <mergeCell ref="B7133:D7133"/>
    <mergeCell ref="B7137:C7137"/>
    <mergeCell ref="B7138:C7138"/>
    <mergeCell ref="B7157:C7157"/>
    <mergeCell ref="B7158:D7158"/>
    <mergeCell ref="B7164:C7164"/>
    <mergeCell ref="B7261:D7261"/>
    <mergeCell ref="B7265:C7265"/>
    <mergeCell ref="B7266:C7266"/>
    <mergeCell ref="B7285:C7285"/>
    <mergeCell ref="B7286:D7286"/>
    <mergeCell ref="B7292:C7292"/>
    <mergeCell ref="B7293:D7293"/>
    <mergeCell ref="B7297:C7297"/>
    <mergeCell ref="B7298:C7298"/>
    <mergeCell ref="B7221:C7221"/>
    <mergeCell ref="B7222:D7222"/>
    <mergeCell ref="B7228:C7228"/>
    <mergeCell ref="B7229:D7229"/>
    <mergeCell ref="B7233:C7233"/>
    <mergeCell ref="B7234:C7234"/>
    <mergeCell ref="B7253:C7253"/>
    <mergeCell ref="B7254:D7254"/>
    <mergeCell ref="B7260:C7260"/>
    <mergeCell ref="B7357:D7357"/>
    <mergeCell ref="B7361:C7361"/>
    <mergeCell ref="B7362:C7362"/>
    <mergeCell ref="B7381:C7381"/>
    <mergeCell ref="B7382:D7382"/>
    <mergeCell ref="B7388:C7388"/>
    <mergeCell ref="B7389:D7389"/>
    <mergeCell ref="B7393:C7393"/>
    <mergeCell ref="B7394:C7394"/>
    <mergeCell ref="B7317:C7317"/>
    <mergeCell ref="B7318:D7318"/>
    <mergeCell ref="B7324:C7324"/>
    <mergeCell ref="B7325:D7325"/>
    <mergeCell ref="B7329:C7329"/>
    <mergeCell ref="B7330:C7330"/>
    <mergeCell ref="B7349:C7349"/>
    <mergeCell ref="B7350:D7350"/>
    <mergeCell ref="B7356:C7356"/>
    <mergeCell ref="B7509:C7509"/>
    <mergeCell ref="B7510:D7510"/>
    <mergeCell ref="B7516:C7516"/>
    <mergeCell ref="B7517:D7517"/>
    <mergeCell ref="B7521:C7521"/>
    <mergeCell ref="B7522:C7522"/>
    <mergeCell ref="B7453:D7453"/>
    <mergeCell ref="B7457:C7457"/>
    <mergeCell ref="B7458:C7458"/>
    <mergeCell ref="B7477:C7477"/>
    <mergeCell ref="B7478:D7478"/>
    <mergeCell ref="B7484:C7484"/>
    <mergeCell ref="B7485:D7485"/>
    <mergeCell ref="B7489:C7489"/>
    <mergeCell ref="B7490:C7490"/>
    <mergeCell ref="B7413:C7413"/>
    <mergeCell ref="B7414:D7414"/>
    <mergeCell ref="B7420:C7420"/>
    <mergeCell ref="B7421:D7421"/>
    <mergeCell ref="B7425:C7425"/>
    <mergeCell ref="B7426:C7426"/>
    <mergeCell ref="B7445:C7445"/>
    <mergeCell ref="B7446:D7446"/>
    <mergeCell ref="B7452:C745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524F-5A19-4282-8177-0C7EDECB0AF6}">
  <dimension ref="A1:M7717"/>
  <sheetViews>
    <sheetView zoomScale="75" zoomScaleNormal="75" workbookViewId="0">
      <selection activeCell="B1" sqref="B1"/>
    </sheetView>
  </sheetViews>
  <sheetFormatPr defaultRowHeight="14.5" x14ac:dyDescent="0.35"/>
  <cols>
    <col min="1" max="1" width="5" style="15" customWidth="1"/>
    <col min="2" max="2" width="31.453125" style="62" customWidth="1"/>
    <col min="3" max="5" width="12" style="70" customWidth="1"/>
    <col min="6" max="6" width="17.81640625" style="70" customWidth="1"/>
    <col min="7" max="7" width="14.08984375" style="70" customWidth="1"/>
    <col min="8" max="8" width="14.36328125" style="70" customWidth="1"/>
    <col min="9" max="9" width="17.81640625" customWidth="1"/>
    <col min="10" max="10" width="5.453125" customWidth="1"/>
    <col min="11" max="11" width="29.7265625" bestFit="1" customWidth="1"/>
    <col min="12" max="12" width="15.36328125" bestFit="1" customWidth="1"/>
    <col min="13" max="13" width="11.08984375" customWidth="1"/>
    <col min="14" max="17" width="9.36328125" customWidth="1"/>
    <col min="18" max="36" width="13.6328125" customWidth="1"/>
  </cols>
  <sheetData>
    <row r="1" spans="1:13" x14ac:dyDescent="0.35">
      <c r="B1" s="62" t="s">
        <v>1262</v>
      </c>
    </row>
    <row r="4" spans="1:13" x14ac:dyDescent="0.35">
      <c r="C4" s="70" t="s">
        <v>1257</v>
      </c>
      <c r="D4" s="70" t="s">
        <v>1258</v>
      </c>
      <c r="E4" s="70" t="s">
        <v>1259</v>
      </c>
      <c r="F4" s="70" t="s">
        <v>1260</v>
      </c>
      <c r="G4" s="70" t="s">
        <v>1255</v>
      </c>
      <c r="H4" s="70" t="s">
        <v>1263</v>
      </c>
      <c r="M4" t="s">
        <v>1231</v>
      </c>
    </row>
    <row r="5" spans="1:13" x14ac:dyDescent="0.35">
      <c r="A5" s="15">
        <v>1</v>
      </c>
      <c r="B5" s="63" t="s">
        <v>1186</v>
      </c>
      <c r="C5" s="71">
        <v>0</v>
      </c>
      <c r="D5" s="71">
        <v>0</v>
      </c>
      <c r="E5" s="71">
        <f>SUM(C5:D5)</f>
        <v>0</v>
      </c>
      <c r="F5" s="71" t="str">
        <f>VLOOKUP(MATCH(B5,K$5:K$239,0),$J$5:$M$239,3)</f>
        <v>Moreland</v>
      </c>
      <c r="G5" s="71">
        <f>VLOOKUP(MATCH(B5,K$5:K$239,0),$J$5:$M$239,4)</f>
        <v>1292066.06</v>
      </c>
      <c r="H5" s="71"/>
      <c r="J5" s="15">
        <v>1</v>
      </c>
      <c r="K5" s="64" t="s">
        <v>1186</v>
      </c>
      <c r="L5" s="65" t="s">
        <v>97</v>
      </c>
      <c r="M5" s="66">
        <v>1292066.06</v>
      </c>
    </row>
    <row r="6" spans="1:13" x14ac:dyDescent="0.35">
      <c r="A6" s="15">
        <v>2</v>
      </c>
      <c r="B6" s="63" t="s">
        <v>1005</v>
      </c>
      <c r="C6" s="71">
        <v>360000</v>
      </c>
      <c r="D6" s="71">
        <v>0</v>
      </c>
      <c r="E6" s="71">
        <f t="shared" ref="E6:E69" si="0">SUM(C6:D6)</f>
        <v>360000</v>
      </c>
      <c r="F6" s="71" t="str">
        <f t="shared" ref="F6:F69" si="1">VLOOKUP(MATCH(B6,K$5:K$239,0),$J$5:$M$239,3)</f>
        <v>Greater Dandenong</v>
      </c>
      <c r="G6" s="71">
        <f t="shared" ref="G6:G69" si="2">VLOOKUP(MATCH(B6,K$5:K$239,0),$J$5:$M$239,4)</f>
        <v>2107892.83</v>
      </c>
      <c r="H6" s="71"/>
      <c r="J6" s="15">
        <v>2</v>
      </c>
      <c r="K6" s="67" t="s">
        <v>1005</v>
      </c>
      <c r="L6" s="68" t="s">
        <v>74</v>
      </c>
      <c r="M6" s="69">
        <v>2107892.83</v>
      </c>
    </row>
    <row r="7" spans="1:13" x14ac:dyDescent="0.35">
      <c r="A7" s="15">
        <v>3</v>
      </c>
      <c r="B7" s="63" t="s">
        <v>1187</v>
      </c>
      <c r="C7" s="71">
        <v>3220</v>
      </c>
      <c r="D7" s="71">
        <v>0</v>
      </c>
      <c r="E7" s="71">
        <f t="shared" si="0"/>
        <v>3220</v>
      </c>
      <c r="F7" s="71" t="str">
        <f t="shared" si="1"/>
        <v>Southern Grampians</v>
      </c>
      <c r="G7" s="71">
        <f t="shared" si="2"/>
        <v>1439440.14</v>
      </c>
      <c r="H7" s="71"/>
      <c r="J7" s="15">
        <v>3</v>
      </c>
      <c r="K7" s="67" t="s">
        <v>1187</v>
      </c>
      <c r="L7" s="68" t="s">
        <v>69</v>
      </c>
      <c r="M7" s="69">
        <v>1439440.14</v>
      </c>
    </row>
    <row r="8" spans="1:13" x14ac:dyDescent="0.35">
      <c r="A8" s="15">
        <v>4</v>
      </c>
      <c r="B8" s="63" t="s">
        <v>1006</v>
      </c>
      <c r="C8" s="71">
        <v>10150</v>
      </c>
      <c r="D8" s="71">
        <v>0</v>
      </c>
      <c r="E8" s="71">
        <f t="shared" si="0"/>
        <v>10150</v>
      </c>
      <c r="F8" s="71" t="str">
        <f t="shared" si="1"/>
        <v>Hobsons Bay</v>
      </c>
      <c r="G8" s="71">
        <f t="shared" si="2"/>
        <v>873140.46</v>
      </c>
      <c r="H8" s="71"/>
      <c r="J8" s="15">
        <v>4</v>
      </c>
      <c r="K8" s="67" t="s">
        <v>1006</v>
      </c>
      <c r="L8" s="68" t="s">
        <v>47</v>
      </c>
      <c r="M8" s="69">
        <v>873140.46</v>
      </c>
    </row>
    <row r="9" spans="1:13" x14ac:dyDescent="0.35">
      <c r="A9" s="15">
        <v>5</v>
      </c>
      <c r="B9" s="63" t="s">
        <v>165</v>
      </c>
      <c r="C9" s="71">
        <v>25890</v>
      </c>
      <c r="D9" s="71">
        <v>9593</v>
      </c>
      <c r="E9" s="71">
        <f t="shared" si="0"/>
        <v>35483</v>
      </c>
      <c r="F9" s="71" t="str">
        <f t="shared" si="1"/>
        <v>Hobsons Bay</v>
      </c>
      <c r="G9" s="71">
        <f t="shared" si="2"/>
        <v>1989539.03</v>
      </c>
      <c r="H9" s="71"/>
      <c r="J9" s="15">
        <v>5</v>
      </c>
      <c r="K9" s="67" t="s">
        <v>165</v>
      </c>
      <c r="L9" s="68" t="s">
        <v>47</v>
      </c>
      <c r="M9" s="69">
        <v>1989539.03</v>
      </c>
    </row>
    <row r="10" spans="1:13" x14ac:dyDescent="0.35">
      <c r="A10" s="15">
        <v>6</v>
      </c>
      <c r="B10" s="63" t="s">
        <v>1007</v>
      </c>
      <c r="C10" s="71">
        <v>34966</v>
      </c>
      <c r="D10" s="71">
        <v>0</v>
      </c>
      <c r="E10" s="71">
        <f t="shared" si="0"/>
        <v>34966</v>
      </c>
      <c r="F10" s="71" t="str">
        <f t="shared" si="1"/>
        <v>Hobsons Bay</v>
      </c>
      <c r="G10" s="71">
        <f t="shared" si="2"/>
        <v>2298351.65</v>
      </c>
      <c r="H10" s="71"/>
      <c r="J10" s="15">
        <v>6</v>
      </c>
      <c r="K10" s="67" t="s">
        <v>1007</v>
      </c>
      <c r="L10" s="68" t="s">
        <v>47</v>
      </c>
      <c r="M10" s="69">
        <v>2298351.65</v>
      </c>
    </row>
    <row r="11" spans="1:13" x14ac:dyDescent="0.35">
      <c r="A11" s="15">
        <v>7</v>
      </c>
      <c r="B11" s="63" t="s">
        <v>1008</v>
      </c>
      <c r="C11" s="71">
        <v>1340</v>
      </c>
      <c r="D11" s="71">
        <v>0</v>
      </c>
      <c r="E11" s="71">
        <f t="shared" si="0"/>
        <v>1340</v>
      </c>
      <c r="F11" s="71" t="str">
        <f t="shared" si="1"/>
        <v>Casey</v>
      </c>
      <c r="G11" s="71">
        <f t="shared" si="2"/>
        <v>4315517.38</v>
      </c>
      <c r="H11" s="71"/>
      <c r="J11" s="15">
        <v>7</v>
      </c>
      <c r="K11" s="67" t="s">
        <v>1008</v>
      </c>
      <c r="L11" s="68" t="s">
        <v>85</v>
      </c>
      <c r="M11" s="69">
        <v>4315517.38</v>
      </c>
    </row>
    <row r="12" spans="1:13" x14ac:dyDescent="0.35">
      <c r="A12" s="15">
        <v>8</v>
      </c>
      <c r="B12" s="63" t="s">
        <v>1009</v>
      </c>
      <c r="C12" s="71">
        <v>5350</v>
      </c>
      <c r="D12" s="71">
        <v>0</v>
      </c>
      <c r="E12" s="71">
        <f t="shared" si="0"/>
        <v>5350</v>
      </c>
      <c r="F12" s="71" t="str">
        <f t="shared" si="1"/>
        <v>Surf Coast</v>
      </c>
      <c r="G12" s="71">
        <f t="shared" si="2"/>
        <v>395404.57</v>
      </c>
      <c r="H12" s="71"/>
      <c r="J12" s="15">
        <v>8</v>
      </c>
      <c r="K12" s="67" t="s">
        <v>1009</v>
      </c>
      <c r="L12" s="68" t="s">
        <v>1212</v>
      </c>
      <c r="M12" s="69">
        <v>395404.57</v>
      </c>
    </row>
    <row r="13" spans="1:13" x14ac:dyDescent="0.35">
      <c r="A13" s="15">
        <v>9</v>
      </c>
      <c r="B13" s="63" t="s">
        <v>171</v>
      </c>
      <c r="C13" s="71">
        <v>24120</v>
      </c>
      <c r="D13" s="71">
        <v>16955</v>
      </c>
      <c r="E13" s="71">
        <f t="shared" si="0"/>
        <v>41075</v>
      </c>
      <c r="F13" s="71" t="str">
        <f t="shared" si="1"/>
        <v>Ararat</v>
      </c>
      <c r="G13" s="71">
        <f t="shared" si="2"/>
        <v>2536538.1</v>
      </c>
      <c r="H13" s="71"/>
      <c r="J13" s="15">
        <v>9</v>
      </c>
      <c r="K13" s="67" t="s">
        <v>171</v>
      </c>
      <c r="L13" s="68" t="s">
        <v>54</v>
      </c>
      <c r="M13" s="69">
        <v>2536538.1</v>
      </c>
    </row>
    <row r="14" spans="1:13" x14ac:dyDescent="0.35">
      <c r="A14" s="15">
        <v>10</v>
      </c>
      <c r="B14" s="63" t="s">
        <v>1010</v>
      </c>
      <c r="C14" s="71">
        <v>28232</v>
      </c>
      <c r="D14" s="71">
        <v>0</v>
      </c>
      <c r="E14" s="71">
        <f t="shared" si="0"/>
        <v>28232</v>
      </c>
      <c r="F14" s="71" t="str">
        <f t="shared" si="1"/>
        <v>Greater Geelong</v>
      </c>
      <c r="G14" s="71">
        <f t="shared" si="2"/>
        <v>2112751.23</v>
      </c>
      <c r="H14" s="71"/>
      <c r="J14" s="15">
        <v>10</v>
      </c>
      <c r="K14" s="67" t="s">
        <v>1010</v>
      </c>
      <c r="L14" s="68" t="s">
        <v>75</v>
      </c>
      <c r="M14" s="69">
        <v>2112751.23</v>
      </c>
    </row>
    <row r="15" spans="1:13" x14ac:dyDescent="0.35">
      <c r="A15" s="15">
        <v>11</v>
      </c>
      <c r="B15" s="63" t="s">
        <v>1011</v>
      </c>
      <c r="C15" s="71">
        <v>5627</v>
      </c>
      <c r="D15" s="71">
        <v>0</v>
      </c>
      <c r="E15" s="71">
        <f t="shared" si="0"/>
        <v>5627</v>
      </c>
      <c r="F15" s="71" t="str">
        <f t="shared" si="1"/>
        <v>Moorabool</v>
      </c>
      <c r="G15" s="71">
        <f t="shared" si="2"/>
        <v>569403.87</v>
      </c>
      <c r="H15" s="71"/>
      <c r="J15" s="15">
        <v>11</v>
      </c>
      <c r="K15" s="67" t="s">
        <v>1011</v>
      </c>
      <c r="L15" s="68" t="s">
        <v>66</v>
      </c>
      <c r="M15" s="69">
        <v>569403.87</v>
      </c>
    </row>
    <row r="16" spans="1:13" x14ac:dyDescent="0.35">
      <c r="A16" s="15">
        <v>12</v>
      </c>
      <c r="B16" s="63" t="s">
        <v>1012</v>
      </c>
      <c r="C16" s="71">
        <v>11668</v>
      </c>
      <c r="D16" s="71">
        <v>0</v>
      </c>
      <c r="E16" s="71">
        <f t="shared" si="0"/>
        <v>11668</v>
      </c>
      <c r="F16" s="71" t="str">
        <f t="shared" si="1"/>
        <v>East Gippsland</v>
      </c>
      <c r="G16" s="71">
        <f t="shared" si="2"/>
        <v>883444.75</v>
      </c>
      <c r="H16" s="71"/>
      <c r="J16" s="15">
        <v>12</v>
      </c>
      <c r="K16" s="67" t="s">
        <v>1012</v>
      </c>
      <c r="L16" s="68" t="s">
        <v>63</v>
      </c>
      <c r="M16" s="69">
        <v>883444.75</v>
      </c>
    </row>
    <row r="17" spans="1:13" x14ac:dyDescent="0.35">
      <c r="A17" s="15">
        <v>13</v>
      </c>
      <c r="B17" s="63" t="s">
        <v>1013</v>
      </c>
      <c r="C17" s="71">
        <v>8019</v>
      </c>
      <c r="D17" s="71">
        <v>0</v>
      </c>
      <c r="E17" s="71">
        <f t="shared" si="0"/>
        <v>8019</v>
      </c>
      <c r="F17" s="71" t="str">
        <f t="shared" si="1"/>
        <v>East Gippsland</v>
      </c>
      <c r="G17" s="71">
        <f t="shared" si="2"/>
        <v>496344.45</v>
      </c>
      <c r="H17" s="71"/>
      <c r="J17" s="15">
        <v>13</v>
      </c>
      <c r="K17" s="67" t="s">
        <v>1013</v>
      </c>
      <c r="L17" s="68" t="s">
        <v>63</v>
      </c>
      <c r="M17" s="69">
        <v>496344.45</v>
      </c>
    </row>
    <row r="18" spans="1:13" x14ac:dyDescent="0.35">
      <c r="A18" s="15">
        <v>14</v>
      </c>
      <c r="B18" s="63" t="s">
        <v>172</v>
      </c>
      <c r="C18" s="71">
        <v>37560</v>
      </c>
      <c r="D18" s="71">
        <v>20595</v>
      </c>
      <c r="E18" s="71">
        <f t="shared" si="0"/>
        <v>58155</v>
      </c>
      <c r="F18" s="71" t="str">
        <f t="shared" si="1"/>
        <v>East Gippsland</v>
      </c>
      <c r="G18" s="71">
        <f t="shared" si="2"/>
        <v>3955240.9799999995</v>
      </c>
      <c r="H18" s="71"/>
      <c r="J18" s="15">
        <v>14</v>
      </c>
      <c r="K18" s="67" t="s">
        <v>172</v>
      </c>
      <c r="L18" s="68" t="s">
        <v>63</v>
      </c>
      <c r="M18" s="69">
        <v>3955240.9799999995</v>
      </c>
    </row>
    <row r="19" spans="1:13" x14ac:dyDescent="0.35">
      <c r="A19" s="15">
        <v>15</v>
      </c>
      <c r="B19" s="63" t="s">
        <v>1251</v>
      </c>
      <c r="C19" s="71">
        <v>16900</v>
      </c>
      <c r="D19" s="71">
        <v>909</v>
      </c>
      <c r="E19" s="71">
        <f t="shared" si="0"/>
        <v>17809</v>
      </c>
      <c r="F19" s="71" t="str">
        <f t="shared" si="1"/>
        <v>East Gippsland</v>
      </c>
      <c r="G19" s="71">
        <f t="shared" si="2"/>
        <v>1947128.19</v>
      </c>
      <c r="H19" s="71"/>
      <c r="J19" s="15">
        <v>15</v>
      </c>
      <c r="K19" s="63" t="s">
        <v>1251</v>
      </c>
      <c r="L19" s="68" t="s">
        <v>63</v>
      </c>
      <c r="M19" s="69">
        <v>1947128.19</v>
      </c>
    </row>
    <row r="20" spans="1:13" x14ac:dyDescent="0.35">
      <c r="A20" s="15">
        <v>16</v>
      </c>
      <c r="B20" s="63" t="s">
        <v>1017</v>
      </c>
      <c r="C20" s="71">
        <v>4845</v>
      </c>
      <c r="D20" s="71">
        <v>0</v>
      </c>
      <c r="E20" s="71">
        <f t="shared" si="0"/>
        <v>4845</v>
      </c>
      <c r="F20" s="71" t="str">
        <f t="shared" si="1"/>
        <v>Ballarat</v>
      </c>
      <c r="G20" s="71">
        <f t="shared" si="2"/>
        <v>3202176.98</v>
      </c>
      <c r="H20" s="71"/>
      <c r="J20" s="15">
        <v>16</v>
      </c>
      <c r="K20" s="67" t="s">
        <v>1017</v>
      </c>
      <c r="L20" s="68" t="s">
        <v>81</v>
      </c>
      <c r="M20" s="69">
        <v>3202176.98</v>
      </c>
    </row>
    <row r="21" spans="1:13" ht="14.25" customHeight="1" x14ac:dyDescent="0.35">
      <c r="A21" s="15">
        <v>17</v>
      </c>
      <c r="B21" s="63" t="s">
        <v>1015</v>
      </c>
      <c r="C21" s="71">
        <v>17064</v>
      </c>
      <c r="D21" s="71">
        <v>0</v>
      </c>
      <c r="E21" s="71">
        <f t="shared" si="0"/>
        <v>17064</v>
      </c>
      <c r="F21" s="71" t="str">
        <f t="shared" si="1"/>
        <v>Ballarat</v>
      </c>
      <c r="G21" s="71">
        <f t="shared" si="2"/>
        <v>1562072.61</v>
      </c>
      <c r="H21" s="71"/>
      <c r="J21" s="15">
        <v>17</v>
      </c>
      <c r="K21" s="67" t="s">
        <v>1015</v>
      </c>
      <c r="L21" s="68" t="s">
        <v>81</v>
      </c>
      <c r="M21" s="69">
        <v>1562072.61</v>
      </c>
    </row>
    <row r="22" spans="1:13" ht="14.25" customHeight="1" x14ac:dyDescent="0.35">
      <c r="A22" s="15">
        <v>18</v>
      </c>
      <c r="B22" s="63" t="s">
        <v>1016</v>
      </c>
      <c r="C22" s="71">
        <v>2667</v>
      </c>
      <c r="D22" s="71">
        <v>0</v>
      </c>
      <c r="E22" s="71">
        <f t="shared" si="0"/>
        <v>2667</v>
      </c>
      <c r="F22" s="71" t="str">
        <f t="shared" si="1"/>
        <v>Ballarat</v>
      </c>
      <c r="G22" s="71">
        <f t="shared" si="2"/>
        <v>1586902.96</v>
      </c>
      <c r="H22" s="71"/>
      <c r="J22" s="15">
        <v>18</v>
      </c>
      <c r="K22" s="67" t="s">
        <v>1016</v>
      </c>
      <c r="L22" s="68" t="s">
        <v>81</v>
      </c>
      <c r="M22" s="69">
        <v>1586902.96</v>
      </c>
    </row>
    <row r="23" spans="1:13" x14ac:dyDescent="0.35">
      <c r="A23" s="15">
        <v>19</v>
      </c>
      <c r="B23" s="63" t="s">
        <v>1018</v>
      </c>
      <c r="C23" s="71">
        <v>600</v>
      </c>
      <c r="D23" s="71">
        <v>0</v>
      </c>
      <c r="E23" s="71">
        <f t="shared" si="0"/>
        <v>600</v>
      </c>
      <c r="F23" s="71" t="str">
        <f t="shared" si="1"/>
        <v>Greater Geelong</v>
      </c>
      <c r="G23" s="71">
        <f t="shared" si="2"/>
        <v>492520.70999999996</v>
      </c>
      <c r="H23" s="71"/>
      <c r="J23" s="15">
        <v>19</v>
      </c>
      <c r="K23" s="67" t="s">
        <v>1018</v>
      </c>
      <c r="L23" s="68" t="s">
        <v>75</v>
      </c>
      <c r="M23" s="69">
        <v>492520.70999999996</v>
      </c>
    </row>
    <row r="24" spans="1:13" x14ac:dyDescent="0.35">
      <c r="A24" s="15">
        <v>20</v>
      </c>
      <c r="B24" s="63" t="s">
        <v>1019</v>
      </c>
      <c r="C24" s="71">
        <v>0</v>
      </c>
      <c r="D24" s="71">
        <v>0</v>
      </c>
      <c r="E24" s="71">
        <f t="shared" si="0"/>
        <v>0</v>
      </c>
      <c r="F24" s="71" t="str">
        <f t="shared" si="1"/>
        <v>Benalla</v>
      </c>
      <c r="G24" s="71">
        <f t="shared" si="2"/>
        <v>1275392.27</v>
      </c>
      <c r="H24" s="71"/>
      <c r="J24" s="15">
        <v>20</v>
      </c>
      <c r="K24" s="67" t="s">
        <v>1019</v>
      </c>
      <c r="L24" s="68" t="s">
        <v>55</v>
      </c>
      <c r="M24" s="69">
        <v>1275392.27</v>
      </c>
    </row>
    <row r="25" spans="1:13" x14ac:dyDescent="0.35">
      <c r="A25" s="15">
        <v>21</v>
      </c>
      <c r="B25" s="63" t="s">
        <v>1020</v>
      </c>
      <c r="C25" s="71">
        <v>700</v>
      </c>
      <c r="D25" s="71">
        <v>0</v>
      </c>
      <c r="E25" s="71">
        <f t="shared" si="0"/>
        <v>700</v>
      </c>
      <c r="F25" s="71" t="str">
        <f t="shared" si="1"/>
        <v>Benalla</v>
      </c>
      <c r="G25" s="71">
        <f t="shared" si="2"/>
        <v>573096</v>
      </c>
      <c r="H25" s="71"/>
      <c r="J25" s="15">
        <v>21</v>
      </c>
      <c r="K25" s="67" t="s">
        <v>1020</v>
      </c>
      <c r="L25" s="68" t="s">
        <v>55</v>
      </c>
      <c r="M25" s="69">
        <v>573096</v>
      </c>
    </row>
    <row r="26" spans="1:13" x14ac:dyDescent="0.35">
      <c r="A26" s="15">
        <v>22</v>
      </c>
      <c r="B26" s="63" t="s">
        <v>1021</v>
      </c>
      <c r="C26" s="71">
        <v>146460</v>
      </c>
      <c r="D26" s="71">
        <v>216135</v>
      </c>
      <c r="E26" s="71">
        <f t="shared" si="0"/>
        <v>362595</v>
      </c>
      <c r="F26" s="71" t="str">
        <f t="shared" si="1"/>
        <v>Greater Bendigo</v>
      </c>
      <c r="G26" s="71">
        <f t="shared" si="2"/>
        <v>4590615.5200000005</v>
      </c>
      <c r="H26" s="71"/>
      <c r="J26" s="15">
        <v>22</v>
      </c>
      <c r="K26" s="67" t="s">
        <v>1232</v>
      </c>
      <c r="L26" s="68" t="s">
        <v>1213</v>
      </c>
      <c r="M26" s="69">
        <v>1683293.98</v>
      </c>
    </row>
    <row r="27" spans="1:13" x14ac:dyDescent="0.35">
      <c r="A27" s="15">
        <v>23</v>
      </c>
      <c r="B27" s="63" t="s">
        <v>1022</v>
      </c>
      <c r="C27" s="71">
        <v>46069</v>
      </c>
      <c r="D27" s="71">
        <v>0</v>
      </c>
      <c r="E27" s="71">
        <f t="shared" si="0"/>
        <v>46069</v>
      </c>
      <c r="F27" s="71" t="str">
        <f t="shared" si="1"/>
        <v>Greater Bendigo</v>
      </c>
      <c r="G27" s="71">
        <f t="shared" si="2"/>
        <v>3490485.23</v>
      </c>
      <c r="H27" s="71"/>
      <c r="J27" s="15">
        <v>23</v>
      </c>
      <c r="K27" s="67" t="s">
        <v>1021</v>
      </c>
      <c r="L27" s="68" t="s">
        <v>1213</v>
      </c>
      <c r="M27" s="69">
        <v>4590615.5200000005</v>
      </c>
    </row>
    <row r="28" spans="1:13" ht="14.25" customHeight="1" x14ac:dyDescent="0.35">
      <c r="A28" s="15">
        <v>24</v>
      </c>
      <c r="B28" s="63" t="s">
        <v>1023</v>
      </c>
      <c r="C28" s="71">
        <v>0</v>
      </c>
      <c r="D28" s="71">
        <v>0</v>
      </c>
      <c r="E28" s="71">
        <f t="shared" si="0"/>
        <v>0</v>
      </c>
      <c r="F28" s="71" t="str">
        <f t="shared" si="1"/>
        <v>Glen Eira</v>
      </c>
      <c r="G28" s="71">
        <f t="shared" si="2"/>
        <v>1092308.98</v>
      </c>
      <c r="H28" s="71"/>
      <c r="J28" s="15">
        <v>24</v>
      </c>
      <c r="K28" s="67" t="s">
        <v>1022</v>
      </c>
      <c r="L28" s="68" t="s">
        <v>1213</v>
      </c>
      <c r="M28" s="69">
        <v>3490485.23</v>
      </c>
    </row>
    <row r="29" spans="1:13" ht="14.25" customHeight="1" x14ac:dyDescent="0.35">
      <c r="A29" s="15">
        <v>25</v>
      </c>
      <c r="B29" s="63" t="s">
        <v>1024</v>
      </c>
      <c r="C29" s="71">
        <v>49733</v>
      </c>
      <c r="D29" s="71">
        <v>0</v>
      </c>
      <c r="E29" s="71">
        <f t="shared" si="0"/>
        <v>49733</v>
      </c>
      <c r="F29" s="71" t="str">
        <f t="shared" si="1"/>
        <v>Glen Eira</v>
      </c>
      <c r="G29" s="71">
        <f t="shared" si="2"/>
        <v>4249573.38</v>
      </c>
      <c r="H29" s="71"/>
      <c r="J29" s="15">
        <v>25</v>
      </c>
      <c r="K29" s="67" t="s">
        <v>1023</v>
      </c>
      <c r="L29" s="68" t="s">
        <v>88</v>
      </c>
      <c r="M29" s="69">
        <v>1092308.98</v>
      </c>
    </row>
    <row r="30" spans="1:13" x14ac:dyDescent="0.35">
      <c r="A30" s="15">
        <v>26</v>
      </c>
      <c r="B30" s="63" t="s">
        <v>1025</v>
      </c>
      <c r="C30" s="71">
        <v>1612</v>
      </c>
      <c r="D30" s="71">
        <v>0</v>
      </c>
      <c r="E30" s="71">
        <f t="shared" si="0"/>
        <v>1612</v>
      </c>
      <c r="F30" s="71" t="str">
        <f t="shared" si="1"/>
        <v>Whitehorse</v>
      </c>
      <c r="G30" s="71">
        <f t="shared" si="2"/>
        <v>1410763.67</v>
      </c>
      <c r="H30" s="71"/>
      <c r="J30" s="15">
        <v>26</v>
      </c>
      <c r="K30" s="67" t="s">
        <v>1024</v>
      </c>
      <c r="L30" s="68" t="s">
        <v>88</v>
      </c>
      <c r="M30" s="69">
        <v>4249573.38</v>
      </c>
    </row>
    <row r="31" spans="1:13" x14ac:dyDescent="0.35">
      <c r="A31" s="15">
        <v>27</v>
      </c>
      <c r="B31" s="63" t="s">
        <v>173</v>
      </c>
      <c r="C31" s="71">
        <v>164487</v>
      </c>
      <c r="D31" s="71">
        <v>0</v>
      </c>
      <c r="E31" s="71">
        <f t="shared" si="0"/>
        <v>164487</v>
      </c>
      <c r="F31" s="71" t="str">
        <f t="shared" si="1"/>
        <v>Whitehorse</v>
      </c>
      <c r="G31" s="71">
        <f t="shared" si="2"/>
        <v>3949731.1900000004</v>
      </c>
      <c r="H31" s="71"/>
      <c r="J31" s="15">
        <v>27</v>
      </c>
      <c r="K31" s="67" t="s">
        <v>1233</v>
      </c>
      <c r="L31" s="68" t="s">
        <v>1213</v>
      </c>
      <c r="M31" s="69">
        <v>1638902.83</v>
      </c>
    </row>
    <row r="32" spans="1:13" x14ac:dyDescent="0.35">
      <c r="A32" s="15">
        <v>28</v>
      </c>
      <c r="B32" s="63" t="s">
        <v>1026</v>
      </c>
      <c r="C32" s="71">
        <v>1650</v>
      </c>
      <c r="D32" s="71">
        <v>0</v>
      </c>
      <c r="E32" s="71">
        <f t="shared" si="0"/>
        <v>1650</v>
      </c>
      <c r="F32" s="71" t="str">
        <f t="shared" si="1"/>
        <v>Hume</v>
      </c>
      <c r="G32" s="71">
        <f t="shared" si="2"/>
        <v>1401313.6199999999</v>
      </c>
      <c r="H32" s="71"/>
      <c r="J32" s="15">
        <v>28</v>
      </c>
      <c r="K32" s="67" t="s">
        <v>1025</v>
      </c>
      <c r="L32" s="68" t="s">
        <v>99</v>
      </c>
      <c r="M32" s="69">
        <v>1410763.67</v>
      </c>
    </row>
    <row r="33" spans="1:13" ht="14.25" customHeight="1" x14ac:dyDescent="0.35">
      <c r="A33" s="15">
        <v>29</v>
      </c>
      <c r="B33" s="63" t="s">
        <v>1027</v>
      </c>
      <c r="C33" s="71">
        <v>101761</v>
      </c>
      <c r="D33" s="71">
        <v>0</v>
      </c>
      <c r="E33" s="71">
        <f t="shared" si="0"/>
        <v>101761</v>
      </c>
      <c r="F33" s="71" t="str">
        <f t="shared" si="1"/>
        <v>Cardinia</v>
      </c>
      <c r="G33" s="71">
        <f t="shared" si="2"/>
        <v>5500950.6100000003</v>
      </c>
      <c r="H33" s="71"/>
      <c r="J33" s="15">
        <v>29</v>
      </c>
      <c r="K33" s="67" t="s">
        <v>173</v>
      </c>
      <c r="L33" s="68" t="s">
        <v>99</v>
      </c>
      <c r="M33" s="69">
        <v>3949731.1900000004</v>
      </c>
    </row>
    <row r="34" spans="1:13" ht="14.25" customHeight="1" x14ac:dyDescent="0.35">
      <c r="A34" s="15">
        <v>30</v>
      </c>
      <c r="B34" s="63" t="s">
        <v>1188</v>
      </c>
      <c r="C34" s="71">
        <v>21338</v>
      </c>
      <c r="D34" s="71">
        <v>0</v>
      </c>
      <c r="E34" s="71">
        <f t="shared" si="0"/>
        <v>21338</v>
      </c>
      <c r="F34" s="71" t="str">
        <f t="shared" si="1"/>
        <v>Whittlesea</v>
      </c>
      <c r="G34" s="71">
        <f t="shared" si="2"/>
        <v>4461263.95</v>
      </c>
      <c r="H34" s="71"/>
      <c r="J34" s="15">
        <v>30</v>
      </c>
      <c r="K34" s="67" t="s">
        <v>1026</v>
      </c>
      <c r="L34" s="68" t="s">
        <v>89</v>
      </c>
      <c r="M34" s="69">
        <v>1401313.6199999999</v>
      </c>
    </row>
    <row r="35" spans="1:13" x14ac:dyDescent="0.35">
      <c r="A35" s="15">
        <v>31</v>
      </c>
      <c r="B35" s="63" t="s">
        <v>1215</v>
      </c>
      <c r="C35" s="71">
        <v>69425</v>
      </c>
      <c r="D35" s="71">
        <v>0</v>
      </c>
      <c r="E35" s="71">
        <f t="shared" si="0"/>
        <v>69425</v>
      </c>
      <c r="F35" s="71" t="str">
        <f t="shared" si="1"/>
        <v>Glen Eira</v>
      </c>
      <c r="G35" s="71">
        <f t="shared" si="2"/>
        <v>1429577.67</v>
      </c>
      <c r="H35" s="71"/>
      <c r="J35" s="15">
        <v>31</v>
      </c>
      <c r="K35" s="67" t="s">
        <v>1248</v>
      </c>
      <c r="L35" s="68" t="s">
        <v>101</v>
      </c>
      <c r="M35" s="69">
        <v>4425633.0600000005</v>
      </c>
    </row>
    <row r="36" spans="1:13" x14ac:dyDescent="0.35">
      <c r="A36" s="15">
        <v>32</v>
      </c>
      <c r="B36" s="63" t="s">
        <v>1028</v>
      </c>
      <c r="C36" s="71">
        <v>5000</v>
      </c>
      <c r="D36" s="71">
        <v>0</v>
      </c>
      <c r="E36" s="71">
        <f t="shared" si="0"/>
        <v>5000</v>
      </c>
      <c r="F36" s="71" t="str">
        <f t="shared" si="1"/>
        <v>Glen Eira</v>
      </c>
      <c r="G36" s="71">
        <f t="shared" si="2"/>
        <v>5507542.9499999993</v>
      </c>
      <c r="H36" s="71"/>
      <c r="J36" s="15">
        <v>32</v>
      </c>
      <c r="K36" s="67" t="s">
        <v>1235</v>
      </c>
      <c r="L36" s="68" t="s">
        <v>97</v>
      </c>
      <c r="M36" s="69">
        <v>1130110.06</v>
      </c>
    </row>
    <row r="37" spans="1:13" x14ac:dyDescent="0.35">
      <c r="A37" s="15">
        <v>33</v>
      </c>
      <c r="B37" s="63" t="s">
        <v>1029</v>
      </c>
      <c r="C37" s="71">
        <v>2355</v>
      </c>
      <c r="D37" s="71">
        <v>0</v>
      </c>
      <c r="E37" s="71">
        <f t="shared" si="0"/>
        <v>2355</v>
      </c>
      <c r="F37" s="71" t="str">
        <f t="shared" si="1"/>
        <v>Ararat</v>
      </c>
      <c r="G37" s="71">
        <f t="shared" si="2"/>
        <v>525045.10000000009</v>
      </c>
      <c r="H37" s="71"/>
      <c r="J37" s="15">
        <v>33</v>
      </c>
      <c r="K37" s="67" t="s">
        <v>1027</v>
      </c>
      <c r="L37" s="68" t="s">
        <v>104</v>
      </c>
      <c r="M37" s="69">
        <v>5500950.6100000003</v>
      </c>
    </row>
    <row r="38" spans="1:13" x14ac:dyDescent="0.35">
      <c r="A38" s="15">
        <v>34</v>
      </c>
      <c r="B38" s="63" t="s">
        <v>1216</v>
      </c>
      <c r="C38" s="71">
        <v>19705</v>
      </c>
      <c r="D38" s="71">
        <v>0</v>
      </c>
      <c r="E38" s="71">
        <f t="shared" si="0"/>
        <v>19705</v>
      </c>
      <c r="F38" s="71" t="str">
        <f t="shared" si="1"/>
        <v>Kingston</v>
      </c>
      <c r="G38" s="71">
        <f t="shared" si="2"/>
        <v>1181419.46</v>
      </c>
      <c r="H38" s="71"/>
      <c r="J38" s="15">
        <v>34</v>
      </c>
      <c r="K38" s="67" t="s">
        <v>1214</v>
      </c>
      <c r="L38" s="68" t="s">
        <v>100</v>
      </c>
      <c r="M38" s="69">
        <v>4461263.95</v>
      </c>
    </row>
    <row r="39" spans="1:13" x14ac:dyDescent="0.35">
      <c r="A39" s="15">
        <v>35</v>
      </c>
      <c r="B39" s="63" t="s">
        <v>1031</v>
      </c>
      <c r="C39" s="71">
        <v>5950</v>
      </c>
      <c r="D39" s="71">
        <v>0</v>
      </c>
      <c r="E39" s="71">
        <f t="shared" si="0"/>
        <v>5950</v>
      </c>
      <c r="F39" s="71" t="str">
        <f t="shared" si="1"/>
        <v>Yarra Ranges</v>
      </c>
      <c r="G39" s="71">
        <f t="shared" si="2"/>
        <v>854664.1</v>
      </c>
      <c r="H39" s="71"/>
      <c r="J39" s="15">
        <v>35</v>
      </c>
      <c r="K39" s="67" t="s">
        <v>1028</v>
      </c>
      <c r="L39" s="68" t="s">
        <v>88</v>
      </c>
      <c r="M39" s="69">
        <v>5507542.9499999993</v>
      </c>
    </row>
    <row r="40" spans="1:13" x14ac:dyDescent="0.35">
      <c r="A40" s="15">
        <v>36</v>
      </c>
      <c r="B40" s="63" t="s">
        <v>1189</v>
      </c>
      <c r="C40" s="71">
        <v>1900</v>
      </c>
      <c r="D40" s="71">
        <v>0</v>
      </c>
      <c r="E40" s="71">
        <f t="shared" si="0"/>
        <v>1900</v>
      </c>
      <c r="F40" s="71" t="str">
        <f t="shared" si="1"/>
        <v>Colac-Otway</v>
      </c>
      <c r="G40" s="71">
        <f t="shared" si="2"/>
        <v>621846.46</v>
      </c>
      <c r="H40" s="71"/>
      <c r="J40" s="15">
        <v>36</v>
      </c>
      <c r="K40" s="67" t="s">
        <v>1215</v>
      </c>
      <c r="L40" s="68" t="s">
        <v>88</v>
      </c>
      <c r="M40" s="69">
        <v>1429577.67</v>
      </c>
    </row>
    <row r="41" spans="1:13" x14ac:dyDescent="0.35">
      <c r="A41" s="15">
        <v>37</v>
      </c>
      <c r="B41" s="63" t="s">
        <v>1032</v>
      </c>
      <c r="C41" s="71">
        <v>4500</v>
      </c>
      <c r="D41" s="71">
        <v>0</v>
      </c>
      <c r="E41" s="71">
        <f t="shared" si="0"/>
        <v>4500</v>
      </c>
      <c r="F41" s="71" t="str">
        <f t="shared" si="1"/>
        <v>Greater Bendigo</v>
      </c>
      <c r="G41" s="71">
        <f t="shared" si="2"/>
        <v>1221637.3400000001</v>
      </c>
      <c r="H41" s="71"/>
      <c r="J41" s="15">
        <v>37</v>
      </c>
      <c r="K41" s="67" t="s">
        <v>1029</v>
      </c>
      <c r="L41" s="68" t="s">
        <v>54</v>
      </c>
      <c r="M41" s="69">
        <v>525045.10000000009</v>
      </c>
    </row>
    <row r="42" spans="1:13" x14ac:dyDescent="0.35">
      <c r="A42" s="15">
        <v>38</v>
      </c>
      <c r="B42" s="63" t="s">
        <v>1033</v>
      </c>
      <c r="C42" s="71">
        <v>3671</v>
      </c>
      <c r="D42" s="71">
        <v>0</v>
      </c>
      <c r="E42" s="71">
        <f t="shared" si="0"/>
        <v>3671</v>
      </c>
      <c r="F42" s="71" t="str">
        <f t="shared" si="1"/>
        <v>Warrnambool</v>
      </c>
      <c r="G42" s="71">
        <f t="shared" si="2"/>
        <v>2293985.15</v>
      </c>
      <c r="H42" s="71"/>
      <c r="J42" s="15">
        <v>38</v>
      </c>
      <c r="K42" s="67" t="s">
        <v>1216</v>
      </c>
      <c r="L42" s="68" t="s">
        <v>90</v>
      </c>
      <c r="M42" s="69">
        <v>1181419.46</v>
      </c>
    </row>
    <row r="43" spans="1:13" x14ac:dyDescent="0.35">
      <c r="A43" s="15">
        <v>39</v>
      </c>
      <c r="B43" s="63" t="s">
        <v>1035</v>
      </c>
      <c r="C43" s="71">
        <v>3800</v>
      </c>
      <c r="D43" s="71">
        <v>0</v>
      </c>
      <c r="E43" s="71">
        <f t="shared" si="0"/>
        <v>3800</v>
      </c>
      <c r="F43" s="71" t="str">
        <f t="shared" si="1"/>
        <v>Kingston</v>
      </c>
      <c r="G43" s="71">
        <f t="shared" si="2"/>
        <v>1307850.81</v>
      </c>
      <c r="H43" s="71"/>
      <c r="J43" s="15">
        <v>39</v>
      </c>
      <c r="K43" s="67" t="s">
        <v>1031</v>
      </c>
      <c r="L43" s="68" t="s">
        <v>72</v>
      </c>
      <c r="M43" s="69">
        <v>854664.1</v>
      </c>
    </row>
    <row r="44" spans="1:13" x14ac:dyDescent="0.35">
      <c r="A44" s="15">
        <v>40</v>
      </c>
      <c r="B44" s="63" t="s">
        <v>175</v>
      </c>
      <c r="C44" s="71">
        <v>43400</v>
      </c>
      <c r="D44" s="71">
        <v>0</v>
      </c>
      <c r="E44" s="71">
        <f t="shared" si="0"/>
        <v>43400</v>
      </c>
      <c r="F44" s="71" t="str">
        <f t="shared" si="1"/>
        <v>Monash</v>
      </c>
      <c r="G44" s="71">
        <f t="shared" si="2"/>
        <v>2999706.5100000002</v>
      </c>
      <c r="H44" s="71"/>
      <c r="J44" s="15">
        <v>40</v>
      </c>
      <c r="K44" s="67" t="s">
        <v>1189</v>
      </c>
      <c r="L44" s="68" t="s">
        <v>61</v>
      </c>
      <c r="M44" s="69">
        <v>621846.46</v>
      </c>
    </row>
    <row r="45" spans="1:13" x14ac:dyDescent="0.35">
      <c r="A45" s="15">
        <v>41</v>
      </c>
      <c r="B45" s="63" t="s">
        <v>1036</v>
      </c>
      <c r="C45" s="71">
        <v>1079</v>
      </c>
      <c r="D45" s="71">
        <v>0</v>
      </c>
      <c r="E45" s="71">
        <f t="shared" si="0"/>
        <v>1079</v>
      </c>
      <c r="F45" s="71" t="str">
        <f t="shared" si="1"/>
        <v>Greater Geelong</v>
      </c>
      <c r="G45" s="71">
        <f t="shared" si="2"/>
        <v>2083967.73</v>
      </c>
      <c r="H45" s="71"/>
      <c r="J45" s="15">
        <v>41</v>
      </c>
      <c r="K45" s="67" t="s">
        <v>1032</v>
      </c>
      <c r="L45" s="68" t="s">
        <v>1213</v>
      </c>
      <c r="M45" s="69">
        <v>1221637.3400000001</v>
      </c>
    </row>
    <row r="46" spans="1:13" x14ac:dyDescent="0.35">
      <c r="A46" s="15">
        <v>42</v>
      </c>
      <c r="B46" s="63" t="s">
        <v>1037</v>
      </c>
      <c r="C46" s="71">
        <v>385781</v>
      </c>
      <c r="D46" s="71">
        <v>0</v>
      </c>
      <c r="E46" s="71">
        <f t="shared" si="0"/>
        <v>385781</v>
      </c>
      <c r="F46" s="71" t="str">
        <f t="shared" si="1"/>
        <v>Melbourne</v>
      </c>
      <c r="G46" s="71">
        <f t="shared" si="2"/>
        <v>5787510.1899999995</v>
      </c>
      <c r="H46" s="71"/>
      <c r="J46" s="15">
        <v>42</v>
      </c>
      <c r="K46" s="67" t="s">
        <v>1033</v>
      </c>
      <c r="L46" s="68" t="s">
        <v>53</v>
      </c>
      <c r="M46" s="69">
        <v>2293985.15</v>
      </c>
    </row>
    <row r="47" spans="1:13" x14ac:dyDescent="0.35">
      <c r="A47" s="15">
        <v>43</v>
      </c>
      <c r="B47" s="63" t="s">
        <v>1190</v>
      </c>
      <c r="C47" s="71">
        <v>25488</v>
      </c>
      <c r="D47" s="71">
        <v>0</v>
      </c>
      <c r="E47" s="71">
        <f t="shared" si="0"/>
        <v>25488</v>
      </c>
      <c r="F47" s="71" t="str">
        <f t="shared" si="1"/>
        <v>Baw Baw</v>
      </c>
      <c r="G47" s="71">
        <f t="shared" si="2"/>
        <v>1261086.55</v>
      </c>
      <c r="H47" s="71"/>
      <c r="J47" s="15">
        <v>43</v>
      </c>
      <c r="K47" s="67" t="s">
        <v>1035</v>
      </c>
      <c r="L47" s="68" t="s">
        <v>90</v>
      </c>
      <c r="M47" s="69">
        <v>1307850.81</v>
      </c>
    </row>
    <row r="48" spans="1:13" x14ac:dyDescent="0.35">
      <c r="A48" s="15">
        <v>44</v>
      </c>
      <c r="B48" s="63" t="s">
        <v>1038</v>
      </c>
      <c r="C48" s="71">
        <v>0</v>
      </c>
      <c r="D48" s="71">
        <v>0</v>
      </c>
      <c r="E48" s="71">
        <f t="shared" si="0"/>
        <v>0</v>
      </c>
      <c r="F48" s="71" t="str">
        <f t="shared" si="1"/>
        <v>Brimbank</v>
      </c>
      <c r="G48" s="71">
        <f t="shared" si="2"/>
        <v>3540019.0500000003</v>
      </c>
      <c r="H48" s="71"/>
      <c r="J48" s="15">
        <v>44</v>
      </c>
      <c r="K48" s="67" t="s">
        <v>175</v>
      </c>
      <c r="L48" s="68" t="s">
        <v>96</v>
      </c>
      <c r="M48" s="69">
        <v>2999706.5100000002</v>
      </c>
    </row>
    <row r="49" spans="1:13" x14ac:dyDescent="0.35">
      <c r="A49" s="15">
        <v>45</v>
      </c>
      <c r="B49" s="63" t="s">
        <v>1039</v>
      </c>
      <c r="C49" s="71">
        <v>12551</v>
      </c>
      <c r="D49" s="71">
        <v>0</v>
      </c>
      <c r="E49" s="71">
        <f t="shared" si="0"/>
        <v>12551</v>
      </c>
      <c r="F49" s="71" t="str">
        <f t="shared" si="1"/>
        <v>Maroondah</v>
      </c>
      <c r="G49" s="71">
        <f t="shared" si="2"/>
        <v>5087644.08</v>
      </c>
      <c r="H49" s="71"/>
      <c r="J49" s="15">
        <v>45</v>
      </c>
      <c r="K49" s="67" t="s">
        <v>1036</v>
      </c>
      <c r="L49" s="68" t="s">
        <v>75</v>
      </c>
      <c r="M49" s="69">
        <v>2083967.73</v>
      </c>
    </row>
    <row r="50" spans="1:13" x14ac:dyDescent="0.35">
      <c r="A50" s="15">
        <v>46</v>
      </c>
      <c r="B50" s="63" t="s">
        <v>1040</v>
      </c>
      <c r="C50" s="71">
        <v>72642</v>
      </c>
      <c r="D50" s="71">
        <v>0</v>
      </c>
      <c r="E50" s="71">
        <f t="shared" si="0"/>
        <v>72642</v>
      </c>
      <c r="F50" s="71" t="str">
        <f t="shared" si="1"/>
        <v>Hobsons Bay</v>
      </c>
      <c r="G50" s="71">
        <f t="shared" si="2"/>
        <v>4062027.05</v>
      </c>
      <c r="H50" s="71"/>
      <c r="J50" s="15">
        <v>46</v>
      </c>
      <c r="K50" s="67" t="s">
        <v>1217</v>
      </c>
      <c r="L50" s="68" t="s">
        <v>94</v>
      </c>
      <c r="M50" s="69">
        <v>5787510.1899999995</v>
      </c>
    </row>
    <row r="51" spans="1:13" x14ac:dyDescent="0.35">
      <c r="A51" s="15">
        <v>47</v>
      </c>
      <c r="B51" s="63" t="s">
        <v>1041</v>
      </c>
      <c r="C51" s="71">
        <v>0</v>
      </c>
      <c r="D51" s="71">
        <v>0</v>
      </c>
      <c r="E51" s="71">
        <f t="shared" si="0"/>
        <v>0</v>
      </c>
      <c r="F51" s="71" t="str">
        <f t="shared" si="1"/>
        <v>Maribyrnong</v>
      </c>
      <c r="G51" s="71">
        <f t="shared" si="2"/>
        <v>1805894.15</v>
      </c>
      <c r="H51" s="71"/>
      <c r="J51" s="15">
        <v>47</v>
      </c>
      <c r="K51" s="67" t="s">
        <v>1190</v>
      </c>
      <c r="L51" s="68" t="s">
        <v>103</v>
      </c>
      <c r="M51" s="69">
        <v>1261086.55</v>
      </c>
    </row>
    <row r="52" spans="1:13" x14ac:dyDescent="0.35">
      <c r="A52" s="15">
        <v>48</v>
      </c>
      <c r="B52" s="63" t="s">
        <v>1042</v>
      </c>
      <c r="C52" s="71">
        <v>38000</v>
      </c>
      <c r="D52" s="71">
        <v>0</v>
      </c>
      <c r="E52" s="71">
        <f t="shared" si="0"/>
        <v>38000</v>
      </c>
      <c r="F52" s="71" t="str">
        <f t="shared" si="1"/>
        <v>Cardinia</v>
      </c>
      <c r="G52" s="71">
        <f t="shared" si="2"/>
        <v>3205988.66</v>
      </c>
      <c r="H52" s="71"/>
      <c r="J52" s="15">
        <v>48</v>
      </c>
      <c r="K52" s="67" t="s">
        <v>1038</v>
      </c>
      <c r="L52" s="68" t="s">
        <v>84</v>
      </c>
      <c r="M52" s="69">
        <v>3540019.0500000003</v>
      </c>
    </row>
    <row r="53" spans="1:13" ht="14.25" customHeight="1" x14ac:dyDescent="0.35">
      <c r="A53" s="15">
        <v>49</v>
      </c>
      <c r="B53" s="63" t="s">
        <v>1043</v>
      </c>
      <c r="C53" s="71">
        <v>6418</v>
      </c>
      <c r="D53" s="71">
        <v>0</v>
      </c>
      <c r="E53" s="71">
        <f t="shared" si="0"/>
        <v>6418</v>
      </c>
      <c r="F53" s="71" t="str">
        <f t="shared" si="1"/>
        <v>Maroondah</v>
      </c>
      <c r="G53" s="71">
        <f t="shared" si="2"/>
        <v>2579589.16</v>
      </c>
      <c r="H53" s="71"/>
      <c r="J53" s="15">
        <v>49</v>
      </c>
      <c r="K53" s="67" t="s">
        <v>1039</v>
      </c>
      <c r="L53" s="68" t="s">
        <v>93</v>
      </c>
      <c r="M53" s="69">
        <v>5087644.08</v>
      </c>
    </row>
    <row r="54" spans="1:13" ht="14.25" customHeight="1" x14ac:dyDescent="0.35">
      <c r="A54" s="15">
        <v>50</v>
      </c>
      <c r="B54" s="63" t="s">
        <v>1044</v>
      </c>
      <c r="C54" s="71">
        <v>2530</v>
      </c>
      <c r="D54" s="71">
        <v>0</v>
      </c>
      <c r="E54" s="71">
        <f t="shared" si="0"/>
        <v>2530</v>
      </c>
      <c r="F54" s="71" t="str">
        <f t="shared" si="1"/>
        <v>Corangamite</v>
      </c>
      <c r="G54" s="71">
        <f t="shared" si="2"/>
        <v>666285.86</v>
      </c>
      <c r="H54" s="71"/>
      <c r="J54" s="15">
        <v>50</v>
      </c>
      <c r="K54" s="67" t="s">
        <v>1040</v>
      </c>
      <c r="L54" s="68" t="s">
        <v>47</v>
      </c>
      <c r="M54" s="69">
        <v>4062027.05</v>
      </c>
    </row>
    <row r="55" spans="1:13" x14ac:dyDescent="0.35">
      <c r="A55" s="15">
        <v>51</v>
      </c>
      <c r="B55" s="63" t="s">
        <v>1045</v>
      </c>
      <c r="C55" s="71">
        <v>3100</v>
      </c>
      <c r="D55" s="71">
        <v>0</v>
      </c>
      <c r="E55" s="71">
        <f t="shared" si="0"/>
        <v>3100</v>
      </c>
      <c r="F55" s="71" t="str">
        <f t="shared" si="1"/>
        <v>Colac-Otway</v>
      </c>
      <c r="G55" s="71">
        <f t="shared" si="2"/>
        <v>639869.18000000005</v>
      </c>
      <c r="H55" s="71"/>
      <c r="J55" s="15">
        <v>51</v>
      </c>
      <c r="K55" s="67" t="s">
        <v>1041</v>
      </c>
      <c r="L55" s="68" t="s">
        <v>49</v>
      </c>
      <c r="M55" s="69">
        <v>1805894.15</v>
      </c>
    </row>
    <row r="56" spans="1:13" x14ac:dyDescent="0.35">
      <c r="A56" s="15">
        <v>52</v>
      </c>
      <c r="B56" s="63" t="s">
        <v>176</v>
      </c>
      <c r="C56" s="71">
        <v>15731</v>
      </c>
      <c r="D56" s="71">
        <v>5638</v>
      </c>
      <c r="E56" s="71">
        <f t="shared" si="0"/>
        <v>21369</v>
      </c>
      <c r="F56" s="71" t="str">
        <f t="shared" si="1"/>
        <v>Colac-Otway</v>
      </c>
      <c r="G56" s="71">
        <f t="shared" si="2"/>
        <v>381661.82</v>
      </c>
      <c r="H56" s="71"/>
      <c r="J56" s="15">
        <v>52</v>
      </c>
      <c r="K56" s="67" t="s">
        <v>1042</v>
      </c>
      <c r="L56" s="68" t="s">
        <v>104</v>
      </c>
      <c r="M56" s="69">
        <v>3205988.66</v>
      </c>
    </row>
    <row r="57" spans="1:13" x14ac:dyDescent="0.35">
      <c r="A57" s="15">
        <v>53</v>
      </c>
      <c r="B57" s="63" t="s">
        <v>1046</v>
      </c>
      <c r="C57" s="71">
        <v>7561</v>
      </c>
      <c r="D57" s="71">
        <v>0</v>
      </c>
      <c r="E57" s="71">
        <f t="shared" si="0"/>
        <v>7561</v>
      </c>
      <c r="F57" s="71" t="str">
        <f t="shared" si="1"/>
        <v>Towong</v>
      </c>
      <c r="G57" s="71">
        <f t="shared" si="2"/>
        <v>141399.59</v>
      </c>
      <c r="H57" s="71"/>
      <c r="J57" s="15">
        <v>53</v>
      </c>
      <c r="K57" s="67" t="s">
        <v>1043</v>
      </c>
      <c r="L57" s="68" t="s">
        <v>93</v>
      </c>
      <c r="M57" s="69">
        <v>2579589.16</v>
      </c>
    </row>
    <row r="58" spans="1:13" x14ac:dyDescent="0.35">
      <c r="A58" s="15">
        <v>54</v>
      </c>
      <c r="B58" s="63" t="s">
        <v>1191</v>
      </c>
      <c r="C58" s="71">
        <v>11000</v>
      </c>
      <c r="D58" s="71">
        <v>0</v>
      </c>
      <c r="E58" s="71">
        <f t="shared" si="0"/>
        <v>11000</v>
      </c>
      <c r="F58" s="71" t="str">
        <f t="shared" si="1"/>
        <v>Hume</v>
      </c>
      <c r="G58" s="71">
        <f t="shared" si="2"/>
        <v>6306001.7199999997</v>
      </c>
      <c r="H58" s="71"/>
      <c r="J58" s="15">
        <v>54</v>
      </c>
      <c r="K58" s="67" t="s">
        <v>1211</v>
      </c>
      <c r="L58" s="68" t="s">
        <v>95</v>
      </c>
      <c r="M58" s="69">
        <v>5540662.2400000002</v>
      </c>
    </row>
    <row r="59" spans="1:13" x14ac:dyDescent="0.35">
      <c r="A59" s="15">
        <v>55</v>
      </c>
      <c r="B59" s="63" t="s">
        <v>177</v>
      </c>
      <c r="C59" s="71">
        <v>2079</v>
      </c>
      <c r="D59" s="71">
        <v>8862</v>
      </c>
      <c r="E59" s="71">
        <f t="shared" si="0"/>
        <v>10941</v>
      </c>
      <c r="F59" s="71" t="str">
        <f t="shared" si="1"/>
        <v>Casey</v>
      </c>
      <c r="G59" s="71">
        <f t="shared" si="2"/>
        <v>1819552.45</v>
      </c>
      <c r="H59" s="71"/>
      <c r="J59" s="15">
        <v>55</v>
      </c>
      <c r="K59" s="67" t="s">
        <v>1249</v>
      </c>
      <c r="L59" s="68" t="s">
        <v>93</v>
      </c>
      <c r="M59" s="69">
        <v>2769336.31</v>
      </c>
    </row>
    <row r="60" spans="1:13" ht="14.25" customHeight="1" x14ac:dyDescent="0.35">
      <c r="A60" s="15">
        <v>56</v>
      </c>
      <c r="B60" s="63" t="s">
        <v>1047</v>
      </c>
      <c r="C60" s="71">
        <v>56261</v>
      </c>
      <c r="D60" s="71">
        <v>0</v>
      </c>
      <c r="E60" s="71">
        <f t="shared" si="0"/>
        <v>56261</v>
      </c>
      <c r="F60" s="71" t="str">
        <f t="shared" si="1"/>
        <v>Greater Dandenong</v>
      </c>
      <c r="G60" s="71">
        <f t="shared" si="2"/>
        <v>5669754.9700000007</v>
      </c>
      <c r="H60" s="71"/>
      <c r="J60" s="15">
        <v>56</v>
      </c>
      <c r="K60" s="67" t="s">
        <v>1044</v>
      </c>
      <c r="L60" s="68" t="s">
        <v>62</v>
      </c>
      <c r="M60" s="69">
        <v>666285.86</v>
      </c>
    </row>
    <row r="61" spans="1:13" ht="14.25" customHeight="1" x14ac:dyDescent="0.35">
      <c r="A61" s="15">
        <v>57</v>
      </c>
      <c r="B61" s="63" t="s">
        <v>178</v>
      </c>
      <c r="C61" s="71">
        <v>56261</v>
      </c>
      <c r="D61" s="71">
        <v>0</v>
      </c>
      <c r="E61" s="71">
        <f t="shared" si="0"/>
        <v>56261</v>
      </c>
      <c r="F61" s="71" t="str">
        <f t="shared" si="1"/>
        <v>Greater Dandenong</v>
      </c>
      <c r="G61" s="71">
        <f t="shared" si="2"/>
        <v>4059264.73</v>
      </c>
      <c r="H61" s="71"/>
      <c r="J61" s="15">
        <v>57</v>
      </c>
      <c r="K61" s="67" t="s">
        <v>1045</v>
      </c>
      <c r="L61" s="68" t="s">
        <v>61</v>
      </c>
      <c r="M61" s="69">
        <v>639869.18000000005</v>
      </c>
    </row>
    <row r="62" spans="1:13" x14ac:dyDescent="0.35">
      <c r="A62" s="15">
        <v>58</v>
      </c>
      <c r="B62" s="63" t="s">
        <v>1048</v>
      </c>
      <c r="C62" s="71">
        <v>0</v>
      </c>
      <c r="D62" s="71">
        <v>0</v>
      </c>
      <c r="E62" s="71">
        <f t="shared" si="0"/>
        <v>0</v>
      </c>
      <c r="F62" s="71" t="str">
        <f t="shared" si="1"/>
        <v>Greater Dandenong</v>
      </c>
      <c r="G62" s="71">
        <f t="shared" si="2"/>
        <v>1494816.12</v>
      </c>
      <c r="H62" s="71"/>
      <c r="J62" s="15">
        <v>58</v>
      </c>
      <c r="K62" s="67" t="s">
        <v>176</v>
      </c>
      <c r="L62" s="68" t="s">
        <v>61</v>
      </c>
      <c r="M62" s="69">
        <v>381661.82</v>
      </c>
    </row>
    <row r="63" spans="1:13" x14ac:dyDescent="0.35">
      <c r="A63" s="15">
        <v>59</v>
      </c>
      <c r="B63" s="63" t="s">
        <v>179</v>
      </c>
      <c r="C63" s="71">
        <v>34773</v>
      </c>
      <c r="D63" s="71">
        <v>6704</v>
      </c>
      <c r="E63" s="71">
        <f t="shared" si="0"/>
        <v>41477</v>
      </c>
      <c r="F63" s="71" t="str">
        <f t="shared" si="1"/>
        <v>Darebin</v>
      </c>
      <c r="G63" s="71">
        <f t="shared" si="2"/>
        <v>2275731.04</v>
      </c>
      <c r="H63" s="71"/>
      <c r="J63" s="15">
        <v>59</v>
      </c>
      <c r="K63" s="67" t="s">
        <v>1046</v>
      </c>
      <c r="L63" s="68" t="s">
        <v>110</v>
      </c>
      <c r="M63" s="69">
        <v>141399.59</v>
      </c>
    </row>
    <row r="64" spans="1:13" x14ac:dyDescent="0.35">
      <c r="A64" s="15">
        <v>60</v>
      </c>
      <c r="B64" s="63" t="s">
        <v>1192</v>
      </c>
      <c r="C64" s="71">
        <v>0</v>
      </c>
      <c r="D64" s="71">
        <v>0</v>
      </c>
      <c r="E64" s="71">
        <f t="shared" si="0"/>
        <v>0</v>
      </c>
      <c r="F64" s="71" t="str">
        <f t="shared" si="1"/>
        <v>Hepburn</v>
      </c>
      <c r="G64" s="71">
        <f t="shared" si="2"/>
        <v>835401.3</v>
      </c>
      <c r="H64" s="71"/>
      <c r="J64" s="15">
        <v>60</v>
      </c>
      <c r="K64" s="67" t="s">
        <v>1191</v>
      </c>
      <c r="L64" s="68" t="s">
        <v>89</v>
      </c>
      <c r="M64" s="69">
        <v>6306001.7199999997</v>
      </c>
    </row>
    <row r="65" spans="1:13" ht="14.25" customHeight="1" x14ac:dyDescent="0.35">
      <c r="A65" s="15">
        <v>61</v>
      </c>
      <c r="B65" s="63" t="s">
        <v>1050</v>
      </c>
      <c r="C65" s="71">
        <v>319530</v>
      </c>
      <c r="D65" s="71">
        <v>0</v>
      </c>
      <c r="E65" s="71">
        <f t="shared" si="0"/>
        <v>319530</v>
      </c>
      <c r="F65" s="71" t="str">
        <f t="shared" si="1"/>
        <v>Brimbank</v>
      </c>
      <c r="G65" s="71">
        <f t="shared" si="2"/>
        <v>7306924.2700000005</v>
      </c>
      <c r="H65" s="71"/>
      <c r="J65" s="15">
        <v>61</v>
      </c>
      <c r="K65" s="67" t="s">
        <v>177</v>
      </c>
      <c r="L65" s="68" t="s">
        <v>85</v>
      </c>
      <c r="M65" s="69">
        <v>1819552.45</v>
      </c>
    </row>
    <row r="66" spans="1:13" ht="14.25" customHeight="1" x14ac:dyDescent="0.35">
      <c r="A66" s="15">
        <v>62</v>
      </c>
      <c r="B66" s="63" t="s">
        <v>1051</v>
      </c>
      <c r="C66" s="71">
        <v>0</v>
      </c>
      <c r="D66" s="71">
        <v>0</v>
      </c>
      <c r="E66" s="71">
        <f t="shared" si="0"/>
        <v>0</v>
      </c>
      <c r="F66" s="71" t="str">
        <f>VLOOKUP(MATCH(B66,K$5:K$239,0),$J$5:$M$239,3)</f>
        <v>Maroondah</v>
      </c>
      <c r="G66" s="71">
        <f t="shared" si="2"/>
        <v>55309.490000000005</v>
      </c>
      <c r="H66" s="71"/>
      <c r="J66" s="15">
        <v>62</v>
      </c>
      <c r="K66" s="67" t="s">
        <v>1047</v>
      </c>
      <c r="L66" s="68" t="s">
        <v>74</v>
      </c>
      <c r="M66" s="69">
        <v>5669754.9700000007</v>
      </c>
    </row>
    <row r="67" spans="1:13" x14ac:dyDescent="0.35">
      <c r="A67" s="15">
        <v>63</v>
      </c>
      <c r="B67" s="63" t="s">
        <v>1052</v>
      </c>
      <c r="C67" s="71">
        <v>8596</v>
      </c>
      <c r="D67" s="71">
        <v>0</v>
      </c>
      <c r="E67" s="71">
        <f t="shared" si="0"/>
        <v>8596</v>
      </c>
      <c r="F67" s="71" t="str">
        <f t="shared" si="1"/>
        <v>Campaspe</v>
      </c>
      <c r="G67" s="71">
        <f t="shared" si="2"/>
        <v>2097984.54</v>
      </c>
      <c r="H67" s="71"/>
      <c r="J67" s="15">
        <v>63</v>
      </c>
      <c r="K67" s="67" t="s">
        <v>178</v>
      </c>
      <c r="L67" s="68" t="s">
        <v>74</v>
      </c>
      <c r="M67" s="69">
        <v>4059264.73</v>
      </c>
    </row>
    <row r="68" spans="1:13" x14ac:dyDescent="0.35">
      <c r="A68" s="15">
        <v>64</v>
      </c>
      <c r="B68" s="63" t="s">
        <v>1193</v>
      </c>
      <c r="C68" s="71">
        <v>25079</v>
      </c>
      <c r="D68" s="71">
        <v>1205</v>
      </c>
      <c r="E68" s="71">
        <f t="shared" si="0"/>
        <v>26284</v>
      </c>
      <c r="F68" s="71" t="str">
        <f t="shared" si="1"/>
        <v>Kingston</v>
      </c>
      <c r="G68" s="71">
        <f t="shared" si="2"/>
        <v>2394902.5499999998</v>
      </c>
      <c r="H68" s="71"/>
      <c r="J68" s="15">
        <v>64</v>
      </c>
      <c r="K68" s="67" t="s">
        <v>1048</v>
      </c>
      <c r="L68" s="68" t="s">
        <v>74</v>
      </c>
      <c r="M68" s="69">
        <v>1494816.12</v>
      </c>
    </row>
    <row r="69" spans="1:13" x14ac:dyDescent="0.35">
      <c r="A69" s="15">
        <v>65</v>
      </c>
      <c r="B69" s="63" t="s">
        <v>180</v>
      </c>
      <c r="C69" s="71">
        <v>632993</v>
      </c>
      <c r="D69" s="71">
        <v>3165</v>
      </c>
      <c r="E69" s="71">
        <f t="shared" si="0"/>
        <v>636158</v>
      </c>
      <c r="F69" s="71" t="str">
        <f t="shared" si="1"/>
        <v>Whittlesea</v>
      </c>
      <c r="G69" s="71">
        <f t="shared" si="2"/>
        <v>2605699.77</v>
      </c>
      <c r="H69" s="71"/>
      <c r="J69" s="15">
        <v>65</v>
      </c>
      <c r="K69" s="67" t="s">
        <v>179</v>
      </c>
      <c r="L69" s="68" t="s">
        <v>86</v>
      </c>
      <c r="M69" s="69">
        <v>2275731.04</v>
      </c>
    </row>
    <row r="70" spans="1:13" x14ac:dyDescent="0.35">
      <c r="A70" s="15">
        <v>66</v>
      </c>
      <c r="B70" s="63" t="s">
        <v>1194</v>
      </c>
      <c r="C70" s="71">
        <v>58654</v>
      </c>
      <c r="D70" s="71">
        <v>0</v>
      </c>
      <c r="E70" s="71">
        <f t="shared" ref="E70:E133" si="3">SUM(C70:D70)</f>
        <v>58654</v>
      </c>
      <c r="F70" s="71" t="str">
        <f t="shared" ref="F70:F133" si="4">VLOOKUP(MATCH(B70,K$5:K$239,0),$J$5:$M$239,3)</f>
        <v>Moonee Valley</v>
      </c>
      <c r="G70" s="71">
        <f t="shared" ref="G70:G133" si="5">VLOOKUP(MATCH(B70,K$5:K$239,0),$J$5:$M$239,4)</f>
        <v>3217910.09</v>
      </c>
      <c r="H70" s="71"/>
      <c r="J70" s="15">
        <v>66</v>
      </c>
      <c r="K70" s="67" t="s">
        <v>1192</v>
      </c>
      <c r="L70" s="68" t="s">
        <v>106</v>
      </c>
      <c r="M70" s="69">
        <v>835401.3</v>
      </c>
    </row>
    <row r="71" spans="1:13" x14ac:dyDescent="0.35">
      <c r="A71" s="15">
        <v>67</v>
      </c>
      <c r="B71" s="63" t="s">
        <v>181</v>
      </c>
      <c r="C71" s="71">
        <v>2878</v>
      </c>
      <c r="D71" s="71">
        <v>885</v>
      </c>
      <c r="E71" s="71">
        <f t="shared" si="3"/>
        <v>3763</v>
      </c>
      <c r="F71" s="71" t="str">
        <f t="shared" si="4"/>
        <v>Moreland</v>
      </c>
      <c r="G71" s="71">
        <f t="shared" si="5"/>
        <v>826461.96</v>
      </c>
      <c r="H71" s="71"/>
      <c r="J71" s="15">
        <v>67</v>
      </c>
      <c r="K71" s="67" t="s">
        <v>1050</v>
      </c>
      <c r="L71" s="68" t="s">
        <v>84</v>
      </c>
      <c r="M71" s="69">
        <v>7306924.2700000005</v>
      </c>
    </row>
    <row r="72" spans="1:13" x14ac:dyDescent="0.35">
      <c r="A72" s="15">
        <v>68</v>
      </c>
      <c r="B72" s="63" t="s">
        <v>1053</v>
      </c>
      <c r="C72" s="71">
        <v>2990</v>
      </c>
      <c r="D72" s="71">
        <v>0</v>
      </c>
      <c r="E72" s="71">
        <f t="shared" si="3"/>
        <v>2990</v>
      </c>
      <c r="F72" s="71" t="str">
        <f t="shared" si="4"/>
        <v>Knox</v>
      </c>
      <c r="G72" s="71">
        <f t="shared" si="5"/>
        <v>594518.54</v>
      </c>
      <c r="H72" s="71"/>
      <c r="J72" s="15">
        <v>68</v>
      </c>
      <c r="K72" s="63" t="s">
        <v>1051</v>
      </c>
      <c r="L72" s="68" t="s">
        <v>93</v>
      </c>
      <c r="M72" s="69">
        <v>55309.490000000005</v>
      </c>
    </row>
    <row r="73" spans="1:13" x14ac:dyDescent="0.35">
      <c r="A73" s="15">
        <v>69</v>
      </c>
      <c r="B73" s="63" t="s">
        <v>1054</v>
      </c>
      <c r="C73" s="71">
        <v>9102</v>
      </c>
      <c r="D73" s="71">
        <v>0</v>
      </c>
      <c r="E73" s="71">
        <f t="shared" si="3"/>
        <v>9102</v>
      </c>
      <c r="F73" s="71" t="str">
        <f t="shared" si="4"/>
        <v>South Gippsland</v>
      </c>
      <c r="G73" s="71">
        <f t="shared" si="5"/>
        <v>457248.69</v>
      </c>
      <c r="H73" s="71"/>
      <c r="J73" s="15">
        <v>69</v>
      </c>
      <c r="K73" s="63" t="s">
        <v>1052</v>
      </c>
      <c r="L73" s="68" t="s">
        <v>60</v>
      </c>
      <c r="M73" s="69">
        <v>2097984.54</v>
      </c>
    </row>
    <row r="74" spans="1:13" x14ac:dyDescent="0.35">
      <c r="A74" s="15">
        <v>70</v>
      </c>
      <c r="B74" s="63" t="s">
        <v>1055</v>
      </c>
      <c r="C74" s="71">
        <v>145482</v>
      </c>
      <c r="D74" s="71">
        <v>1877</v>
      </c>
      <c r="E74" s="71">
        <f t="shared" si="3"/>
        <v>147359</v>
      </c>
      <c r="F74" s="71" t="str">
        <f t="shared" si="4"/>
        <v>Frankston</v>
      </c>
      <c r="G74" s="71">
        <f t="shared" si="5"/>
        <v>5133200.1899999995</v>
      </c>
      <c r="H74" s="71"/>
      <c r="J74" s="15">
        <v>70</v>
      </c>
      <c r="K74" s="63" t="s">
        <v>1193</v>
      </c>
      <c r="L74" s="68" t="s">
        <v>90</v>
      </c>
      <c r="M74" s="69">
        <v>2394902.5499999998</v>
      </c>
    </row>
    <row r="75" spans="1:13" x14ac:dyDescent="0.35">
      <c r="A75" s="15">
        <v>71</v>
      </c>
      <c r="B75" s="63" t="s">
        <v>1195</v>
      </c>
      <c r="C75" s="71">
        <v>1993</v>
      </c>
      <c r="D75" s="71">
        <v>0</v>
      </c>
      <c r="E75" s="71">
        <f t="shared" si="3"/>
        <v>1993</v>
      </c>
      <c r="F75" s="71" t="str">
        <f t="shared" si="4"/>
        <v>Kingston</v>
      </c>
      <c r="G75" s="71">
        <f t="shared" si="5"/>
        <v>802123.09</v>
      </c>
      <c r="H75" s="71"/>
      <c r="J75" s="15">
        <v>71</v>
      </c>
      <c r="K75" s="67" t="s">
        <v>1237</v>
      </c>
      <c r="L75" s="68" t="s">
        <v>88</v>
      </c>
      <c r="M75" s="69">
        <v>658261.49</v>
      </c>
    </row>
    <row r="76" spans="1:13" x14ac:dyDescent="0.35">
      <c r="A76" s="15">
        <v>72</v>
      </c>
      <c r="B76" s="63" t="s">
        <v>1056</v>
      </c>
      <c r="C76" s="71">
        <v>0</v>
      </c>
      <c r="D76" s="71">
        <v>0</v>
      </c>
      <c r="E76" s="71">
        <f t="shared" si="3"/>
        <v>0</v>
      </c>
      <c r="F76" s="71" t="str">
        <f t="shared" si="4"/>
        <v>Darebin</v>
      </c>
      <c r="G76" s="71">
        <f t="shared" si="5"/>
        <v>141473.72</v>
      </c>
      <c r="H76" s="71"/>
      <c r="J76" s="15">
        <v>72</v>
      </c>
      <c r="K76" s="67" t="s">
        <v>180</v>
      </c>
      <c r="L76" s="68" t="s">
        <v>100</v>
      </c>
      <c r="M76" s="69">
        <v>2605699.77</v>
      </c>
    </row>
    <row r="77" spans="1:13" x14ac:dyDescent="0.35">
      <c r="A77" s="15">
        <v>73</v>
      </c>
      <c r="B77" s="63" t="s">
        <v>1057</v>
      </c>
      <c r="C77" s="71">
        <v>456376</v>
      </c>
      <c r="D77" s="71">
        <v>0</v>
      </c>
      <c r="E77" s="71">
        <f t="shared" si="3"/>
        <v>456376</v>
      </c>
      <c r="F77" s="71" t="str">
        <f t="shared" si="4"/>
        <v>Greater Geelong</v>
      </c>
      <c r="G77" s="71">
        <f t="shared" si="5"/>
        <v>5294804.47</v>
      </c>
      <c r="H77" s="71"/>
      <c r="J77" s="15">
        <v>73</v>
      </c>
      <c r="K77" s="63" t="s">
        <v>1194</v>
      </c>
      <c r="L77" s="68" t="s">
        <v>50</v>
      </c>
      <c r="M77" s="69">
        <v>3217910.09</v>
      </c>
    </row>
    <row r="78" spans="1:13" x14ac:dyDescent="0.35">
      <c r="A78" s="15">
        <v>74</v>
      </c>
      <c r="B78" s="63" t="s">
        <v>182</v>
      </c>
      <c r="C78" s="71">
        <v>44320</v>
      </c>
      <c r="D78" s="71">
        <v>5924</v>
      </c>
      <c r="E78" s="71">
        <f t="shared" si="3"/>
        <v>50244</v>
      </c>
      <c r="F78" s="71" t="str">
        <f t="shared" si="4"/>
        <v>Greater Geelong</v>
      </c>
      <c r="G78" s="71">
        <f t="shared" si="5"/>
        <v>2635585.33</v>
      </c>
      <c r="H78" s="71"/>
      <c r="J78" s="15">
        <v>74</v>
      </c>
      <c r="K78" s="67" t="s">
        <v>181</v>
      </c>
      <c r="L78" s="68" t="s">
        <v>97</v>
      </c>
      <c r="M78" s="69">
        <v>826461.96</v>
      </c>
    </row>
    <row r="79" spans="1:13" x14ac:dyDescent="0.35">
      <c r="A79" s="15">
        <v>75</v>
      </c>
      <c r="B79" s="63" t="s">
        <v>183</v>
      </c>
      <c r="C79" s="71">
        <v>30905</v>
      </c>
      <c r="D79" s="71">
        <v>8242</v>
      </c>
      <c r="E79" s="71">
        <f t="shared" si="3"/>
        <v>39147</v>
      </c>
      <c r="F79" s="71" t="str">
        <f t="shared" si="4"/>
        <v>Moreland</v>
      </c>
      <c r="G79" s="71">
        <f t="shared" si="5"/>
        <v>3172702.39</v>
      </c>
      <c r="H79" s="71"/>
      <c r="J79" s="15">
        <v>75</v>
      </c>
      <c r="K79" s="67" t="s">
        <v>1053</v>
      </c>
      <c r="L79" s="68" t="s">
        <v>91</v>
      </c>
      <c r="M79" s="69">
        <v>594518.54</v>
      </c>
    </row>
    <row r="80" spans="1:13" x14ac:dyDescent="0.35">
      <c r="A80" s="15">
        <v>76</v>
      </c>
      <c r="B80" s="63" t="s">
        <v>1058</v>
      </c>
      <c r="C80" s="71">
        <v>1709</v>
      </c>
      <c r="D80" s="71">
        <v>0</v>
      </c>
      <c r="E80" s="71">
        <f t="shared" si="3"/>
        <v>1709</v>
      </c>
      <c r="F80" s="71" t="str">
        <f t="shared" si="4"/>
        <v>Brimbank</v>
      </c>
      <c r="G80" s="71">
        <f t="shared" si="5"/>
        <v>3812491.73</v>
      </c>
      <c r="H80" s="71"/>
      <c r="J80" s="15">
        <v>76</v>
      </c>
      <c r="K80" s="67" t="s">
        <v>1054</v>
      </c>
      <c r="L80" s="68" t="s">
        <v>68</v>
      </c>
      <c r="M80" s="69">
        <v>457248.69</v>
      </c>
    </row>
    <row r="81" spans="1:13" x14ac:dyDescent="0.35">
      <c r="A81" s="15">
        <v>77</v>
      </c>
      <c r="B81" s="63" t="s">
        <v>1059</v>
      </c>
      <c r="C81" s="71">
        <v>46581</v>
      </c>
      <c r="D81" s="71">
        <v>4279</v>
      </c>
      <c r="E81" s="71">
        <f t="shared" si="3"/>
        <v>50860</v>
      </c>
      <c r="F81" s="71" t="str">
        <f t="shared" si="4"/>
        <v>Banyule</v>
      </c>
      <c r="G81" s="71">
        <f t="shared" si="5"/>
        <v>3028334.53</v>
      </c>
      <c r="H81" s="71"/>
      <c r="J81" s="15">
        <v>77</v>
      </c>
      <c r="K81" s="67" t="s">
        <v>1055</v>
      </c>
      <c r="L81" s="68" t="s">
        <v>87</v>
      </c>
      <c r="M81" s="69">
        <v>5133200.1899999995</v>
      </c>
    </row>
    <row r="82" spans="1:13" x14ac:dyDescent="0.35">
      <c r="A82" s="15">
        <v>78</v>
      </c>
      <c r="B82" s="63" t="s">
        <v>1060</v>
      </c>
      <c r="C82" s="71">
        <v>1390605</v>
      </c>
      <c r="D82" s="71">
        <v>0</v>
      </c>
      <c r="E82" s="71">
        <f t="shared" si="3"/>
        <v>1390605</v>
      </c>
      <c r="F82" s="71" t="str">
        <f t="shared" si="4"/>
        <v>Greater Dandenong</v>
      </c>
      <c r="G82" s="71">
        <f t="shared" si="5"/>
        <v>8539072.870000001</v>
      </c>
      <c r="H82" s="71"/>
      <c r="J82" s="15">
        <v>78</v>
      </c>
      <c r="K82" s="67" t="s">
        <v>1195</v>
      </c>
      <c r="L82" s="68" t="s">
        <v>90</v>
      </c>
      <c r="M82" s="69">
        <v>802123.09</v>
      </c>
    </row>
    <row r="83" spans="1:13" x14ac:dyDescent="0.35">
      <c r="A83" s="15">
        <v>79</v>
      </c>
      <c r="B83" s="63" t="s">
        <v>1061</v>
      </c>
      <c r="C83" s="71">
        <v>0</v>
      </c>
      <c r="D83" s="71">
        <v>0</v>
      </c>
      <c r="E83" s="71">
        <f t="shared" si="3"/>
        <v>0</v>
      </c>
      <c r="F83" s="71" t="str">
        <f t="shared" si="4"/>
        <v>Bayside</v>
      </c>
      <c r="G83" s="71">
        <f t="shared" si="5"/>
        <v>639743.39</v>
      </c>
      <c r="H83" s="71"/>
      <c r="J83" s="15">
        <v>79</v>
      </c>
      <c r="K83" s="67" t="s">
        <v>1056</v>
      </c>
      <c r="L83" s="68" t="s">
        <v>86</v>
      </c>
      <c r="M83" s="69">
        <v>141473.72</v>
      </c>
    </row>
    <row r="84" spans="1:13" x14ac:dyDescent="0.35">
      <c r="A84" s="15">
        <v>80</v>
      </c>
      <c r="B84" s="63" t="s">
        <v>1062</v>
      </c>
      <c r="C84" s="71">
        <v>7265</v>
      </c>
      <c r="D84" s="71">
        <v>0</v>
      </c>
      <c r="E84" s="71">
        <f t="shared" si="3"/>
        <v>7265</v>
      </c>
      <c r="F84" s="71" t="str">
        <f t="shared" si="4"/>
        <v>Mornington Peninsula</v>
      </c>
      <c r="G84" s="71">
        <f t="shared" si="5"/>
        <v>1915967.78</v>
      </c>
      <c r="H84" s="71"/>
      <c r="J84" s="15">
        <v>80</v>
      </c>
      <c r="K84" s="67" t="s">
        <v>1057</v>
      </c>
      <c r="L84" s="68" t="s">
        <v>75</v>
      </c>
      <c r="M84" s="69">
        <v>5294804.47</v>
      </c>
    </row>
    <row r="85" spans="1:13" x14ac:dyDescent="0.35">
      <c r="A85" s="15">
        <v>81</v>
      </c>
      <c r="B85" s="63" t="s">
        <v>1063</v>
      </c>
      <c r="C85" s="71">
        <v>109995</v>
      </c>
      <c r="D85" s="71">
        <v>0</v>
      </c>
      <c r="E85" s="71">
        <f t="shared" si="3"/>
        <v>109995</v>
      </c>
      <c r="F85" s="71" t="str">
        <f t="shared" si="4"/>
        <v>Melbourne</v>
      </c>
      <c r="G85" s="71">
        <f t="shared" si="5"/>
        <v>1332691.9300000002</v>
      </c>
      <c r="H85" s="71"/>
      <c r="J85" s="15">
        <v>81</v>
      </c>
      <c r="K85" s="67" t="s">
        <v>182</v>
      </c>
      <c r="L85" s="68" t="s">
        <v>75</v>
      </c>
      <c r="M85" s="69">
        <v>2635585.33</v>
      </c>
    </row>
    <row r="86" spans="1:13" x14ac:dyDescent="0.35">
      <c r="A86" s="15">
        <v>82</v>
      </c>
      <c r="B86" s="63" t="s">
        <v>1253</v>
      </c>
      <c r="C86" s="71">
        <v>7908</v>
      </c>
      <c r="D86" s="71">
        <v>4489</v>
      </c>
      <c r="E86" s="71">
        <f t="shared" si="3"/>
        <v>12397</v>
      </c>
      <c r="F86" s="71" t="str">
        <f t="shared" si="4"/>
        <v>Yarra Ranges</v>
      </c>
      <c r="G86" s="71">
        <f t="shared" si="5"/>
        <v>1097314.26</v>
      </c>
      <c r="H86" s="71"/>
      <c r="J86" s="15">
        <v>82</v>
      </c>
      <c r="K86" s="67" t="s">
        <v>183</v>
      </c>
      <c r="L86" s="68" t="s">
        <v>97</v>
      </c>
      <c r="M86" s="69">
        <v>3172702.39</v>
      </c>
    </row>
    <row r="87" spans="1:13" x14ac:dyDescent="0.35">
      <c r="A87" s="15">
        <v>83</v>
      </c>
      <c r="B87" s="63" t="s">
        <v>1064</v>
      </c>
      <c r="C87" s="71">
        <v>30255</v>
      </c>
      <c r="D87" s="71">
        <v>1600</v>
      </c>
      <c r="E87" s="71">
        <f t="shared" si="3"/>
        <v>31855</v>
      </c>
      <c r="F87" s="71" t="str">
        <f t="shared" si="4"/>
        <v>Kingston</v>
      </c>
      <c r="G87" s="71">
        <f t="shared" si="5"/>
        <v>1030869.76</v>
      </c>
      <c r="H87" s="71"/>
      <c r="J87" s="15">
        <v>83</v>
      </c>
      <c r="K87" s="67" t="s">
        <v>1058</v>
      </c>
      <c r="L87" s="68" t="s">
        <v>84</v>
      </c>
      <c r="M87" s="69">
        <v>3812491.73</v>
      </c>
    </row>
    <row r="88" spans="1:13" x14ac:dyDescent="0.35">
      <c r="A88" s="15">
        <v>84</v>
      </c>
      <c r="B88" s="63" t="s">
        <v>1065</v>
      </c>
      <c r="C88" s="71">
        <v>0</v>
      </c>
      <c r="D88" s="71">
        <v>0</v>
      </c>
      <c r="E88" s="71">
        <f t="shared" si="3"/>
        <v>0</v>
      </c>
      <c r="F88" s="71" t="str">
        <f t="shared" si="4"/>
        <v>Greater Dandenong</v>
      </c>
      <c r="G88" s="71">
        <f t="shared" si="5"/>
        <v>11585627.939999999</v>
      </c>
      <c r="H88" s="71"/>
      <c r="J88" s="15">
        <v>84</v>
      </c>
      <c r="K88" s="67" t="s">
        <v>1059</v>
      </c>
      <c r="L88" s="68" t="s">
        <v>82</v>
      </c>
      <c r="M88" s="69">
        <v>3028334.53</v>
      </c>
    </row>
    <row r="89" spans="1:13" x14ac:dyDescent="0.35">
      <c r="A89" s="15">
        <v>85</v>
      </c>
      <c r="B89" s="63" t="s">
        <v>1066</v>
      </c>
      <c r="C89" s="71">
        <v>250</v>
      </c>
      <c r="D89" s="71">
        <v>0</v>
      </c>
      <c r="E89" s="71">
        <f t="shared" si="3"/>
        <v>250</v>
      </c>
      <c r="F89" s="71" t="str">
        <f t="shared" si="4"/>
        <v>Greater Shepparton</v>
      </c>
      <c r="G89" s="71">
        <f t="shared" si="5"/>
        <v>195395.59</v>
      </c>
      <c r="H89" s="71"/>
      <c r="J89" s="15">
        <v>85</v>
      </c>
      <c r="K89" s="67" t="s">
        <v>1060</v>
      </c>
      <c r="L89" s="68" t="s">
        <v>74</v>
      </c>
      <c r="M89" s="69">
        <v>8539072.870000001</v>
      </c>
    </row>
    <row r="90" spans="1:13" x14ac:dyDescent="0.35">
      <c r="A90" s="15">
        <v>86</v>
      </c>
      <c r="B90" s="63" t="s">
        <v>1067</v>
      </c>
      <c r="C90" s="71">
        <v>0</v>
      </c>
      <c r="D90" s="71">
        <v>0</v>
      </c>
      <c r="E90" s="71">
        <f t="shared" si="3"/>
        <v>0</v>
      </c>
      <c r="F90" s="71" t="str">
        <f t="shared" si="4"/>
        <v>Wyndham</v>
      </c>
      <c r="G90" s="71">
        <f t="shared" si="5"/>
        <v>2702585.49</v>
      </c>
      <c r="H90" s="71"/>
      <c r="J90" s="15">
        <v>86</v>
      </c>
      <c r="K90" s="67" t="s">
        <v>1061</v>
      </c>
      <c r="L90" s="68" t="s">
        <v>83</v>
      </c>
      <c r="M90" s="69">
        <v>639743.39</v>
      </c>
    </row>
    <row r="91" spans="1:13" x14ac:dyDescent="0.35">
      <c r="A91" s="15">
        <v>87</v>
      </c>
      <c r="B91" s="63" t="s">
        <v>1069</v>
      </c>
      <c r="C91" s="71">
        <v>87228</v>
      </c>
      <c r="D91" s="71">
        <v>0</v>
      </c>
      <c r="E91" s="71">
        <f t="shared" si="3"/>
        <v>87228</v>
      </c>
      <c r="F91" s="71" t="str">
        <f t="shared" si="4"/>
        <v>Wyndham</v>
      </c>
      <c r="G91" s="71">
        <f t="shared" si="5"/>
        <v>2249187.21</v>
      </c>
      <c r="H91" s="71"/>
      <c r="J91" s="15">
        <v>87</v>
      </c>
      <c r="K91" s="67" t="s">
        <v>1062</v>
      </c>
      <c r="L91" s="68" t="s">
        <v>67</v>
      </c>
      <c r="M91" s="69">
        <v>1915967.78</v>
      </c>
    </row>
    <row r="92" spans="1:13" x14ac:dyDescent="0.35">
      <c r="A92" s="15">
        <v>88</v>
      </c>
      <c r="B92" s="63" t="s">
        <v>185</v>
      </c>
      <c r="C92" s="71">
        <v>15889</v>
      </c>
      <c r="D92" s="71">
        <v>1389</v>
      </c>
      <c r="E92" s="71">
        <f t="shared" si="3"/>
        <v>17278</v>
      </c>
      <c r="F92" s="71" t="str">
        <f t="shared" si="4"/>
        <v>Horsham</v>
      </c>
      <c r="G92" s="71">
        <f t="shared" si="5"/>
        <v>1260639.3799999999</v>
      </c>
      <c r="H92" s="71"/>
      <c r="J92" s="15">
        <v>88</v>
      </c>
      <c r="K92" s="67" t="s">
        <v>1063</v>
      </c>
      <c r="L92" s="68" t="s">
        <v>94</v>
      </c>
      <c r="M92" s="69">
        <v>1332691.9300000002</v>
      </c>
    </row>
    <row r="93" spans="1:13" x14ac:dyDescent="0.35">
      <c r="A93" s="15">
        <v>89</v>
      </c>
      <c r="B93" s="63" t="s">
        <v>1070</v>
      </c>
      <c r="C93" s="71">
        <v>108415</v>
      </c>
      <c r="D93" s="71">
        <v>0</v>
      </c>
      <c r="E93" s="71">
        <f t="shared" si="3"/>
        <v>108415</v>
      </c>
      <c r="F93" s="71" t="str">
        <f t="shared" si="4"/>
        <v>Horsham</v>
      </c>
      <c r="G93" s="71">
        <f t="shared" si="5"/>
        <v>3710686.1799999997</v>
      </c>
      <c r="H93" s="71"/>
      <c r="J93" s="15">
        <v>89</v>
      </c>
      <c r="K93" s="63" t="s">
        <v>1253</v>
      </c>
      <c r="L93" s="68" t="s">
        <v>72</v>
      </c>
      <c r="M93" s="69">
        <v>1097314.26</v>
      </c>
    </row>
    <row r="94" spans="1:13" x14ac:dyDescent="0.35">
      <c r="A94" s="15">
        <v>90</v>
      </c>
      <c r="B94" s="63" t="s">
        <v>1254</v>
      </c>
      <c r="C94" s="71">
        <v>11661</v>
      </c>
      <c r="D94" s="71">
        <v>0</v>
      </c>
      <c r="E94" s="71">
        <f t="shared" si="3"/>
        <v>11661</v>
      </c>
      <c r="F94" s="71" t="str">
        <f t="shared" si="4"/>
        <v>Latrobe</v>
      </c>
      <c r="G94" s="71">
        <f t="shared" si="5"/>
        <v>2353813.31</v>
      </c>
      <c r="H94" s="71"/>
      <c r="J94" s="15">
        <v>90</v>
      </c>
      <c r="K94" s="63" t="s">
        <v>1064</v>
      </c>
      <c r="L94" s="68" t="s">
        <v>90</v>
      </c>
      <c r="M94" s="69">
        <v>1030869.76</v>
      </c>
    </row>
    <row r="95" spans="1:13" x14ac:dyDescent="0.35">
      <c r="A95" s="15">
        <v>91</v>
      </c>
      <c r="B95" s="63" t="s">
        <v>1197</v>
      </c>
      <c r="C95" s="71">
        <v>21194</v>
      </c>
      <c r="D95" s="71">
        <v>0</v>
      </c>
      <c r="E95" s="71">
        <f t="shared" si="3"/>
        <v>21194</v>
      </c>
      <c r="F95" s="71" t="str">
        <f t="shared" si="4"/>
        <v>Wyndham</v>
      </c>
      <c r="G95" s="71">
        <f t="shared" si="5"/>
        <v>3010682</v>
      </c>
      <c r="H95" s="71"/>
      <c r="J95" s="15">
        <v>91</v>
      </c>
      <c r="K95" s="67" t="s">
        <v>1065</v>
      </c>
      <c r="L95" s="68" t="s">
        <v>74</v>
      </c>
      <c r="M95" s="69">
        <v>11585627.939999999</v>
      </c>
    </row>
    <row r="96" spans="1:13" x14ac:dyDescent="0.35">
      <c r="A96" s="15">
        <v>92</v>
      </c>
      <c r="B96" s="63" t="s">
        <v>1072</v>
      </c>
      <c r="C96" s="71">
        <v>99863</v>
      </c>
      <c r="D96" s="71">
        <v>0</v>
      </c>
      <c r="E96" s="71">
        <f t="shared" si="3"/>
        <v>99863</v>
      </c>
      <c r="F96" s="71" t="str">
        <f t="shared" si="4"/>
        <v>Greater Bendigo</v>
      </c>
      <c r="G96" s="71">
        <f t="shared" si="5"/>
        <v>1277385.51</v>
      </c>
      <c r="H96" s="71"/>
      <c r="J96" s="15">
        <v>92</v>
      </c>
      <c r="K96" s="63" t="s">
        <v>1066</v>
      </c>
      <c r="L96" s="68" t="s">
        <v>76</v>
      </c>
      <c r="M96" s="69">
        <v>195395.59</v>
      </c>
    </row>
    <row r="97" spans="1:13" x14ac:dyDescent="0.35">
      <c r="A97" s="15">
        <v>93</v>
      </c>
      <c r="B97" s="63" t="s">
        <v>1073</v>
      </c>
      <c r="C97" s="71">
        <v>3696</v>
      </c>
      <c r="D97" s="71">
        <v>0</v>
      </c>
      <c r="E97" s="71">
        <f t="shared" si="3"/>
        <v>3696</v>
      </c>
      <c r="F97" s="71" t="str">
        <f t="shared" si="4"/>
        <v>Frankston</v>
      </c>
      <c r="G97" s="71">
        <f t="shared" si="5"/>
        <v>1291227.1599999999</v>
      </c>
      <c r="H97" s="71"/>
      <c r="J97" s="15">
        <v>93</v>
      </c>
      <c r="K97" s="67" t="s">
        <v>1067</v>
      </c>
      <c r="L97" s="68" t="s">
        <v>101</v>
      </c>
      <c r="M97" s="69">
        <v>2702585.49</v>
      </c>
    </row>
    <row r="98" spans="1:13" x14ac:dyDescent="0.35">
      <c r="A98" s="15">
        <v>94</v>
      </c>
      <c r="B98" s="63" t="s">
        <v>1075</v>
      </c>
      <c r="C98" s="71">
        <v>2122</v>
      </c>
      <c r="D98" s="71">
        <v>0</v>
      </c>
      <c r="E98" s="71">
        <f t="shared" si="3"/>
        <v>2122</v>
      </c>
      <c r="F98" s="71" t="str">
        <f t="shared" si="4"/>
        <v>Gannawarra</v>
      </c>
      <c r="G98" s="71">
        <f t="shared" si="5"/>
        <v>1296902.1400000001</v>
      </c>
      <c r="H98" s="71"/>
      <c r="J98" s="15">
        <v>94</v>
      </c>
      <c r="K98" s="67" t="s">
        <v>1069</v>
      </c>
      <c r="L98" s="68" t="s">
        <v>101</v>
      </c>
      <c r="M98" s="69">
        <v>2249187.21</v>
      </c>
    </row>
    <row r="99" spans="1:13" x14ac:dyDescent="0.35">
      <c r="A99" s="15">
        <v>95</v>
      </c>
      <c r="B99" s="63" t="s">
        <v>1074</v>
      </c>
      <c r="C99" s="71">
        <v>131436</v>
      </c>
      <c r="D99" s="71">
        <v>26622</v>
      </c>
      <c r="E99" s="71">
        <f t="shared" si="3"/>
        <v>158058</v>
      </c>
      <c r="F99" s="71" t="e">
        <f t="shared" si="4"/>
        <v>#N/A</v>
      </c>
      <c r="G99" s="71" t="e">
        <f t="shared" si="5"/>
        <v>#N/A</v>
      </c>
      <c r="H99" s="71"/>
      <c r="J99" s="15">
        <v>95</v>
      </c>
      <c r="K99" s="67" t="s">
        <v>185</v>
      </c>
      <c r="L99" s="68" t="s">
        <v>56</v>
      </c>
      <c r="M99" s="69">
        <v>1260639.3799999999</v>
      </c>
    </row>
    <row r="100" spans="1:13" x14ac:dyDescent="0.35">
      <c r="A100" s="15">
        <v>96</v>
      </c>
      <c r="B100" s="63" t="s">
        <v>1076</v>
      </c>
      <c r="C100" s="71">
        <v>10473</v>
      </c>
      <c r="D100" s="71">
        <v>0</v>
      </c>
      <c r="E100" s="71">
        <f t="shared" si="3"/>
        <v>10473</v>
      </c>
      <c r="F100" s="71" t="str">
        <f t="shared" si="4"/>
        <v>Mitchell</v>
      </c>
      <c r="G100" s="71">
        <f t="shared" si="5"/>
        <v>3588660.75</v>
      </c>
      <c r="H100" s="71"/>
      <c r="J100" s="15">
        <v>96</v>
      </c>
      <c r="K100" s="67" t="s">
        <v>1070</v>
      </c>
      <c r="L100" s="68" t="s">
        <v>56</v>
      </c>
      <c r="M100" s="69">
        <v>3710686.1799999997</v>
      </c>
    </row>
    <row r="101" spans="1:13" x14ac:dyDescent="0.35">
      <c r="A101" s="15">
        <v>97</v>
      </c>
      <c r="B101" s="63" t="s">
        <v>1077</v>
      </c>
      <c r="C101" s="71">
        <v>28481</v>
      </c>
      <c r="D101" s="71">
        <v>0</v>
      </c>
      <c r="E101" s="71">
        <f t="shared" si="3"/>
        <v>28481</v>
      </c>
      <c r="F101" s="71" t="str">
        <f t="shared" si="4"/>
        <v>Knox</v>
      </c>
      <c r="G101" s="71">
        <f t="shared" si="5"/>
        <v>4091939.91</v>
      </c>
      <c r="H101" s="71"/>
      <c r="J101" s="15">
        <v>97</v>
      </c>
      <c r="K101" s="67" t="s">
        <v>1238</v>
      </c>
      <c r="L101" s="68" t="s">
        <v>72</v>
      </c>
      <c r="M101" s="69">
        <v>3461321.18</v>
      </c>
    </row>
    <row r="102" spans="1:13" x14ac:dyDescent="0.35">
      <c r="A102" s="15">
        <v>98</v>
      </c>
      <c r="B102" s="63" t="s">
        <v>1078</v>
      </c>
      <c r="C102" s="71">
        <v>4695</v>
      </c>
      <c r="D102" s="71">
        <v>0</v>
      </c>
      <c r="E102" s="71">
        <f t="shared" si="3"/>
        <v>4695</v>
      </c>
      <c r="F102" s="71" t="str">
        <f t="shared" si="4"/>
        <v>Hobsons Bay</v>
      </c>
      <c r="G102" s="71">
        <f t="shared" si="5"/>
        <v>2607682.2600000002</v>
      </c>
      <c r="H102" s="71"/>
      <c r="J102" s="15">
        <v>98</v>
      </c>
      <c r="K102" s="63" t="s">
        <v>1254</v>
      </c>
      <c r="L102" s="68" t="s">
        <v>1218</v>
      </c>
      <c r="M102" s="69">
        <v>2353813.31</v>
      </c>
    </row>
    <row r="103" spans="1:13" x14ac:dyDescent="0.35">
      <c r="A103" s="15">
        <v>99</v>
      </c>
      <c r="B103" s="63" t="s">
        <v>1079</v>
      </c>
      <c r="C103" s="71">
        <v>76438</v>
      </c>
      <c r="D103" s="71">
        <v>0</v>
      </c>
      <c r="E103" s="71">
        <f t="shared" si="3"/>
        <v>76438</v>
      </c>
      <c r="F103" s="71" t="str">
        <f t="shared" si="4"/>
        <v>Campaspe</v>
      </c>
      <c r="G103" s="71">
        <f t="shared" si="5"/>
        <v>1832519.1500000001</v>
      </c>
      <c r="H103" s="71"/>
      <c r="J103" s="15">
        <v>99</v>
      </c>
      <c r="K103" s="67" t="s">
        <v>1219</v>
      </c>
      <c r="L103" s="68" t="s">
        <v>101</v>
      </c>
      <c r="M103" s="69">
        <v>3010682</v>
      </c>
    </row>
    <row r="104" spans="1:13" x14ac:dyDescent="0.35">
      <c r="A104" s="15">
        <v>100</v>
      </c>
      <c r="B104" s="63" t="s">
        <v>1080</v>
      </c>
      <c r="C104" s="71">
        <v>0</v>
      </c>
      <c r="D104" s="71">
        <v>0</v>
      </c>
      <c r="E104" s="71">
        <f t="shared" si="3"/>
        <v>0</v>
      </c>
      <c r="F104" s="71" t="str">
        <f t="shared" si="4"/>
        <v>Macedon Ranges</v>
      </c>
      <c r="G104" s="71">
        <f t="shared" si="5"/>
        <v>1008855.39</v>
      </c>
      <c r="H104" s="71"/>
      <c r="J104" s="15">
        <v>100</v>
      </c>
      <c r="K104" s="67" t="s">
        <v>1072</v>
      </c>
      <c r="L104" s="68" t="s">
        <v>1213</v>
      </c>
      <c r="M104" s="69">
        <v>1277385.51</v>
      </c>
    </row>
    <row r="105" spans="1:13" x14ac:dyDescent="0.35">
      <c r="A105" s="15">
        <v>101</v>
      </c>
      <c r="B105" s="63" t="s">
        <v>187</v>
      </c>
      <c r="C105" s="71">
        <v>21738</v>
      </c>
      <c r="D105" s="71">
        <v>29440</v>
      </c>
      <c r="E105" s="71">
        <f t="shared" si="3"/>
        <v>51178</v>
      </c>
      <c r="F105" s="71" t="str">
        <f t="shared" si="4"/>
        <v>Macedon Ranges</v>
      </c>
      <c r="G105" s="71">
        <f t="shared" si="5"/>
        <v>1192050.82</v>
      </c>
      <c r="H105" s="71"/>
      <c r="J105" s="15">
        <v>101</v>
      </c>
      <c r="K105" s="67" t="s">
        <v>1073</v>
      </c>
      <c r="L105" s="68" t="s">
        <v>87</v>
      </c>
      <c r="M105" s="69">
        <v>1291227.1599999999</v>
      </c>
    </row>
    <row r="106" spans="1:13" x14ac:dyDescent="0.35">
      <c r="A106" s="15">
        <v>102</v>
      </c>
      <c r="B106" s="63" t="s">
        <v>1198</v>
      </c>
      <c r="C106" s="71">
        <v>4097</v>
      </c>
      <c r="D106" s="71">
        <v>0</v>
      </c>
      <c r="E106" s="71">
        <f t="shared" si="3"/>
        <v>4097</v>
      </c>
      <c r="F106" s="71" t="str">
        <f t="shared" si="4"/>
        <v>East Gippsland</v>
      </c>
      <c r="G106" s="71">
        <f t="shared" si="5"/>
        <v>2450113.2999999998</v>
      </c>
      <c r="H106" s="71"/>
      <c r="J106" s="15">
        <v>102</v>
      </c>
      <c r="K106" s="67" t="s">
        <v>186</v>
      </c>
      <c r="L106" s="68" t="s">
        <v>50</v>
      </c>
      <c r="M106" s="69">
        <v>1615247.96</v>
      </c>
    </row>
    <row r="107" spans="1:13" x14ac:dyDescent="0.35">
      <c r="A107" s="15">
        <v>103</v>
      </c>
      <c r="B107" s="63" t="s">
        <v>188</v>
      </c>
      <c r="C107" s="71">
        <v>10030</v>
      </c>
      <c r="D107" s="71">
        <v>2646</v>
      </c>
      <c r="E107" s="71">
        <f t="shared" si="3"/>
        <v>12676</v>
      </c>
      <c r="F107" s="71" t="str">
        <f t="shared" si="4"/>
        <v>East Gippsland</v>
      </c>
      <c r="G107" s="71">
        <f t="shared" si="5"/>
        <v>1371273.38</v>
      </c>
      <c r="H107" s="71"/>
      <c r="J107" s="15">
        <v>103</v>
      </c>
      <c r="K107" s="67" t="s">
        <v>1220</v>
      </c>
      <c r="L107" s="68" t="s">
        <v>64</v>
      </c>
      <c r="M107" s="69">
        <v>1296902.1400000001</v>
      </c>
    </row>
    <row r="108" spans="1:13" x14ac:dyDescent="0.35">
      <c r="A108" s="15">
        <v>104</v>
      </c>
      <c r="B108" s="63" t="s">
        <v>1081</v>
      </c>
      <c r="C108" s="71">
        <v>0</v>
      </c>
      <c r="D108" s="71">
        <v>0</v>
      </c>
      <c r="E108" s="71">
        <f t="shared" si="3"/>
        <v>0</v>
      </c>
      <c r="F108" s="71" t="str">
        <f t="shared" si="4"/>
        <v>Wellington</v>
      </c>
      <c r="G108" s="71">
        <f t="shared" si="5"/>
        <v>422347.33</v>
      </c>
      <c r="H108" s="71"/>
      <c r="J108" s="15">
        <v>104</v>
      </c>
      <c r="K108" s="67" t="s">
        <v>1076</v>
      </c>
      <c r="L108" s="68" t="s">
        <v>108</v>
      </c>
      <c r="M108" s="69">
        <v>3588660.75</v>
      </c>
    </row>
    <row r="109" spans="1:13" x14ac:dyDescent="0.35">
      <c r="A109" s="15">
        <v>105</v>
      </c>
      <c r="B109" s="63" t="s">
        <v>1082</v>
      </c>
      <c r="C109" s="71">
        <v>17930</v>
      </c>
      <c r="D109" s="71">
        <v>0</v>
      </c>
      <c r="E109" s="71">
        <f t="shared" si="3"/>
        <v>17930</v>
      </c>
      <c r="F109" s="71" t="str">
        <f t="shared" si="4"/>
        <v>Whittlesea</v>
      </c>
      <c r="G109" s="71">
        <f t="shared" si="5"/>
        <v>1753312.19</v>
      </c>
      <c r="H109" s="71"/>
      <c r="J109" s="15">
        <v>105</v>
      </c>
      <c r="K109" s="67" t="s">
        <v>1077</v>
      </c>
      <c r="L109" s="68" t="s">
        <v>91</v>
      </c>
      <c r="M109" s="69">
        <v>4091939.91</v>
      </c>
    </row>
    <row r="110" spans="1:13" x14ac:dyDescent="0.35">
      <c r="A110" s="15">
        <v>106</v>
      </c>
      <c r="B110" s="63" t="s">
        <v>1083</v>
      </c>
      <c r="C110" s="71">
        <v>6804</v>
      </c>
      <c r="D110" s="71">
        <v>0</v>
      </c>
      <c r="E110" s="71">
        <f t="shared" si="3"/>
        <v>6804</v>
      </c>
      <c r="F110" s="71" t="str">
        <f t="shared" si="4"/>
        <v>Greater Geelong</v>
      </c>
      <c r="G110" s="71">
        <f t="shared" si="5"/>
        <v>1018764.79</v>
      </c>
      <c r="H110" s="71"/>
      <c r="J110" s="15">
        <v>106</v>
      </c>
      <c r="K110" s="67" t="s">
        <v>1078</v>
      </c>
      <c r="L110" s="68" t="s">
        <v>47</v>
      </c>
      <c r="M110" s="69">
        <v>2607682.2600000002</v>
      </c>
    </row>
    <row r="111" spans="1:13" x14ac:dyDescent="0.35">
      <c r="A111" s="15">
        <v>107</v>
      </c>
      <c r="B111" s="63" t="s">
        <v>1084</v>
      </c>
      <c r="C111" s="71">
        <v>21391</v>
      </c>
      <c r="D111" s="71">
        <v>16780</v>
      </c>
      <c r="E111" s="71">
        <f t="shared" si="3"/>
        <v>38171</v>
      </c>
      <c r="F111" s="71" t="str">
        <f t="shared" si="4"/>
        <v>South Gippsland</v>
      </c>
      <c r="G111" s="71">
        <f t="shared" si="5"/>
        <v>1475967.6900000002</v>
      </c>
      <c r="H111" s="71"/>
      <c r="J111" s="15">
        <v>107</v>
      </c>
      <c r="K111" s="67" t="s">
        <v>1079</v>
      </c>
      <c r="L111" s="68" t="s">
        <v>60</v>
      </c>
      <c r="M111" s="69">
        <v>1832519.1500000001</v>
      </c>
    </row>
    <row r="112" spans="1:13" x14ac:dyDescent="0.35">
      <c r="A112" s="15">
        <v>108</v>
      </c>
      <c r="B112" s="63" t="s">
        <v>1085</v>
      </c>
      <c r="C112" s="71">
        <v>48864</v>
      </c>
      <c r="D112" s="71">
        <v>0</v>
      </c>
      <c r="E112" s="71">
        <f t="shared" si="3"/>
        <v>48864</v>
      </c>
      <c r="F112" s="71" t="str">
        <f t="shared" si="4"/>
        <v>Greater Geelong</v>
      </c>
      <c r="G112" s="71">
        <f t="shared" si="5"/>
        <v>2303982.15</v>
      </c>
      <c r="H112" s="71"/>
      <c r="J112" s="15">
        <v>108</v>
      </c>
      <c r="K112" s="67" t="s">
        <v>1080</v>
      </c>
      <c r="L112" s="68" t="s">
        <v>65</v>
      </c>
      <c r="M112" s="69">
        <v>1008855.39</v>
      </c>
    </row>
    <row r="113" spans="1:13" x14ac:dyDescent="0.35">
      <c r="A113" s="15">
        <v>109</v>
      </c>
      <c r="B113" s="63" t="s">
        <v>1086</v>
      </c>
      <c r="C113" s="71">
        <v>122073</v>
      </c>
      <c r="D113" s="71">
        <v>0</v>
      </c>
      <c r="E113" s="71">
        <f t="shared" si="3"/>
        <v>122073</v>
      </c>
      <c r="F113" s="71" t="str">
        <f t="shared" si="4"/>
        <v>Wellington</v>
      </c>
      <c r="G113" s="71">
        <f t="shared" si="5"/>
        <v>1978512.99</v>
      </c>
      <c r="H113" s="71"/>
      <c r="J113" s="15">
        <v>109</v>
      </c>
      <c r="K113" s="67" t="s">
        <v>187</v>
      </c>
      <c r="L113" s="68" t="s">
        <v>65</v>
      </c>
      <c r="M113" s="69">
        <v>1192050.82</v>
      </c>
    </row>
    <row r="114" spans="1:13" x14ac:dyDescent="0.35">
      <c r="A114" s="15">
        <v>110</v>
      </c>
      <c r="B114" s="63" t="s">
        <v>1087</v>
      </c>
      <c r="C114" s="71">
        <v>58651</v>
      </c>
      <c r="D114" s="71">
        <v>0</v>
      </c>
      <c r="E114" s="71">
        <f t="shared" si="3"/>
        <v>58651</v>
      </c>
      <c r="F114" s="71" t="str">
        <f t="shared" si="4"/>
        <v>Manningham</v>
      </c>
      <c r="G114" s="71">
        <f t="shared" si="5"/>
        <v>2262982.81</v>
      </c>
      <c r="H114" s="71"/>
      <c r="J114" s="15">
        <v>110</v>
      </c>
      <c r="K114" s="63" t="s">
        <v>1239</v>
      </c>
      <c r="L114" s="68" t="s">
        <v>63</v>
      </c>
      <c r="M114" s="69">
        <v>2046928.19</v>
      </c>
    </row>
    <row r="115" spans="1:13" x14ac:dyDescent="0.35">
      <c r="A115" s="15">
        <v>111</v>
      </c>
      <c r="B115" s="63" t="s">
        <v>1088</v>
      </c>
      <c r="C115" s="71">
        <v>0</v>
      </c>
      <c r="D115" s="71">
        <v>0</v>
      </c>
      <c r="E115" s="71">
        <f t="shared" si="3"/>
        <v>0</v>
      </c>
      <c r="F115" s="71" t="str">
        <f t="shared" si="4"/>
        <v>Mansfield</v>
      </c>
      <c r="G115" s="71">
        <f t="shared" si="5"/>
        <v>885213.58</v>
      </c>
      <c r="H115" s="71"/>
      <c r="J115" s="15">
        <v>111</v>
      </c>
      <c r="K115" s="67" t="s">
        <v>1198</v>
      </c>
      <c r="L115" s="68" t="s">
        <v>63</v>
      </c>
      <c r="M115" s="69">
        <v>2450113.2999999998</v>
      </c>
    </row>
    <row r="116" spans="1:13" x14ac:dyDescent="0.35">
      <c r="A116" s="15">
        <v>112</v>
      </c>
      <c r="B116" s="63" t="s">
        <v>1089</v>
      </c>
      <c r="C116" s="71">
        <v>0</v>
      </c>
      <c r="D116" s="71">
        <v>0</v>
      </c>
      <c r="E116" s="71">
        <f t="shared" si="3"/>
        <v>0</v>
      </c>
      <c r="F116" s="71" t="str">
        <f t="shared" si="4"/>
        <v>Central Goldfields</v>
      </c>
      <c r="G116" s="71">
        <f t="shared" si="5"/>
        <v>912921.98</v>
      </c>
      <c r="H116" s="71"/>
      <c r="J116" s="15">
        <v>112</v>
      </c>
      <c r="K116" s="67" t="s">
        <v>188</v>
      </c>
      <c r="L116" s="68" t="s">
        <v>63</v>
      </c>
      <c r="M116" s="69">
        <v>1371273.38</v>
      </c>
    </row>
    <row r="117" spans="1:13" x14ac:dyDescent="0.35">
      <c r="A117" s="15">
        <v>113</v>
      </c>
      <c r="B117" s="63" t="s">
        <v>1199</v>
      </c>
      <c r="C117" s="71">
        <v>20618</v>
      </c>
      <c r="D117" s="71">
        <v>1400</v>
      </c>
      <c r="E117" s="71">
        <f t="shared" si="3"/>
        <v>22018</v>
      </c>
      <c r="F117" s="71" t="str">
        <f t="shared" si="4"/>
        <v>Central Goldfields</v>
      </c>
      <c r="G117" s="71">
        <f t="shared" si="5"/>
        <v>3432917.9099999997</v>
      </c>
      <c r="H117" s="71"/>
      <c r="J117" s="15">
        <v>113</v>
      </c>
      <c r="K117" s="67" t="s">
        <v>1081</v>
      </c>
      <c r="L117" s="68" t="s">
        <v>71</v>
      </c>
      <c r="M117" s="69">
        <v>422347.33</v>
      </c>
    </row>
    <row r="118" spans="1:13" x14ac:dyDescent="0.35">
      <c r="A118" s="15">
        <v>114</v>
      </c>
      <c r="B118" s="63" t="s">
        <v>1090</v>
      </c>
      <c r="C118" s="71">
        <v>2295</v>
      </c>
      <c r="D118" s="71">
        <v>0</v>
      </c>
      <c r="E118" s="71">
        <f t="shared" si="3"/>
        <v>2295</v>
      </c>
      <c r="F118" s="71" t="str">
        <f t="shared" si="4"/>
        <v>Melton</v>
      </c>
      <c r="G118" s="71">
        <f t="shared" si="5"/>
        <v>3853775</v>
      </c>
      <c r="H118" s="71"/>
      <c r="J118" s="15">
        <v>114</v>
      </c>
      <c r="K118" s="67" t="s">
        <v>1082</v>
      </c>
      <c r="L118" s="68" t="s">
        <v>100</v>
      </c>
      <c r="M118" s="69">
        <v>1753312.19</v>
      </c>
    </row>
    <row r="119" spans="1:13" x14ac:dyDescent="0.35">
      <c r="A119" s="15">
        <v>115</v>
      </c>
      <c r="B119" s="63" t="s">
        <v>189</v>
      </c>
      <c r="C119" s="71">
        <v>4365</v>
      </c>
      <c r="D119" s="71">
        <v>6150</v>
      </c>
      <c r="E119" s="71">
        <f t="shared" si="3"/>
        <v>10515</v>
      </c>
      <c r="F119" s="71" t="str">
        <f t="shared" si="4"/>
        <v>Kingston</v>
      </c>
      <c r="G119" s="71">
        <f t="shared" si="5"/>
        <v>277627.41000000003</v>
      </c>
      <c r="H119" s="71"/>
      <c r="J119" s="15">
        <v>115</v>
      </c>
      <c r="K119" s="67" t="s">
        <v>1083</v>
      </c>
      <c r="L119" s="68" t="s">
        <v>75</v>
      </c>
      <c r="M119" s="69">
        <v>1018764.79</v>
      </c>
    </row>
    <row r="120" spans="1:13" x14ac:dyDescent="0.35">
      <c r="A120" s="15">
        <v>116</v>
      </c>
      <c r="B120" s="63" t="s">
        <v>1091</v>
      </c>
      <c r="C120" s="71">
        <v>7502</v>
      </c>
      <c r="D120" s="71">
        <v>0</v>
      </c>
      <c r="E120" s="71">
        <f t="shared" si="3"/>
        <v>7502</v>
      </c>
      <c r="F120" s="71" t="str">
        <f t="shared" si="4"/>
        <v>Mildura</v>
      </c>
      <c r="G120" s="71">
        <f t="shared" si="5"/>
        <v>852015.08000000007</v>
      </c>
      <c r="H120" s="71"/>
      <c r="J120" s="15">
        <v>116</v>
      </c>
      <c r="K120" s="67" t="s">
        <v>1084</v>
      </c>
      <c r="L120" s="68" t="s">
        <v>68</v>
      </c>
      <c r="M120" s="69">
        <v>1475967.6900000002</v>
      </c>
    </row>
    <row r="121" spans="1:13" x14ac:dyDescent="0.35">
      <c r="A121" s="15">
        <v>117</v>
      </c>
      <c r="B121" s="63" t="s">
        <v>1092</v>
      </c>
      <c r="C121" s="71">
        <v>18000</v>
      </c>
      <c r="D121" s="71">
        <v>0</v>
      </c>
      <c r="E121" s="71">
        <f t="shared" si="3"/>
        <v>18000</v>
      </c>
      <c r="F121" s="71" t="str">
        <f t="shared" si="4"/>
        <v>Ballarat</v>
      </c>
      <c r="G121" s="71">
        <f t="shared" si="5"/>
        <v>916078.82000000007</v>
      </c>
      <c r="H121" s="71"/>
      <c r="J121" s="15">
        <v>117</v>
      </c>
      <c r="K121" s="67" t="s">
        <v>1085</v>
      </c>
      <c r="L121" s="68" t="s">
        <v>75</v>
      </c>
      <c r="M121" s="69">
        <v>2303982.15</v>
      </c>
    </row>
    <row r="122" spans="1:13" x14ac:dyDescent="0.35">
      <c r="A122" s="15">
        <v>118</v>
      </c>
      <c r="B122" s="63" t="s">
        <v>1093</v>
      </c>
      <c r="C122" s="71">
        <v>2741</v>
      </c>
      <c r="D122" s="71">
        <v>0</v>
      </c>
      <c r="E122" s="71">
        <f t="shared" si="3"/>
        <v>2741</v>
      </c>
      <c r="F122" s="71" t="str">
        <f t="shared" si="4"/>
        <v>Mildura</v>
      </c>
      <c r="G122" s="71">
        <f t="shared" si="5"/>
        <v>288730.43</v>
      </c>
      <c r="H122" s="71"/>
      <c r="J122" s="15">
        <v>118</v>
      </c>
      <c r="K122" s="67" t="s">
        <v>1086</v>
      </c>
      <c r="L122" s="68" t="s">
        <v>71</v>
      </c>
      <c r="M122" s="69">
        <v>1978512.99</v>
      </c>
    </row>
    <row r="123" spans="1:13" x14ac:dyDescent="0.35">
      <c r="A123" s="15">
        <v>119</v>
      </c>
      <c r="B123" s="63" t="s">
        <v>190</v>
      </c>
      <c r="C123" s="71">
        <v>16280</v>
      </c>
      <c r="D123" s="71">
        <v>14282</v>
      </c>
      <c r="E123" s="71">
        <f t="shared" si="3"/>
        <v>30562</v>
      </c>
      <c r="F123" s="71" t="str">
        <f t="shared" si="4"/>
        <v>Mildura</v>
      </c>
      <c r="G123" s="71">
        <f t="shared" si="5"/>
        <v>3632335.51</v>
      </c>
      <c r="H123" s="71"/>
      <c r="J123" s="15">
        <v>119</v>
      </c>
      <c r="K123" s="67" t="s">
        <v>1087</v>
      </c>
      <c r="L123" s="68" t="s">
        <v>48</v>
      </c>
      <c r="M123" s="69">
        <v>2262982.81</v>
      </c>
    </row>
    <row r="124" spans="1:13" x14ac:dyDescent="0.35">
      <c r="A124" s="15">
        <v>120</v>
      </c>
      <c r="B124" s="63" t="s">
        <v>1094</v>
      </c>
      <c r="C124" s="71">
        <v>7018</v>
      </c>
      <c r="D124" s="71">
        <v>0</v>
      </c>
      <c r="E124" s="71">
        <f t="shared" si="3"/>
        <v>7018</v>
      </c>
      <c r="F124" s="71" t="str">
        <f t="shared" si="4"/>
        <v>Mildura</v>
      </c>
      <c r="G124" s="71">
        <f t="shared" si="5"/>
        <v>2688122.87</v>
      </c>
      <c r="H124" s="71"/>
      <c r="J124" s="15">
        <v>120</v>
      </c>
      <c r="K124" s="67" t="s">
        <v>1088</v>
      </c>
      <c r="L124" s="68" t="s">
        <v>107</v>
      </c>
      <c r="M124" s="69">
        <v>885213.58</v>
      </c>
    </row>
    <row r="125" spans="1:13" x14ac:dyDescent="0.35">
      <c r="A125" s="15">
        <v>121</v>
      </c>
      <c r="B125" s="63" t="s">
        <v>1095</v>
      </c>
      <c r="C125" s="71">
        <v>80663</v>
      </c>
      <c r="D125" s="71">
        <v>500</v>
      </c>
      <c r="E125" s="71">
        <f t="shared" si="3"/>
        <v>81163</v>
      </c>
      <c r="F125" s="71" t="str">
        <f t="shared" si="4"/>
        <v>Latrobe</v>
      </c>
      <c r="G125" s="71">
        <f t="shared" si="5"/>
        <v>3810078.99</v>
      </c>
      <c r="H125" s="71"/>
      <c r="J125" s="15">
        <v>121</v>
      </c>
      <c r="K125" s="67" t="s">
        <v>1221</v>
      </c>
      <c r="L125" s="68" t="s">
        <v>93</v>
      </c>
      <c r="M125" s="69">
        <v>0</v>
      </c>
    </row>
    <row r="126" spans="1:13" x14ac:dyDescent="0.35">
      <c r="A126" s="15">
        <v>122</v>
      </c>
      <c r="B126" s="63" t="s">
        <v>191</v>
      </c>
      <c r="C126" s="71">
        <v>15611</v>
      </c>
      <c r="D126" s="71">
        <v>409</v>
      </c>
      <c r="E126" s="71">
        <f t="shared" si="3"/>
        <v>16020</v>
      </c>
      <c r="F126" s="71" t="str">
        <f t="shared" si="4"/>
        <v>Latrobe</v>
      </c>
      <c r="G126" s="71">
        <f t="shared" si="5"/>
        <v>1495898</v>
      </c>
      <c r="H126" s="71"/>
      <c r="J126" s="15">
        <v>122</v>
      </c>
      <c r="K126" s="67" t="s">
        <v>1089</v>
      </c>
      <c r="L126" s="68" t="s">
        <v>1222</v>
      </c>
      <c r="M126" s="69">
        <v>912921.98</v>
      </c>
    </row>
    <row r="127" spans="1:13" x14ac:dyDescent="0.35">
      <c r="A127" s="15">
        <v>123</v>
      </c>
      <c r="B127" s="63" t="s">
        <v>1096</v>
      </c>
      <c r="C127" s="71">
        <v>3500</v>
      </c>
      <c r="D127" s="71">
        <v>0</v>
      </c>
      <c r="E127" s="71">
        <f t="shared" si="3"/>
        <v>3500</v>
      </c>
      <c r="F127" s="71" t="str">
        <f t="shared" si="4"/>
        <v>Yarra Ranges</v>
      </c>
      <c r="G127" s="71">
        <f t="shared" si="5"/>
        <v>832547.95000000007</v>
      </c>
      <c r="H127" s="71"/>
      <c r="J127" s="15">
        <v>123</v>
      </c>
      <c r="K127" s="67" t="s">
        <v>1199</v>
      </c>
      <c r="L127" s="68" t="s">
        <v>1222</v>
      </c>
      <c r="M127" s="69">
        <v>3432917.9099999997</v>
      </c>
    </row>
    <row r="128" spans="1:13" x14ac:dyDescent="0.35">
      <c r="A128" s="15">
        <v>124</v>
      </c>
      <c r="B128" s="63" t="s">
        <v>1097</v>
      </c>
      <c r="C128" s="71">
        <v>35560</v>
      </c>
      <c r="D128" s="71">
        <v>37207</v>
      </c>
      <c r="E128" s="71">
        <f t="shared" si="3"/>
        <v>72767</v>
      </c>
      <c r="F128" s="71" t="str">
        <f t="shared" si="4"/>
        <v>Banyule</v>
      </c>
      <c r="G128" s="71">
        <f t="shared" si="5"/>
        <v>986013.96</v>
      </c>
      <c r="H128" s="71"/>
      <c r="J128" s="15">
        <v>124</v>
      </c>
      <c r="K128" s="67" t="s">
        <v>1240</v>
      </c>
      <c r="L128" s="68" t="s">
        <v>94</v>
      </c>
      <c r="M128" s="69">
        <v>3929410.13</v>
      </c>
    </row>
    <row r="129" spans="1:13" x14ac:dyDescent="0.35">
      <c r="A129" s="15">
        <v>125</v>
      </c>
      <c r="B129" s="63" t="s">
        <v>1098</v>
      </c>
      <c r="C129" s="71">
        <v>6638</v>
      </c>
      <c r="D129" s="71">
        <v>0</v>
      </c>
      <c r="E129" s="71">
        <f t="shared" si="3"/>
        <v>6638</v>
      </c>
      <c r="F129" s="71" t="str">
        <f t="shared" si="4"/>
        <v>Moonee Valley</v>
      </c>
      <c r="G129" s="71">
        <f t="shared" si="5"/>
        <v>1871792.56</v>
      </c>
      <c r="H129" s="71"/>
      <c r="J129" s="15">
        <v>125</v>
      </c>
      <c r="K129" s="67" t="s">
        <v>1090</v>
      </c>
      <c r="L129" s="68" t="s">
        <v>95</v>
      </c>
      <c r="M129" s="69">
        <v>3853775</v>
      </c>
    </row>
    <row r="130" spans="1:13" x14ac:dyDescent="0.35">
      <c r="A130" s="15">
        <v>126</v>
      </c>
      <c r="B130" s="63" t="s">
        <v>1099</v>
      </c>
      <c r="C130" s="71">
        <v>5971</v>
      </c>
      <c r="D130" s="71">
        <v>0</v>
      </c>
      <c r="E130" s="71">
        <f t="shared" si="3"/>
        <v>5971</v>
      </c>
      <c r="F130" s="71" t="str">
        <f t="shared" si="4"/>
        <v>Greater Shepparton</v>
      </c>
      <c r="G130" s="71">
        <f t="shared" si="5"/>
        <v>1302194.44</v>
      </c>
      <c r="H130" s="71"/>
      <c r="J130" s="15">
        <v>126</v>
      </c>
      <c r="K130" s="67" t="s">
        <v>189</v>
      </c>
      <c r="L130" s="68" t="s">
        <v>90</v>
      </c>
      <c r="M130" s="69">
        <v>277627.41000000003</v>
      </c>
    </row>
    <row r="131" spans="1:13" x14ac:dyDescent="0.35">
      <c r="A131" s="15">
        <v>127</v>
      </c>
      <c r="B131" s="63" t="s">
        <v>1100</v>
      </c>
      <c r="C131" s="71">
        <v>16232</v>
      </c>
      <c r="D131" s="71">
        <v>0</v>
      </c>
      <c r="E131" s="71">
        <f t="shared" si="3"/>
        <v>16232</v>
      </c>
      <c r="F131" s="71" t="str">
        <f t="shared" si="4"/>
        <v>Kingston</v>
      </c>
      <c r="G131" s="71">
        <f t="shared" si="5"/>
        <v>2427701.09</v>
      </c>
      <c r="H131" s="71"/>
      <c r="J131" s="15">
        <v>127</v>
      </c>
      <c r="K131" s="67" t="s">
        <v>1091</v>
      </c>
      <c r="L131" s="68" t="s">
        <v>57</v>
      </c>
      <c r="M131" s="69">
        <v>852015.08000000007</v>
      </c>
    </row>
    <row r="132" spans="1:13" x14ac:dyDescent="0.35">
      <c r="A132" s="15">
        <v>128</v>
      </c>
      <c r="B132" s="63" t="s">
        <v>1102</v>
      </c>
      <c r="C132" s="71">
        <v>18564</v>
      </c>
      <c r="D132" s="71">
        <v>0</v>
      </c>
      <c r="E132" s="71">
        <f t="shared" si="3"/>
        <v>18564</v>
      </c>
      <c r="F132" s="71" t="str">
        <f t="shared" si="4"/>
        <v>Latrobe</v>
      </c>
      <c r="G132" s="71">
        <f t="shared" si="5"/>
        <v>791862.04</v>
      </c>
      <c r="H132" s="71"/>
      <c r="J132" s="15">
        <v>128</v>
      </c>
      <c r="K132" s="67" t="s">
        <v>1092</v>
      </c>
      <c r="L132" s="68" t="s">
        <v>81</v>
      </c>
      <c r="M132" s="69">
        <v>916078.82000000007</v>
      </c>
    </row>
    <row r="133" spans="1:13" x14ac:dyDescent="0.35">
      <c r="A133" s="15">
        <v>129</v>
      </c>
      <c r="B133" s="63" t="s">
        <v>1223</v>
      </c>
      <c r="C133" s="71">
        <v>34597</v>
      </c>
      <c r="D133" s="71">
        <v>0</v>
      </c>
      <c r="E133" s="71">
        <f t="shared" si="3"/>
        <v>34597</v>
      </c>
      <c r="F133" s="71" t="str">
        <f t="shared" si="4"/>
        <v>Latrobe</v>
      </c>
      <c r="G133" s="71">
        <f t="shared" si="5"/>
        <v>3512385.6799999997</v>
      </c>
      <c r="H133" s="71"/>
      <c r="J133" s="15">
        <v>129</v>
      </c>
      <c r="K133" s="67" t="s">
        <v>1093</v>
      </c>
      <c r="L133" s="68" t="s">
        <v>57</v>
      </c>
      <c r="M133" s="69">
        <v>288730.43</v>
      </c>
    </row>
    <row r="134" spans="1:13" x14ac:dyDescent="0.35">
      <c r="A134" s="15">
        <v>130</v>
      </c>
      <c r="B134" s="63" t="s">
        <v>192</v>
      </c>
      <c r="C134" s="71">
        <v>60112</v>
      </c>
      <c r="D134" s="71">
        <v>10660</v>
      </c>
      <c r="E134" s="71">
        <f t="shared" ref="E134:E197" si="6">SUM(C134:D134)</f>
        <v>70772</v>
      </c>
      <c r="F134" s="71" t="str">
        <f t="shared" ref="F134:F197" si="7">VLOOKUP(MATCH(B134,K$5:K$239,0),$J$5:$M$239,3)</f>
        <v>Latrobe</v>
      </c>
      <c r="G134" s="71">
        <f t="shared" ref="G134:G197" si="8">VLOOKUP(MATCH(B134,K$5:K$239,0),$J$5:$M$239,4)</f>
        <v>2157293.38</v>
      </c>
      <c r="H134" s="71"/>
      <c r="J134" s="15">
        <v>130</v>
      </c>
      <c r="K134" s="67" t="s">
        <v>190</v>
      </c>
      <c r="L134" s="68" t="s">
        <v>57</v>
      </c>
      <c r="M134" s="69">
        <v>3632335.51</v>
      </c>
    </row>
    <row r="135" spans="1:13" x14ac:dyDescent="0.35">
      <c r="A135" s="15">
        <v>131</v>
      </c>
      <c r="B135" s="63" t="s">
        <v>1103</v>
      </c>
      <c r="C135" s="71">
        <v>63006</v>
      </c>
      <c r="D135" s="71">
        <v>0</v>
      </c>
      <c r="E135" s="71">
        <f t="shared" si="6"/>
        <v>63006</v>
      </c>
      <c r="F135" s="71" t="str">
        <f t="shared" si="7"/>
        <v>Monash</v>
      </c>
      <c r="G135" s="71">
        <f t="shared" si="8"/>
        <v>6165437.21</v>
      </c>
      <c r="H135" s="71"/>
      <c r="J135" s="15">
        <v>131</v>
      </c>
      <c r="K135" s="63" t="s">
        <v>1094</v>
      </c>
      <c r="L135" s="68" t="s">
        <v>57</v>
      </c>
      <c r="M135" s="69">
        <v>2688122.87</v>
      </c>
    </row>
    <row r="136" spans="1:13" x14ac:dyDescent="0.35">
      <c r="A136" s="15">
        <v>132</v>
      </c>
      <c r="B136" s="63" t="s">
        <v>1104</v>
      </c>
      <c r="C136" s="71">
        <v>12622</v>
      </c>
      <c r="D136" s="71">
        <v>0</v>
      </c>
      <c r="E136" s="71">
        <f t="shared" si="6"/>
        <v>12622</v>
      </c>
      <c r="F136" s="71" t="str">
        <f t="shared" si="7"/>
        <v>Moonee Valley</v>
      </c>
      <c r="G136" s="71">
        <f t="shared" si="8"/>
        <v>3557637.27</v>
      </c>
      <c r="H136" s="71"/>
      <c r="J136" s="15">
        <v>132</v>
      </c>
      <c r="K136" s="67" t="s">
        <v>1095</v>
      </c>
      <c r="L136" s="68" t="s">
        <v>1218</v>
      </c>
      <c r="M136" s="69">
        <v>3810078.99</v>
      </c>
    </row>
    <row r="137" spans="1:13" x14ac:dyDescent="0.35">
      <c r="A137" s="15">
        <v>133</v>
      </c>
      <c r="B137" s="63" t="s">
        <v>1105</v>
      </c>
      <c r="C137" s="71">
        <v>12330</v>
      </c>
      <c r="D137" s="71">
        <v>0</v>
      </c>
      <c r="E137" s="71">
        <f t="shared" si="6"/>
        <v>12330</v>
      </c>
      <c r="F137" s="71" t="str">
        <f t="shared" si="7"/>
        <v>Monash</v>
      </c>
      <c r="G137" s="71">
        <f t="shared" si="8"/>
        <v>3475820.9899999998</v>
      </c>
      <c r="H137" s="71"/>
      <c r="J137" s="15">
        <v>133</v>
      </c>
      <c r="K137" s="67" t="s">
        <v>191</v>
      </c>
      <c r="L137" s="68" t="s">
        <v>1218</v>
      </c>
      <c r="M137" s="69">
        <v>1495898</v>
      </c>
    </row>
    <row r="138" spans="1:13" x14ac:dyDescent="0.35">
      <c r="A138" s="15">
        <v>134</v>
      </c>
      <c r="B138" s="63" t="s">
        <v>1106</v>
      </c>
      <c r="C138" s="71">
        <v>3750</v>
      </c>
      <c r="D138" s="71">
        <v>0</v>
      </c>
      <c r="E138" s="71">
        <f t="shared" si="6"/>
        <v>3750</v>
      </c>
      <c r="F138" s="71" t="str">
        <f t="shared" si="7"/>
        <v>Alpine</v>
      </c>
      <c r="G138" s="71">
        <f t="shared" si="8"/>
        <v>682489.72</v>
      </c>
      <c r="H138" s="71"/>
      <c r="J138" s="15">
        <v>134</v>
      </c>
      <c r="K138" s="67" t="s">
        <v>1096</v>
      </c>
      <c r="L138" s="68" t="s">
        <v>72</v>
      </c>
      <c r="M138" s="69">
        <v>832547.95000000007</v>
      </c>
    </row>
    <row r="139" spans="1:13" x14ac:dyDescent="0.35">
      <c r="A139" s="15">
        <v>135</v>
      </c>
      <c r="B139" s="63" t="s">
        <v>1108</v>
      </c>
      <c r="C139" s="71">
        <v>7290</v>
      </c>
      <c r="D139" s="71">
        <v>0</v>
      </c>
      <c r="E139" s="71">
        <f t="shared" si="6"/>
        <v>7290</v>
      </c>
      <c r="F139" s="71" t="str">
        <f t="shared" si="7"/>
        <v>Latrobe</v>
      </c>
      <c r="G139" s="71">
        <f t="shared" si="8"/>
        <v>657167.12</v>
      </c>
      <c r="H139" s="71"/>
      <c r="J139" s="15">
        <v>135</v>
      </c>
      <c r="K139" s="67" t="s">
        <v>1097</v>
      </c>
      <c r="L139" s="68" t="s">
        <v>82</v>
      </c>
      <c r="M139" s="69">
        <v>986013.96</v>
      </c>
    </row>
    <row r="140" spans="1:13" x14ac:dyDescent="0.35">
      <c r="A140" s="15">
        <v>136</v>
      </c>
      <c r="B140" s="63" t="s">
        <v>1107</v>
      </c>
      <c r="C140" s="71">
        <v>15121</v>
      </c>
      <c r="D140" s="71">
        <v>0</v>
      </c>
      <c r="E140" s="71">
        <f t="shared" si="6"/>
        <v>15121</v>
      </c>
      <c r="F140" s="71" t="str">
        <f t="shared" si="7"/>
        <v>Strathbogie</v>
      </c>
      <c r="G140" s="71">
        <f t="shared" si="8"/>
        <v>861576.02</v>
      </c>
      <c r="H140" s="71"/>
      <c r="J140" s="15">
        <v>136</v>
      </c>
      <c r="K140" s="67" t="s">
        <v>1241</v>
      </c>
      <c r="L140" s="68" t="s">
        <v>50</v>
      </c>
      <c r="M140" s="69">
        <v>1758784.33</v>
      </c>
    </row>
    <row r="141" spans="1:13" x14ac:dyDescent="0.35">
      <c r="A141" s="15">
        <v>137</v>
      </c>
      <c r="B141" s="63" t="s">
        <v>1109</v>
      </c>
      <c r="C141" s="71">
        <v>627109</v>
      </c>
      <c r="D141" s="71">
        <v>0</v>
      </c>
      <c r="E141" s="71">
        <f t="shared" si="6"/>
        <v>627109</v>
      </c>
      <c r="F141" s="71" t="str">
        <f t="shared" si="7"/>
        <v>Greater Dandenong</v>
      </c>
      <c r="G141" s="71">
        <f t="shared" si="8"/>
        <v>3453319.4899999998</v>
      </c>
      <c r="H141" s="71"/>
      <c r="J141" s="15">
        <v>137</v>
      </c>
      <c r="K141" s="67" t="s">
        <v>1098</v>
      </c>
      <c r="L141" s="68" t="s">
        <v>50</v>
      </c>
      <c r="M141" s="69">
        <v>1871792.56</v>
      </c>
    </row>
    <row r="142" spans="1:13" x14ac:dyDescent="0.35">
      <c r="A142" s="15">
        <v>138</v>
      </c>
      <c r="B142" s="63" t="s">
        <v>193</v>
      </c>
      <c r="C142" s="71">
        <v>59754</v>
      </c>
      <c r="D142" s="71">
        <v>0</v>
      </c>
      <c r="E142" s="71">
        <f t="shared" si="6"/>
        <v>59754</v>
      </c>
      <c r="F142" s="71" t="str">
        <f t="shared" si="7"/>
        <v>Greater Dandenong</v>
      </c>
      <c r="G142" s="71">
        <f t="shared" si="8"/>
        <v>2389578.89</v>
      </c>
      <c r="H142" s="71"/>
      <c r="J142" s="15">
        <v>138</v>
      </c>
      <c r="K142" s="67" t="s">
        <v>1099</v>
      </c>
      <c r="L142" s="68" t="s">
        <v>76</v>
      </c>
      <c r="M142" s="69">
        <v>1302194.44</v>
      </c>
    </row>
    <row r="143" spans="1:13" x14ac:dyDescent="0.35">
      <c r="A143" s="15">
        <v>139</v>
      </c>
      <c r="B143" s="63" t="s">
        <v>1110</v>
      </c>
      <c r="C143" s="71">
        <v>139445</v>
      </c>
      <c r="D143" s="71">
        <v>0</v>
      </c>
      <c r="E143" s="71">
        <f t="shared" si="6"/>
        <v>139445</v>
      </c>
      <c r="F143" s="71" t="str">
        <f t="shared" si="7"/>
        <v>Ballarat</v>
      </c>
      <c r="G143" s="71">
        <f t="shared" si="8"/>
        <v>2748455.66</v>
      </c>
      <c r="H143" s="71"/>
      <c r="J143" s="15">
        <v>139</v>
      </c>
      <c r="K143" s="67" t="s">
        <v>1100</v>
      </c>
      <c r="L143" s="68" t="s">
        <v>90</v>
      </c>
      <c r="M143" s="69">
        <v>2427701.09</v>
      </c>
    </row>
    <row r="144" spans="1:13" x14ac:dyDescent="0.35">
      <c r="A144" s="15">
        <v>140</v>
      </c>
      <c r="B144" s="63" t="s">
        <v>1111</v>
      </c>
      <c r="C144" s="71">
        <v>11796</v>
      </c>
      <c r="D144" s="71">
        <v>0</v>
      </c>
      <c r="E144" s="71">
        <f t="shared" si="6"/>
        <v>11796</v>
      </c>
      <c r="F144" s="71" t="str">
        <f t="shared" si="7"/>
        <v>Moreland</v>
      </c>
      <c r="G144" s="71">
        <f t="shared" si="8"/>
        <v>1925385.1600000001</v>
      </c>
      <c r="H144" s="71"/>
      <c r="J144" s="15">
        <v>140</v>
      </c>
      <c r="K144" s="67" t="s">
        <v>1223</v>
      </c>
      <c r="L144" s="68" t="s">
        <v>1218</v>
      </c>
      <c r="M144" s="69">
        <v>3512385.6799999997</v>
      </c>
    </row>
    <row r="145" spans="1:13" x14ac:dyDescent="0.35">
      <c r="A145" s="15">
        <v>141</v>
      </c>
      <c r="B145" s="63" t="s">
        <v>1200</v>
      </c>
      <c r="C145" s="71">
        <v>825</v>
      </c>
      <c r="D145" s="71">
        <v>0</v>
      </c>
      <c r="E145" s="71">
        <f t="shared" si="6"/>
        <v>825</v>
      </c>
      <c r="F145" s="71" t="str">
        <f t="shared" si="7"/>
        <v>Moira</v>
      </c>
      <c r="G145" s="71">
        <f t="shared" si="8"/>
        <v>1149150.1400000001</v>
      </c>
      <c r="H145" s="71"/>
      <c r="J145" s="15">
        <v>141</v>
      </c>
      <c r="K145" s="67" t="s">
        <v>1102</v>
      </c>
      <c r="L145" s="68" t="s">
        <v>1218</v>
      </c>
      <c r="M145" s="69">
        <v>791862.04</v>
      </c>
    </row>
    <row r="146" spans="1:13" x14ac:dyDescent="0.35">
      <c r="A146" s="15">
        <v>142</v>
      </c>
      <c r="B146" s="67" t="s">
        <v>1226</v>
      </c>
      <c r="C146" s="71">
        <v>357</v>
      </c>
      <c r="D146" s="71">
        <v>0</v>
      </c>
      <c r="E146" s="71">
        <f t="shared" si="6"/>
        <v>357</v>
      </c>
      <c r="F146" s="71" t="str">
        <f t="shared" si="7"/>
        <v>Greater Geelong</v>
      </c>
      <c r="G146" s="71">
        <f t="shared" si="8"/>
        <v>2314128.27</v>
      </c>
      <c r="H146" s="71"/>
      <c r="J146" s="15">
        <v>142</v>
      </c>
      <c r="K146" s="67" t="s">
        <v>192</v>
      </c>
      <c r="L146" s="68" t="s">
        <v>1218</v>
      </c>
      <c r="M146" s="69">
        <v>2157293.38</v>
      </c>
    </row>
    <row r="147" spans="1:13" x14ac:dyDescent="0.35">
      <c r="A147" s="15">
        <v>143</v>
      </c>
      <c r="B147" s="63" t="s">
        <v>1113</v>
      </c>
      <c r="C147" s="71">
        <v>500</v>
      </c>
      <c r="D147" s="71">
        <v>0</v>
      </c>
      <c r="E147" s="71">
        <f t="shared" si="6"/>
        <v>500</v>
      </c>
      <c r="F147" s="71" t="str">
        <f t="shared" si="7"/>
        <v>Mildura</v>
      </c>
      <c r="G147" s="71">
        <f t="shared" si="8"/>
        <v>139723.6</v>
      </c>
      <c r="H147" s="71"/>
      <c r="J147" s="15">
        <v>143</v>
      </c>
      <c r="K147" s="67" t="s">
        <v>1103</v>
      </c>
      <c r="L147" s="68" t="s">
        <v>96</v>
      </c>
      <c r="M147" s="69">
        <v>6165437.21</v>
      </c>
    </row>
    <row r="148" spans="1:13" x14ac:dyDescent="0.35">
      <c r="A148" s="15">
        <v>144</v>
      </c>
      <c r="B148" s="63" t="s">
        <v>1114</v>
      </c>
      <c r="C148" s="71">
        <v>7410</v>
      </c>
      <c r="D148" s="71">
        <v>0</v>
      </c>
      <c r="E148" s="71">
        <f t="shared" si="6"/>
        <v>7410</v>
      </c>
      <c r="F148" s="71" t="str">
        <f t="shared" si="7"/>
        <v>Moreland</v>
      </c>
      <c r="G148" s="71">
        <f t="shared" si="8"/>
        <v>1396018.63</v>
      </c>
      <c r="H148" s="71"/>
      <c r="J148" s="15">
        <v>144</v>
      </c>
      <c r="K148" s="67" t="s">
        <v>1224</v>
      </c>
      <c r="L148" s="68" t="s">
        <v>50</v>
      </c>
      <c r="M148" s="69">
        <v>3557637.27</v>
      </c>
    </row>
    <row r="149" spans="1:13" x14ac:dyDescent="0.35">
      <c r="A149" s="15">
        <v>145</v>
      </c>
      <c r="B149" s="63" t="s">
        <v>1115</v>
      </c>
      <c r="C149" s="71">
        <v>0</v>
      </c>
      <c r="D149" s="71">
        <v>0</v>
      </c>
      <c r="E149" s="71">
        <f t="shared" si="6"/>
        <v>0</v>
      </c>
      <c r="F149" s="71" t="str">
        <f t="shared" si="7"/>
        <v>Mornington Peninsula</v>
      </c>
      <c r="G149" s="71">
        <f t="shared" si="8"/>
        <v>1411921.52</v>
      </c>
      <c r="H149" s="71"/>
      <c r="J149" s="15">
        <v>145</v>
      </c>
      <c r="K149" s="67" t="s">
        <v>1225</v>
      </c>
      <c r="L149" s="68" t="s">
        <v>96</v>
      </c>
      <c r="M149" s="69">
        <v>3475820.9899999998</v>
      </c>
    </row>
    <row r="150" spans="1:13" x14ac:dyDescent="0.35">
      <c r="A150" s="15">
        <v>146</v>
      </c>
      <c r="B150" s="63" t="s">
        <v>1116</v>
      </c>
      <c r="C150" s="71">
        <v>30000</v>
      </c>
      <c r="D150" s="71">
        <v>0</v>
      </c>
      <c r="E150" s="71">
        <f t="shared" si="6"/>
        <v>30000</v>
      </c>
      <c r="F150" s="71" t="e">
        <f t="shared" si="7"/>
        <v>#N/A</v>
      </c>
      <c r="G150" s="71" t="e">
        <f t="shared" si="8"/>
        <v>#N/A</v>
      </c>
      <c r="H150" s="71"/>
      <c r="J150" s="15">
        <v>146</v>
      </c>
      <c r="K150" s="67" t="s">
        <v>1106</v>
      </c>
      <c r="L150" s="68" t="s">
        <v>992</v>
      </c>
      <c r="M150" s="69">
        <v>682489.72</v>
      </c>
    </row>
    <row r="151" spans="1:13" x14ac:dyDescent="0.35">
      <c r="A151" s="15">
        <v>147</v>
      </c>
      <c r="B151" s="63" t="s">
        <v>194</v>
      </c>
      <c r="C151" s="71">
        <v>123133</v>
      </c>
      <c r="D151" s="71">
        <v>3790</v>
      </c>
      <c r="E151" s="71">
        <f t="shared" si="6"/>
        <v>126923</v>
      </c>
      <c r="F151" s="71" t="str">
        <f t="shared" si="7"/>
        <v>Bass Coast</v>
      </c>
      <c r="G151" s="71">
        <f t="shared" si="8"/>
        <v>3529604.7</v>
      </c>
      <c r="H151" s="71"/>
      <c r="J151" s="15">
        <v>147</v>
      </c>
      <c r="K151" s="63" t="s">
        <v>1107</v>
      </c>
      <c r="L151" s="68" t="s">
        <v>70</v>
      </c>
      <c r="M151" s="69">
        <v>861576.02</v>
      </c>
    </row>
    <row r="152" spans="1:13" x14ac:dyDescent="0.35">
      <c r="A152" s="15">
        <v>148</v>
      </c>
      <c r="B152" s="63" t="s">
        <v>1117</v>
      </c>
      <c r="C152" s="71">
        <v>4000</v>
      </c>
      <c r="D152" s="71">
        <v>0</v>
      </c>
      <c r="E152" s="71">
        <f t="shared" si="6"/>
        <v>4000</v>
      </c>
      <c r="F152" s="71" t="str">
        <f t="shared" si="7"/>
        <v>Greater Geelong</v>
      </c>
      <c r="G152" s="71">
        <f t="shared" si="8"/>
        <v>864066.15</v>
      </c>
      <c r="H152" s="71"/>
      <c r="J152" s="15">
        <v>148</v>
      </c>
      <c r="K152" s="67" t="s">
        <v>1108</v>
      </c>
      <c r="L152" s="68" t="s">
        <v>1218</v>
      </c>
      <c r="M152" s="69">
        <v>657167.12</v>
      </c>
    </row>
    <row r="153" spans="1:13" x14ac:dyDescent="0.35">
      <c r="A153" s="15">
        <v>149</v>
      </c>
      <c r="B153" s="63" t="s">
        <v>1118</v>
      </c>
      <c r="C153" s="71">
        <v>21934</v>
      </c>
      <c r="D153" s="71">
        <v>0</v>
      </c>
      <c r="E153" s="71">
        <f t="shared" si="6"/>
        <v>21934</v>
      </c>
      <c r="F153" s="71" t="str">
        <f t="shared" si="7"/>
        <v>Greater Geelong</v>
      </c>
      <c r="G153" s="71">
        <f t="shared" si="8"/>
        <v>3235662.21</v>
      </c>
      <c r="H153" s="71"/>
      <c r="J153" s="15">
        <v>149</v>
      </c>
      <c r="K153" s="67" t="s">
        <v>1109</v>
      </c>
      <c r="L153" s="68" t="s">
        <v>74</v>
      </c>
      <c r="M153" s="69">
        <v>3453319.4899999998</v>
      </c>
    </row>
    <row r="154" spans="1:13" x14ac:dyDescent="0.35">
      <c r="A154" s="15">
        <v>150</v>
      </c>
      <c r="B154" s="63" t="s">
        <v>1201</v>
      </c>
      <c r="C154" s="71">
        <v>0</v>
      </c>
      <c r="D154" s="71">
        <v>0</v>
      </c>
      <c r="E154" s="71">
        <f t="shared" si="6"/>
        <v>0</v>
      </c>
      <c r="F154" s="71" t="str">
        <f t="shared" si="7"/>
        <v>Glenelg</v>
      </c>
      <c r="G154" s="71">
        <f t="shared" si="8"/>
        <v>881694.57000000007</v>
      </c>
      <c r="H154" s="71"/>
      <c r="J154" s="15">
        <v>150</v>
      </c>
      <c r="K154" s="67" t="s">
        <v>193</v>
      </c>
      <c r="L154" s="68" t="s">
        <v>74</v>
      </c>
      <c r="M154" s="69">
        <v>2389578.89</v>
      </c>
    </row>
    <row r="155" spans="1:13" x14ac:dyDescent="0.35">
      <c r="A155" s="15">
        <v>151</v>
      </c>
      <c r="B155" s="63" t="s">
        <v>1119</v>
      </c>
      <c r="C155" s="71">
        <v>7060</v>
      </c>
      <c r="D155" s="71">
        <v>200</v>
      </c>
      <c r="E155" s="71">
        <f t="shared" si="6"/>
        <v>7260</v>
      </c>
      <c r="F155" s="71" t="str">
        <f t="shared" si="7"/>
        <v>Glenelg</v>
      </c>
      <c r="G155" s="71">
        <f t="shared" si="8"/>
        <v>1012776.97</v>
      </c>
      <c r="H155" s="71"/>
      <c r="J155" s="15">
        <v>151</v>
      </c>
      <c r="K155" s="67" t="s">
        <v>1110</v>
      </c>
      <c r="L155" s="68" t="s">
        <v>81</v>
      </c>
      <c r="M155" s="69">
        <v>2748455.66</v>
      </c>
    </row>
    <row r="156" spans="1:13" x14ac:dyDescent="0.35">
      <c r="A156" s="15">
        <v>152</v>
      </c>
      <c r="B156" s="63" t="s">
        <v>1120</v>
      </c>
      <c r="C156" s="71">
        <v>63600</v>
      </c>
      <c r="D156" s="71">
        <v>0</v>
      </c>
      <c r="E156" s="71">
        <f t="shared" si="6"/>
        <v>63600</v>
      </c>
      <c r="F156" s="71" t="str">
        <f t="shared" si="7"/>
        <v>Stonnington</v>
      </c>
      <c r="G156" s="71">
        <f t="shared" si="8"/>
        <v>3021411.6500000004</v>
      </c>
      <c r="H156" s="71"/>
      <c r="J156" s="15">
        <v>152</v>
      </c>
      <c r="K156" s="67" t="s">
        <v>1111</v>
      </c>
      <c r="L156" s="68" t="s">
        <v>97</v>
      </c>
      <c r="M156" s="69">
        <v>1925385.1600000001</v>
      </c>
    </row>
    <row r="157" spans="1:13" x14ac:dyDescent="0.35">
      <c r="A157" s="15">
        <v>153</v>
      </c>
      <c r="B157" s="63" t="s">
        <v>1202</v>
      </c>
      <c r="C157" s="71">
        <v>0</v>
      </c>
      <c r="D157" s="71">
        <v>0</v>
      </c>
      <c r="E157" s="71">
        <f t="shared" si="6"/>
        <v>0</v>
      </c>
      <c r="F157" s="71" t="str">
        <f t="shared" si="7"/>
        <v>Queenscliffe</v>
      </c>
      <c r="G157" s="71">
        <f t="shared" si="8"/>
        <v>749271.29</v>
      </c>
      <c r="H157" s="71"/>
      <c r="J157" s="15">
        <v>153</v>
      </c>
      <c r="K157" s="67" t="s">
        <v>1200</v>
      </c>
      <c r="L157" s="68" t="s">
        <v>109</v>
      </c>
      <c r="M157" s="69">
        <v>1149150.1400000001</v>
      </c>
    </row>
    <row r="158" spans="1:13" x14ac:dyDescent="0.35">
      <c r="A158" s="15">
        <v>154</v>
      </c>
      <c r="B158" s="63" t="s">
        <v>1121</v>
      </c>
      <c r="C158" s="71">
        <v>631</v>
      </c>
      <c r="D158" s="71">
        <v>0</v>
      </c>
      <c r="E158" s="71">
        <f t="shared" si="6"/>
        <v>631</v>
      </c>
      <c r="F158" s="71" t="str">
        <f t="shared" si="7"/>
        <v>Mildura</v>
      </c>
      <c r="G158" s="71">
        <f t="shared" si="8"/>
        <v>1466443.1800000002</v>
      </c>
      <c r="H158" s="71"/>
      <c r="J158" s="15">
        <v>154</v>
      </c>
      <c r="K158" s="67" t="s">
        <v>1226</v>
      </c>
      <c r="L158" s="68" t="s">
        <v>75</v>
      </c>
      <c r="M158" s="69">
        <v>2314128.27</v>
      </c>
    </row>
    <row r="159" spans="1:13" x14ac:dyDescent="0.35">
      <c r="A159" s="15">
        <v>155</v>
      </c>
      <c r="B159" s="63" t="s">
        <v>1122</v>
      </c>
      <c r="C159" s="71">
        <v>58603</v>
      </c>
      <c r="D159" s="71">
        <v>1462</v>
      </c>
      <c r="E159" s="71">
        <f t="shared" si="6"/>
        <v>60065</v>
      </c>
      <c r="F159" s="71" t="str">
        <f t="shared" si="7"/>
        <v>Darebin</v>
      </c>
      <c r="G159" s="71">
        <f t="shared" si="8"/>
        <v>2260208.91</v>
      </c>
      <c r="H159" s="71"/>
      <c r="J159" s="15">
        <v>155</v>
      </c>
      <c r="K159" s="67" t="s">
        <v>1242</v>
      </c>
      <c r="L159" s="68" t="s">
        <v>63</v>
      </c>
      <c r="M159" s="69">
        <v>445982.06</v>
      </c>
    </row>
    <row r="160" spans="1:13" x14ac:dyDescent="0.35">
      <c r="A160" s="15">
        <v>156</v>
      </c>
      <c r="B160" s="63" t="s">
        <v>195</v>
      </c>
      <c r="C160" s="71">
        <v>49620</v>
      </c>
      <c r="D160" s="71">
        <v>40000</v>
      </c>
      <c r="E160" s="71">
        <f t="shared" si="6"/>
        <v>89620</v>
      </c>
      <c r="F160" s="71" t="str">
        <f t="shared" si="7"/>
        <v>Maroondah</v>
      </c>
      <c r="G160" s="71">
        <f t="shared" si="8"/>
        <v>2602232.92</v>
      </c>
      <c r="H160" s="71"/>
      <c r="J160" s="15">
        <v>156</v>
      </c>
      <c r="K160" s="67" t="s">
        <v>1113</v>
      </c>
      <c r="L160" s="68" t="s">
        <v>57</v>
      </c>
      <c r="M160" s="69">
        <v>139723.6</v>
      </c>
    </row>
    <row r="161" spans="1:13" x14ac:dyDescent="0.35">
      <c r="A161" s="15">
        <v>157</v>
      </c>
      <c r="B161" s="63" t="s">
        <v>1123</v>
      </c>
      <c r="C161" s="71">
        <v>13245</v>
      </c>
      <c r="D161" s="71">
        <v>0</v>
      </c>
      <c r="E161" s="71">
        <f t="shared" si="6"/>
        <v>13245</v>
      </c>
      <c r="F161" s="71" t="str">
        <f t="shared" si="7"/>
        <v>Swan Hill</v>
      </c>
      <c r="G161" s="71">
        <f t="shared" si="8"/>
        <v>2770584.1500000004</v>
      </c>
      <c r="H161" s="71"/>
      <c r="J161" s="15">
        <v>157</v>
      </c>
      <c r="K161" s="63" t="s">
        <v>1114</v>
      </c>
      <c r="L161" s="68" t="s">
        <v>97</v>
      </c>
      <c r="M161" s="69">
        <v>1396018.63</v>
      </c>
    </row>
    <row r="162" spans="1:13" x14ac:dyDescent="0.35">
      <c r="A162" s="15">
        <v>158</v>
      </c>
      <c r="B162" s="63" t="s">
        <v>1124</v>
      </c>
      <c r="C162" s="71">
        <v>7610</v>
      </c>
      <c r="D162" s="71">
        <v>0</v>
      </c>
      <c r="E162" s="71">
        <f t="shared" si="6"/>
        <v>7610</v>
      </c>
      <c r="F162" s="71" t="str">
        <f t="shared" si="7"/>
        <v>Mornington Peninsula</v>
      </c>
      <c r="G162" s="71">
        <f t="shared" si="8"/>
        <v>533430.31000000006</v>
      </c>
      <c r="H162" s="71"/>
      <c r="J162" s="15">
        <v>158</v>
      </c>
      <c r="K162" s="67" t="s">
        <v>1115</v>
      </c>
      <c r="L162" s="68" t="s">
        <v>67</v>
      </c>
      <c r="M162" s="69">
        <v>1411921.52</v>
      </c>
    </row>
    <row r="163" spans="1:13" x14ac:dyDescent="0.35">
      <c r="A163" s="15">
        <v>159</v>
      </c>
      <c r="B163" s="63" t="s">
        <v>196</v>
      </c>
      <c r="C163" s="71">
        <v>74248</v>
      </c>
      <c r="D163" s="71">
        <v>47458</v>
      </c>
      <c r="E163" s="71">
        <f t="shared" si="6"/>
        <v>121706</v>
      </c>
      <c r="F163" s="71" t="str">
        <f t="shared" si="7"/>
        <v>Mornington Peninsula</v>
      </c>
      <c r="G163" s="71">
        <f t="shared" si="8"/>
        <v>3002244.9299999997</v>
      </c>
      <c r="H163" s="71"/>
      <c r="J163" s="15">
        <v>159</v>
      </c>
      <c r="K163" s="67" t="s">
        <v>194</v>
      </c>
      <c r="L163" s="68" t="s">
        <v>991</v>
      </c>
      <c r="M163" s="69">
        <v>3529604.7</v>
      </c>
    </row>
    <row r="164" spans="1:13" x14ac:dyDescent="0.35">
      <c r="A164" s="15">
        <v>160</v>
      </c>
      <c r="B164" s="63" t="s">
        <v>1125</v>
      </c>
      <c r="C164" s="71">
        <v>75633</v>
      </c>
      <c r="D164" s="71">
        <v>0</v>
      </c>
      <c r="E164" s="71">
        <f t="shared" si="6"/>
        <v>75633</v>
      </c>
      <c r="F164" s="71" t="str">
        <f t="shared" si="7"/>
        <v>Yarra</v>
      </c>
      <c r="G164" s="71">
        <f t="shared" si="8"/>
        <v>2919022.3600000003</v>
      </c>
      <c r="H164" s="71"/>
      <c r="J164" s="15">
        <v>160</v>
      </c>
      <c r="K164" s="63" t="s">
        <v>1117</v>
      </c>
      <c r="L164" s="68" t="s">
        <v>75</v>
      </c>
      <c r="M164" s="69">
        <v>864066.15</v>
      </c>
    </row>
    <row r="165" spans="1:13" x14ac:dyDescent="0.35">
      <c r="A165" s="15">
        <v>161</v>
      </c>
      <c r="B165" s="63" t="s">
        <v>1126</v>
      </c>
      <c r="C165" s="71">
        <v>36249</v>
      </c>
      <c r="D165" s="71">
        <v>7255</v>
      </c>
      <c r="E165" s="71">
        <f t="shared" si="6"/>
        <v>43504</v>
      </c>
      <c r="F165" s="71" t="str">
        <f t="shared" si="7"/>
        <v>Mornington Peninsula</v>
      </c>
      <c r="G165" s="71">
        <f t="shared" si="8"/>
        <v>2930423.6300000004</v>
      </c>
      <c r="H165" s="71"/>
      <c r="J165" s="15">
        <v>161</v>
      </c>
      <c r="K165" s="67" t="s">
        <v>1118</v>
      </c>
      <c r="L165" s="68" t="s">
        <v>75</v>
      </c>
      <c r="M165" s="69">
        <v>3235662.21</v>
      </c>
    </row>
    <row r="166" spans="1:13" x14ac:dyDescent="0.35">
      <c r="A166" s="15">
        <v>162</v>
      </c>
      <c r="B166" s="63" t="s">
        <v>1203</v>
      </c>
      <c r="C166" s="71">
        <v>71430</v>
      </c>
      <c r="D166" s="71">
        <v>0</v>
      </c>
      <c r="E166" s="71">
        <f t="shared" si="6"/>
        <v>71430</v>
      </c>
      <c r="F166" s="71" t="str">
        <f t="shared" si="7"/>
        <v>Wellington</v>
      </c>
      <c r="G166" s="71">
        <f t="shared" si="8"/>
        <v>3455900.96</v>
      </c>
      <c r="H166" s="71"/>
      <c r="J166" s="15">
        <v>162</v>
      </c>
      <c r="K166" s="67" t="s">
        <v>1201</v>
      </c>
      <c r="L166" s="68" t="s">
        <v>105</v>
      </c>
      <c r="M166" s="69">
        <v>881694.57000000007</v>
      </c>
    </row>
    <row r="167" spans="1:13" x14ac:dyDescent="0.35">
      <c r="A167" s="15">
        <v>163</v>
      </c>
      <c r="B167" s="63" t="s">
        <v>197</v>
      </c>
      <c r="C167" s="71">
        <v>45130</v>
      </c>
      <c r="D167" s="71">
        <v>11910</v>
      </c>
      <c r="E167" s="71">
        <f t="shared" si="6"/>
        <v>57040</v>
      </c>
      <c r="F167" s="71" t="str">
        <f t="shared" si="7"/>
        <v>Frankston</v>
      </c>
      <c r="G167" s="71">
        <f t="shared" si="8"/>
        <v>994030.25</v>
      </c>
      <c r="H167" s="71"/>
      <c r="J167" s="15">
        <v>163</v>
      </c>
      <c r="K167" s="67" t="s">
        <v>1119</v>
      </c>
      <c r="L167" s="68" t="s">
        <v>105</v>
      </c>
      <c r="M167" s="69">
        <v>1012776.97</v>
      </c>
    </row>
    <row r="168" spans="1:13" x14ac:dyDescent="0.35">
      <c r="A168" s="15">
        <v>164</v>
      </c>
      <c r="B168" s="63" t="s">
        <v>1127</v>
      </c>
      <c r="C168" s="71">
        <v>21374</v>
      </c>
      <c r="D168" s="71">
        <v>0</v>
      </c>
      <c r="E168" s="71">
        <f t="shared" si="6"/>
        <v>21374</v>
      </c>
      <c r="F168" s="71" t="str">
        <f t="shared" si="7"/>
        <v>Hobsons Bay</v>
      </c>
      <c r="G168" s="71">
        <f t="shared" si="8"/>
        <v>4378237.4800000004</v>
      </c>
      <c r="H168" s="71"/>
      <c r="J168" s="15">
        <v>164</v>
      </c>
      <c r="K168" s="67" t="s">
        <v>1120</v>
      </c>
      <c r="L168" s="68" t="s">
        <v>52</v>
      </c>
      <c r="M168" s="69">
        <v>3021411.6500000004</v>
      </c>
    </row>
    <row r="169" spans="1:13" x14ac:dyDescent="0.35">
      <c r="A169" s="15">
        <v>165</v>
      </c>
      <c r="B169" s="63" t="s">
        <v>1204</v>
      </c>
      <c r="C169" s="71">
        <v>2451</v>
      </c>
      <c r="D169" s="71">
        <v>0</v>
      </c>
      <c r="E169" s="71">
        <f t="shared" si="6"/>
        <v>2451</v>
      </c>
      <c r="F169" s="71" t="str">
        <f t="shared" si="7"/>
        <v>Ballarat</v>
      </c>
      <c r="G169" s="71">
        <f t="shared" si="8"/>
        <v>2888908.34</v>
      </c>
      <c r="H169" s="71"/>
      <c r="J169" s="15">
        <v>165</v>
      </c>
      <c r="K169" s="63" t="s">
        <v>1202</v>
      </c>
      <c r="L169" s="68" t="s">
        <v>38</v>
      </c>
      <c r="M169" s="69">
        <v>749271.29</v>
      </c>
    </row>
    <row r="170" spans="1:13" x14ac:dyDescent="0.35">
      <c r="A170" s="15">
        <v>166</v>
      </c>
      <c r="B170" s="63" t="s">
        <v>1205</v>
      </c>
      <c r="C170" s="71">
        <v>1200</v>
      </c>
      <c r="D170" s="71">
        <v>0</v>
      </c>
      <c r="E170" s="71">
        <f t="shared" si="6"/>
        <v>1200</v>
      </c>
      <c r="F170" s="71" t="str">
        <f t="shared" si="7"/>
        <v>Mitchell</v>
      </c>
      <c r="G170" s="71">
        <f t="shared" si="8"/>
        <v>1739136.78</v>
      </c>
      <c r="H170" s="71"/>
      <c r="J170" s="15">
        <v>166</v>
      </c>
      <c r="K170" s="67" t="s">
        <v>1121</v>
      </c>
      <c r="L170" s="68" t="s">
        <v>57</v>
      </c>
      <c r="M170" s="69">
        <v>1466443.1800000002</v>
      </c>
    </row>
    <row r="171" spans="1:13" x14ac:dyDescent="0.35">
      <c r="A171" s="15">
        <v>167</v>
      </c>
      <c r="B171" s="63" t="s">
        <v>1128</v>
      </c>
      <c r="C171" s="71">
        <v>3014</v>
      </c>
      <c r="D171" s="71">
        <v>0</v>
      </c>
      <c r="E171" s="71">
        <f t="shared" si="6"/>
        <v>3014</v>
      </c>
      <c r="F171" s="71" t="str">
        <f t="shared" si="7"/>
        <v>Greater Geelong</v>
      </c>
      <c r="G171" s="71">
        <f t="shared" si="8"/>
        <v>2809047.68</v>
      </c>
      <c r="H171" s="71"/>
      <c r="J171" s="15">
        <v>167</v>
      </c>
      <c r="K171" s="63" t="s">
        <v>1122</v>
      </c>
      <c r="L171" s="68" t="s">
        <v>86</v>
      </c>
      <c r="M171" s="69">
        <v>2260208.91</v>
      </c>
    </row>
    <row r="172" spans="1:13" x14ac:dyDescent="0.35">
      <c r="A172" s="15">
        <v>168</v>
      </c>
      <c r="B172" s="63" t="s">
        <v>1129</v>
      </c>
      <c r="C172" s="71">
        <v>43172</v>
      </c>
      <c r="D172" s="71">
        <v>0</v>
      </c>
      <c r="E172" s="71">
        <f t="shared" si="6"/>
        <v>43172</v>
      </c>
      <c r="F172" s="71" t="str">
        <f t="shared" si="7"/>
        <v>Greater Shepparton</v>
      </c>
      <c r="G172" s="71">
        <f t="shared" si="8"/>
        <v>3674285.75</v>
      </c>
      <c r="H172" s="71"/>
      <c r="J172" s="15">
        <v>168</v>
      </c>
      <c r="K172" s="67" t="s">
        <v>1243</v>
      </c>
      <c r="L172" s="68" t="s">
        <v>98</v>
      </c>
      <c r="M172" s="69">
        <v>2949352.34</v>
      </c>
    </row>
    <row r="173" spans="1:13" x14ac:dyDescent="0.35">
      <c r="A173" s="15">
        <v>169</v>
      </c>
      <c r="B173" s="63" t="s">
        <v>198</v>
      </c>
      <c r="C173" s="71">
        <v>43786</v>
      </c>
      <c r="D173" s="71">
        <v>10335</v>
      </c>
      <c r="E173" s="71">
        <f t="shared" si="6"/>
        <v>54121</v>
      </c>
      <c r="F173" s="71" t="str">
        <f t="shared" si="7"/>
        <v>Greater Shepparton</v>
      </c>
      <c r="G173" s="71">
        <f t="shared" si="8"/>
        <v>4405541.76</v>
      </c>
      <c r="H173" s="71"/>
      <c r="J173" s="15">
        <v>169</v>
      </c>
      <c r="K173" s="67" t="s">
        <v>195</v>
      </c>
      <c r="L173" s="68" t="s">
        <v>93</v>
      </c>
      <c r="M173" s="69">
        <v>2602232.92</v>
      </c>
    </row>
    <row r="174" spans="1:13" x14ac:dyDescent="0.35">
      <c r="A174" s="15">
        <v>170</v>
      </c>
      <c r="B174" s="63" t="s">
        <v>1130</v>
      </c>
      <c r="C174" s="71">
        <v>26862</v>
      </c>
      <c r="D174" s="71">
        <v>0</v>
      </c>
      <c r="E174" s="71">
        <f t="shared" si="6"/>
        <v>26862</v>
      </c>
      <c r="F174" s="71" t="str">
        <f t="shared" si="7"/>
        <v>Wellington</v>
      </c>
      <c r="G174" s="71">
        <f t="shared" si="8"/>
        <v>3318842</v>
      </c>
      <c r="H174" s="71"/>
      <c r="J174" s="15">
        <v>170</v>
      </c>
      <c r="K174" s="67" t="s">
        <v>1123</v>
      </c>
      <c r="L174" s="68" t="s">
        <v>58</v>
      </c>
      <c r="M174" s="69">
        <v>2770584.1500000004</v>
      </c>
    </row>
    <row r="175" spans="1:13" x14ac:dyDescent="0.35">
      <c r="A175" s="15">
        <v>171</v>
      </c>
      <c r="B175" s="63" t="s">
        <v>1206</v>
      </c>
      <c r="C175" s="71">
        <v>440143</v>
      </c>
      <c r="D175" s="71">
        <v>0</v>
      </c>
      <c r="E175" s="71">
        <f t="shared" si="6"/>
        <v>440143</v>
      </c>
      <c r="F175" s="71" t="str">
        <f t="shared" si="7"/>
        <v>Ballarat</v>
      </c>
      <c r="G175" s="71">
        <f t="shared" si="8"/>
        <v>1292484.23</v>
      </c>
      <c r="H175" s="71"/>
      <c r="J175" s="15">
        <v>171</v>
      </c>
      <c r="K175" s="67" t="s">
        <v>1124</v>
      </c>
      <c r="L175" s="68" t="s">
        <v>67</v>
      </c>
      <c r="M175" s="69">
        <v>533430.31000000006</v>
      </c>
    </row>
    <row r="176" spans="1:13" x14ac:dyDescent="0.35">
      <c r="A176" s="15">
        <v>172</v>
      </c>
      <c r="B176" s="63" t="s">
        <v>1131</v>
      </c>
      <c r="C176" s="71">
        <v>61728</v>
      </c>
      <c r="D176" s="71">
        <v>0</v>
      </c>
      <c r="E176" s="71">
        <f t="shared" si="6"/>
        <v>61728</v>
      </c>
      <c r="F176" s="71" t="str">
        <f t="shared" si="7"/>
        <v>Greater Dandenong</v>
      </c>
      <c r="G176" s="71">
        <f t="shared" si="8"/>
        <v>3875295.59</v>
      </c>
      <c r="H176" s="71"/>
      <c r="J176" s="15">
        <v>172</v>
      </c>
      <c r="K176" s="67" t="s">
        <v>196</v>
      </c>
      <c r="L176" s="68" t="s">
        <v>67</v>
      </c>
      <c r="M176" s="69">
        <v>3002244.9299999997</v>
      </c>
    </row>
    <row r="177" spans="1:13" x14ac:dyDescent="0.35">
      <c r="A177" s="15">
        <v>173</v>
      </c>
      <c r="B177" s="63" t="s">
        <v>1132</v>
      </c>
      <c r="C177" s="71">
        <v>118714</v>
      </c>
      <c r="D177" s="71">
        <v>0</v>
      </c>
      <c r="E177" s="71">
        <f t="shared" si="6"/>
        <v>118714</v>
      </c>
      <c r="F177" s="71" t="str">
        <f t="shared" si="7"/>
        <v>Brimbank</v>
      </c>
      <c r="G177" s="71">
        <f t="shared" si="8"/>
        <v>2344041.29</v>
      </c>
      <c r="H177" s="71"/>
      <c r="J177" s="15">
        <v>173</v>
      </c>
      <c r="K177" s="67" t="s">
        <v>1125</v>
      </c>
      <c r="L177" s="68" t="s">
        <v>102</v>
      </c>
      <c r="M177" s="69">
        <v>2919022.3600000003</v>
      </c>
    </row>
    <row r="178" spans="1:13" x14ac:dyDescent="0.35">
      <c r="A178" s="15">
        <v>174</v>
      </c>
      <c r="B178" s="63" t="s">
        <v>1133</v>
      </c>
      <c r="C178" s="71">
        <v>10060</v>
      </c>
      <c r="D178" s="71">
        <v>0</v>
      </c>
      <c r="E178" s="71">
        <f t="shared" si="6"/>
        <v>10060</v>
      </c>
      <c r="F178" s="71" t="str">
        <f t="shared" si="7"/>
        <v>Northern Grampians</v>
      </c>
      <c r="G178" s="71">
        <f t="shared" si="8"/>
        <v>816932.96</v>
      </c>
      <c r="H178" s="71"/>
      <c r="J178" s="15">
        <v>174</v>
      </c>
      <c r="K178" s="67" t="s">
        <v>1126</v>
      </c>
      <c r="L178" s="68" t="s">
        <v>67</v>
      </c>
      <c r="M178" s="69">
        <v>2930423.6300000004</v>
      </c>
    </row>
    <row r="179" spans="1:13" x14ac:dyDescent="0.35">
      <c r="A179" s="15">
        <v>175</v>
      </c>
      <c r="B179" s="63" t="s">
        <v>1134</v>
      </c>
      <c r="C179" s="71">
        <v>724</v>
      </c>
      <c r="D179" s="71">
        <v>0</v>
      </c>
      <c r="E179" s="71">
        <f t="shared" si="6"/>
        <v>724</v>
      </c>
      <c r="F179" s="71" t="str">
        <f t="shared" si="7"/>
        <v>Greater Geelong</v>
      </c>
      <c r="G179" s="71">
        <f t="shared" si="8"/>
        <v>1358240.01</v>
      </c>
      <c r="H179" s="71"/>
      <c r="J179" s="15">
        <v>175</v>
      </c>
      <c r="K179" s="67" t="s">
        <v>1203</v>
      </c>
      <c r="L179" s="68" t="s">
        <v>71</v>
      </c>
      <c r="M179" s="69">
        <v>3455900.96</v>
      </c>
    </row>
    <row r="180" spans="1:13" x14ac:dyDescent="0.35">
      <c r="A180" s="15">
        <v>176</v>
      </c>
      <c r="B180" s="63" t="s">
        <v>1135</v>
      </c>
      <c r="C180" s="71">
        <v>58369</v>
      </c>
      <c r="D180" s="71">
        <v>53716</v>
      </c>
      <c r="E180" s="71">
        <f t="shared" si="6"/>
        <v>112085</v>
      </c>
      <c r="F180" s="71" t="str">
        <f t="shared" si="7"/>
        <v>Port Phillip</v>
      </c>
      <c r="G180" s="71">
        <f t="shared" si="8"/>
        <v>1267988.28</v>
      </c>
      <c r="H180" s="71"/>
      <c r="J180" s="15">
        <v>176</v>
      </c>
      <c r="K180" s="67" t="s">
        <v>1252</v>
      </c>
      <c r="L180" s="68" t="s">
        <v>71</v>
      </c>
      <c r="M180" s="69">
        <v>976313.35</v>
      </c>
    </row>
    <row r="181" spans="1:13" x14ac:dyDescent="0.35">
      <c r="A181" s="15">
        <v>177</v>
      </c>
      <c r="B181" s="63" t="s">
        <v>1136</v>
      </c>
      <c r="C181" s="71">
        <v>206141</v>
      </c>
      <c r="D181" s="71">
        <v>0</v>
      </c>
      <c r="E181" s="71">
        <f t="shared" si="6"/>
        <v>206141</v>
      </c>
      <c r="F181" s="71" t="str">
        <f t="shared" si="7"/>
        <v>Kingston</v>
      </c>
      <c r="G181" s="71">
        <f t="shared" si="8"/>
        <v>1240903.5699999998</v>
      </c>
      <c r="H181" s="71"/>
      <c r="J181" s="15">
        <v>177</v>
      </c>
      <c r="K181" s="67" t="s">
        <v>197</v>
      </c>
      <c r="L181" s="68" t="s">
        <v>87</v>
      </c>
      <c r="M181" s="69">
        <v>994030.25</v>
      </c>
    </row>
    <row r="182" spans="1:13" x14ac:dyDescent="0.35">
      <c r="A182" s="15">
        <v>178</v>
      </c>
      <c r="B182" s="63" t="s">
        <v>1137</v>
      </c>
      <c r="C182" s="71">
        <v>530</v>
      </c>
      <c r="D182" s="71">
        <v>0</v>
      </c>
      <c r="E182" s="71">
        <f t="shared" si="6"/>
        <v>530</v>
      </c>
      <c r="F182" s="71" t="str">
        <f t="shared" si="7"/>
        <v>Northern Grampians</v>
      </c>
      <c r="G182" s="71">
        <f t="shared" si="8"/>
        <v>1581832.37</v>
      </c>
      <c r="H182" s="71"/>
      <c r="J182" s="15">
        <v>178</v>
      </c>
      <c r="K182" s="67" t="s">
        <v>1127</v>
      </c>
      <c r="L182" s="68" t="s">
        <v>47</v>
      </c>
      <c r="M182" s="69">
        <v>4378237.4800000004</v>
      </c>
    </row>
    <row r="183" spans="1:13" x14ac:dyDescent="0.35">
      <c r="A183" s="15">
        <v>179</v>
      </c>
      <c r="B183" s="63" t="s">
        <v>1138</v>
      </c>
      <c r="C183" s="71">
        <v>0</v>
      </c>
      <c r="D183" s="71">
        <v>0</v>
      </c>
      <c r="E183" s="71">
        <f t="shared" si="6"/>
        <v>0</v>
      </c>
      <c r="F183" s="71" t="str">
        <f t="shared" si="7"/>
        <v>Mornington Peninsula</v>
      </c>
      <c r="G183" s="71">
        <f t="shared" si="8"/>
        <v>5393711.4099999992</v>
      </c>
      <c r="H183" s="71"/>
      <c r="J183" s="15">
        <v>179</v>
      </c>
      <c r="K183" s="67" t="s">
        <v>1204</v>
      </c>
      <c r="L183" s="68" t="s">
        <v>81</v>
      </c>
      <c r="M183" s="69">
        <v>2888908.34</v>
      </c>
    </row>
    <row r="184" spans="1:13" x14ac:dyDescent="0.35">
      <c r="A184" s="15">
        <v>180</v>
      </c>
      <c r="B184" s="63" t="s">
        <v>1139</v>
      </c>
      <c r="C184" s="71">
        <v>0</v>
      </c>
      <c r="D184" s="71">
        <v>0</v>
      </c>
      <c r="E184" s="71">
        <f t="shared" si="6"/>
        <v>0</v>
      </c>
      <c r="F184" s="71" t="str">
        <f t="shared" si="7"/>
        <v>Moorabool</v>
      </c>
      <c r="G184" s="71">
        <f t="shared" si="8"/>
        <v>2244318.7000000002</v>
      </c>
      <c r="H184" s="71"/>
      <c r="J184" s="15">
        <v>180</v>
      </c>
      <c r="K184" s="67" t="s">
        <v>1205</v>
      </c>
      <c r="L184" s="68" t="s">
        <v>108</v>
      </c>
      <c r="M184" s="69">
        <v>1739136.78</v>
      </c>
    </row>
    <row r="185" spans="1:13" x14ac:dyDescent="0.35">
      <c r="A185" s="15">
        <v>181</v>
      </c>
      <c r="B185" s="63" t="s">
        <v>1140</v>
      </c>
      <c r="C185" s="71">
        <v>14464</v>
      </c>
      <c r="D185" s="71">
        <v>0</v>
      </c>
      <c r="E185" s="71">
        <f t="shared" si="6"/>
        <v>14464</v>
      </c>
      <c r="F185" s="71" t="str">
        <f t="shared" si="7"/>
        <v>Hume</v>
      </c>
      <c r="G185" s="71">
        <f t="shared" si="8"/>
        <v>2181295.69</v>
      </c>
      <c r="H185" s="71"/>
      <c r="J185" s="15">
        <v>181</v>
      </c>
      <c r="K185" s="67" t="s">
        <v>1128</v>
      </c>
      <c r="L185" s="68" t="s">
        <v>75</v>
      </c>
      <c r="M185" s="69">
        <v>2809047.68</v>
      </c>
    </row>
    <row r="186" spans="1:13" x14ac:dyDescent="0.35">
      <c r="A186" s="15">
        <v>182</v>
      </c>
      <c r="B186" s="63" t="s">
        <v>1141</v>
      </c>
      <c r="C186" s="71">
        <v>0</v>
      </c>
      <c r="D186" s="71">
        <v>0</v>
      </c>
      <c r="E186" s="71">
        <f t="shared" si="6"/>
        <v>0</v>
      </c>
      <c r="F186" s="71" t="str">
        <f t="shared" si="7"/>
        <v>Hume</v>
      </c>
      <c r="G186" s="71">
        <f t="shared" si="8"/>
        <v>625016.13</v>
      </c>
      <c r="H186" s="71"/>
      <c r="J186" s="15">
        <v>182</v>
      </c>
      <c r="K186" s="67" t="s">
        <v>1129</v>
      </c>
      <c r="L186" s="68" t="s">
        <v>76</v>
      </c>
      <c r="M186" s="69">
        <v>3674285.75</v>
      </c>
    </row>
    <row r="187" spans="1:13" x14ac:dyDescent="0.35">
      <c r="A187" s="15">
        <v>183</v>
      </c>
      <c r="B187" s="63" t="s">
        <v>1142</v>
      </c>
      <c r="C187" s="71">
        <v>4228</v>
      </c>
      <c r="D187" s="71">
        <v>0</v>
      </c>
      <c r="E187" s="71">
        <f t="shared" si="6"/>
        <v>4228</v>
      </c>
      <c r="F187" s="71" t="str">
        <f t="shared" si="7"/>
        <v>Hume</v>
      </c>
      <c r="G187" s="71">
        <f t="shared" si="8"/>
        <v>934698.98</v>
      </c>
      <c r="H187" s="71"/>
      <c r="J187" s="15">
        <v>183</v>
      </c>
      <c r="K187" s="67" t="s">
        <v>198</v>
      </c>
      <c r="L187" s="68" t="s">
        <v>76</v>
      </c>
      <c r="M187" s="69">
        <v>4405541.76</v>
      </c>
    </row>
    <row r="188" spans="1:13" x14ac:dyDescent="0.35">
      <c r="A188" s="15">
        <v>184</v>
      </c>
      <c r="B188" s="63" t="s">
        <v>1143</v>
      </c>
      <c r="C188" s="71">
        <v>500</v>
      </c>
      <c r="D188" s="71">
        <v>0</v>
      </c>
      <c r="E188" s="71">
        <f t="shared" si="6"/>
        <v>500</v>
      </c>
      <c r="F188" s="71" t="str">
        <f t="shared" si="7"/>
        <v>Brimbank</v>
      </c>
      <c r="G188" s="71">
        <f t="shared" si="8"/>
        <v>634712.09000000008</v>
      </c>
      <c r="H188" s="71"/>
      <c r="J188" s="15">
        <v>184</v>
      </c>
      <c r="K188" s="67" t="s">
        <v>1227</v>
      </c>
      <c r="L188" s="68" t="s">
        <v>88</v>
      </c>
      <c r="M188" s="69">
        <v>0</v>
      </c>
    </row>
    <row r="189" spans="1:13" x14ac:dyDescent="0.35">
      <c r="A189" s="15">
        <v>185</v>
      </c>
      <c r="B189" s="63" t="s">
        <v>199</v>
      </c>
      <c r="C189" s="71">
        <v>84095</v>
      </c>
      <c r="D189" s="71">
        <v>7573</v>
      </c>
      <c r="E189" s="71">
        <f t="shared" si="6"/>
        <v>91668</v>
      </c>
      <c r="F189" s="71" t="str">
        <f t="shared" si="7"/>
        <v>Brimbank</v>
      </c>
      <c r="G189" s="71">
        <f t="shared" si="8"/>
        <v>2087229.0699999998</v>
      </c>
      <c r="H189" s="71"/>
      <c r="J189" s="15">
        <v>185</v>
      </c>
      <c r="K189" s="67" t="s">
        <v>1130</v>
      </c>
      <c r="L189" s="68" t="s">
        <v>71</v>
      </c>
      <c r="M189" s="69">
        <v>3318842</v>
      </c>
    </row>
    <row r="190" spans="1:13" x14ac:dyDescent="0.35">
      <c r="A190" s="15">
        <v>186</v>
      </c>
      <c r="B190" s="63" t="s">
        <v>1144</v>
      </c>
      <c r="C190" s="71">
        <v>0</v>
      </c>
      <c r="D190" s="71">
        <v>0</v>
      </c>
      <c r="E190" s="71">
        <f t="shared" si="6"/>
        <v>0</v>
      </c>
      <c r="F190" s="71" t="str">
        <f t="shared" si="7"/>
        <v>Swan Hill</v>
      </c>
      <c r="G190" s="71">
        <f t="shared" si="8"/>
        <v>1060674.1300000001</v>
      </c>
      <c r="H190" s="71"/>
      <c r="J190" s="15">
        <v>186</v>
      </c>
      <c r="K190" s="63" t="s">
        <v>1206</v>
      </c>
      <c r="L190" s="68" t="s">
        <v>81</v>
      </c>
      <c r="M190" s="69">
        <v>1292484.23</v>
      </c>
    </row>
    <row r="191" spans="1:13" x14ac:dyDescent="0.35">
      <c r="A191" s="15">
        <v>187</v>
      </c>
      <c r="B191" s="63" t="s">
        <v>200</v>
      </c>
      <c r="C191" s="71">
        <v>49069</v>
      </c>
      <c r="D191" s="71">
        <v>11863</v>
      </c>
      <c r="E191" s="71">
        <f t="shared" si="6"/>
        <v>60932</v>
      </c>
      <c r="F191" s="71" t="str">
        <f t="shared" si="7"/>
        <v>Swan Hill</v>
      </c>
      <c r="G191" s="71">
        <f t="shared" si="8"/>
        <v>665550.72</v>
      </c>
      <c r="H191" s="71"/>
      <c r="J191" s="15">
        <v>187</v>
      </c>
      <c r="K191" s="67" t="s">
        <v>1131</v>
      </c>
      <c r="L191" s="68" t="s">
        <v>74</v>
      </c>
      <c r="M191" s="69">
        <v>3875295.59</v>
      </c>
    </row>
    <row r="192" spans="1:13" x14ac:dyDescent="0.35">
      <c r="A192" s="15">
        <v>188</v>
      </c>
      <c r="B192" s="63" t="s">
        <v>1145</v>
      </c>
      <c r="C192" s="71">
        <v>1280</v>
      </c>
      <c r="D192" s="71">
        <v>0</v>
      </c>
      <c r="E192" s="71">
        <f t="shared" si="6"/>
        <v>1280</v>
      </c>
      <c r="F192" s="71" t="str">
        <f t="shared" si="7"/>
        <v>Melton</v>
      </c>
      <c r="G192" s="71">
        <f t="shared" si="8"/>
        <v>4550923.0299999993</v>
      </c>
      <c r="H192" s="71"/>
      <c r="J192" s="15">
        <v>188</v>
      </c>
      <c r="K192" s="67" t="s">
        <v>1132</v>
      </c>
      <c r="L192" s="68" t="s">
        <v>84</v>
      </c>
      <c r="M192" s="69">
        <v>2344041.29</v>
      </c>
    </row>
    <row r="193" spans="1:13" x14ac:dyDescent="0.35">
      <c r="A193" s="15">
        <v>189</v>
      </c>
      <c r="B193" s="63" t="s">
        <v>1232</v>
      </c>
      <c r="C193" s="71">
        <v>59160</v>
      </c>
      <c r="D193" s="71">
        <v>0</v>
      </c>
      <c r="E193" s="71">
        <f t="shared" si="6"/>
        <v>59160</v>
      </c>
      <c r="F193" s="71" t="str">
        <f t="shared" si="7"/>
        <v>Greater Bendigo</v>
      </c>
      <c r="G193" s="71">
        <f t="shared" si="8"/>
        <v>1683293.98</v>
      </c>
      <c r="H193" s="71"/>
      <c r="J193" s="15">
        <v>189</v>
      </c>
      <c r="K193" s="67" t="s">
        <v>1133</v>
      </c>
      <c r="L193" s="68" t="s">
        <v>1228</v>
      </c>
      <c r="M193" s="69">
        <v>816932.96</v>
      </c>
    </row>
    <row r="194" spans="1:13" x14ac:dyDescent="0.35">
      <c r="A194" s="15">
        <v>190</v>
      </c>
      <c r="B194" s="63" t="s">
        <v>1233</v>
      </c>
      <c r="C194" s="71">
        <v>0</v>
      </c>
      <c r="D194" s="71">
        <v>0</v>
      </c>
      <c r="E194" s="71">
        <f t="shared" si="6"/>
        <v>0</v>
      </c>
      <c r="F194" s="71" t="str">
        <f t="shared" si="7"/>
        <v>Greater Bendigo</v>
      </c>
      <c r="G194" s="71">
        <f t="shared" si="8"/>
        <v>1638902.83</v>
      </c>
      <c r="H194" s="71"/>
      <c r="J194" s="15">
        <v>190</v>
      </c>
      <c r="K194" s="67" t="s">
        <v>1134</v>
      </c>
      <c r="L194" s="68" t="s">
        <v>75</v>
      </c>
      <c r="M194" s="69">
        <v>1358240.01</v>
      </c>
    </row>
    <row r="195" spans="1:13" x14ac:dyDescent="0.35">
      <c r="A195" s="15">
        <v>191</v>
      </c>
      <c r="B195" s="63" t="s">
        <v>1234</v>
      </c>
      <c r="C195" s="71">
        <v>160000</v>
      </c>
      <c r="D195" s="71">
        <v>0</v>
      </c>
      <c r="E195" s="71">
        <f t="shared" si="6"/>
        <v>160000</v>
      </c>
      <c r="F195" s="71" t="str">
        <f t="shared" si="7"/>
        <v>Wyndham</v>
      </c>
      <c r="G195" s="71">
        <f t="shared" si="8"/>
        <v>4425633.0600000005</v>
      </c>
      <c r="H195" s="71"/>
      <c r="J195" s="15">
        <v>191</v>
      </c>
      <c r="K195" s="67" t="s">
        <v>1135</v>
      </c>
      <c r="L195" s="68" t="s">
        <v>98</v>
      </c>
      <c r="M195" s="69">
        <v>1267988.28</v>
      </c>
    </row>
    <row r="196" spans="1:13" x14ac:dyDescent="0.35">
      <c r="A196" s="15">
        <v>192</v>
      </c>
      <c r="B196" s="63" t="s">
        <v>1235</v>
      </c>
      <c r="C196" s="71">
        <v>2040</v>
      </c>
      <c r="D196" s="71">
        <v>0</v>
      </c>
      <c r="E196" s="71">
        <f t="shared" si="6"/>
        <v>2040</v>
      </c>
      <c r="F196" s="71" t="str">
        <f t="shared" si="7"/>
        <v>Moreland</v>
      </c>
      <c r="G196" s="71">
        <f t="shared" si="8"/>
        <v>1130110.06</v>
      </c>
      <c r="H196" s="71"/>
      <c r="J196" s="15">
        <v>192</v>
      </c>
      <c r="K196" s="67" t="s">
        <v>1136</v>
      </c>
      <c r="L196" s="68" t="s">
        <v>90</v>
      </c>
      <c r="M196" s="69">
        <v>1240903.5699999998</v>
      </c>
    </row>
    <row r="197" spans="1:13" x14ac:dyDescent="0.35">
      <c r="A197" s="15">
        <v>193</v>
      </c>
      <c r="B197" s="63" t="s">
        <v>1211</v>
      </c>
      <c r="C197" s="71">
        <v>65000</v>
      </c>
      <c r="D197" s="71">
        <v>0</v>
      </c>
      <c r="E197" s="71">
        <f t="shared" si="6"/>
        <v>65000</v>
      </c>
      <c r="F197" s="71" t="str">
        <f t="shared" si="7"/>
        <v>Melton</v>
      </c>
      <c r="G197" s="71">
        <f t="shared" si="8"/>
        <v>5540662.2400000002</v>
      </c>
      <c r="H197" s="71"/>
      <c r="J197" s="15">
        <v>193</v>
      </c>
      <c r="K197" s="67" t="s">
        <v>1137</v>
      </c>
      <c r="L197" s="68" t="s">
        <v>1228</v>
      </c>
      <c r="M197" s="69">
        <v>1581832.37</v>
      </c>
    </row>
    <row r="198" spans="1:13" x14ac:dyDescent="0.35">
      <c r="A198" s="15">
        <v>194</v>
      </c>
      <c r="B198" s="63" t="s">
        <v>1236</v>
      </c>
      <c r="C198" s="71">
        <v>18000</v>
      </c>
      <c r="D198" s="71">
        <v>0</v>
      </c>
      <c r="E198" s="71">
        <f t="shared" ref="E198:E237" si="9">SUM(C198:D198)</f>
        <v>18000</v>
      </c>
      <c r="F198" s="71" t="str">
        <f t="shared" ref="F198:F237" si="10">VLOOKUP(MATCH(B198,K$5:K$239,0),$J$5:$M$239,3)</f>
        <v>Maroondah</v>
      </c>
      <c r="G198" s="71">
        <f t="shared" ref="G198:G237" si="11">VLOOKUP(MATCH(B198,K$5:K$239,0),$J$5:$M$239,4)</f>
        <v>2769336.31</v>
      </c>
      <c r="H198" s="71"/>
      <c r="J198" s="15">
        <v>194</v>
      </c>
      <c r="K198" s="67" t="s">
        <v>1138</v>
      </c>
      <c r="L198" s="68" t="s">
        <v>67</v>
      </c>
      <c r="M198" s="69">
        <v>5393711.4099999992</v>
      </c>
    </row>
    <row r="199" spans="1:13" x14ac:dyDescent="0.35">
      <c r="A199" s="15">
        <v>195</v>
      </c>
      <c r="B199" s="63" t="s">
        <v>1237</v>
      </c>
      <c r="C199" s="71">
        <v>0</v>
      </c>
      <c r="D199" s="71">
        <v>0</v>
      </c>
      <c r="E199" s="71">
        <f t="shared" si="9"/>
        <v>0</v>
      </c>
      <c r="F199" s="71" t="str">
        <f t="shared" si="10"/>
        <v>Glen Eira</v>
      </c>
      <c r="G199" s="71">
        <f t="shared" si="11"/>
        <v>658261.49</v>
      </c>
      <c r="H199" s="71"/>
      <c r="J199" s="15">
        <v>195</v>
      </c>
      <c r="K199" s="67" t="s">
        <v>1139</v>
      </c>
      <c r="L199" s="68" t="s">
        <v>66</v>
      </c>
      <c r="M199" s="69">
        <v>2244318.7000000002</v>
      </c>
    </row>
    <row r="200" spans="1:13" x14ac:dyDescent="0.35">
      <c r="A200" s="15">
        <v>196</v>
      </c>
      <c r="B200" s="63" t="s">
        <v>1238</v>
      </c>
      <c r="C200" s="71">
        <v>0</v>
      </c>
      <c r="D200" s="71">
        <v>0</v>
      </c>
      <c r="E200" s="71">
        <f t="shared" si="9"/>
        <v>0</v>
      </c>
      <c r="F200" s="71" t="str">
        <f t="shared" si="10"/>
        <v>Yarra Ranges</v>
      </c>
      <c r="G200" s="71">
        <f t="shared" si="11"/>
        <v>3461321.18</v>
      </c>
      <c r="H200" s="71"/>
      <c r="J200" s="15">
        <v>196</v>
      </c>
      <c r="K200" s="67" t="s">
        <v>1140</v>
      </c>
      <c r="L200" s="68" t="s">
        <v>89</v>
      </c>
      <c r="M200" s="69">
        <v>2181295.69</v>
      </c>
    </row>
    <row r="201" spans="1:13" x14ac:dyDescent="0.35">
      <c r="A201" s="15">
        <v>197</v>
      </c>
      <c r="B201" s="63" t="s">
        <v>1239</v>
      </c>
      <c r="C201" s="71">
        <v>14725</v>
      </c>
      <c r="D201" s="71">
        <v>0</v>
      </c>
      <c r="E201" s="71">
        <f t="shared" si="9"/>
        <v>14725</v>
      </c>
      <c r="F201" s="71" t="str">
        <f t="shared" si="10"/>
        <v>East Gippsland</v>
      </c>
      <c r="G201" s="71">
        <f t="shared" si="11"/>
        <v>2046928.19</v>
      </c>
      <c r="H201" s="71"/>
      <c r="J201" s="15">
        <v>197</v>
      </c>
      <c r="K201" s="67" t="s">
        <v>1141</v>
      </c>
      <c r="L201" s="68" t="s">
        <v>89</v>
      </c>
      <c r="M201" s="69">
        <v>625016.13</v>
      </c>
    </row>
    <row r="202" spans="1:13" x14ac:dyDescent="0.35">
      <c r="A202" s="15">
        <v>198</v>
      </c>
      <c r="B202" s="63" t="s">
        <v>1240</v>
      </c>
      <c r="C202" s="71">
        <v>694218</v>
      </c>
      <c r="D202" s="71">
        <v>0</v>
      </c>
      <c r="E202" s="71">
        <f t="shared" si="9"/>
        <v>694218</v>
      </c>
      <c r="F202" s="71" t="str">
        <f t="shared" si="10"/>
        <v>Melbourne</v>
      </c>
      <c r="G202" s="71">
        <f t="shared" si="11"/>
        <v>3929410.13</v>
      </c>
      <c r="H202" s="71"/>
      <c r="J202" s="15">
        <v>198</v>
      </c>
      <c r="K202" s="63" t="s">
        <v>1142</v>
      </c>
      <c r="L202" s="68" t="s">
        <v>89</v>
      </c>
      <c r="M202" s="69">
        <v>934698.98</v>
      </c>
    </row>
    <row r="203" spans="1:13" x14ac:dyDescent="0.35">
      <c r="A203" s="15">
        <v>199</v>
      </c>
      <c r="B203" s="63" t="s">
        <v>1241</v>
      </c>
      <c r="C203" s="71">
        <v>11076</v>
      </c>
      <c r="D203" s="71">
        <v>0</v>
      </c>
      <c r="E203" s="71">
        <f t="shared" si="9"/>
        <v>11076</v>
      </c>
      <c r="F203" s="71" t="str">
        <f t="shared" si="10"/>
        <v>Moonee Valley</v>
      </c>
      <c r="G203" s="71">
        <f t="shared" si="11"/>
        <v>1758784.33</v>
      </c>
      <c r="H203" s="71"/>
      <c r="J203" s="15">
        <v>199</v>
      </c>
      <c r="K203" s="67" t="s">
        <v>1143</v>
      </c>
      <c r="L203" s="68" t="s">
        <v>84</v>
      </c>
      <c r="M203" s="69">
        <v>634712.09000000008</v>
      </c>
    </row>
    <row r="204" spans="1:13" x14ac:dyDescent="0.35">
      <c r="A204" s="15">
        <v>200</v>
      </c>
      <c r="B204" s="63" t="s">
        <v>1242</v>
      </c>
      <c r="C204" s="71">
        <v>0</v>
      </c>
      <c r="D204" s="71">
        <v>0</v>
      </c>
      <c r="E204" s="71">
        <f t="shared" si="9"/>
        <v>0</v>
      </c>
      <c r="F204" s="71" t="str">
        <f t="shared" si="10"/>
        <v>East Gippsland</v>
      </c>
      <c r="G204" s="71">
        <f t="shared" si="11"/>
        <v>445982.06</v>
      </c>
      <c r="H204" s="71"/>
      <c r="J204" s="15">
        <v>200</v>
      </c>
      <c r="K204" s="67" t="s">
        <v>199</v>
      </c>
      <c r="L204" s="68" t="s">
        <v>84</v>
      </c>
      <c r="M204" s="69">
        <v>2087229.0699999998</v>
      </c>
    </row>
    <row r="205" spans="1:13" x14ac:dyDescent="0.35">
      <c r="A205" s="15">
        <v>201</v>
      </c>
      <c r="B205" s="63" t="s">
        <v>1243</v>
      </c>
      <c r="C205" s="71">
        <v>0</v>
      </c>
      <c r="D205" s="71">
        <v>0</v>
      </c>
      <c r="E205" s="71">
        <f t="shared" si="9"/>
        <v>0</v>
      </c>
      <c r="F205" s="71" t="str">
        <f t="shared" si="10"/>
        <v>Port Phillip</v>
      </c>
      <c r="G205" s="71">
        <f t="shared" si="11"/>
        <v>2949352.34</v>
      </c>
      <c r="H205" s="71"/>
      <c r="J205" s="15">
        <v>201</v>
      </c>
      <c r="K205" s="67" t="s">
        <v>1144</v>
      </c>
      <c r="L205" s="68" t="s">
        <v>58</v>
      </c>
      <c r="M205" s="69">
        <v>1060674.1300000001</v>
      </c>
    </row>
    <row r="206" spans="1:13" x14ac:dyDescent="0.35">
      <c r="A206" s="15">
        <v>202</v>
      </c>
      <c r="B206" s="63" t="s">
        <v>1244</v>
      </c>
      <c r="C206" s="71">
        <v>94023</v>
      </c>
      <c r="D206" s="71">
        <v>0</v>
      </c>
      <c r="E206" s="71">
        <f t="shared" si="9"/>
        <v>94023</v>
      </c>
      <c r="F206" s="71" t="str">
        <f t="shared" si="10"/>
        <v>Wellington</v>
      </c>
      <c r="G206" s="71">
        <f t="shared" si="11"/>
        <v>976313.35</v>
      </c>
      <c r="H206" s="71"/>
      <c r="J206" s="15">
        <v>202</v>
      </c>
      <c r="K206" s="67" t="s">
        <v>200</v>
      </c>
      <c r="L206" s="68" t="s">
        <v>58</v>
      </c>
      <c r="M206" s="69">
        <v>665550.72</v>
      </c>
    </row>
    <row r="207" spans="1:13" x14ac:dyDescent="0.35">
      <c r="A207" s="15">
        <v>203</v>
      </c>
      <c r="B207" s="63" t="s">
        <v>1245</v>
      </c>
      <c r="C207" s="71">
        <v>165667</v>
      </c>
      <c r="D207" s="71">
        <v>0</v>
      </c>
      <c r="E207" s="71">
        <f t="shared" si="9"/>
        <v>165667</v>
      </c>
      <c r="F207" s="71" t="str">
        <f t="shared" si="10"/>
        <v>Wyndham</v>
      </c>
      <c r="G207" s="71">
        <f t="shared" si="11"/>
        <v>7055469.6799999997</v>
      </c>
      <c r="H207" s="71"/>
      <c r="J207" s="15">
        <v>203</v>
      </c>
      <c r="K207" s="67" t="s">
        <v>1145</v>
      </c>
      <c r="L207" s="68" t="s">
        <v>95</v>
      </c>
      <c r="M207" s="69">
        <v>4550923.0299999993</v>
      </c>
    </row>
    <row r="208" spans="1:13" x14ac:dyDescent="0.35">
      <c r="A208" s="15">
        <v>204</v>
      </c>
      <c r="B208" s="63" t="s">
        <v>1246</v>
      </c>
      <c r="C208" s="71">
        <v>45662</v>
      </c>
      <c r="D208" s="71">
        <v>0</v>
      </c>
      <c r="E208" s="71">
        <f t="shared" si="9"/>
        <v>45662</v>
      </c>
      <c r="F208" s="71" t="str">
        <f t="shared" si="10"/>
        <v>Hobsons Bay</v>
      </c>
      <c r="G208" s="71">
        <f t="shared" si="11"/>
        <v>1800009.49</v>
      </c>
      <c r="H208" s="71"/>
      <c r="J208" s="15">
        <v>204</v>
      </c>
      <c r="K208" s="67" t="s">
        <v>1250</v>
      </c>
      <c r="L208" s="68" t="s">
        <v>101</v>
      </c>
      <c r="M208" s="69">
        <v>7055469.6799999997</v>
      </c>
    </row>
    <row r="209" spans="1:13" x14ac:dyDescent="0.35">
      <c r="A209" s="15">
        <v>205</v>
      </c>
      <c r="B209" s="63" t="s">
        <v>1247</v>
      </c>
      <c r="C209" s="71">
        <v>3640</v>
      </c>
      <c r="D209" s="71">
        <v>0</v>
      </c>
      <c r="E209" s="71">
        <f t="shared" si="9"/>
        <v>3640</v>
      </c>
      <c r="F209" s="71" t="str">
        <f t="shared" si="10"/>
        <v>Wellington</v>
      </c>
      <c r="G209" s="71">
        <f t="shared" si="11"/>
        <v>1626552.68</v>
      </c>
      <c r="H209" s="71"/>
      <c r="J209" s="15">
        <v>205</v>
      </c>
      <c r="K209" s="67" t="s">
        <v>1209</v>
      </c>
      <c r="L209" s="68" t="s">
        <v>85</v>
      </c>
      <c r="M209" s="69">
        <v>1259422.51</v>
      </c>
    </row>
    <row r="210" spans="1:13" x14ac:dyDescent="0.35">
      <c r="A210" s="15">
        <v>206</v>
      </c>
      <c r="B210" s="63" t="s">
        <v>1209</v>
      </c>
      <c r="C210" s="71">
        <v>33748</v>
      </c>
      <c r="D210" s="71">
        <v>0</v>
      </c>
      <c r="E210" s="71">
        <f t="shared" si="9"/>
        <v>33748</v>
      </c>
      <c r="F210" s="71" t="str">
        <f t="shared" si="10"/>
        <v>Casey</v>
      </c>
      <c r="G210" s="71">
        <f t="shared" si="11"/>
        <v>1259422.51</v>
      </c>
      <c r="H210" s="71"/>
      <c r="J210" s="15">
        <v>206</v>
      </c>
      <c r="K210" s="67" t="s">
        <v>1163</v>
      </c>
      <c r="L210" s="68" t="s">
        <v>1218</v>
      </c>
      <c r="M210" s="69">
        <v>3474154.77</v>
      </c>
    </row>
    <row r="211" spans="1:13" x14ac:dyDescent="0.35">
      <c r="A211" s="15">
        <v>207</v>
      </c>
      <c r="B211" s="63" t="s">
        <v>201</v>
      </c>
      <c r="C211" s="71">
        <v>66230</v>
      </c>
      <c r="D211" s="71">
        <v>0</v>
      </c>
      <c r="E211" s="71">
        <f t="shared" si="9"/>
        <v>66230</v>
      </c>
      <c r="F211" s="71" t="str">
        <f t="shared" si="10"/>
        <v>Latrobe</v>
      </c>
      <c r="G211" s="71">
        <f t="shared" si="11"/>
        <v>1499160.93</v>
      </c>
      <c r="H211" s="71"/>
      <c r="J211" s="15">
        <v>207</v>
      </c>
      <c r="K211" s="67" t="s">
        <v>201</v>
      </c>
      <c r="L211" s="68" t="s">
        <v>1218</v>
      </c>
      <c r="M211" s="69">
        <v>1499160.93</v>
      </c>
    </row>
    <row r="212" spans="1:13" x14ac:dyDescent="0.35">
      <c r="A212" s="15">
        <v>208</v>
      </c>
      <c r="B212" s="63" t="s">
        <v>1163</v>
      </c>
      <c r="C212" s="71">
        <v>22418</v>
      </c>
      <c r="D212" s="71">
        <v>0</v>
      </c>
      <c r="E212" s="71">
        <f t="shared" si="9"/>
        <v>22418</v>
      </c>
      <c r="F212" s="71" t="str">
        <f t="shared" si="10"/>
        <v>Latrobe</v>
      </c>
      <c r="G212" s="71">
        <f t="shared" si="11"/>
        <v>3474154.77</v>
      </c>
      <c r="H212" s="71"/>
      <c r="J212" s="15">
        <v>208</v>
      </c>
      <c r="K212" s="67" t="s">
        <v>1165</v>
      </c>
      <c r="L212" s="68" t="s">
        <v>85</v>
      </c>
      <c r="M212" s="69">
        <v>6547187.6999999993</v>
      </c>
    </row>
    <row r="213" spans="1:13" x14ac:dyDescent="0.35">
      <c r="A213" s="15">
        <v>209</v>
      </c>
      <c r="B213" s="63" t="s">
        <v>1165</v>
      </c>
      <c r="C213" s="71">
        <v>8685</v>
      </c>
      <c r="D213" s="71">
        <v>0</v>
      </c>
      <c r="E213" s="71">
        <f t="shared" si="9"/>
        <v>8685</v>
      </c>
      <c r="F213" s="71" t="str">
        <f t="shared" si="10"/>
        <v>Casey</v>
      </c>
      <c r="G213" s="71">
        <f t="shared" si="11"/>
        <v>6547187.6999999993</v>
      </c>
      <c r="H213" s="71"/>
      <c r="J213" s="15">
        <v>209</v>
      </c>
      <c r="K213" s="67" t="s">
        <v>202</v>
      </c>
      <c r="L213" s="68" t="s">
        <v>72</v>
      </c>
      <c r="M213" s="69">
        <v>590106.25</v>
      </c>
    </row>
    <row r="214" spans="1:13" x14ac:dyDescent="0.35">
      <c r="A214" s="15">
        <v>210</v>
      </c>
      <c r="B214" s="63" t="s">
        <v>202</v>
      </c>
      <c r="C214" s="71">
        <v>36271</v>
      </c>
      <c r="D214" s="71">
        <v>0</v>
      </c>
      <c r="E214" s="71">
        <f t="shared" si="9"/>
        <v>36271</v>
      </c>
      <c r="F214" s="71" t="str">
        <f t="shared" si="10"/>
        <v>Yarra Ranges</v>
      </c>
      <c r="G214" s="71">
        <f t="shared" si="11"/>
        <v>590106.25</v>
      </c>
      <c r="H214" s="71"/>
      <c r="J214" s="15">
        <v>210</v>
      </c>
      <c r="K214" s="67" t="s">
        <v>1229</v>
      </c>
      <c r="L214" s="68" t="s">
        <v>96</v>
      </c>
      <c r="M214" s="69">
        <v>4973754.83</v>
      </c>
    </row>
    <row r="215" spans="1:13" x14ac:dyDescent="0.35">
      <c r="A215" s="15">
        <v>211</v>
      </c>
      <c r="B215" s="63" t="s">
        <v>1166</v>
      </c>
      <c r="C215" s="71">
        <v>157654</v>
      </c>
      <c r="D215" s="71">
        <v>0</v>
      </c>
      <c r="E215" s="71">
        <f t="shared" si="9"/>
        <v>157654</v>
      </c>
      <c r="F215" s="71" t="str">
        <f t="shared" si="10"/>
        <v>Monash</v>
      </c>
      <c r="G215" s="71">
        <f t="shared" si="11"/>
        <v>4973754.83</v>
      </c>
      <c r="H215" s="71"/>
      <c r="J215" s="15">
        <v>211</v>
      </c>
      <c r="K215" s="67" t="s">
        <v>1210</v>
      </c>
      <c r="L215" s="68" t="s">
        <v>48</v>
      </c>
      <c r="M215" s="69">
        <v>3030910.21</v>
      </c>
    </row>
    <row r="216" spans="1:13" x14ac:dyDescent="0.35">
      <c r="A216" s="15">
        <v>212</v>
      </c>
      <c r="B216" s="63" t="s">
        <v>1210</v>
      </c>
      <c r="C216" s="71">
        <v>1980</v>
      </c>
      <c r="D216" s="71">
        <v>0</v>
      </c>
      <c r="E216" s="71">
        <f t="shared" si="9"/>
        <v>1980</v>
      </c>
      <c r="F216" s="71" t="str">
        <f t="shared" si="10"/>
        <v>Manningham</v>
      </c>
      <c r="G216" s="71">
        <f t="shared" si="11"/>
        <v>3030910.21</v>
      </c>
      <c r="H216" s="71"/>
      <c r="J216" s="15">
        <v>212</v>
      </c>
      <c r="K216" s="67" t="s">
        <v>1246</v>
      </c>
      <c r="L216" s="68" t="s">
        <v>47</v>
      </c>
      <c r="M216" s="69">
        <v>1800009.49</v>
      </c>
    </row>
    <row r="217" spans="1:13" x14ac:dyDescent="0.35">
      <c r="A217" s="15">
        <v>213</v>
      </c>
      <c r="B217" s="63" t="s">
        <v>1167</v>
      </c>
      <c r="C217" s="71">
        <v>5013</v>
      </c>
      <c r="D217" s="71">
        <v>0</v>
      </c>
      <c r="E217" s="71">
        <f t="shared" si="9"/>
        <v>5013</v>
      </c>
      <c r="F217" s="71" t="str">
        <f t="shared" si="10"/>
        <v>Wangaratta</v>
      </c>
      <c r="G217" s="71">
        <f t="shared" si="11"/>
        <v>802881.42999999993</v>
      </c>
      <c r="H217" s="71"/>
      <c r="J217" s="15">
        <v>213</v>
      </c>
      <c r="K217" s="67" t="s">
        <v>1167</v>
      </c>
      <c r="L217" s="68" t="s">
        <v>59</v>
      </c>
      <c r="M217" s="69">
        <v>802881.42999999993</v>
      </c>
    </row>
    <row r="218" spans="1:13" x14ac:dyDescent="0.35">
      <c r="A218" s="15">
        <v>214</v>
      </c>
      <c r="B218" s="63" t="s">
        <v>203</v>
      </c>
      <c r="C218" s="71">
        <v>58484</v>
      </c>
      <c r="D218" s="71">
        <v>19855</v>
      </c>
      <c r="E218" s="71">
        <f t="shared" si="9"/>
        <v>78339</v>
      </c>
      <c r="F218" s="71" t="str">
        <f t="shared" si="10"/>
        <v>Wangaratta</v>
      </c>
      <c r="G218" s="71">
        <f t="shared" si="11"/>
        <v>1234590.9100000001</v>
      </c>
      <c r="H218" s="71"/>
      <c r="J218" s="15">
        <v>214</v>
      </c>
      <c r="K218" s="67" t="s">
        <v>203</v>
      </c>
      <c r="L218" s="68" t="s">
        <v>59</v>
      </c>
      <c r="M218" s="69">
        <v>1234590.9100000001</v>
      </c>
    </row>
    <row r="219" spans="1:13" x14ac:dyDescent="0.35">
      <c r="A219" s="15">
        <v>215</v>
      </c>
      <c r="B219" s="63" t="s">
        <v>1168</v>
      </c>
      <c r="C219" s="71">
        <v>691</v>
      </c>
      <c r="D219" s="71">
        <v>0</v>
      </c>
      <c r="E219" s="71">
        <f t="shared" si="9"/>
        <v>691</v>
      </c>
      <c r="F219" s="71" t="str">
        <f t="shared" si="10"/>
        <v>Knox</v>
      </c>
      <c r="G219" s="71">
        <f t="shared" si="11"/>
        <v>2530927.12</v>
      </c>
      <c r="H219" s="71"/>
      <c r="J219" s="15">
        <v>215</v>
      </c>
      <c r="K219" s="67" t="s">
        <v>1168</v>
      </c>
      <c r="L219" s="68" t="s">
        <v>91</v>
      </c>
      <c r="M219" s="69">
        <v>2530927.12</v>
      </c>
    </row>
    <row r="220" spans="1:13" x14ac:dyDescent="0.35">
      <c r="A220" s="15">
        <v>216</v>
      </c>
      <c r="B220" s="63" t="s">
        <v>1169</v>
      </c>
      <c r="C220" s="71">
        <v>0</v>
      </c>
      <c r="D220" s="71">
        <v>0</v>
      </c>
      <c r="E220" s="71">
        <f t="shared" si="9"/>
        <v>0</v>
      </c>
      <c r="F220" s="71" t="str">
        <f t="shared" si="10"/>
        <v>Knox</v>
      </c>
      <c r="G220" s="71">
        <f t="shared" si="11"/>
        <v>2199741.34</v>
      </c>
      <c r="H220" s="71"/>
      <c r="J220" s="15">
        <v>216</v>
      </c>
      <c r="K220" s="67" t="s">
        <v>1169</v>
      </c>
      <c r="L220" s="68" t="s">
        <v>91</v>
      </c>
      <c r="M220" s="69">
        <v>2199741.34</v>
      </c>
    </row>
    <row r="221" spans="1:13" x14ac:dyDescent="0.35">
      <c r="A221" s="15">
        <v>217</v>
      </c>
      <c r="B221" s="63" t="s">
        <v>1170</v>
      </c>
      <c r="C221" s="71">
        <v>25752</v>
      </c>
      <c r="D221" s="71">
        <v>0</v>
      </c>
      <c r="E221" s="71">
        <f t="shared" si="9"/>
        <v>25752</v>
      </c>
      <c r="F221" s="71" t="str">
        <f t="shared" si="10"/>
        <v>Baw Baw</v>
      </c>
      <c r="G221" s="71">
        <f t="shared" si="11"/>
        <v>2861869.8899999997</v>
      </c>
      <c r="H221" s="71"/>
      <c r="J221" s="15">
        <v>217</v>
      </c>
      <c r="K221" s="67" t="s">
        <v>1170</v>
      </c>
      <c r="L221" s="68" t="s">
        <v>103</v>
      </c>
      <c r="M221" s="69">
        <v>2861869.8899999997</v>
      </c>
    </row>
    <row r="222" spans="1:13" x14ac:dyDescent="0.35">
      <c r="A222" s="15">
        <v>218</v>
      </c>
      <c r="B222" s="63" t="s">
        <v>1171</v>
      </c>
      <c r="C222" s="71">
        <v>16245</v>
      </c>
      <c r="D222" s="71">
        <v>0</v>
      </c>
      <c r="E222" s="71">
        <f t="shared" si="9"/>
        <v>16245</v>
      </c>
      <c r="F222" s="71" t="str">
        <f t="shared" si="10"/>
        <v>Baw Baw</v>
      </c>
      <c r="G222" s="71">
        <f t="shared" si="11"/>
        <v>3837520.19</v>
      </c>
      <c r="H222" s="71"/>
      <c r="J222" s="15">
        <v>218</v>
      </c>
      <c r="K222" s="67" t="s">
        <v>1171</v>
      </c>
      <c r="L222" s="68" t="s">
        <v>103</v>
      </c>
      <c r="M222" s="69">
        <v>3837520.19</v>
      </c>
    </row>
    <row r="223" spans="1:13" x14ac:dyDescent="0.35">
      <c r="A223" s="15">
        <v>219</v>
      </c>
      <c r="B223" s="63" t="s">
        <v>1172</v>
      </c>
      <c r="C223" s="71">
        <v>4150</v>
      </c>
      <c r="D223" s="71">
        <v>0</v>
      </c>
      <c r="E223" s="71">
        <f t="shared" si="9"/>
        <v>4150</v>
      </c>
      <c r="F223" s="71" t="str">
        <f t="shared" si="10"/>
        <v>Warrnambool</v>
      </c>
      <c r="G223" s="71">
        <f t="shared" si="11"/>
        <v>1786094.38</v>
      </c>
      <c r="H223" s="71"/>
      <c r="J223" s="15">
        <v>219</v>
      </c>
      <c r="K223" s="67" t="s">
        <v>1172</v>
      </c>
      <c r="L223" s="68" t="s">
        <v>53</v>
      </c>
      <c r="M223" s="69">
        <v>1786094.38</v>
      </c>
    </row>
    <row r="224" spans="1:13" x14ac:dyDescent="0.35">
      <c r="A224" s="15">
        <v>220</v>
      </c>
      <c r="B224" s="63" t="s">
        <v>1173</v>
      </c>
      <c r="C224" s="71">
        <v>1300</v>
      </c>
      <c r="D224" s="71">
        <v>0</v>
      </c>
      <c r="E224" s="71">
        <f t="shared" si="9"/>
        <v>1300</v>
      </c>
      <c r="F224" s="71" t="str">
        <f t="shared" si="10"/>
        <v>Warrnambool</v>
      </c>
      <c r="G224" s="71">
        <f t="shared" si="11"/>
        <v>1459670.8099999998</v>
      </c>
      <c r="H224" s="71"/>
      <c r="J224" s="15">
        <v>220</v>
      </c>
      <c r="K224" s="67" t="s">
        <v>1173</v>
      </c>
      <c r="L224" s="68" t="s">
        <v>53</v>
      </c>
      <c r="M224" s="69">
        <v>1459670.8099999998</v>
      </c>
    </row>
    <row r="225" spans="1:13" x14ac:dyDescent="0.35">
      <c r="A225" s="15">
        <v>221</v>
      </c>
      <c r="B225" s="63" t="s">
        <v>1174</v>
      </c>
      <c r="C225" s="71">
        <v>30530</v>
      </c>
      <c r="D225" s="71">
        <v>442</v>
      </c>
      <c r="E225" s="71">
        <f t="shared" si="9"/>
        <v>30972</v>
      </c>
      <c r="F225" s="71" t="str">
        <f t="shared" si="10"/>
        <v>Warrnambool</v>
      </c>
      <c r="G225" s="71">
        <f t="shared" si="11"/>
        <v>763710.43</v>
      </c>
      <c r="H225" s="71"/>
      <c r="J225" s="15">
        <v>221</v>
      </c>
      <c r="K225" s="67" t="s">
        <v>1174</v>
      </c>
      <c r="L225" s="68" t="s">
        <v>53</v>
      </c>
      <c r="M225" s="69">
        <v>763710.43</v>
      </c>
    </row>
    <row r="226" spans="1:13" x14ac:dyDescent="0.35">
      <c r="A226" s="15">
        <v>222</v>
      </c>
      <c r="B226" s="63" t="s">
        <v>204</v>
      </c>
      <c r="C226" s="71">
        <v>61297</v>
      </c>
      <c r="D226" s="71">
        <v>19324</v>
      </c>
      <c r="E226" s="71">
        <f t="shared" si="9"/>
        <v>80621</v>
      </c>
      <c r="F226" s="71" t="str">
        <f t="shared" si="10"/>
        <v>Banyule</v>
      </c>
      <c r="G226" s="71">
        <f t="shared" si="11"/>
        <v>3842037.92</v>
      </c>
      <c r="H226" s="71"/>
      <c r="J226" s="15">
        <v>222</v>
      </c>
      <c r="K226" s="67" t="s">
        <v>204</v>
      </c>
      <c r="L226" s="68" t="s">
        <v>82</v>
      </c>
      <c r="M226" s="69">
        <v>3842037.92</v>
      </c>
    </row>
    <row r="227" spans="1:13" x14ac:dyDescent="0.35">
      <c r="A227" s="15">
        <v>223</v>
      </c>
      <c r="B227" s="63" t="s">
        <v>1175</v>
      </c>
      <c r="C227" s="71">
        <v>23857</v>
      </c>
      <c r="D227" s="71">
        <v>16917</v>
      </c>
      <c r="E227" s="71">
        <f t="shared" si="9"/>
        <v>40774</v>
      </c>
      <c r="F227" s="71" t="str">
        <f t="shared" si="10"/>
        <v>Monash</v>
      </c>
      <c r="G227" s="71">
        <f t="shared" si="11"/>
        <v>2310293.92</v>
      </c>
      <c r="H227" s="71"/>
      <c r="J227" s="15">
        <v>223</v>
      </c>
      <c r="K227" s="67" t="s">
        <v>1175</v>
      </c>
      <c r="L227" s="68" t="s">
        <v>96</v>
      </c>
      <c r="M227" s="69">
        <v>2310293.92</v>
      </c>
    </row>
    <row r="228" spans="1:13" x14ac:dyDescent="0.35">
      <c r="A228" s="15">
        <v>224</v>
      </c>
      <c r="B228" s="63" t="s">
        <v>205</v>
      </c>
      <c r="C228" s="71">
        <v>47508</v>
      </c>
      <c r="D228" s="71">
        <v>16696</v>
      </c>
      <c r="E228" s="71">
        <f t="shared" si="9"/>
        <v>64204</v>
      </c>
      <c r="F228" s="71" t="str">
        <f t="shared" si="10"/>
        <v>Wyndham</v>
      </c>
      <c r="G228" s="71">
        <f t="shared" si="11"/>
        <v>1531867.29</v>
      </c>
      <c r="H228" s="71"/>
      <c r="J228" s="15">
        <v>224</v>
      </c>
      <c r="K228" s="67" t="s">
        <v>205</v>
      </c>
      <c r="L228" s="68" t="s">
        <v>101</v>
      </c>
      <c r="M228" s="69">
        <v>1531867.29</v>
      </c>
    </row>
    <row r="229" spans="1:13" x14ac:dyDescent="0.35">
      <c r="A229" s="15">
        <v>225</v>
      </c>
      <c r="B229" s="63" t="s">
        <v>1176</v>
      </c>
      <c r="C229" s="71">
        <v>5855</v>
      </c>
      <c r="D229" s="71">
        <v>1803</v>
      </c>
      <c r="E229" s="71">
        <f t="shared" si="9"/>
        <v>7658</v>
      </c>
      <c r="F229" s="71" t="str">
        <f t="shared" si="10"/>
        <v>Banyule</v>
      </c>
      <c r="G229" s="71">
        <f t="shared" si="11"/>
        <v>833445.9</v>
      </c>
      <c r="H229" s="71"/>
      <c r="J229" s="15">
        <v>225</v>
      </c>
      <c r="K229" s="67" t="s">
        <v>1176</v>
      </c>
      <c r="L229" s="68" t="s">
        <v>82</v>
      </c>
      <c r="M229" s="69">
        <v>833445.9</v>
      </c>
    </row>
    <row r="230" spans="1:13" x14ac:dyDescent="0.35">
      <c r="A230" s="15">
        <v>226</v>
      </c>
      <c r="B230" s="63" t="s">
        <v>1177</v>
      </c>
      <c r="C230" s="71">
        <v>214705</v>
      </c>
      <c r="D230" s="71">
        <v>0</v>
      </c>
      <c r="E230" s="71">
        <f t="shared" si="9"/>
        <v>214705</v>
      </c>
      <c r="F230" s="71" t="str">
        <f t="shared" si="10"/>
        <v>Horsham</v>
      </c>
      <c r="G230" s="71">
        <f t="shared" si="11"/>
        <v>888112.54</v>
      </c>
      <c r="H230" s="71"/>
      <c r="J230" s="15">
        <v>226</v>
      </c>
      <c r="K230" s="67" t="s">
        <v>1177</v>
      </c>
      <c r="L230" s="68" t="s">
        <v>56</v>
      </c>
      <c r="M230" s="69">
        <v>888112.54</v>
      </c>
    </row>
    <row r="231" spans="1:13" x14ac:dyDescent="0.35">
      <c r="A231" s="15">
        <v>227</v>
      </c>
      <c r="B231" s="63" t="s">
        <v>1178</v>
      </c>
      <c r="C231" s="71">
        <v>36640</v>
      </c>
      <c r="D231" s="71">
        <v>0</v>
      </c>
      <c r="E231" s="71">
        <f t="shared" si="9"/>
        <v>36640</v>
      </c>
      <c r="F231" s="71" t="str">
        <f t="shared" si="10"/>
        <v>Whittlesea</v>
      </c>
      <c r="G231" s="71">
        <f t="shared" si="11"/>
        <v>2128402.4300000002</v>
      </c>
      <c r="H231" s="71"/>
      <c r="J231" s="15">
        <v>227</v>
      </c>
      <c r="K231" s="67" t="s">
        <v>1178</v>
      </c>
      <c r="L231" s="68" t="s">
        <v>100</v>
      </c>
      <c r="M231" s="69">
        <v>2128402.4300000002</v>
      </c>
    </row>
    <row r="232" spans="1:13" x14ac:dyDescent="0.35">
      <c r="A232" s="15">
        <v>228</v>
      </c>
      <c r="B232" s="63" t="s">
        <v>1179</v>
      </c>
      <c r="C232" s="71">
        <v>12384</v>
      </c>
      <c r="D232" s="71">
        <v>0</v>
      </c>
      <c r="E232" s="71">
        <f t="shared" si="9"/>
        <v>12384</v>
      </c>
      <c r="F232" s="71" t="str">
        <f t="shared" si="10"/>
        <v>Bass Coast</v>
      </c>
      <c r="G232" s="71">
        <f t="shared" si="11"/>
        <v>3469198.2800000003</v>
      </c>
      <c r="H232" s="71"/>
      <c r="J232" s="15">
        <v>228</v>
      </c>
      <c r="K232" s="67" t="s">
        <v>1179</v>
      </c>
      <c r="L232" s="68" t="s">
        <v>991</v>
      </c>
      <c r="M232" s="69">
        <v>3469198.2800000003</v>
      </c>
    </row>
    <row r="233" spans="1:13" x14ac:dyDescent="0.35">
      <c r="A233" s="15">
        <v>229</v>
      </c>
      <c r="B233" s="63" t="s">
        <v>1180</v>
      </c>
      <c r="C233" s="71">
        <v>1548</v>
      </c>
      <c r="D233" s="71">
        <v>0</v>
      </c>
      <c r="E233" s="71">
        <f t="shared" si="9"/>
        <v>1548</v>
      </c>
      <c r="F233" s="71" t="str">
        <f t="shared" si="10"/>
        <v>Bass Coast</v>
      </c>
      <c r="G233" s="71">
        <f t="shared" si="11"/>
        <v>308027.46999999997</v>
      </c>
      <c r="H233" s="71"/>
      <c r="J233" s="15">
        <v>229</v>
      </c>
      <c r="K233" s="67" t="s">
        <v>1180</v>
      </c>
      <c r="L233" s="68" t="s">
        <v>991</v>
      </c>
      <c r="M233" s="69">
        <v>308027.46999999997</v>
      </c>
    </row>
    <row r="234" spans="1:13" x14ac:dyDescent="0.35">
      <c r="A234" s="15">
        <v>230</v>
      </c>
      <c r="B234" s="63" t="s">
        <v>1181</v>
      </c>
      <c r="C234" s="71">
        <v>4050</v>
      </c>
      <c r="D234" s="71">
        <v>0</v>
      </c>
      <c r="E234" s="71">
        <f t="shared" si="9"/>
        <v>4050</v>
      </c>
      <c r="F234" s="71" t="str">
        <f t="shared" si="10"/>
        <v>Bass Coast</v>
      </c>
      <c r="G234" s="71">
        <f t="shared" si="11"/>
        <v>2256634.34</v>
      </c>
      <c r="H234" s="71"/>
      <c r="J234" s="15">
        <v>230</v>
      </c>
      <c r="K234" s="67" t="s">
        <v>1230</v>
      </c>
      <c r="L234" s="68" t="s">
        <v>991</v>
      </c>
      <c r="M234" s="69">
        <v>2256634.34</v>
      </c>
    </row>
    <row r="235" spans="1:13" x14ac:dyDescent="0.35">
      <c r="A235" s="15">
        <v>231</v>
      </c>
      <c r="B235" s="63" t="s">
        <v>1182</v>
      </c>
      <c r="C235" s="71">
        <v>0</v>
      </c>
      <c r="D235" s="71">
        <v>0</v>
      </c>
      <c r="E235" s="71">
        <f t="shared" si="9"/>
        <v>0</v>
      </c>
      <c r="F235" s="71" t="str">
        <f t="shared" si="10"/>
        <v>Manningham</v>
      </c>
      <c r="G235" s="71">
        <f t="shared" si="11"/>
        <v>1743489.06</v>
      </c>
      <c r="H235" s="71"/>
      <c r="J235" s="15">
        <v>231</v>
      </c>
      <c r="K235" s="67" t="s">
        <v>1182</v>
      </c>
      <c r="L235" s="68" t="s">
        <v>48</v>
      </c>
      <c r="M235" s="69">
        <v>1743489.06</v>
      </c>
    </row>
    <row r="236" spans="1:13" x14ac:dyDescent="0.35">
      <c r="A236" s="15">
        <v>232</v>
      </c>
      <c r="B236" s="63" t="s">
        <v>1184</v>
      </c>
      <c r="C236" s="71">
        <v>87456</v>
      </c>
      <c r="D236" s="71">
        <v>0</v>
      </c>
      <c r="E236" s="71">
        <f t="shared" si="9"/>
        <v>87456</v>
      </c>
      <c r="F236" s="71" t="str">
        <f t="shared" si="10"/>
        <v>Maribyrnong</v>
      </c>
      <c r="G236" s="71">
        <f t="shared" si="11"/>
        <v>3947268.5700000003</v>
      </c>
      <c r="H236" s="71"/>
      <c r="J236" s="15">
        <v>232</v>
      </c>
      <c r="K236" s="63" t="s">
        <v>1247</v>
      </c>
      <c r="L236" s="68" t="s">
        <v>71</v>
      </c>
      <c r="M236" s="69">
        <v>1626552.68</v>
      </c>
    </row>
    <row r="237" spans="1:13" x14ac:dyDescent="0.35">
      <c r="A237" s="15">
        <v>233</v>
      </c>
      <c r="B237" s="63" t="s">
        <v>1183</v>
      </c>
      <c r="C237" s="71">
        <v>2772</v>
      </c>
      <c r="D237" s="71">
        <v>0</v>
      </c>
      <c r="E237" s="71">
        <f t="shared" si="9"/>
        <v>2772</v>
      </c>
      <c r="F237" s="71" t="str">
        <f t="shared" si="10"/>
        <v>Maribyrnong</v>
      </c>
      <c r="G237" s="71">
        <f t="shared" si="11"/>
        <v>922223.52</v>
      </c>
      <c r="H237" s="71"/>
      <c r="J237" s="15">
        <v>233</v>
      </c>
      <c r="K237" s="67" t="s">
        <v>1184</v>
      </c>
      <c r="L237" s="68" t="s">
        <v>49</v>
      </c>
      <c r="M237" s="69">
        <v>3947268.5700000003</v>
      </c>
    </row>
    <row r="238" spans="1:13" x14ac:dyDescent="0.35">
      <c r="A238"/>
      <c r="J238" s="15">
        <v>234</v>
      </c>
      <c r="K238" s="67" t="s">
        <v>1185</v>
      </c>
      <c r="L238" s="68" t="s">
        <v>49</v>
      </c>
      <c r="M238" s="69">
        <v>7434602.96</v>
      </c>
    </row>
    <row r="239" spans="1:13" x14ac:dyDescent="0.35">
      <c r="A239"/>
      <c r="J239" s="15">
        <v>235</v>
      </c>
      <c r="K239" s="67" t="s">
        <v>1183</v>
      </c>
      <c r="L239" s="68" t="s">
        <v>49</v>
      </c>
      <c r="M239" s="69">
        <v>922223.52</v>
      </c>
    </row>
    <row r="240" spans="1:13" x14ac:dyDescent="0.35">
      <c r="A240"/>
      <c r="B240" s="62" t="s">
        <v>1115</v>
      </c>
      <c r="C240" s="70">
        <v>0</v>
      </c>
      <c r="D240" s="70">
        <v>0</v>
      </c>
      <c r="E240" s="70">
        <v>0</v>
      </c>
      <c r="F240" s="70" t="s">
        <v>67</v>
      </c>
      <c r="G240" s="70">
        <v>1411921.52</v>
      </c>
    </row>
    <row r="241" spans="2:8" customFormat="1" x14ac:dyDescent="0.35">
      <c r="B241" s="62"/>
      <c r="C241" s="70"/>
      <c r="D241" s="70"/>
      <c r="E241" s="70"/>
      <c r="F241" s="70"/>
      <c r="G241" s="70"/>
      <c r="H241" s="70"/>
    </row>
    <row r="242" spans="2:8" customFormat="1" x14ac:dyDescent="0.35">
      <c r="B242" s="62"/>
      <c r="C242" s="70"/>
      <c r="D242" s="70"/>
      <c r="E242" s="70"/>
      <c r="F242" s="70"/>
      <c r="G242" s="70"/>
      <c r="H242" s="70"/>
    </row>
    <row r="243" spans="2:8" customFormat="1" x14ac:dyDescent="0.35">
      <c r="B243" s="62"/>
      <c r="C243" s="70"/>
      <c r="D243" s="70"/>
      <c r="E243" s="70"/>
      <c r="F243" s="70"/>
      <c r="G243" s="70"/>
      <c r="H243" s="70"/>
    </row>
    <row r="244" spans="2:8" customFormat="1" x14ac:dyDescent="0.35">
      <c r="B244" s="62"/>
      <c r="C244" s="70"/>
      <c r="D244" s="70"/>
      <c r="E244" s="70"/>
      <c r="F244" s="70"/>
      <c r="G244" s="70"/>
      <c r="H244" s="70"/>
    </row>
    <row r="245" spans="2:8" customFormat="1" x14ac:dyDescent="0.35">
      <c r="B245" s="62"/>
      <c r="C245" s="70"/>
      <c r="D245" s="70"/>
      <c r="E245" s="70"/>
      <c r="F245" s="70"/>
      <c r="G245" s="70"/>
      <c r="H245" s="70"/>
    </row>
    <row r="246" spans="2:8" customFormat="1" x14ac:dyDescent="0.35">
      <c r="B246" s="62"/>
      <c r="C246" s="70"/>
      <c r="D246" s="70"/>
      <c r="E246" s="70"/>
      <c r="F246" s="70"/>
      <c r="G246" s="70"/>
      <c r="H246" s="70"/>
    </row>
    <row r="247" spans="2:8" customFormat="1" x14ac:dyDescent="0.35">
      <c r="B247" s="62"/>
      <c r="C247" s="70"/>
      <c r="D247" s="70"/>
      <c r="E247" s="70"/>
      <c r="F247" s="70"/>
      <c r="G247" s="70"/>
      <c r="H247" s="70"/>
    </row>
    <row r="248" spans="2:8" customFormat="1" x14ac:dyDescent="0.35">
      <c r="B248" s="62"/>
      <c r="C248" s="70"/>
      <c r="D248" s="70"/>
      <c r="E248" s="70"/>
      <c r="F248" s="70"/>
      <c r="G248" s="70"/>
      <c r="H248" s="70"/>
    </row>
    <row r="249" spans="2:8" customFormat="1" x14ac:dyDescent="0.35">
      <c r="B249" s="62"/>
      <c r="C249" s="70"/>
      <c r="D249" s="70"/>
      <c r="E249" s="70"/>
      <c r="F249" s="70"/>
      <c r="G249" s="70"/>
      <c r="H249" s="70"/>
    </row>
    <row r="250" spans="2:8" customFormat="1" x14ac:dyDescent="0.35">
      <c r="B250" s="62"/>
      <c r="C250" s="70"/>
      <c r="D250" s="70"/>
      <c r="E250" s="70"/>
      <c r="F250" s="70"/>
      <c r="G250" s="70"/>
      <c r="H250" s="70"/>
    </row>
    <row r="251" spans="2:8" customFormat="1" x14ac:dyDescent="0.35">
      <c r="B251" s="62"/>
      <c r="C251" s="70"/>
      <c r="D251" s="70"/>
      <c r="E251" s="70"/>
      <c r="F251" s="70"/>
      <c r="G251" s="70"/>
      <c r="H251" s="70"/>
    </row>
    <row r="252" spans="2:8" customFormat="1" x14ac:dyDescent="0.35">
      <c r="B252" s="62"/>
      <c r="C252" s="70"/>
      <c r="D252" s="70"/>
      <c r="E252" s="70"/>
      <c r="F252" s="70"/>
      <c r="G252" s="70"/>
      <c r="H252" s="70"/>
    </row>
    <row r="253" spans="2:8" customFormat="1" x14ac:dyDescent="0.35">
      <c r="B253" s="62"/>
      <c r="C253" s="70"/>
      <c r="D253" s="70"/>
      <c r="E253" s="70"/>
      <c r="F253" s="70"/>
      <c r="G253" s="70"/>
      <c r="H253" s="70"/>
    </row>
    <row r="254" spans="2:8" customFormat="1" x14ac:dyDescent="0.35">
      <c r="B254" s="62"/>
      <c r="C254" s="70"/>
      <c r="D254" s="70"/>
      <c r="E254" s="70"/>
      <c r="F254" s="70"/>
      <c r="G254" s="70"/>
      <c r="H254" s="70"/>
    </row>
    <row r="255" spans="2:8" customFormat="1" x14ac:dyDescent="0.35">
      <c r="B255" s="62"/>
      <c r="C255" s="70"/>
      <c r="D255" s="70"/>
      <c r="E255" s="70"/>
      <c r="F255" s="70"/>
      <c r="G255" s="70"/>
      <c r="H255" s="70"/>
    </row>
    <row r="256" spans="2:8" customFormat="1" x14ac:dyDescent="0.35">
      <c r="B256" s="62"/>
      <c r="C256" s="70"/>
      <c r="D256" s="70"/>
      <c r="E256" s="70"/>
      <c r="F256" s="70"/>
      <c r="G256" s="70"/>
      <c r="H256" s="70"/>
    </row>
    <row r="257" spans="2:8" customFormat="1" x14ac:dyDescent="0.35">
      <c r="B257" s="62"/>
      <c r="C257" s="70"/>
      <c r="D257" s="70"/>
      <c r="E257" s="70"/>
      <c r="F257" s="70"/>
      <c r="G257" s="70"/>
      <c r="H257" s="70"/>
    </row>
    <row r="258" spans="2:8" customFormat="1" x14ac:dyDescent="0.35">
      <c r="B258" s="62"/>
      <c r="C258" s="70"/>
      <c r="D258" s="70"/>
      <c r="E258" s="70"/>
      <c r="F258" s="70"/>
      <c r="G258" s="70"/>
      <c r="H258" s="70"/>
    </row>
    <row r="260" spans="2:8" customFormat="1" x14ac:dyDescent="0.35">
      <c r="B260" s="62"/>
      <c r="C260" s="70"/>
      <c r="D260" s="70"/>
      <c r="E260" s="70"/>
      <c r="F260" s="70"/>
      <c r="G260" s="70"/>
      <c r="H260" s="70"/>
    </row>
    <row r="261" spans="2:8" customFormat="1" x14ac:dyDescent="0.35">
      <c r="B261" s="62"/>
      <c r="C261" s="70"/>
      <c r="D261" s="70"/>
      <c r="E261" s="70"/>
      <c r="F261" s="70"/>
      <c r="G261" s="70"/>
      <c r="H261" s="70"/>
    </row>
    <row r="262" spans="2:8" customFormat="1" x14ac:dyDescent="0.35">
      <c r="B262" s="62"/>
      <c r="C262" s="70"/>
      <c r="D262" s="70"/>
      <c r="E262" s="70"/>
      <c r="F262" s="70"/>
      <c r="G262" s="70"/>
      <c r="H262" s="70"/>
    </row>
    <row r="263" spans="2:8" customFormat="1" x14ac:dyDescent="0.35">
      <c r="B263" s="62"/>
      <c r="C263" s="70"/>
      <c r="D263" s="70"/>
      <c r="E263" s="70"/>
      <c r="F263" s="70"/>
      <c r="G263" s="70"/>
      <c r="H263" s="70"/>
    </row>
    <row r="264" spans="2:8" customFormat="1" x14ac:dyDescent="0.35">
      <c r="B264" s="62"/>
      <c r="C264" s="70"/>
      <c r="D264" s="70"/>
      <c r="E264" s="70"/>
      <c r="F264" s="70"/>
      <c r="G264" s="70"/>
      <c r="H264" s="70"/>
    </row>
    <row r="265" spans="2:8" customFormat="1" x14ac:dyDescent="0.35">
      <c r="B265" s="62"/>
      <c r="C265" s="70"/>
      <c r="D265" s="70"/>
      <c r="E265" s="70"/>
      <c r="F265" s="70"/>
      <c r="G265" s="70"/>
      <c r="H265" s="70"/>
    </row>
    <row r="266" spans="2:8" customFormat="1" x14ac:dyDescent="0.35">
      <c r="B266" s="62"/>
      <c r="C266" s="70"/>
      <c r="D266" s="70"/>
      <c r="E266" s="70"/>
      <c r="F266" s="70"/>
      <c r="G266" s="70"/>
      <c r="H266" s="70"/>
    </row>
    <row r="267" spans="2:8" customFormat="1" x14ac:dyDescent="0.35">
      <c r="B267" s="62"/>
      <c r="C267" s="70"/>
      <c r="D267" s="70"/>
      <c r="E267" s="70"/>
      <c r="F267" s="70"/>
      <c r="G267" s="70"/>
      <c r="H267" s="70"/>
    </row>
    <row r="268" spans="2:8" customFormat="1" x14ac:dyDescent="0.35">
      <c r="B268" s="62"/>
      <c r="C268" s="70"/>
      <c r="D268" s="70"/>
      <c r="E268" s="70"/>
      <c r="F268" s="70"/>
      <c r="G268" s="70"/>
      <c r="H268" s="70"/>
    </row>
    <row r="269" spans="2:8" customFormat="1" x14ac:dyDescent="0.35">
      <c r="B269" s="62"/>
      <c r="C269" s="70"/>
      <c r="D269" s="70"/>
      <c r="E269" s="70"/>
      <c r="F269" s="70"/>
      <c r="G269" s="70"/>
      <c r="H269" s="70"/>
    </row>
    <row r="270" spans="2:8" customFormat="1" x14ac:dyDescent="0.35">
      <c r="B270" s="62"/>
      <c r="C270" s="70"/>
      <c r="D270" s="70"/>
      <c r="E270" s="70"/>
      <c r="F270" s="70"/>
      <c r="G270" s="70"/>
      <c r="H270" s="70"/>
    </row>
    <row r="271" spans="2:8" customFormat="1" x14ac:dyDescent="0.35">
      <c r="B271" s="62"/>
      <c r="C271" s="70"/>
      <c r="D271" s="70"/>
      <c r="E271" s="70"/>
      <c r="F271" s="70"/>
      <c r="G271" s="70"/>
      <c r="H271" s="70"/>
    </row>
    <row r="272" spans="2:8" customFormat="1" x14ac:dyDescent="0.35">
      <c r="B272" s="62"/>
      <c r="C272" s="70"/>
      <c r="D272" s="70"/>
      <c r="E272" s="70"/>
      <c r="F272" s="70"/>
      <c r="G272" s="70"/>
      <c r="H272" s="70"/>
    </row>
    <row r="273" spans="2:8" customFormat="1" x14ac:dyDescent="0.35">
      <c r="B273" s="62"/>
      <c r="C273" s="70"/>
      <c r="D273" s="70"/>
      <c r="E273" s="70"/>
      <c r="F273" s="70"/>
      <c r="G273" s="70"/>
      <c r="H273" s="70"/>
    </row>
    <row r="274" spans="2:8" customFormat="1" x14ac:dyDescent="0.35">
      <c r="B274" s="62"/>
      <c r="C274" s="70"/>
      <c r="D274" s="70"/>
      <c r="E274" s="70"/>
      <c r="F274" s="70"/>
      <c r="G274" s="70"/>
      <c r="H274" s="70"/>
    </row>
    <row r="275" spans="2:8" customFormat="1" x14ac:dyDescent="0.35">
      <c r="B275" s="62"/>
      <c r="C275" s="70"/>
      <c r="D275" s="70"/>
      <c r="E275" s="70"/>
      <c r="F275" s="70"/>
      <c r="G275" s="70"/>
      <c r="H275" s="70"/>
    </row>
    <row r="276" spans="2:8" customFormat="1" x14ac:dyDescent="0.35">
      <c r="B276" s="62"/>
      <c r="C276" s="70"/>
      <c r="D276" s="70"/>
      <c r="E276" s="70"/>
      <c r="F276" s="70"/>
      <c r="G276" s="70"/>
      <c r="H276" s="70"/>
    </row>
    <row r="277" spans="2:8" customFormat="1" x14ac:dyDescent="0.35">
      <c r="B277" s="62"/>
      <c r="C277" s="70"/>
      <c r="D277" s="70"/>
      <c r="E277" s="70"/>
      <c r="F277" s="70"/>
      <c r="G277" s="70"/>
      <c r="H277" s="70"/>
    </row>
    <row r="278" spans="2:8" customFormat="1" x14ac:dyDescent="0.35">
      <c r="B278" s="62"/>
      <c r="C278" s="70"/>
      <c r="D278" s="70"/>
      <c r="E278" s="70"/>
      <c r="F278" s="70"/>
      <c r="G278" s="70"/>
      <c r="H278" s="70"/>
    </row>
    <row r="279" spans="2:8" customFormat="1" x14ac:dyDescent="0.35">
      <c r="B279" s="62"/>
      <c r="C279" s="70"/>
      <c r="D279" s="70"/>
      <c r="E279" s="70"/>
      <c r="F279" s="70"/>
      <c r="G279" s="70"/>
      <c r="H279" s="70"/>
    </row>
    <row r="280" spans="2:8" customFormat="1" x14ac:dyDescent="0.35">
      <c r="B280" s="62"/>
      <c r="C280" s="70"/>
      <c r="D280" s="70"/>
      <c r="E280" s="70"/>
      <c r="F280" s="70"/>
      <c r="G280" s="70"/>
      <c r="H280" s="70"/>
    </row>
    <row r="281" spans="2:8" customFormat="1" x14ac:dyDescent="0.35">
      <c r="B281" s="62"/>
      <c r="C281" s="70"/>
      <c r="D281" s="70"/>
      <c r="E281" s="70"/>
      <c r="F281" s="70"/>
      <c r="G281" s="70"/>
      <c r="H281" s="70"/>
    </row>
    <row r="282" spans="2:8" customFormat="1" x14ac:dyDescent="0.35">
      <c r="B282" s="62"/>
      <c r="C282" s="70"/>
      <c r="D282" s="70"/>
      <c r="E282" s="70"/>
      <c r="F282" s="70"/>
      <c r="G282" s="70"/>
      <c r="H282" s="70"/>
    </row>
    <row r="283" spans="2:8" customFormat="1" x14ac:dyDescent="0.35">
      <c r="B283" s="62"/>
      <c r="C283" s="70"/>
      <c r="D283" s="70"/>
      <c r="E283" s="70"/>
      <c r="F283" s="70"/>
      <c r="G283" s="70"/>
      <c r="H283" s="70"/>
    </row>
    <row r="284" spans="2:8" customFormat="1" x14ac:dyDescent="0.35">
      <c r="B284" s="62"/>
      <c r="C284" s="70"/>
      <c r="D284" s="70"/>
      <c r="E284" s="70"/>
      <c r="F284" s="70"/>
      <c r="G284" s="70"/>
      <c r="H284" s="70"/>
    </row>
    <row r="285" spans="2:8" customFormat="1" x14ac:dyDescent="0.35">
      <c r="B285" s="62"/>
      <c r="C285" s="70"/>
      <c r="D285" s="70"/>
      <c r="E285" s="70"/>
      <c r="F285" s="70"/>
      <c r="G285" s="70"/>
      <c r="H285" s="70"/>
    </row>
    <row r="286" spans="2:8" customFormat="1" x14ac:dyDescent="0.35">
      <c r="B286" s="62"/>
      <c r="C286" s="70"/>
      <c r="D286" s="70"/>
      <c r="E286" s="70"/>
      <c r="F286" s="70"/>
      <c r="G286" s="70"/>
      <c r="H286" s="70"/>
    </row>
    <row r="287" spans="2:8" customFormat="1" x14ac:dyDescent="0.35">
      <c r="B287" s="62"/>
      <c r="C287" s="70"/>
      <c r="D287" s="70"/>
      <c r="E287" s="70"/>
      <c r="F287" s="70"/>
      <c r="G287" s="70"/>
      <c r="H287" s="70"/>
    </row>
    <row r="288" spans="2:8" customFormat="1" x14ac:dyDescent="0.35">
      <c r="B288" s="62"/>
      <c r="C288" s="70"/>
      <c r="D288" s="70"/>
      <c r="E288" s="70"/>
      <c r="F288" s="70"/>
      <c r="G288" s="70"/>
      <c r="H288" s="70"/>
    </row>
    <row r="289" spans="2:8" customFormat="1" x14ac:dyDescent="0.35">
      <c r="B289" s="62"/>
      <c r="C289" s="70"/>
      <c r="D289" s="70"/>
      <c r="E289" s="70"/>
      <c r="F289" s="70"/>
      <c r="G289" s="70"/>
      <c r="H289" s="70"/>
    </row>
    <row r="290" spans="2:8" customFormat="1" x14ac:dyDescent="0.35">
      <c r="B290" s="62"/>
      <c r="C290" s="70"/>
      <c r="D290" s="70"/>
      <c r="E290" s="70"/>
      <c r="F290" s="70"/>
      <c r="G290" s="70"/>
      <c r="H290" s="70"/>
    </row>
    <row r="292" spans="2:8" customFormat="1" x14ac:dyDescent="0.35">
      <c r="B292" s="62"/>
      <c r="C292" s="70"/>
      <c r="D292" s="70"/>
      <c r="E292" s="70"/>
      <c r="F292" s="70"/>
      <c r="G292" s="70"/>
      <c r="H292" s="70"/>
    </row>
    <row r="293" spans="2:8" customFormat="1" x14ac:dyDescent="0.35">
      <c r="B293" s="62"/>
      <c r="C293" s="70"/>
      <c r="D293" s="70"/>
      <c r="E293" s="70"/>
      <c r="F293" s="70"/>
      <c r="G293" s="70"/>
      <c r="H293" s="70"/>
    </row>
    <row r="294" spans="2:8" customFormat="1" x14ac:dyDescent="0.35">
      <c r="B294" s="62"/>
      <c r="C294" s="70"/>
      <c r="D294" s="70"/>
      <c r="E294" s="70"/>
      <c r="F294" s="70"/>
      <c r="G294" s="70"/>
      <c r="H294" s="70"/>
    </row>
    <row r="295" spans="2:8" customFormat="1" x14ac:dyDescent="0.35">
      <c r="B295" s="62"/>
      <c r="C295" s="70"/>
      <c r="D295" s="70"/>
      <c r="E295" s="70"/>
      <c r="F295" s="70"/>
      <c r="G295" s="70"/>
      <c r="H295" s="70"/>
    </row>
    <row r="296" spans="2:8" customFormat="1" x14ac:dyDescent="0.35">
      <c r="B296" s="62"/>
      <c r="C296" s="70"/>
      <c r="D296" s="70"/>
      <c r="E296" s="70"/>
      <c r="F296" s="70"/>
      <c r="G296" s="70"/>
      <c r="H296" s="70"/>
    </row>
    <row r="297" spans="2:8" customFormat="1" x14ac:dyDescent="0.35">
      <c r="B297" s="62"/>
      <c r="C297" s="70"/>
      <c r="D297" s="70"/>
      <c r="E297" s="70"/>
      <c r="F297" s="70"/>
      <c r="G297" s="70"/>
      <c r="H297" s="70"/>
    </row>
    <row r="298" spans="2:8" customFormat="1" x14ac:dyDescent="0.35">
      <c r="B298" s="62"/>
      <c r="C298" s="70"/>
      <c r="D298" s="70"/>
      <c r="E298" s="70"/>
      <c r="F298" s="70"/>
      <c r="G298" s="70"/>
      <c r="H298" s="70"/>
    </row>
    <row r="299" spans="2:8" customFormat="1" x14ac:dyDescent="0.35">
      <c r="B299" s="62"/>
      <c r="C299" s="70"/>
      <c r="D299" s="70"/>
      <c r="E299" s="70"/>
      <c r="F299" s="70"/>
      <c r="G299" s="70"/>
      <c r="H299" s="70"/>
    </row>
    <row r="300" spans="2:8" customFormat="1" x14ac:dyDescent="0.35">
      <c r="B300" s="62"/>
      <c r="C300" s="70"/>
      <c r="D300" s="70"/>
      <c r="E300" s="70"/>
      <c r="F300" s="70"/>
      <c r="G300" s="70"/>
      <c r="H300" s="70"/>
    </row>
    <row r="301" spans="2:8" customFormat="1" x14ac:dyDescent="0.35">
      <c r="B301" s="62"/>
      <c r="C301" s="70"/>
      <c r="D301" s="70"/>
      <c r="E301" s="70"/>
      <c r="F301" s="70"/>
      <c r="G301" s="70"/>
      <c r="H301" s="70"/>
    </row>
    <row r="302" spans="2:8" customFormat="1" x14ac:dyDescent="0.35">
      <c r="B302" s="62"/>
      <c r="C302" s="70"/>
      <c r="D302" s="70"/>
      <c r="E302" s="70"/>
      <c r="F302" s="70"/>
      <c r="G302" s="70"/>
      <c r="H302" s="70"/>
    </row>
    <row r="303" spans="2:8" customFormat="1" x14ac:dyDescent="0.35">
      <c r="B303" s="62"/>
      <c r="C303" s="70"/>
      <c r="D303" s="70"/>
      <c r="E303" s="70"/>
      <c r="F303" s="70"/>
      <c r="G303" s="70"/>
      <c r="H303" s="70"/>
    </row>
    <row r="304" spans="2:8" customFormat="1" x14ac:dyDescent="0.35">
      <c r="B304" s="62"/>
      <c r="C304" s="70"/>
      <c r="D304" s="70"/>
      <c r="E304" s="70"/>
      <c r="F304" s="70"/>
      <c r="G304" s="70"/>
      <c r="H304" s="70"/>
    </row>
    <row r="305" spans="2:8" customFormat="1" x14ac:dyDescent="0.35">
      <c r="B305" s="62"/>
      <c r="C305" s="70"/>
      <c r="D305" s="70"/>
      <c r="E305" s="70"/>
      <c r="F305" s="70"/>
      <c r="G305" s="70"/>
      <c r="H305" s="70"/>
    </row>
    <row r="306" spans="2:8" customFormat="1" x14ac:dyDescent="0.35">
      <c r="B306" s="62"/>
      <c r="C306" s="70"/>
      <c r="D306" s="70"/>
      <c r="E306" s="70"/>
      <c r="F306" s="70"/>
      <c r="G306" s="70"/>
      <c r="H306" s="70"/>
    </row>
    <row r="307" spans="2:8" customFormat="1" x14ac:dyDescent="0.35">
      <c r="B307" s="62"/>
      <c r="C307" s="70"/>
      <c r="D307" s="70"/>
      <c r="E307" s="70"/>
      <c r="F307" s="70"/>
      <c r="G307" s="70"/>
      <c r="H307" s="70"/>
    </row>
    <row r="308" spans="2:8" customFormat="1" x14ac:dyDescent="0.35">
      <c r="B308" s="62"/>
      <c r="C308" s="70"/>
      <c r="D308" s="70"/>
      <c r="E308" s="70"/>
      <c r="F308" s="70"/>
      <c r="G308" s="70"/>
      <c r="H308" s="70"/>
    </row>
    <row r="309" spans="2:8" customFormat="1" x14ac:dyDescent="0.35">
      <c r="B309" s="62"/>
      <c r="C309" s="70"/>
      <c r="D309" s="70"/>
      <c r="E309" s="70"/>
      <c r="F309" s="70"/>
      <c r="G309" s="70"/>
      <c r="H309" s="70"/>
    </row>
    <row r="310" spans="2:8" customFormat="1" x14ac:dyDescent="0.35">
      <c r="B310" s="62"/>
      <c r="C310" s="70"/>
      <c r="D310" s="70"/>
      <c r="E310" s="70"/>
      <c r="F310" s="70"/>
      <c r="G310" s="70"/>
      <c r="H310" s="70"/>
    </row>
    <row r="311" spans="2:8" customFormat="1" x14ac:dyDescent="0.35">
      <c r="B311" s="62"/>
      <c r="C311" s="70"/>
      <c r="D311" s="70"/>
      <c r="E311" s="70"/>
      <c r="F311" s="70"/>
      <c r="G311" s="70"/>
      <c r="H311" s="70"/>
    </row>
    <row r="312" spans="2:8" customFormat="1" x14ac:dyDescent="0.35">
      <c r="B312" s="62"/>
      <c r="C312" s="70"/>
      <c r="D312" s="70"/>
      <c r="E312" s="70"/>
      <c r="F312" s="70"/>
      <c r="G312" s="70"/>
      <c r="H312" s="70"/>
    </row>
    <row r="313" spans="2:8" customFormat="1" x14ac:dyDescent="0.35">
      <c r="B313" s="62"/>
      <c r="C313" s="70"/>
      <c r="D313" s="70"/>
      <c r="E313" s="70"/>
      <c r="F313" s="70"/>
      <c r="G313" s="70"/>
      <c r="H313" s="70"/>
    </row>
    <row r="314" spans="2:8" customFormat="1" x14ac:dyDescent="0.35">
      <c r="B314" s="62"/>
      <c r="C314" s="70"/>
      <c r="D314" s="70"/>
      <c r="E314" s="70"/>
      <c r="F314" s="70"/>
      <c r="G314" s="70"/>
      <c r="H314" s="70"/>
    </row>
    <row r="315" spans="2:8" customFormat="1" x14ac:dyDescent="0.35">
      <c r="B315" s="62"/>
      <c r="C315" s="70"/>
      <c r="D315" s="70"/>
      <c r="E315" s="70"/>
      <c r="F315" s="70"/>
      <c r="G315" s="70"/>
      <c r="H315" s="70"/>
    </row>
    <row r="316" spans="2:8" customFormat="1" x14ac:dyDescent="0.35">
      <c r="B316" s="62"/>
      <c r="C316" s="70"/>
      <c r="D316" s="70"/>
      <c r="E316" s="70"/>
      <c r="F316" s="70"/>
      <c r="G316" s="70"/>
      <c r="H316" s="70"/>
    </row>
    <row r="317" spans="2:8" customFormat="1" x14ac:dyDescent="0.35">
      <c r="B317" s="62"/>
      <c r="C317" s="70"/>
      <c r="D317" s="70"/>
      <c r="E317" s="70"/>
      <c r="F317" s="70"/>
      <c r="G317" s="70"/>
      <c r="H317" s="70"/>
    </row>
    <row r="318" spans="2:8" customFormat="1" x14ac:dyDescent="0.35">
      <c r="B318" s="62"/>
      <c r="C318" s="70"/>
      <c r="D318" s="70"/>
      <c r="E318" s="70"/>
      <c r="F318" s="70"/>
      <c r="G318" s="70"/>
      <c r="H318" s="70"/>
    </row>
    <row r="319" spans="2:8" customFormat="1" x14ac:dyDescent="0.35">
      <c r="B319" s="62"/>
      <c r="C319" s="70"/>
      <c r="D319" s="70"/>
      <c r="E319" s="70"/>
      <c r="F319" s="70"/>
      <c r="G319" s="70"/>
      <c r="H319" s="70"/>
    </row>
    <row r="320" spans="2:8" customFormat="1" x14ac:dyDescent="0.35">
      <c r="B320" s="62"/>
      <c r="C320" s="70"/>
      <c r="D320" s="70"/>
      <c r="E320" s="70"/>
      <c r="F320" s="70"/>
      <c r="G320" s="70"/>
      <c r="H320" s="70"/>
    </row>
    <row r="321" spans="2:8" customFormat="1" x14ac:dyDescent="0.35">
      <c r="B321" s="62"/>
      <c r="C321" s="70"/>
      <c r="D321" s="70"/>
      <c r="E321" s="70"/>
      <c r="F321" s="70"/>
      <c r="G321" s="70"/>
      <c r="H321" s="70"/>
    </row>
    <row r="322" spans="2:8" customFormat="1" x14ac:dyDescent="0.35">
      <c r="B322" s="62"/>
      <c r="C322" s="70"/>
      <c r="D322" s="70"/>
      <c r="E322" s="70"/>
      <c r="F322" s="70"/>
      <c r="G322" s="70"/>
      <c r="H322" s="70"/>
    </row>
    <row r="324" spans="2:8" customFormat="1" x14ac:dyDescent="0.35">
      <c r="B324" s="62"/>
      <c r="C324" s="70"/>
      <c r="D324" s="70"/>
      <c r="E324" s="70"/>
      <c r="F324" s="70"/>
      <c r="G324" s="70"/>
      <c r="H324" s="70"/>
    </row>
    <row r="325" spans="2:8" customFormat="1" x14ac:dyDescent="0.35">
      <c r="B325" s="62"/>
      <c r="C325" s="70"/>
      <c r="D325" s="70"/>
      <c r="E325" s="70"/>
      <c r="F325" s="70"/>
      <c r="G325" s="70"/>
      <c r="H325" s="70"/>
    </row>
    <row r="326" spans="2:8" customFormat="1" x14ac:dyDescent="0.35">
      <c r="B326" s="62"/>
      <c r="C326" s="70"/>
      <c r="D326" s="70"/>
      <c r="E326" s="70"/>
      <c r="F326" s="70"/>
      <c r="G326" s="70"/>
      <c r="H326" s="70"/>
    </row>
    <row r="327" spans="2:8" customFormat="1" x14ac:dyDescent="0.35">
      <c r="B327" s="62"/>
      <c r="C327" s="70"/>
      <c r="D327" s="70"/>
      <c r="E327" s="70"/>
      <c r="F327" s="70"/>
      <c r="G327" s="70"/>
      <c r="H327" s="70"/>
    </row>
    <row r="328" spans="2:8" customFormat="1" x14ac:dyDescent="0.35">
      <c r="B328" s="62"/>
      <c r="C328" s="70"/>
      <c r="D328" s="70"/>
      <c r="E328" s="70"/>
      <c r="F328" s="70"/>
      <c r="G328" s="70"/>
      <c r="H328" s="70"/>
    </row>
    <row r="329" spans="2:8" customFormat="1" x14ac:dyDescent="0.35">
      <c r="B329" s="62"/>
      <c r="C329" s="70"/>
      <c r="D329" s="70"/>
      <c r="E329" s="70"/>
      <c r="F329" s="70"/>
      <c r="G329" s="70"/>
      <c r="H329" s="70"/>
    </row>
    <row r="330" spans="2:8" customFormat="1" x14ac:dyDescent="0.35">
      <c r="B330" s="62"/>
      <c r="C330" s="70"/>
      <c r="D330" s="70"/>
      <c r="E330" s="70"/>
      <c r="F330" s="70"/>
      <c r="G330" s="70"/>
      <c r="H330" s="70"/>
    </row>
    <row r="331" spans="2:8" customFormat="1" x14ac:dyDescent="0.35">
      <c r="B331" s="62"/>
      <c r="C331" s="70"/>
      <c r="D331" s="70"/>
      <c r="E331" s="70"/>
      <c r="F331" s="70"/>
      <c r="G331" s="70"/>
      <c r="H331" s="70"/>
    </row>
    <row r="332" spans="2:8" customFormat="1" x14ac:dyDescent="0.35">
      <c r="B332" s="62"/>
      <c r="C332" s="70"/>
      <c r="D332" s="70"/>
      <c r="E332" s="70"/>
      <c r="F332" s="70"/>
      <c r="G332" s="70"/>
      <c r="H332" s="70"/>
    </row>
    <row r="333" spans="2:8" customFormat="1" x14ac:dyDescent="0.35">
      <c r="B333" s="62"/>
      <c r="C333" s="70"/>
      <c r="D333" s="70"/>
      <c r="E333" s="70"/>
      <c r="F333" s="70"/>
      <c r="G333" s="70"/>
      <c r="H333" s="70"/>
    </row>
    <row r="334" spans="2:8" customFormat="1" x14ac:dyDescent="0.35">
      <c r="B334" s="62"/>
      <c r="C334" s="70"/>
      <c r="D334" s="70"/>
      <c r="E334" s="70"/>
      <c r="F334" s="70"/>
      <c r="G334" s="70"/>
      <c r="H334" s="70"/>
    </row>
    <row r="335" spans="2:8" customFormat="1" x14ac:dyDescent="0.35">
      <c r="B335" s="62"/>
      <c r="C335" s="70"/>
      <c r="D335" s="70"/>
      <c r="E335" s="70"/>
      <c r="F335" s="70"/>
      <c r="G335" s="70"/>
      <c r="H335" s="70"/>
    </row>
    <row r="336" spans="2:8" customFormat="1" x14ac:dyDescent="0.35">
      <c r="B336" s="62"/>
      <c r="C336" s="70"/>
      <c r="D336" s="70"/>
      <c r="E336" s="70"/>
      <c r="F336" s="70"/>
      <c r="G336" s="70"/>
      <c r="H336" s="70"/>
    </row>
    <row r="337" spans="2:8" customFormat="1" x14ac:dyDescent="0.35">
      <c r="B337" s="62"/>
      <c r="C337" s="70"/>
      <c r="D337" s="70"/>
      <c r="E337" s="70"/>
      <c r="F337" s="70"/>
      <c r="G337" s="70"/>
      <c r="H337" s="70"/>
    </row>
    <row r="338" spans="2:8" customFormat="1" x14ac:dyDescent="0.35">
      <c r="B338" s="62"/>
      <c r="C338" s="70"/>
      <c r="D338" s="70"/>
      <c r="E338" s="70"/>
      <c r="F338" s="70"/>
      <c r="G338" s="70"/>
      <c r="H338" s="70"/>
    </row>
    <row r="339" spans="2:8" customFormat="1" x14ac:dyDescent="0.35">
      <c r="B339" s="62"/>
      <c r="C339" s="70"/>
      <c r="D339" s="70"/>
      <c r="E339" s="70"/>
      <c r="F339" s="70"/>
      <c r="G339" s="70"/>
      <c r="H339" s="70"/>
    </row>
    <row r="340" spans="2:8" customFormat="1" x14ac:dyDescent="0.35">
      <c r="B340" s="62"/>
      <c r="C340" s="70"/>
      <c r="D340" s="70"/>
      <c r="E340" s="70"/>
      <c r="F340" s="70"/>
      <c r="G340" s="70"/>
      <c r="H340" s="70"/>
    </row>
    <row r="341" spans="2:8" customFormat="1" ht="15" customHeight="1" x14ac:dyDescent="0.35">
      <c r="B341" s="62"/>
      <c r="C341" s="70"/>
      <c r="D341" s="70"/>
      <c r="E341" s="70"/>
      <c r="F341" s="70"/>
      <c r="G341" s="70"/>
      <c r="H341" s="70"/>
    </row>
    <row r="342" spans="2:8" customFormat="1" ht="15" customHeight="1" x14ac:dyDescent="0.35">
      <c r="B342" s="62"/>
      <c r="C342" s="70"/>
      <c r="D342" s="70"/>
      <c r="E342" s="70"/>
      <c r="F342" s="70"/>
      <c r="G342" s="70"/>
      <c r="H342" s="70"/>
    </row>
    <row r="343" spans="2:8" customFormat="1" x14ac:dyDescent="0.35">
      <c r="B343" s="62"/>
      <c r="C343" s="70"/>
      <c r="D343" s="70"/>
      <c r="E343" s="70"/>
      <c r="F343" s="70"/>
      <c r="G343" s="70"/>
      <c r="H343" s="70"/>
    </row>
    <row r="344" spans="2:8" customFormat="1" x14ac:dyDescent="0.35">
      <c r="B344" s="62"/>
      <c r="C344" s="70"/>
      <c r="D344" s="70"/>
      <c r="E344" s="70"/>
      <c r="F344" s="70"/>
      <c r="G344" s="70"/>
      <c r="H344" s="70"/>
    </row>
    <row r="345" spans="2:8" customFormat="1" x14ac:dyDescent="0.35">
      <c r="B345" s="62"/>
      <c r="C345" s="70"/>
      <c r="D345" s="70"/>
      <c r="E345" s="70"/>
      <c r="F345" s="70"/>
      <c r="G345" s="70"/>
      <c r="H345" s="70"/>
    </row>
    <row r="346" spans="2:8" customFormat="1" x14ac:dyDescent="0.35">
      <c r="B346" s="62"/>
      <c r="C346" s="70"/>
      <c r="D346" s="70"/>
      <c r="E346" s="70"/>
      <c r="F346" s="70"/>
      <c r="G346" s="70"/>
      <c r="H346" s="70"/>
    </row>
    <row r="347" spans="2:8" customFormat="1" x14ac:dyDescent="0.35">
      <c r="B347" s="62"/>
      <c r="C347" s="70"/>
      <c r="D347" s="70"/>
      <c r="E347" s="70"/>
      <c r="F347" s="70"/>
      <c r="G347" s="70"/>
      <c r="H347" s="70"/>
    </row>
    <row r="348" spans="2:8" customFormat="1" ht="15" customHeight="1" x14ac:dyDescent="0.35">
      <c r="B348" s="62"/>
      <c r="C348" s="70"/>
      <c r="D348" s="70"/>
      <c r="E348" s="70"/>
      <c r="F348" s="70"/>
      <c r="G348" s="70"/>
      <c r="H348" s="70"/>
    </row>
    <row r="349" spans="2:8" customFormat="1" ht="15" customHeight="1" x14ac:dyDescent="0.35">
      <c r="B349" s="62"/>
      <c r="C349" s="70"/>
      <c r="D349" s="70"/>
      <c r="E349" s="70"/>
      <c r="F349" s="70"/>
      <c r="G349" s="70"/>
      <c r="H349" s="70"/>
    </row>
    <row r="350" spans="2:8" customFormat="1" x14ac:dyDescent="0.35">
      <c r="B350" s="62"/>
      <c r="C350" s="70"/>
      <c r="D350" s="70"/>
      <c r="E350" s="70"/>
      <c r="F350" s="70"/>
      <c r="G350" s="70"/>
      <c r="H350" s="70"/>
    </row>
    <row r="351" spans="2:8" customFormat="1" x14ac:dyDescent="0.35">
      <c r="B351" s="62"/>
      <c r="C351" s="70"/>
      <c r="D351" s="70"/>
      <c r="E351" s="70"/>
      <c r="F351" s="70"/>
      <c r="G351" s="70"/>
      <c r="H351" s="70"/>
    </row>
    <row r="352" spans="2:8" customFormat="1" x14ac:dyDescent="0.35">
      <c r="B352" s="62"/>
      <c r="C352" s="70"/>
      <c r="D352" s="70"/>
      <c r="E352" s="70"/>
      <c r="F352" s="70"/>
      <c r="G352" s="70"/>
      <c r="H352" s="70"/>
    </row>
    <row r="353" spans="2:8" customFormat="1" ht="15" customHeight="1" x14ac:dyDescent="0.35">
      <c r="B353" s="62"/>
      <c r="C353" s="70"/>
      <c r="D353" s="70"/>
      <c r="E353" s="70"/>
      <c r="F353" s="70"/>
      <c r="G353" s="70"/>
      <c r="H353" s="70"/>
    </row>
    <row r="354" spans="2:8" customFormat="1" ht="15" customHeight="1" x14ac:dyDescent="0.35">
      <c r="B354" s="62"/>
      <c r="C354" s="70"/>
      <c r="D354" s="70"/>
      <c r="E354" s="70"/>
      <c r="F354" s="70"/>
      <c r="G354" s="70"/>
      <c r="H354" s="70"/>
    </row>
    <row r="356" spans="2:8" customFormat="1" x14ac:dyDescent="0.35">
      <c r="B356" s="62"/>
      <c r="C356" s="70"/>
      <c r="D356" s="70"/>
      <c r="E356" s="70"/>
      <c r="F356" s="70"/>
      <c r="G356" s="70"/>
      <c r="H356" s="70"/>
    </row>
    <row r="357" spans="2:8" customFormat="1" x14ac:dyDescent="0.35">
      <c r="B357" s="62"/>
      <c r="C357" s="70"/>
      <c r="D357" s="70"/>
      <c r="E357" s="70"/>
      <c r="F357" s="70"/>
      <c r="G357" s="70"/>
      <c r="H357" s="70"/>
    </row>
    <row r="358" spans="2:8" customFormat="1" x14ac:dyDescent="0.35">
      <c r="B358" s="62"/>
      <c r="C358" s="70"/>
      <c r="D358" s="70"/>
      <c r="E358" s="70"/>
      <c r="F358" s="70"/>
      <c r="G358" s="70"/>
      <c r="H358" s="70"/>
    </row>
    <row r="359" spans="2:8" customFormat="1" x14ac:dyDescent="0.35">
      <c r="B359" s="62"/>
      <c r="C359" s="70"/>
      <c r="D359" s="70"/>
      <c r="E359" s="70"/>
      <c r="F359" s="70"/>
      <c r="G359" s="70"/>
      <c r="H359" s="70"/>
    </row>
    <row r="360" spans="2:8" customFormat="1" x14ac:dyDescent="0.35">
      <c r="B360" s="62"/>
      <c r="C360" s="70"/>
      <c r="D360" s="70"/>
      <c r="E360" s="70"/>
      <c r="F360" s="70"/>
      <c r="G360" s="70"/>
      <c r="H360" s="70"/>
    </row>
    <row r="361" spans="2:8" customFormat="1" x14ac:dyDescent="0.35">
      <c r="B361" s="62"/>
      <c r="C361" s="70"/>
      <c r="D361" s="70"/>
      <c r="E361" s="70"/>
      <c r="F361" s="70"/>
      <c r="G361" s="70"/>
      <c r="H361" s="70"/>
    </row>
    <row r="362" spans="2:8" customFormat="1" x14ac:dyDescent="0.35">
      <c r="B362" s="62"/>
      <c r="C362" s="70"/>
      <c r="D362" s="70"/>
      <c r="E362" s="70"/>
      <c r="F362" s="70"/>
      <c r="G362" s="70"/>
      <c r="H362" s="70"/>
    </row>
    <row r="363" spans="2:8" customFormat="1" x14ac:dyDescent="0.35">
      <c r="B363" s="62"/>
      <c r="C363" s="70"/>
      <c r="D363" s="70"/>
      <c r="E363" s="70"/>
      <c r="F363" s="70"/>
      <c r="G363" s="70"/>
      <c r="H363" s="70"/>
    </row>
    <row r="364" spans="2:8" customFormat="1" x14ac:dyDescent="0.35">
      <c r="B364" s="62"/>
      <c r="C364" s="70"/>
      <c r="D364" s="70"/>
      <c r="E364" s="70"/>
      <c r="F364" s="70"/>
      <c r="G364" s="70"/>
      <c r="H364" s="70"/>
    </row>
    <row r="365" spans="2:8" customFormat="1" x14ac:dyDescent="0.35">
      <c r="B365" s="62"/>
      <c r="C365" s="70"/>
      <c r="D365" s="70"/>
      <c r="E365" s="70"/>
      <c r="F365" s="70"/>
      <c r="G365" s="70"/>
      <c r="H365" s="70"/>
    </row>
    <row r="366" spans="2:8" customFormat="1" x14ac:dyDescent="0.35">
      <c r="B366" s="62"/>
      <c r="C366" s="70"/>
      <c r="D366" s="70"/>
      <c r="E366" s="70"/>
      <c r="F366" s="70"/>
      <c r="G366" s="70"/>
      <c r="H366" s="70"/>
    </row>
    <row r="367" spans="2:8" customFormat="1" x14ac:dyDescent="0.35">
      <c r="B367" s="62"/>
      <c r="C367" s="70"/>
      <c r="D367" s="70"/>
      <c r="E367" s="70"/>
      <c r="F367" s="70"/>
      <c r="G367" s="70"/>
      <c r="H367" s="70"/>
    </row>
    <row r="368" spans="2:8" customFormat="1" x14ac:dyDescent="0.35">
      <c r="B368" s="62"/>
      <c r="C368" s="70"/>
      <c r="D368" s="70"/>
      <c r="E368" s="70"/>
      <c r="F368" s="70"/>
      <c r="G368" s="70"/>
      <c r="H368" s="70"/>
    </row>
    <row r="369" spans="2:8" customFormat="1" x14ac:dyDescent="0.35">
      <c r="B369" s="62"/>
      <c r="C369" s="70"/>
      <c r="D369" s="70"/>
      <c r="E369" s="70"/>
      <c r="F369" s="70"/>
      <c r="G369" s="70"/>
      <c r="H369" s="70"/>
    </row>
    <row r="370" spans="2:8" customFormat="1" x14ac:dyDescent="0.35">
      <c r="B370" s="62"/>
      <c r="C370" s="70"/>
      <c r="D370" s="70"/>
      <c r="E370" s="70"/>
      <c r="F370" s="70"/>
      <c r="G370" s="70"/>
      <c r="H370" s="70"/>
    </row>
    <row r="371" spans="2:8" customFormat="1" x14ac:dyDescent="0.35">
      <c r="B371" s="62"/>
      <c r="C371" s="70"/>
      <c r="D371" s="70"/>
      <c r="E371" s="70"/>
      <c r="F371" s="70"/>
      <c r="G371" s="70"/>
      <c r="H371" s="70"/>
    </row>
    <row r="372" spans="2:8" customFormat="1" x14ac:dyDescent="0.35">
      <c r="B372" s="62"/>
      <c r="C372" s="70"/>
      <c r="D372" s="70"/>
      <c r="E372" s="70"/>
      <c r="F372" s="70"/>
      <c r="G372" s="70"/>
      <c r="H372" s="70"/>
    </row>
    <row r="373" spans="2:8" customFormat="1" x14ac:dyDescent="0.35">
      <c r="B373" s="62"/>
      <c r="C373" s="70"/>
      <c r="D373" s="70"/>
      <c r="E373" s="70"/>
      <c r="F373" s="70"/>
      <c r="G373" s="70"/>
      <c r="H373" s="70"/>
    </row>
    <row r="374" spans="2:8" customFormat="1" x14ac:dyDescent="0.35">
      <c r="B374" s="62"/>
      <c r="C374" s="70"/>
      <c r="D374" s="70"/>
      <c r="E374" s="70"/>
      <c r="F374" s="70"/>
      <c r="G374" s="70"/>
      <c r="H374" s="70"/>
    </row>
    <row r="375" spans="2:8" customFormat="1" x14ac:dyDescent="0.35">
      <c r="B375" s="62"/>
      <c r="C375" s="70"/>
      <c r="D375" s="70"/>
      <c r="E375" s="70"/>
      <c r="F375" s="70"/>
      <c r="G375" s="70"/>
      <c r="H375" s="70"/>
    </row>
    <row r="376" spans="2:8" customFormat="1" x14ac:dyDescent="0.35">
      <c r="B376" s="62"/>
      <c r="C376" s="70"/>
      <c r="D376" s="70"/>
      <c r="E376" s="70"/>
      <c r="F376" s="70"/>
      <c r="G376" s="70"/>
      <c r="H376" s="70"/>
    </row>
    <row r="377" spans="2:8" customFormat="1" x14ac:dyDescent="0.35">
      <c r="B377" s="62"/>
      <c r="C377" s="70"/>
      <c r="D377" s="70"/>
      <c r="E377" s="70"/>
      <c r="F377" s="70"/>
      <c r="G377" s="70"/>
      <c r="H377" s="70"/>
    </row>
    <row r="378" spans="2:8" customFormat="1" x14ac:dyDescent="0.35">
      <c r="B378" s="62"/>
      <c r="C378" s="70"/>
      <c r="D378" s="70"/>
      <c r="E378" s="70"/>
      <c r="F378" s="70"/>
      <c r="G378" s="70"/>
      <c r="H378" s="70"/>
    </row>
    <row r="379" spans="2:8" customFormat="1" x14ac:dyDescent="0.35">
      <c r="B379" s="62"/>
      <c r="C379" s="70"/>
      <c r="D379" s="70"/>
      <c r="E379" s="70"/>
      <c r="F379" s="70"/>
      <c r="G379" s="70"/>
      <c r="H379" s="70"/>
    </row>
    <row r="380" spans="2:8" customFormat="1" x14ac:dyDescent="0.35">
      <c r="B380" s="62"/>
      <c r="C380" s="70"/>
      <c r="D380" s="70"/>
      <c r="E380" s="70"/>
      <c r="F380" s="70"/>
      <c r="G380" s="70"/>
      <c r="H380" s="70"/>
    </row>
    <row r="381" spans="2:8" customFormat="1" x14ac:dyDescent="0.35">
      <c r="B381" s="62"/>
      <c r="C381" s="70"/>
      <c r="D381" s="70"/>
      <c r="E381" s="70"/>
      <c r="F381" s="70"/>
      <c r="G381" s="70"/>
      <c r="H381" s="70"/>
    </row>
    <row r="382" spans="2:8" customFormat="1" x14ac:dyDescent="0.35">
      <c r="B382" s="62"/>
      <c r="C382" s="70"/>
      <c r="D382" s="70"/>
      <c r="E382" s="70"/>
      <c r="F382" s="70"/>
      <c r="G382" s="70"/>
      <c r="H382" s="70"/>
    </row>
    <row r="383" spans="2:8" customFormat="1" x14ac:dyDescent="0.35">
      <c r="B383" s="62"/>
      <c r="C383" s="70"/>
      <c r="D383" s="70"/>
      <c r="E383" s="70"/>
      <c r="F383" s="70"/>
      <c r="G383" s="70"/>
      <c r="H383" s="70"/>
    </row>
    <row r="384" spans="2:8" customFormat="1" x14ac:dyDescent="0.35">
      <c r="B384" s="62"/>
      <c r="C384" s="70"/>
      <c r="D384" s="70"/>
      <c r="E384" s="70"/>
      <c r="F384" s="70"/>
      <c r="G384" s="70"/>
      <c r="H384" s="70"/>
    </row>
    <row r="385" spans="2:8" customFormat="1" x14ac:dyDescent="0.35">
      <c r="B385" s="62"/>
      <c r="C385" s="70"/>
      <c r="D385" s="70"/>
      <c r="E385" s="70"/>
      <c r="F385" s="70"/>
      <c r="G385" s="70"/>
      <c r="H385" s="70"/>
    </row>
    <row r="386" spans="2:8" customFormat="1" x14ac:dyDescent="0.35">
      <c r="B386" s="62"/>
      <c r="C386" s="70"/>
      <c r="D386" s="70"/>
      <c r="E386" s="70"/>
      <c r="F386" s="70"/>
      <c r="G386" s="70"/>
      <c r="H386" s="70"/>
    </row>
    <row r="388" spans="2:8" customFormat="1" x14ac:dyDescent="0.35">
      <c r="B388" s="62"/>
      <c r="C388" s="70"/>
      <c r="D388" s="70"/>
      <c r="E388" s="70"/>
      <c r="F388" s="70"/>
      <c r="G388" s="70"/>
      <c r="H388" s="70"/>
    </row>
    <row r="389" spans="2:8" customFormat="1" x14ac:dyDescent="0.35">
      <c r="B389" s="62"/>
      <c r="C389" s="70"/>
      <c r="D389" s="70"/>
      <c r="E389" s="70"/>
      <c r="F389" s="70"/>
      <c r="G389" s="70"/>
      <c r="H389" s="70"/>
    </row>
    <row r="390" spans="2:8" customFormat="1" x14ac:dyDescent="0.35">
      <c r="B390" s="62"/>
      <c r="C390" s="70"/>
      <c r="D390" s="70"/>
      <c r="E390" s="70"/>
      <c r="F390" s="70"/>
      <c r="G390" s="70"/>
      <c r="H390" s="70"/>
    </row>
    <row r="391" spans="2:8" customFormat="1" x14ac:dyDescent="0.35">
      <c r="B391" s="62"/>
      <c r="C391" s="70"/>
      <c r="D391" s="70"/>
      <c r="E391" s="70"/>
      <c r="F391" s="70"/>
      <c r="G391" s="70"/>
      <c r="H391" s="70"/>
    </row>
    <row r="392" spans="2:8" customFormat="1" x14ac:dyDescent="0.35">
      <c r="B392" s="62"/>
      <c r="C392" s="70"/>
      <c r="D392" s="70"/>
      <c r="E392" s="70"/>
      <c r="F392" s="70"/>
      <c r="G392" s="70"/>
      <c r="H392" s="70"/>
    </row>
    <row r="393" spans="2:8" customFormat="1" x14ac:dyDescent="0.35">
      <c r="B393" s="62"/>
      <c r="C393" s="70"/>
      <c r="D393" s="70"/>
      <c r="E393" s="70"/>
      <c r="F393" s="70"/>
      <c r="G393" s="70"/>
      <c r="H393" s="70"/>
    </row>
    <row r="394" spans="2:8" customFormat="1" x14ac:dyDescent="0.35">
      <c r="B394" s="62"/>
      <c r="C394" s="70"/>
      <c r="D394" s="70"/>
      <c r="E394" s="70"/>
      <c r="F394" s="70"/>
      <c r="G394" s="70"/>
      <c r="H394" s="70"/>
    </row>
    <row r="395" spans="2:8" customFormat="1" x14ac:dyDescent="0.35">
      <c r="B395" s="62"/>
      <c r="C395" s="70"/>
      <c r="D395" s="70"/>
      <c r="E395" s="70"/>
      <c r="F395" s="70"/>
      <c r="G395" s="70"/>
      <c r="H395" s="70"/>
    </row>
    <row r="396" spans="2:8" customFormat="1" x14ac:dyDescent="0.35">
      <c r="B396" s="62"/>
      <c r="C396" s="70"/>
      <c r="D396" s="70"/>
      <c r="E396" s="70"/>
      <c r="F396" s="70"/>
      <c r="G396" s="70"/>
      <c r="H396" s="70"/>
    </row>
    <row r="397" spans="2:8" customFormat="1" x14ac:dyDescent="0.35">
      <c r="B397" s="62"/>
      <c r="C397" s="70"/>
      <c r="D397" s="70"/>
      <c r="E397" s="70"/>
      <c r="F397" s="70"/>
      <c r="G397" s="70"/>
      <c r="H397" s="70"/>
    </row>
    <row r="398" spans="2:8" customFormat="1" x14ac:dyDescent="0.35">
      <c r="B398" s="62"/>
      <c r="C398" s="70"/>
      <c r="D398" s="70"/>
      <c r="E398" s="70"/>
      <c r="F398" s="70"/>
      <c r="G398" s="70"/>
      <c r="H398" s="70"/>
    </row>
    <row r="399" spans="2:8" customFormat="1" x14ac:dyDescent="0.35">
      <c r="B399" s="62"/>
      <c r="C399" s="70"/>
      <c r="D399" s="70"/>
      <c r="E399" s="70"/>
      <c r="F399" s="70"/>
      <c r="G399" s="70"/>
      <c r="H399" s="70"/>
    </row>
    <row r="400" spans="2:8" customFormat="1" x14ac:dyDescent="0.35">
      <c r="B400" s="62"/>
      <c r="C400" s="70"/>
      <c r="D400" s="70"/>
      <c r="E400" s="70"/>
      <c r="F400" s="70"/>
      <c r="G400" s="70"/>
      <c r="H400" s="70"/>
    </row>
    <row r="401" spans="2:8" customFormat="1" x14ac:dyDescent="0.35">
      <c r="B401" s="62"/>
      <c r="C401" s="70"/>
      <c r="D401" s="70"/>
      <c r="E401" s="70"/>
      <c r="F401" s="70"/>
      <c r="G401" s="70"/>
      <c r="H401" s="70"/>
    </row>
    <row r="402" spans="2:8" customFormat="1" x14ac:dyDescent="0.35">
      <c r="B402" s="62"/>
      <c r="C402" s="70"/>
      <c r="D402" s="70"/>
      <c r="E402" s="70"/>
      <c r="F402" s="70"/>
      <c r="G402" s="70"/>
      <c r="H402" s="70"/>
    </row>
    <row r="403" spans="2:8" customFormat="1" x14ac:dyDescent="0.35">
      <c r="B403" s="62"/>
      <c r="C403" s="70"/>
      <c r="D403" s="70"/>
      <c r="E403" s="70"/>
      <c r="F403" s="70"/>
      <c r="G403" s="70"/>
      <c r="H403" s="70"/>
    </row>
    <row r="404" spans="2:8" customFormat="1" x14ac:dyDescent="0.35">
      <c r="B404" s="62"/>
      <c r="C404" s="70"/>
      <c r="D404" s="70"/>
      <c r="E404" s="70"/>
      <c r="F404" s="70"/>
      <c r="G404" s="70"/>
      <c r="H404" s="70"/>
    </row>
    <row r="405" spans="2:8" customFormat="1" x14ac:dyDescent="0.35">
      <c r="B405" s="62"/>
      <c r="C405" s="70"/>
      <c r="D405" s="70"/>
      <c r="E405" s="70"/>
      <c r="F405" s="70"/>
      <c r="G405" s="70"/>
      <c r="H405" s="70"/>
    </row>
    <row r="406" spans="2:8" customFormat="1" x14ac:dyDescent="0.35">
      <c r="B406" s="62"/>
      <c r="C406" s="70"/>
      <c r="D406" s="70"/>
      <c r="E406" s="70"/>
      <c r="F406" s="70"/>
      <c r="G406" s="70"/>
      <c r="H406" s="70"/>
    </row>
    <row r="407" spans="2:8" customFormat="1" x14ac:dyDescent="0.35">
      <c r="B407" s="62"/>
      <c r="C407" s="70"/>
      <c r="D407" s="70"/>
      <c r="E407" s="70"/>
      <c r="F407" s="70"/>
      <c r="G407" s="70"/>
      <c r="H407" s="70"/>
    </row>
    <row r="408" spans="2:8" customFormat="1" x14ac:dyDescent="0.35">
      <c r="B408" s="62"/>
      <c r="C408" s="70"/>
      <c r="D408" s="70"/>
      <c r="E408" s="70"/>
      <c r="F408" s="70"/>
      <c r="G408" s="70"/>
      <c r="H408" s="70"/>
    </row>
    <row r="409" spans="2:8" customFormat="1" x14ac:dyDescent="0.35">
      <c r="B409" s="62"/>
      <c r="C409" s="70"/>
      <c r="D409" s="70"/>
      <c r="E409" s="70"/>
      <c r="F409" s="70"/>
      <c r="G409" s="70"/>
      <c r="H409" s="70"/>
    </row>
    <row r="410" spans="2:8" customFormat="1" x14ac:dyDescent="0.35">
      <c r="B410" s="62"/>
      <c r="C410" s="70"/>
      <c r="D410" s="70"/>
      <c r="E410" s="70"/>
      <c r="F410" s="70"/>
      <c r="G410" s="70"/>
      <c r="H410" s="70"/>
    </row>
    <row r="411" spans="2:8" customFormat="1" x14ac:dyDescent="0.35">
      <c r="B411" s="62"/>
      <c r="C411" s="70"/>
      <c r="D411" s="70"/>
      <c r="E411" s="70"/>
      <c r="F411" s="70"/>
      <c r="G411" s="70"/>
      <c r="H411" s="70"/>
    </row>
    <row r="412" spans="2:8" customFormat="1" x14ac:dyDescent="0.35">
      <c r="B412" s="62"/>
      <c r="C412" s="70"/>
      <c r="D412" s="70"/>
      <c r="E412" s="70"/>
      <c r="F412" s="70"/>
      <c r="G412" s="70"/>
      <c r="H412" s="70"/>
    </row>
    <row r="413" spans="2:8" customFormat="1" x14ac:dyDescent="0.35">
      <c r="B413" s="62"/>
      <c r="C413" s="70"/>
      <c r="D413" s="70"/>
      <c r="E413" s="70"/>
      <c r="F413" s="70"/>
      <c r="G413" s="70"/>
      <c r="H413" s="70"/>
    </row>
    <row r="414" spans="2:8" customFormat="1" x14ac:dyDescent="0.35">
      <c r="B414" s="62"/>
      <c r="C414" s="70"/>
      <c r="D414" s="70"/>
      <c r="E414" s="70"/>
      <c r="F414" s="70"/>
      <c r="G414" s="70"/>
      <c r="H414" s="70"/>
    </row>
    <row r="415" spans="2:8" customFormat="1" x14ac:dyDescent="0.35">
      <c r="B415" s="62"/>
      <c r="C415" s="70"/>
      <c r="D415" s="70"/>
      <c r="E415" s="70"/>
      <c r="F415" s="70"/>
      <c r="G415" s="70"/>
      <c r="H415" s="70"/>
    </row>
    <row r="416" spans="2:8" customFormat="1" x14ac:dyDescent="0.35">
      <c r="B416" s="62"/>
      <c r="C416" s="70"/>
      <c r="D416" s="70"/>
      <c r="E416" s="70"/>
      <c r="F416" s="70"/>
      <c r="G416" s="70"/>
      <c r="H416" s="70"/>
    </row>
    <row r="417" spans="2:8" customFormat="1" x14ac:dyDescent="0.35">
      <c r="B417" s="62"/>
      <c r="C417" s="70"/>
      <c r="D417" s="70"/>
      <c r="E417" s="70"/>
      <c r="F417" s="70"/>
      <c r="G417" s="70"/>
      <c r="H417" s="70"/>
    </row>
    <row r="418" spans="2:8" customFormat="1" x14ac:dyDescent="0.35">
      <c r="B418" s="62"/>
      <c r="C418" s="70"/>
      <c r="D418" s="70"/>
      <c r="E418" s="70"/>
      <c r="F418" s="70"/>
      <c r="G418" s="70"/>
      <c r="H418" s="70"/>
    </row>
    <row r="420" spans="2:8" customFormat="1" x14ac:dyDescent="0.35">
      <c r="B420" s="62"/>
      <c r="C420" s="70"/>
      <c r="D420" s="70"/>
      <c r="E420" s="70"/>
      <c r="F420" s="70"/>
      <c r="G420" s="70"/>
      <c r="H420" s="70"/>
    </row>
    <row r="421" spans="2:8" customFormat="1" x14ac:dyDescent="0.35">
      <c r="B421" s="62"/>
      <c r="C421" s="70"/>
      <c r="D421" s="70"/>
      <c r="E421" s="70"/>
      <c r="F421" s="70"/>
      <c r="G421" s="70"/>
      <c r="H421" s="70"/>
    </row>
    <row r="422" spans="2:8" customFormat="1" x14ac:dyDescent="0.35">
      <c r="B422" s="62"/>
      <c r="C422" s="70"/>
      <c r="D422" s="70"/>
      <c r="E422" s="70"/>
      <c r="F422" s="70"/>
      <c r="G422" s="70"/>
      <c r="H422" s="70"/>
    </row>
    <row r="423" spans="2:8" customFormat="1" x14ac:dyDescent="0.35">
      <c r="B423" s="62"/>
      <c r="C423" s="70"/>
      <c r="D423" s="70"/>
      <c r="E423" s="70"/>
      <c r="F423" s="70"/>
      <c r="G423" s="70"/>
      <c r="H423" s="70"/>
    </row>
    <row r="424" spans="2:8" customFormat="1" x14ac:dyDescent="0.35">
      <c r="B424" s="62"/>
      <c r="C424" s="70"/>
      <c r="D424" s="70"/>
      <c r="E424" s="70"/>
      <c r="F424" s="70"/>
      <c r="G424" s="70"/>
      <c r="H424" s="70"/>
    </row>
    <row r="425" spans="2:8" customFormat="1" x14ac:dyDescent="0.35">
      <c r="B425" s="62"/>
      <c r="C425" s="70"/>
      <c r="D425" s="70"/>
      <c r="E425" s="70"/>
      <c r="F425" s="70"/>
      <c r="G425" s="70"/>
      <c r="H425" s="70"/>
    </row>
    <row r="426" spans="2:8" customFormat="1" x14ac:dyDescent="0.35">
      <c r="B426" s="62"/>
      <c r="C426" s="70"/>
      <c r="D426" s="70"/>
      <c r="E426" s="70"/>
      <c r="F426" s="70"/>
      <c r="G426" s="70"/>
      <c r="H426" s="70"/>
    </row>
    <row r="427" spans="2:8" customFormat="1" x14ac:dyDescent="0.35">
      <c r="B427" s="62"/>
      <c r="C427" s="70"/>
      <c r="D427" s="70"/>
      <c r="E427" s="70"/>
      <c r="F427" s="70"/>
      <c r="G427" s="70"/>
      <c r="H427" s="70"/>
    </row>
    <row r="428" spans="2:8" customFormat="1" x14ac:dyDescent="0.35">
      <c r="B428" s="62"/>
      <c r="C428" s="70"/>
      <c r="D428" s="70"/>
      <c r="E428" s="70"/>
      <c r="F428" s="70"/>
      <c r="G428" s="70"/>
      <c r="H428" s="70"/>
    </row>
    <row r="429" spans="2:8" customFormat="1" x14ac:dyDescent="0.35">
      <c r="B429" s="62"/>
      <c r="C429" s="70"/>
      <c r="D429" s="70"/>
      <c r="E429" s="70"/>
      <c r="F429" s="70"/>
      <c r="G429" s="70"/>
      <c r="H429" s="70"/>
    </row>
    <row r="430" spans="2:8" customFormat="1" x14ac:dyDescent="0.35">
      <c r="B430" s="62"/>
      <c r="C430" s="70"/>
      <c r="D430" s="70"/>
      <c r="E430" s="70"/>
      <c r="F430" s="70"/>
      <c r="G430" s="70"/>
      <c r="H430" s="70"/>
    </row>
    <row r="431" spans="2:8" customFormat="1" x14ac:dyDescent="0.35">
      <c r="B431" s="62"/>
      <c r="C431" s="70"/>
      <c r="D431" s="70"/>
      <c r="E431" s="70"/>
      <c r="F431" s="70"/>
      <c r="G431" s="70"/>
      <c r="H431" s="70"/>
    </row>
    <row r="432" spans="2:8" customFormat="1" x14ac:dyDescent="0.35">
      <c r="B432" s="62"/>
      <c r="C432" s="70"/>
      <c r="D432" s="70"/>
      <c r="E432" s="70"/>
      <c r="F432" s="70"/>
      <c r="G432" s="70"/>
      <c r="H432" s="70"/>
    </row>
    <row r="433" spans="2:8" customFormat="1" x14ac:dyDescent="0.35">
      <c r="B433" s="62"/>
      <c r="C433" s="70"/>
      <c r="D433" s="70"/>
      <c r="E433" s="70"/>
      <c r="F433" s="70"/>
      <c r="G433" s="70"/>
      <c r="H433" s="70"/>
    </row>
    <row r="434" spans="2:8" customFormat="1" x14ac:dyDescent="0.35">
      <c r="B434" s="62"/>
      <c r="C434" s="70"/>
      <c r="D434" s="70"/>
      <c r="E434" s="70"/>
      <c r="F434" s="70"/>
      <c r="G434" s="70"/>
      <c r="H434" s="70"/>
    </row>
    <row r="435" spans="2:8" customFormat="1" x14ac:dyDescent="0.35">
      <c r="B435" s="62"/>
      <c r="C435" s="70"/>
      <c r="D435" s="70"/>
      <c r="E435" s="70"/>
      <c r="F435" s="70"/>
      <c r="G435" s="70"/>
      <c r="H435" s="70"/>
    </row>
    <row r="436" spans="2:8" customFormat="1" x14ac:dyDescent="0.35">
      <c r="B436" s="62"/>
      <c r="C436" s="70"/>
      <c r="D436" s="70"/>
      <c r="E436" s="70"/>
      <c r="F436" s="70"/>
      <c r="G436" s="70"/>
      <c r="H436" s="70"/>
    </row>
    <row r="437" spans="2:8" customFormat="1" x14ac:dyDescent="0.35">
      <c r="B437" s="62"/>
      <c r="C437" s="70"/>
      <c r="D437" s="70"/>
      <c r="E437" s="70"/>
      <c r="F437" s="70"/>
      <c r="G437" s="70"/>
      <c r="H437" s="70"/>
    </row>
    <row r="438" spans="2:8" customFormat="1" x14ac:dyDescent="0.35">
      <c r="B438" s="62"/>
      <c r="C438" s="70"/>
      <c r="D438" s="70"/>
      <c r="E438" s="70"/>
      <c r="F438" s="70"/>
      <c r="G438" s="70"/>
      <c r="H438" s="70"/>
    </row>
    <row r="439" spans="2:8" customFormat="1" x14ac:dyDescent="0.35">
      <c r="B439" s="62"/>
      <c r="C439" s="70"/>
      <c r="D439" s="70"/>
      <c r="E439" s="70"/>
      <c r="F439" s="70"/>
      <c r="G439" s="70"/>
      <c r="H439" s="70"/>
    </row>
    <row r="440" spans="2:8" customFormat="1" x14ac:dyDescent="0.35">
      <c r="B440" s="62"/>
      <c r="C440" s="70"/>
      <c r="D440" s="70"/>
      <c r="E440" s="70"/>
      <c r="F440" s="70"/>
      <c r="G440" s="70"/>
      <c r="H440" s="70"/>
    </row>
    <row r="441" spans="2:8" customFormat="1" x14ac:dyDescent="0.35">
      <c r="B441" s="62"/>
      <c r="C441" s="70"/>
      <c r="D441" s="70"/>
      <c r="E441" s="70"/>
      <c r="F441" s="70"/>
      <c r="G441" s="70"/>
      <c r="H441" s="70"/>
    </row>
    <row r="442" spans="2:8" customFormat="1" x14ac:dyDescent="0.35">
      <c r="B442" s="62"/>
      <c r="C442" s="70"/>
      <c r="D442" s="70"/>
      <c r="E442" s="70"/>
      <c r="F442" s="70"/>
      <c r="G442" s="70"/>
      <c r="H442" s="70"/>
    </row>
    <row r="443" spans="2:8" customFormat="1" x14ac:dyDescent="0.35">
      <c r="B443" s="62"/>
      <c r="C443" s="70"/>
      <c r="D443" s="70"/>
      <c r="E443" s="70"/>
      <c r="F443" s="70"/>
      <c r="G443" s="70"/>
      <c r="H443" s="70"/>
    </row>
    <row r="444" spans="2:8" customFormat="1" x14ac:dyDescent="0.35">
      <c r="B444" s="62"/>
      <c r="C444" s="70"/>
      <c r="D444" s="70"/>
      <c r="E444" s="70"/>
      <c r="F444" s="70"/>
      <c r="G444" s="70"/>
      <c r="H444" s="70"/>
    </row>
    <row r="445" spans="2:8" customFormat="1" x14ac:dyDescent="0.35">
      <c r="B445" s="62"/>
      <c r="C445" s="70"/>
      <c r="D445" s="70"/>
      <c r="E445" s="70"/>
      <c r="F445" s="70"/>
      <c r="G445" s="70"/>
      <c r="H445" s="70"/>
    </row>
    <row r="446" spans="2:8" customFormat="1" x14ac:dyDescent="0.35">
      <c r="B446" s="62"/>
      <c r="C446" s="70"/>
      <c r="D446" s="70"/>
      <c r="E446" s="70"/>
      <c r="F446" s="70"/>
      <c r="G446" s="70"/>
      <c r="H446" s="70"/>
    </row>
    <row r="447" spans="2:8" customFormat="1" x14ac:dyDescent="0.35">
      <c r="B447" s="62"/>
      <c r="C447" s="70"/>
      <c r="D447" s="70"/>
      <c r="E447" s="70"/>
      <c r="F447" s="70"/>
      <c r="G447" s="70"/>
      <c r="H447" s="70"/>
    </row>
    <row r="448" spans="2:8" customFormat="1" x14ac:dyDescent="0.35">
      <c r="B448" s="62"/>
      <c r="C448" s="70"/>
      <c r="D448" s="70"/>
      <c r="E448" s="70"/>
      <c r="F448" s="70"/>
      <c r="G448" s="70"/>
      <c r="H448" s="70"/>
    </row>
    <row r="449" spans="2:8" customFormat="1" x14ac:dyDescent="0.35">
      <c r="B449" s="62"/>
      <c r="C449" s="70"/>
      <c r="D449" s="70"/>
      <c r="E449" s="70"/>
      <c r="F449" s="70"/>
      <c r="G449" s="70"/>
      <c r="H449" s="70"/>
    </row>
    <row r="450" spans="2:8" customFormat="1" x14ac:dyDescent="0.35">
      <c r="B450" s="62"/>
      <c r="C450" s="70"/>
      <c r="D450" s="70"/>
      <c r="E450" s="70"/>
      <c r="F450" s="70"/>
      <c r="G450" s="70"/>
      <c r="H450" s="70"/>
    </row>
    <row r="452" spans="2:8" customFormat="1" x14ac:dyDescent="0.35">
      <c r="B452" s="62"/>
      <c r="C452" s="70"/>
      <c r="D452" s="70"/>
      <c r="E452" s="70"/>
      <c r="F452" s="70"/>
      <c r="G452" s="70"/>
      <c r="H452" s="70"/>
    </row>
    <row r="453" spans="2:8" customFormat="1" x14ac:dyDescent="0.35">
      <c r="B453" s="62"/>
      <c r="C453" s="70"/>
      <c r="D453" s="70"/>
      <c r="E453" s="70"/>
      <c r="F453" s="70"/>
      <c r="G453" s="70"/>
      <c r="H453" s="70"/>
    </row>
    <row r="454" spans="2:8" customFormat="1" x14ac:dyDescent="0.35">
      <c r="B454" s="62"/>
      <c r="C454" s="70"/>
      <c r="D454" s="70"/>
      <c r="E454" s="70"/>
      <c r="F454" s="70"/>
      <c r="G454" s="70"/>
      <c r="H454" s="70"/>
    </row>
    <row r="455" spans="2:8" customFormat="1" x14ac:dyDescent="0.35">
      <c r="B455" s="62"/>
      <c r="C455" s="70"/>
      <c r="D455" s="70"/>
      <c r="E455" s="70"/>
      <c r="F455" s="70"/>
      <c r="G455" s="70"/>
      <c r="H455" s="70"/>
    </row>
    <row r="456" spans="2:8" customFormat="1" x14ac:dyDescent="0.35">
      <c r="B456" s="62"/>
      <c r="C456" s="70"/>
      <c r="D456" s="70"/>
      <c r="E456" s="70"/>
      <c r="F456" s="70"/>
      <c r="G456" s="70"/>
      <c r="H456" s="70"/>
    </row>
    <row r="457" spans="2:8" customFormat="1" x14ac:dyDescent="0.35">
      <c r="B457" s="62"/>
      <c r="C457" s="70"/>
      <c r="D457" s="70"/>
      <c r="E457" s="70"/>
      <c r="F457" s="70"/>
      <c r="G457" s="70"/>
      <c r="H457" s="70"/>
    </row>
    <row r="458" spans="2:8" customFormat="1" x14ac:dyDescent="0.35">
      <c r="B458" s="62"/>
      <c r="C458" s="70"/>
      <c r="D458" s="70"/>
      <c r="E458" s="70"/>
      <c r="F458" s="70"/>
      <c r="G458" s="70"/>
      <c r="H458" s="70"/>
    </row>
    <row r="459" spans="2:8" customFormat="1" x14ac:dyDescent="0.35">
      <c r="B459" s="62"/>
      <c r="C459" s="70"/>
      <c r="D459" s="70"/>
      <c r="E459" s="70"/>
      <c r="F459" s="70"/>
      <c r="G459" s="70"/>
      <c r="H459" s="70"/>
    </row>
    <row r="460" spans="2:8" customFormat="1" x14ac:dyDescent="0.35">
      <c r="B460" s="62"/>
      <c r="C460" s="70"/>
      <c r="D460" s="70"/>
      <c r="E460" s="70"/>
      <c r="F460" s="70"/>
      <c r="G460" s="70"/>
      <c r="H460" s="70"/>
    </row>
    <row r="461" spans="2:8" customFormat="1" x14ac:dyDescent="0.35">
      <c r="B461" s="62"/>
      <c r="C461" s="70"/>
      <c r="D461" s="70"/>
      <c r="E461" s="70"/>
      <c r="F461" s="70"/>
      <c r="G461" s="70"/>
      <c r="H461" s="70"/>
    </row>
    <row r="462" spans="2:8" customFormat="1" x14ac:dyDescent="0.35">
      <c r="B462" s="62"/>
      <c r="C462" s="70"/>
      <c r="D462" s="70"/>
      <c r="E462" s="70"/>
      <c r="F462" s="70"/>
      <c r="G462" s="70"/>
      <c r="H462" s="70"/>
    </row>
    <row r="463" spans="2:8" customFormat="1" x14ac:dyDescent="0.35">
      <c r="B463" s="62"/>
      <c r="C463" s="70"/>
      <c r="D463" s="70"/>
      <c r="E463" s="70"/>
      <c r="F463" s="70"/>
      <c r="G463" s="70"/>
      <c r="H463" s="70"/>
    </row>
    <row r="464" spans="2:8" customFormat="1" x14ac:dyDescent="0.35">
      <c r="B464" s="62"/>
      <c r="C464" s="70"/>
      <c r="D464" s="70"/>
      <c r="E464" s="70"/>
      <c r="F464" s="70"/>
      <c r="G464" s="70"/>
      <c r="H464" s="70"/>
    </row>
    <row r="465" spans="2:8" customFormat="1" x14ac:dyDescent="0.35">
      <c r="B465" s="62"/>
      <c r="C465" s="70"/>
      <c r="D465" s="70"/>
      <c r="E465" s="70"/>
      <c r="F465" s="70"/>
      <c r="G465" s="70"/>
      <c r="H465" s="70"/>
    </row>
    <row r="466" spans="2:8" customFormat="1" x14ac:dyDescent="0.35">
      <c r="B466" s="62"/>
      <c r="C466" s="70"/>
      <c r="D466" s="70"/>
      <c r="E466" s="70"/>
      <c r="F466" s="70"/>
      <c r="G466" s="70"/>
      <c r="H466" s="70"/>
    </row>
    <row r="467" spans="2:8" customFormat="1" x14ac:dyDescent="0.35">
      <c r="B467" s="62"/>
      <c r="C467" s="70"/>
      <c r="D467" s="70"/>
      <c r="E467" s="70"/>
      <c r="F467" s="70"/>
      <c r="G467" s="70"/>
      <c r="H467" s="70"/>
    </row>
    <row r="468" spans="2:8" customFormat="1" x14ac:dyDescent="0.35">
      <c r="B468" s="62"/>
      <c r="C468" s="70"/>
      <c r="D468" s="70"/>
      <c r="E468" s="70"/>
      <c r="F468" s="70"/>
      <c r="G468" s="70"/>
      <c r="H468" s="70"/>
    </row>
    <row r="469" spans="2:8" customFormat="1" x14ac:dyDescent="0.35">
      <c r="B469" s="62"/>
      <c r="C469" s="70"/>
      <c r="D469" s="70"/>
      <c r="E469" s="70"/>
      <c r="F469" s="70"/>
      <c r="G469" s="70"/>
      <c r="H469" s="70"/>
    </row>
    <row r="470" spans="2:8" customFormat="1" x14ac:dyDescent="0.35">
      <c r="B470" s="62"/>
      <c r="C470" s="70"/>
      <c r="D470" s="70"/>
      <c r="E470" s="70"/>
      <c r="F470" s="70"/>
      <c r="G470" s="70"/>
      <c r="H470" s="70"/>
    </row>
    <row r="471" spans="2:8" customFormat="1" x14ac:dyDescent="0.35">
      <c r="B471" s="62"/>
      <c r="C471" s="70"/>
      <c r="D471" s="70"/>
      <c r="E471" s="70"/>
      <c r="F471" s="70"/>
      <c r="G471" s="70"/>
      <c r="H471" s="70"/>
    </row>
    <row r="472" spans="2:8" customFormat="1" x14ac:dyDescent="0.35">
      <c r="B472" s="62"/>
      <c r="C472" s="70"/>
      <c r="D472" s="70"/>
      <c r="E472" s="70"/>
      <c r="F472" s="70"/>
      <c r="G472" s="70"/>
      <c r="H472" s="70"/>
    </row>
    <row r="473" spans="2:8" customFormat="1" x14ac:dyDescent="0.35">
      <c r="B473" s="62"/>
      <c r="C473" s="70"/>
      <c r="D473" s="70"/>
      <c r="E473" s="70"/>
      <c r="F473" s="70"/>
      <c r="G473" s="70"/>
      <c r="H473" s="70"/>
    </row>
    <row r="474" spans="2:8" customFormat="1" x14ac:dyDescent="0.35">
      <c r="B474" s="62"/>
      <c r="C474" s="70"/>
      <c r="D474" s="70"/>
      <c r="E474" s="70"/>
      <c r="F474" s="70"/>
      <c r="G474" s="70"/>
      <c r="H474" s="70"/>
    </row>
    <row r="475" spans="2:8" customFormat="1" x14ac:dyDescent="0.35">
      <c r="B475" s="62"/>
      <c r="C475" s="70"/>
      <c r="D475" s="70"/>
      <c r="E475" s="70"/>
      <c r="F475" s="70"/>
      <c r="G475" s="70"/>
      <c r="H475" s="70"/>
    </row>
    <row r="476" spans="2:8" customFormat="1" x14ac:dyDescent="0.35">
      <c r="B476" s="62"/>
      <c r="C476" s="70"/>
      <c r="D476" s="70"/>
      <c r="E476" s="70"/>
      <c r="F476" s="70"/>
      <c r="G476" s="70"/>
      <c r="H476" s="70"/>
    </row>
    <row r="477" spans="2:8" customFormat="1" x14ac:dyDescent="0.35">
      <c r="B477" s="62"/>
      <c r="C477" s="70"/>
      <c r="D477" s="70"/>
      <c r="E477" s="70"/>
      <c r="F477" s="70"/>
      <c r="G477" s="70"/>
      <c r="H477" s="70"/>
    </row>
    <row r="478" spans="2:8" customFormat="1" x14ac:dyDescent="0.35">
      <c r="B478" s="62"/>
      <c r="C478" s="70"/>
      <c r="D478" s="70"/>
      <c r="E478" s="70"/>
      <c r="F478" s="70"/>
      <c r="G478" s="70"/>
      <c r="H478" s="70"/>
    </row>
    <row r="479" spans="2:8" customFormat="1" x14ac:dyDescent="0.35">
      <c r="B479" s="62"/>
      <c r="C479" s="70"/>
      <c r="D479" s="70"/>
      <c r="E479" s="70"/>
      <c r="F479" s="70"/>
      <c r="G479" s="70"/>
      <c r="H479" s="70"/>
    </row>
    <row r="480" spans="2:8" customFormat="1" x14ac:dyDescent="0.35">
      <c r="B480" s="62"/>
      <c r="C480" s="70"/>
      <c r="D480" s="70"/>
      <c r="E480" s="70"/>
      <c r="F480" s="70"/>
      <c r="G480" s="70"/>
      <c r="H480" s="70"/>
    </row>
    <row r="481" spans="2:8" customFormat="1" x14ac:dyDescent="0.35">
      <c r="B481" s="62"/>
      <c r="C481" s="70"/>
      <c r="D481" s="70"/>
      <c r="E481" s="70"/>
      <c r="F481" s="70"/>
      <c r="G481" s="70"/>
      <c r="H481" s="70"/>
    </row>
    <row r="482" spans="2:8" customFormat="1" x14ac:dyDescent="0.35">
      <c r="B482" s="62"/>
      <c r="C482" s="70"/>
      <c r="D482" s="70"/>
      <c r="E482" s="70"/>
      <c r="F482" s="70"/>
      <c r="G482" s="70"/>
      <c r="H482" s="70"/>
    </row>
    <row r="484" spans="2:8" customFormat="1" x14ac:dyDescent="0.35">
      <c r="B484" s="62"/>
      <c r="C484" s="70"/>
      <c r="D484" s="70"/>
      <c r="E484" s="70"/>
      <c r="F484" s="70"/>
      <c r="G484" s="70"/>
      <c r="H484" s="70"/>
    </row>
    <row r="485" spans="2:8" customFormat="1" x14ac:dyDescent="0.35">
      <c r="B485" s="62"/>
      <c r="C485" s="70"/>
      <c r="D485" s="70"/>
      <c r="E485" s="70"/>
      <c r="F485" s="70"/>
      <c r="G485" s="70"/>
      <c r="H485" s="70"/>
    </row>
    <row r="486" spans="2:8" customFormat="1" x14ac:dyDescent="0.35">
      <c r="B486" s="62"/>
      <c r="C486" s="70"/>
      <c r="D486" s="70"/>
      <c r="E486" s="70"/>
      <c r="F486" s="70"/>
      <c r="G486" s="70"/>
      <c r="H486" s="70"/>
    </row>
    <row r="487" spans="2:8" customFormat="1" x14ac:dyDescent="0.35">
      <c r="B487" s="62"/>
      <c r="C487" s="70"/>
      <c r="D487" s="70"/>
      <c r="E487" s="70"/>
      <c r="F487" s="70"/>
      <c r="G487" s="70"/>
      <c r="H487" s="70"/>
    </row>
    <row r="488" spans="2:8" customFormat="1" x14ac:dyDescent="0.35">
      <c r="B488" s="62"/>
      <c r="C488" s="70"/>
      <c r="D488" s="70"/>
      <c r="E488" s="70"/>
      <c r="F488" s="70"/>
      <c r="G488" s="70"/>
      <c r="H488" s="70"/>
    </row>
    <row r="489" spans="2:8" customFormat="1" x14ac:dyDescent="0.35">
      <c r="B489" s="62"/>
      <c r="C489" s="70"/>
      <c r="D489" s="70"/>
      <c r="E489" s="70"/>
      <c r="F489" s="70"/>
      <c r="G489" s="70"/>
      <c r="H489" s="70"/>
    </row>
    <row r="490" spans="2:8" customFormat="1" x14ac:dyDescent="0.35">
      <c r="B490" s="62"/>
      <c r="C490" s="70"/>
      <c r="D490" s="70"/>
      <c r="E490" s="70"/>
      <c r="F490" s="70"/>
      <c r="G490" s="70"/>
      <c r="H490" s="70"/>
    </row>
    <row r="491" spans="2:8" customFormat="1" x14ac:dyDescent="0.35">
      <c r="B491" s="62"/>
      <c r="C491" s="70"/>
      <c r="D491" s="70"/>
      <c r="E491" s="70"/>
      <c r="F491" s="70"/>
      <c r="G491" s="70"/>
      <c r="H491" s="70"/>
    </row>
    <row r="492" spans="2:8" customFormat="1" x14ac:dyDescent="0.35">
      <c r="B492" s="62"/>
      <c r="C492" s="70"/>
      <c r="D492" s="70"/>
      <c r="E492" s="70"/>
      <c r="F492" s="70"/>
      <c r="G492" s="70"/>
      <c r="H492" s="70"/>
    </row>
    <row r="493" spans="2:8" customFormat="1" x14ac:dyDescent="0.35">
      <c r="B493" s="62"/>
      <c r="C493" s="70"/>
      <c r="D493" s="70"/>
      <c r="E493" s="70"/>
      <c r="F493" s="70"/>
      <c r="G493" s="70"/>
      <c r="H493" s="70"/>
    </row>
    <row r="494" spans="2:8" customFormat="1" x14ac:dyDescent="0.35">
      <c r="B494" s="62"/>
      <c r="C494" s="70"/>
      <c r="D494" s="70"/>
      <c r="E494" s="70"/>
      <c r="F494" s="70"/>
      <c r="G494" s="70"/>
      <c r="H494" s="70"/>
    </row>
    <row r="495" spans="2:8" customFormat="1" x14ac:dyDescent="0.35">
      <c r="B495" s="62"/>
      <c r="C495" s="70"/>
      <c r="D495" s="70"/>
      <c r="E495" s="70"/>
      <c r="F495" s="70"/>
      <c r="G495" s="70"/>
      <c r="H495" s="70"/>
    </row>
    <row r="496" spans="2:8" customFormat="1" x14ac:dyDescent="0.35">
      <c r="B496" s="62"/>
      <c r="C496" s="70"/>
      <c r="D496" s="70"/>
      <c r="E496" s="70"/>
      <c r="F496" s="70"/>
      <c r="G496" s="70"/>
      <c r="H496" s="70"/>
    </row>
    <row r="497" spans="2:8" customFormat="1" x14ac:dyDescent="0.35">
      <c r="B497" s="62"/>
      <c r="C497" s="70"/>
      <c r="D497" s="70"/>
      <c r="E497" s="70"/>
      <c r="F497" s="70"/>
      <c r="G497" s="70"/>
      <c r="H497" s="70"/>
    </row>
    <row r="498" spans="2:8" customFormat="1" x14ac:dyDescent="0.35">
      <c r="B498" s="62"/>
      <c r="C498" s="70"/>
      <c r="D498" s="70"/>
      <c r="E498" s="70"/>
      <c r="F498" s="70"/>
      <c r="G498" s="70"/>
      <c r="H498" s="70"/>
    </row>
    <row r="499" spans="2:8" customFormat="1" x14ac:dyDescent="0.35">
      <c r="B499" s="62"/>
      <c r="C499" s="70"/>
      <c r="D499" s="70"/>
      <c r="E499" s="70"/>
      <c r="F499" s="70"/>
      <c r="G499" s="70"/>
      <c r="H499" s="70"/>
    </row>
    <row r="500" spans="2:8" customFormat="1" x14ac:dyDescent="0.35">
      <c r="B500" s="62"/>
      <c r="C500" s="70"/>
      <c r="D500" s="70"/>
      <c r="E500" s="70"/>
      <c r="F500" s="70"/>
      <c r="G500" s="70"/>
      <c r="H500" s="70"/>
    </row>
    <row r="501" spans="2:8" customFormat="1" x14ac:dyDescent="0.35">
      <c r="B501" s="62"/>
      <c r="C501" s="70"/>
      <c r="D501" s="70"/>
      <c r="E501" s="70"/>
      <c r="F501" s="70"/>
      <c r="G501" s="70"/>
      <c r="H501" s="70"/>
    </row>
    <row r="502" spans="2:8" customFormat="1" x14ac:dyDescent="0.35">
      <c r="B502" s="62"/>
      <c r="C502" s="70"/>
      <c r="D502" s="70"/>
      <c r="E502" s="70"/>
      <c r="F502" s="70"/>
      <c r="G502" s="70"/>
      <c r="H502" s="70"/>
    </row>
    <row r="503" spans="2:8" customFormat="1" x14ac:dyDescent="0.35">
      <c r="B503" s="62"/>
      <c r="C503" s="70"/>
      <c r="D503" s="70"/>
      <c r="E503" s="70"/>
      <c r="F503" s="70"/>
      <c r="G503" s="70"/>
      <c r="H503" s="70"/>
    </row>
    <row r="504" spans="2:8" customFormat="1" x14ac:dyDescent="0.35">
      <c r="B504" s="62"/>
      <c r="C504" s="70"/>
      <c r="D504" s="70"/>
      <c r="E504" s="70"/>
      <c r="F504" s="70"/>
      <c r="G504" s="70"/>
      <c r="H504" s="70"/>
    </row>
    <row r="505" spans="2:8" customFormat="1" x14ac:dyDescent="0.35">
      <c r="B505" s="62"/>
      <c r="C505" s="70"/>
      <c r="D505" s="70"/>
      <c r="E505" s="70"/>
      <c r="F505" s="70"/>
      <c r="G505" s="70"/>
      <c r="H505" s="70"/>
    </row>
    <row r="506" spans="2:8" customFormat="1" x14ac:dyDescent="0.35">
      <c r="B506" s="62"/>
      <c r="C506" s="70"/>
      <c r="D506" s="70"/>
      <c r="E506" s="70"/>
      <c r="F506" s="70"/>
      <c r="G506" s="70"/>
      <c r="H506" s="70"/>
    </row>
    <row r="507" spans="2:8" customFormat="1" x14ac:dyDescent="0.35">
      <c r="B507" s="62"/>
      <c r="C507" s="70"/>
      <c r="D507" s="70"/>
      <c r="E507" s="70"/>
      <c r="F507" s="70"/>
      <c r="G507" s="70"/>
      <c r="H507" s="70"/>
    </row>
    <row r="508" spans="2:8" customFormat="1" x14ac:dyDescent="0.35">
      <c r="B508" s="62"/>
      <c r="C508" s="70"/>
      <c r="D508" s="70"/>
      <c r="E508" s="70"/>
      <c r="F508" s="70"/>
      <c r="G508" s="70"/>
      <c r="H508" s="70"/>
    </row>
    <row r="509" spans="2:8" customFormat="1" x14ac:dyDescent="0.35">
      <c r="B509" s="62"/>
      <c r="C509" s="70"/>
      <c r="D509" s="70"/>
      <c r="E509" s="70"/>
      <c r="F509" s="70"/>
      <c r="G509" s="70"/>
      <c r="H509" s="70"/>
    </row>
    <row r="510" spans="2:8" customFormat="1" x14ac:dyDescent="0.35">
      <c r="B510" s="62"/>
      <c r="C510" s="70"/>
      <c r="D510" s="70"/>
      <c r="E510" s="70"/>
      <c r="F510" s="70"/>
      <c r="G510" s="70"/>
      <c r="H510" s="70"/>
    </row>
    <row r="511" spans="2:8" customFormat="1" x14ac:dyDescent="0.35">
      <c r="B511" s="62"/>
      <c r="C511" s="70"/>
      <c r="D511" s="70"/>
      <c r="E511" s="70"/>
      <c r="F511" s="70"/>
      <c r="G511" s="70"/>
      <c r="H511" s="70"/>
    </row>
    <row r="512" spans="2:8" customFormat="1" x14ac:dyDescent="0.35">
      <c r="B512" s="62"/>
      <c r="C512" s="70"/>
      <c r="D512" s="70"/>
      <c r="E512" s="70"/>
      <c r="F512" s="70"/>
      <c r="G512" s="70"/>
      <c r="H512" s="70"/>
    </row>
    <row r="513" spans="2:8" customFormat="1" x14ac:dyDescent="0.35">
      <c r="B513" s="62"/>
      <c r="C513" s="70"/>
      <c r="D513" s="70"/>
      <c r="E513" s="70"/>
      <c r="F513" s="70"/>
      <c r="G513" s="70"/>
      <c r="H513" s="70"/>
    </row>
    <row r="514" spans="2:8" customFormat="1" x14ac:dyDescent="0.35">
      <c r="B514" s="62"/>
      <c r="C514" s="70"/>
      <c r="D514" s="70"/>
      <c r="E514" s="70"/>
      <c r="F514" s="70"/>
      <c r="G514" s="70"/>
      <c r="H514" s="70"/>
    </row>
    <row r="516" spans="2:8" customFormat="1" x14ac:dyDescent="0.35">
      <c r="B516" s="62"/>
      <c r="C516" s="70"/>
      <c r="D516" s="70"/>
      <c r="E516" s="70"/>
      <c r="F516" s="70"/>
      <c r="G516" s="70"/>
      <c r="H516" s="70"/>
    </row>
    <row r="517" spans="2:8" customFormat="1" x14ac:dyDescent="0.35">
      <c r="B517" s="62"/>
      <c r="C517" s="70"/>
      <c r="D517" s="70"/>
      <c r="E517" s="70"/>
      <c r="F517" s="70"/>
      <c r="G517" s="70"/>
      <c r="H517" s="70"/>
    </row>
    <row r="518" spans="2:8" customFormat="1" x14ac:dyDescent="0.35">
      <c r="B518" s="62"/>
      <c r="C518" s="70"/>
      <c r="D518" s="70"/>
      <c r="E518" s="70"/>
      <c r="F518" s="70"/>
      <c r="G518" s="70"/>
      <c r="H518" s="70"/>
    </row>
    <row r="519" spans="2:8" customFormat="1" x14ac:dyDescent="0.35">
      <c r="B519" s="62"/>
      <c r="C519" s="70"/>
      <c r="D519" s="70"/>
      <c r="E519" s="70"/>
      <c r="F519" s="70"/>
      <c r="G519" s="70"/>
      <c r="H519" s="70"/>
    </row>
    <row r="520" spans="2:8" customFormat="1" x14ac:dyDescent="0.35">
      <c r="B520" s="62"/>
      <c r="C520" s="70"/>
      <c r="D520" s="70"/>
      <c r="E520" s="70"/>
      <c r="F520" s="70"/>
      <c r="G520" s="70"/>
      <c r="H520" s="70"/>
    </row>
    <row r="521" spans="2:8" customFormat="1" x14ac:dyDescent="0.35">
      <c r="B521" s="62"/>
      <c r="C521" s="70"/>
      <c r="D521" s="70"/>
      <c r="E521" s="70"/>
      <c r="F521" s="70"/>
      <c r="G521" s="70"/>
      <c r="H521" s="70"/>
    </row>
    <row r="522" spans="2:8" customFormat="1" x14ac:dyDescent="0.35">
      <c r="B522" s="62"/>
      <c r="C522" s="70"/>
      <c r="D522" s="70"/>
      <c r="E522" s="70"/>
      <c r="F522" s="70"/>
      <c r="G522" s="70"/>
      <c r="H522" s="70"/>
    </row>
    <row r="523" spans="2:8" customFormat="1" x14ac:dyDescent="0.35">
      <c r="B523" s="62"/>
      <c r="C523" s="70"/>
      <c r="D523" s="70"/>
      <c r="E523" s="70"/>
      <c r="F523" s="70"/>
      <c r="G523" s="70"/>
      <c r="H523" s="70"/>
    </row>
    <row r="524" spans="2:8" customFormat="1" x14ac:dyDescent="0.35">
      <c r="B524" s="62"/>
      <c r="C524" s="70"/>
      <c r="D524" s="70"/>
      <c r="E524" s="70"/>
      <c r="F524" s="70"/>
      <c r="G524" s="70"/>
      <c r="H524" s="70"/>
    </row>
    <row r="525" spans="2:8" customFormat="1" x14ac:dyDescent="0.35">
      <c r="B525" s="62"/>
      <c r="C525" s="70"/>
      <c r="D525" s="70"/>
      <c r="E525" s="70"/>
      <c r="F525" s="70"/>
      <c r="G525" s="70"/>
      <c r="H525" s="70"/>
    </row>
    <row r="526" spans="2:8" customFormat="1" x14ac:dyDescent="0.35">
      <c r="B526" s="62"/>
      <c r="C526" s="70"/>
      <c r="D526" s="70"/>
      <c r="E526" s="70"/>
      <c r="F526" s="70"/>
      <c r="G526" s="70"/>
      <c r="H526" s="70"/>
    </row>
    <row r="527" spans="2:8" customFormat="1" x14ac:dyDescent="0.35">
      <c r="B527" s="62"/>
      <c r="C527" s="70"/>
      <c r="D527" s="70"/>
      <c r="E527" s="70"/>
      <c r="F527" s="70"/>
      <c r="G527" s="70"/>
      <c r="H527" s="70"/>
    </row>
    <row r="528" spans="2:8" customFormat="1" x14ac:dyDescent="0.35">
      <c r="B528" s="62"/>
      <c r="C528" s="70"/>
      <c r="D528" s="70"/>
      <c r="E528" s="70"/>
      <c r="F528" s="70"/>
      <c r="G528" s="70"/>
      <c r="H528" s="70"/>
    </row>
    <row r="529" spans="2:8" customFormat="1" x14ac:dyDescent="0.35">
      <c r="B529" s="62"/>
      <c r="C529" s="70"/>
      <c r="D529" s="70"/>
      <c r="E529" s="70"/>
      <c r="F529" s="70"/>
      <c r="G529" s="70"/>
      <c r="H529" s="70"/>
    </row>
    <row r="530" spans="2:8" customFormat="1" x14ac:dyDescent="0.35">
      <c r="B530" s="62"/>
      <c r="C530" s="70"/>
      <c r="D530" s="70"/>
      <c r="E530" s="70"/>
      <c r="F530" s="70"/>
      <c r="G530" s="70"/>
      <c r="H530" s="70"/>
    </row>
    <row r="531" spans="2:8" customFormat="1" x14ac:dyDescent="0.35">
      <c r="B531" s="62"/>
      <c r="C531" s="70"/>
      <c r="D531" s="70"/>
      <c r="E531" s="70"/>
      <c r="F531" s="70"/>
      <c r="G531" s="70"/>
      <c r="H531" s="70"/>
    </row>
    <row r="532" spans="2:8" customFormat="1" x14ac:dyDescent="0.35">
      <c r="B532" s="62"/>
      <c r="C532" s="70"/>
      <c r="D532" s="70"/>
      <c r="E532" s="70"/>
      <c r="F532" s="70"/>
      <c r="G532" s="70"/>
      <c r="H532" s="70"/>
    </row>
    <row r="533" spans="2:8" customFormat="1" x14ac:dyDescent="0.35">
      <c r="B533" s="62"/>
      <c r="C533" s="70"/>
      <c r="D533" s="70"/>
      <c r="E533" s="70"/>
      <c r="F533" s="70"/>
      <c r="G533" s="70"/>
      <c r="H533" s="70"/>
    </row>
    <row r="534" spans="2:8" customFormat="1" x14ac:dyDescent="0.35">
      <c r="B534" s="62"/>
      <c r="C534" s="70"/>
      <c r="D534" s="70"/>
      <c r="E534" s="70"/>
      <c r="F534" s="70"/>
      <c r="G534" s="70"/>
      <c r="H534" s="70"/>
    </row>
    <row r="535" spans="2:8" customFormat="1" x14ac:dyDescent="0.35">
      <c r="B535" s="62"/>
      <c r="C535" s="70"/>
      <c r="D535" s="70"/>
      <c r="E535" s="70"/>
      <c r="F535" s="70"/>
      <c r="G535" s="70"/>
      <c r="H535" s="70"/>
    </row>
    <row r="536" spans="2:8" customFormat="1" x14ac:dyDescent="0.35">
      <c r="B536" s="62"/>
      <c r="C536" s="70"/>
      <c r="D536" s="70"/>
      <c r="E536" s="70"/>
      <c r="F536" s="70"/>
      <c r="G536" s="70"/>
      <c r="H536" s="70"/>
    </row>
    <row r="537" spans="2:8" customFormat="1" x14ac:dyDescent="0.35">
      <c r="B537" s="62"/>
      <c r="C537" s="70"/>
      <c r="D537" s="70"/>
      <c r="E537" s="70"/>
      <c r="F537" s="70"/>
      <c r="G537" s="70"/>
      <c r="H537" s="70"/>
    </row>
    <row r="538" spans="2:8" customFormat="1" x14ac:dyDescent="0.35">
      <c r="B538" s="62"/>
      <c r="C538" s="70"/>
      <c r="D538" s="70"/>
      <c r="E538" s="70"/>
      <c r="F538" s="70"/>
      <c r="G538" s="70"/>
      <c r="H538" s="70"/>
    </row>
    <row r="539" spans="2:8" customFormat="1" x14ac:dyDescent="0.35">
      <c r="B539" s="62"/>
      <c r="C539" s="70"/>
      <c r="D539" s="70"/>
      <c r="E539" s="70"/>
      <c r="F539" s="70"/>
      <c r="G539" s="70"/>
      <c r="H539" s="70"/>
    </row>
    <row r="540" spans="2:8" customFormat="1" x14ac:dyDescent="0.35">
      <c r="B540" s="62"/>
      <c r="C540" s="70"/>
      <c r="D540" s="70"/>
      <c r="E540" s="70"/>
      <c r="F540" s="70"/>
      <c r="G540" s="70"/>
      <c r="H540" s="70"/>
    </row>
    <row r="541" spans="2:8" customFormat="1" x14ac:dyDescent="0.35">
      <c r="B541" s="62"/>
      <c r="C541" s="70"/>
      <c r="D541" s="70"/>
      <c r="E541" s="70"/>
      <c r="F541" s="70"/>
      <c r="G541" s="70"/>
      <c r="H541" s="70"/>
    </row>
    <row r="542" spans="2:8" customFormat="1" x14ac:dyDescent="0.35">
      <c r="B542" s="62"/>
      <c r="C542" s="70"/>
      <c r="D542" s="70"/>
      <c r="E542" s="70"/>
      <c r="F542" s="70"/>
      <c r="G542" s="70"/>
      <c r="H542" s="70"/>
    </row>
    <row r="543" spans="2:8" customFormat="1" x14ac:dyDescent="0.35">
      <c r="B543" s="62"/>
      <c r="C543" s="70"/>
      <c r="D543" s="70"/>
      <c r="E543" s="70"/>
      <c r="F543" s="70"/>
      <c r="G543" s="70"/>
      <c r="H543" s="70"/>
    </row>
    <row r="544" spans="2:8" customFormat="1" x14ac:dyDescent="0.35">
      <c r="B544" s="62"/>
      <c r="C544" s="70"/>
      <c r="D544" s="70"/>
      <c r="E544" s="70"/>
      <c r="F544" s="70"/>
      <c r="G544" s="70"/>
      <c r="H544" s="70"/>
    </row>
    <row r="545" spans="2:8" customFormat="1" x14ac:dyDescent="0.35">
      <c r="B545" s="62"/>
      <c r="C545" s="70"/>
      <c r="D545" s="70"/>
      <c r="E545" s="70"/>
      <c r="F545" s="70"/>
      <c r="G545" s="70"/>
      <c r="H545" s="70"/>
    </row>
    <row r="546" spans="2:8" customFormat="1" x14ac:dyDescent="0.35">
      <c r="B546" s="62"/>
      <c r="C546" s="70"/>
      <c r="D546" s="70"/>
      <c r="E546" s="70"/>
      <c r="F546" s="70"/>
      <c r="G546" s="70"/>
      <c r="H546" s="70"/>
    </row>
    <row r="548" spans="2:8" customFormat="1" x14ac:dyDescent="0.35">
      <c r="B548" s="62"/>
      <c r="C548" s="70"/>
      <c r="D548" s="70"/>
      <c r="E548" s="70"/>
      <c r="F548" s="70"/>
      <c r="G548" s="70"/>
      <c r="H548" s="70"/>
    </row>
    <row r="549" spans="2:8" customFormat="1" x14ac:dyDescent="0.35">
      <c r="B549" s="62"/>
      <c r="C549" s="70"/>
      <c r="D549" s="70"/>
      <c r="E549" s="70"/>
      <c r="F549" s="70"/>
      <c r="G549" s="70"/>
      <c r="H549" s="70"/>
    </row>
    <row r="550" spans="2:8" customFormat="1" x14ac:dyDescent="0.35">
      <c r="B550" s="62"/>
      <c r="C550" s="70"/>
      <c r="D550" s="70"/>
      <c r="E550" s="70"/>
      <c r="F550" s="70"/>
      <c r="G550" s="70"/>
      <c r="H550" s="70"/>
    </row>
    <row r="551" spans="2:8" customFormat="1" x14ac:dyDescent="0.35">
      <c r="B551" s="62"/>
      <c r="C551" s="70"/>
      <c r="D551" s="70"/>
      <c r="E551" s="70"/>
      <c r="F551" s="70"/>
      <c r="G551" s="70"/>
      <c r="H551" s="70"/>
    </row>
    <row r="552" spans="2:8" customFormat="1" x14ac:dyDescent="0.35">
      <c r="B552" s="62"/>
      <c r="C552" s="70"/>
      <c r="D552" s="70"/>
      <c r="E552" s="70"/>
      <c r="F552" s="70"/>
      <c r="G552" s="70"/>
      <c r="H552" s="70"/>
    </row>
    <row r="553" spans="2:8" customFormat="1" x14ac:dyDescent="0.35">
      <c r="B553" s="62"/>
      <c r="C553" s="70"/>
      <c r="D553" s="70"/>
      <c r="E553" s="70"/>
      <c r="F553" s="70"/>
      <c r="G553" s="70"/>
      <c r="H553" s="70"/>
    </row>
    <row r="554" spans="2:8" customFormat="1" x14ac:dyDescent="0.35">
      <c r="B554" s="62"/>
      <c r="C554" s="70"/>
      <c r="D554" s="70"/>
      <c r="E554" s="70"/>
      <c r="F554" s="70"/>
      <c r="G554" s="70"/>
      <c r="H554" s="70"/>
    </row>
    <row r="555" spans="2:8" customFormat="1" x14ac:dyDescent="0.35">
      <c r="B555" s="62"/>
      <c r="C555" s="70"/>
      <c r="D555" s="70"/>
      <c r="E555" s="70"/>
      <c r="F555" s="70"/>
      <c r="G555" s="70"/>
      <c r="H555" s="70"/>
    </row>
    <row r="556" spans="2:8" customFormat="1" x14ac:dyDescent="0.35">
      <c r="B556" s="62"/>
      <c r="C556" s="70"/>
      <c r="D556" s="70"/>
      <c r="E556" s="70"/>
      <c r="F556" s="70"/>
      <c r="G556" s="70"/>
      <c r="H556" s="70"/>
    </row>
    <row r="557" spans="2:8" customFormat="1" x14ac:dyDescent="0.35">
      <c r="B557" s="62"/>
      <c r="C557" s="70"/>
      <c r="D557" s="70"/>
      <c r="E557" s="70"/>
      <c r="F557" s="70"/>
      <c r="G557" s="70"/>
      <c r="H557" s="70"/>
    </row>
    <row r="558" spans="2:8" customFormat="1" x14ac:dyDescent="0.35">
      <c r="B558" s="62"/>
      <c r="C558" s="70"/>
      <c r="D558" s="70"/>
      <c r="E558" s="70"/>
      <c r="F558" s="70"/>
      <c r="G558" s="70"/>
      <c r="H558" s="70"/>
    </row>
    <row r="559" spans="2:8" customFormat="1" x14ac:dyDescent="0.35">
      <c r="B559" s="62"/>
      <c r="C559" s="70"/>
      <c r="D559" s="70"/>
      <c r="E559" s="70"/>
      <c r="F559" s="70"/>
      <c r="G559" s="70"/>
      <c r="H559" s="70"/>
    </row>
    <row r="560" spans="2:8" customFormat="1" x14ac:dyDescent="0.35">
      <c r="B560" s="62"/>
      <c r="C560" s="70"/>
      <c r="D560" s="70"/>
      <c r="E560" s="70"/>
      <c r="F560" s="70"/>
      <c r="G560" s="70"/>
      <c r="H560" s="70"/>
    </row>
    <row r="561" spans="2:8" customFormat="1" x14ac:dyDescent="0.35">
      <c r="B561" s="62"/>
      <c r="C561" s="70"/>
      <c r="D561" s="70"/>
      <c r="E561" s="70"/>
      <c r="F561" s="70"/>
      <c r="G561" s="70"/>
      <c r="H561" s="70"/>
    </row>
    <row r="562" spans="2:8" customFormat="1" x14ac:dyDescent="0.35">
      <c r="B562" s="62"/>
      <c r="C562" s="70"/>
      <c r="D562" s="70"/>
      <c r="E562" s="70"/>
      <c r="F562" s="70"/>
      <c r="G562" s="70"/>
      <c r="H562" s="70"/>
    </row>
    <row r="563" spans="2:8" customFormat="1" x14ac:dyDescent="0.35">
      <c r="B563" s="62"/>
      <c r="C563" s="70"/>
      <c r="D563" s="70"/>
      <c r="E563" s="70"/>
      <c r="F563" s="70"/>
      <c r="G563" s="70"/>
      <c r="H563" s="70"/>
    </row>
    <row r="564" spans="2:8" customFormat="1" x14ac:dyDescent="0.35">
      <c r="B564" s="62"/>
      <c r="C564" s="70"/>
      <c r="D564" s="70"/>
      <c r="E564" s="70"/>
      <c r="F564" s="70"/>
      <c r="G564" s="70"/>
      <c r="H564" s="70"/>
    </row>
    <row r="565" spans="2:8" customFormat="1" x14ac:dyDescent="0.35">
      <c r="B565" s="62"/>
      <c r="C565" s="70"/>
      <c r="D565" s="70"/>
      <c r="E565" s="70"/>
      <c r="F565" s="70"/>
      <c r="G565" s="70"/>
      <c r="H565" s="70"/>
    </row>
    <row r="566" spans="2:8" customFormat="1" x14ac:dyDescent="0.35">
      <c r="B566" s="62"/>
      <c r="C566" s="70"/>
      <c r="D566" s="70"/>
      <c r="E566" s="70"/>
      <c r="F566" s="70"/>
      <c r="G566" s="70"/>
      <c r="H566" s="70"/>
    </row>
    <row r="567" spans="2:8" customFormat="1" x14ac:dyDescent="0.35">
      <c r="B567" s="62"/>
      <c r="C567" s="70"/>
      <c r="D567" s="70"/>
      <c r="E567" s="70"/>
      <c r="F567" s="70"/>
      <c r="G567" s="70"/>
      <c r="H567" s="70"/>
    </row>
    <row r="568" spans="2:8" customFormat="1" x14ac:dyDescent="0.35">
      <c r="B568" s="62"/>
      <c r="C568" s="70"/>
      <c r="D568" s="70"/>
      <c r="E568" s="70"/>
      <c r="F568" s="70"/>
      <c r="G568" s="70"/>
      <c r="H568" s="70"/>
    </row>
    <row r="569" spans="2:8" customFormat="1" x14ac:dyDescent="0.35">
      <c r="B569" s="62"/>
      <c r="C569" s="70"/>
      <c r="D569" s="70"/>
      <c r="E569" s="70"/>
      <c r="F569" s="70"/>
      <c r="G569" s="70"/>
      <c r="H569" s="70"/>
    </row>
    <row r="570" spans="2:8" customFormat="1" x14ac:dyDescent="0.35">
      <c r="B570" s="62"/>
      <c r="C570" s="70"/>
      <c r="D570" s="70"/>
      <c r="E570" s="70"/>
      <c r="F570" s="70"/>
      <c r="G570" s="70"/>
      <c r="H570" s="70"/>
    </row>
    <row r="571" spans="2:8" customFormat="1" x14ac:dyDescent="0.35">
      <c r="B571" s="62"/>
      <c r="C571" s="70"/>
      <c r="D571" s="70"/>
      <c r="E571" s="70"/>
      <c r="F571" s="70"/>
      <c r="G571" s="70"/>
      <c r="H571" s="70"/>
    </row>
    <row r="572" spans="2:8" customFormat="1" x14ac:dyDescent="0.35">
      <c r="B572" s="62"/>
      <c r="C572" s="70"/>
      <c r="D572" s="70"/>
      <c r="E572" s="70"/>
      <c r="F572" s="70"/>
      <c r="G572" s="70"/>
      <c r="H572" s="70"/>
    </row>
    <row r="573" spans="2:8" customFormat="1" x14ac:dyDescent="0.35">
      <c r="B573" s="62"/>
      <c r="C573" s="70"/>
      <c r="D573" s="70"/>
      <c r="E573" s="70"/>
      <c r="F573" s="70"/>
      <c r="G573" s="70"/>
      <c r="H573" s="70"/>
    </row>
    <row r="574" spans="2:8" customFormat="1" x14ac:dyDescent="0.35">
      <c r="B574" s="62"/>
      <c r="C574" s="70"/>
      <c r="D574" s="70"/>
      <c r="E574" s="70"/>
      <c r="F574" s="70"/>
      <c r="G574" s="70"/>
      <c r="H574" s="70"/>
    </row>
    <row r="575" spans="2:8" customFormat="1" x14ac:dyDescent="0.35">
      <c r="B575" s="62"/>
      <c r="C575" s="70"/>
      <c r="D575" s="70"/>
      <c r="E575" s="70"/>
      <c r="F575" s="70"/>
      <c r="G575" s="70"/>
      <c r="H575" s="70"/>
    </row>
    <row r="576" spans="2:8" customFormat="1" x14ac:dyDescent="0.35">
      <c r="B576" s="62"/>
      <c r="C576" s="70"/>
      <c r="D576" s="70"/>
      <c r="E576" s="70"/>
      <c r="F576" s="70"/>
      <c r="G576" s="70"/>
      <c r="H576" s="70"/>
    </row>
    <row r="577" spans="2:8" customFormat="1" x14ac:dyDescent="0.35">
      <c r="B577" s="62"/>
      <c r="C577" s="70"/>
      <c r="D577" s="70"/>
      <c r="E577" s="70"/>
      <c r="F577" s="70"/>
      <c r="G577" s="70"/>
      <c r="H577" s="70"/>
    </row>
    <row r="578" spans="2:8" customFormat="1" x14ac:dyDescent="0.35">
      <c r="B578" s="62"/>
      <c r="C578" s="70"/>
      <c r="D578" s="70"/>
      <c r="E578" s="70"/>
      <c r="F578" s="70"/>
      <c r="G578" s="70"/>
      <c r="H578" s="70"/>
    </row>
    <row r="580" spans="2:8" customFormat="1" x14ac:dyDescent="0.35">
      <c r="B580" s="62"/>
      <c r="C580" s="70"/>
      <c r="D580" s="70"/>
      <c r="E580" s="70"/>
      <c r="F580" s="70"/>
      <c r="G580" s="70"/>
      <c r="H580" s="70"/>
    </row>
    <row r="581" spans="2:8" customFormat="1" x14ac:dyDescent="0.35">
      <c r="B581" s="62"/>
      <c r="C581" s="70"/>
      <c r="D581" s="70"/>
      <c r="E581" s="70"/>
      <c r="F581" s="70"/>
      <c r="G581" s="70"/>
      <c r="H581" s="70"/>
    </row>
    <row r="582" spans="2:8" customFormat="1" x14ac:dyDescent="0.35">
      <c r="B582" s="62"/>
      <c r="C582" s="70"/>
      <c r="D582" s="70"/>
      <c r="E582" s="70"/>
      <c r="F582" s="70"/>
      <c r="G582" s="70"/>
      <c r="H582" s="70"/>
    </row>
    <row r="583" spans="2:8" customFormat="1" x14ac:dyDescent="0.35">
      <c r="B583" s="62"/>
      <c r="C583" s="70"/>
      <c r="D583" s="70"/>
      <c r="E583" s="70"/>
      <c r="F583" s="70"/>
      <c r="G583" s="70"/>
      <c r="H583" s="70"/>
    </row>
    <row r="584" spans="2:8" customFormat="1" x14ac:dyDescent="0.35">
      <c r="B584" s="62"/>
      <c r="C584" s="70"/>
      <c r="D584" s="70"/>
      <c r="E584" s="70"/>
      <c r="F584" s="70"/>
      <c r="G584" s="70"/>
      <c r="H584" s="70"/>
    </row>
    <row r="585" spans="2:8" customFormat="1" x14ac:dyDescent="0.35">
      <c r="B585" s="62"/>
      <c r="C585" s="70"/>
      <c r="D585" s="70"/>
      <c r="E585" s="70"/>
      <c r="F585" s="70"/>
      <c r="G585" s="70"/>
      <c r="H585" s="70"/>
    </row>
    <row r="586" spans="2:8" customFormat="1" x14ac:dyDescent="0.35">
      <c r="B586" s="62"/>
      <c r="C586" s="70"/>
      <c r="D586" s="70"/>
      <c r="E586" s="70"/>
      <c r="F586" s="70"/>
      <c r="G586" s="70"/>
      <c r="H586" s="70"/>
    </row>
    <row r="587" spans="2:8" customFormat="1" x14ac:dyDescent="0.35">
      <c r="B587" s="62"/>
      <c r="C587" s="70"/>
      <c r="D587" s="70"/>
      <c r="E587" s="70"/>
      <c r="F587" s="70"/>
      <c r="G587" s="70"/>
      <c r="H587" s="70"/>
    </row>
    <row r="588" spans="2:8" customFormat="1" x14ac:dyDescent="0.35">
      <c r="B588" s="62"/>
      <c r="C588" s="70"/>
      <c r="D588" s="70"/>
      <c r="E588" s="70"/>
      <c r="F588" s="70"/>
      <c r="G588" s="70"/>
      <c r="H588" s="70"/>
    </row>
    <row r="589" spans="2:8" customFormat="1" x14ac:dyDescent="0.35">
      <c r="B589" s="62"/>
      <c r="C589" s="70"/>
      <c r="D589" s="70"/>
      <c r="E589" s="70"/>
      <c r="F589" s="70"/>
      <c r="G589" s="70"/>
      <c r="H589" s="70"/>
    </row>
    <row r="590" spans="2:8" customFormat="1" x14ac:dyDescent="0.35">
      <c r="B590" s="62"/>
      <c r="C590" s="70"/>
      <c r="D590" s="70"/>
      <c r="E590" s="70"/>
      <c r="F590" s="70"/>
      <c r="G590" s="70"/>
      <c r="H590" s="70"/>
    </row>
    <row r="591" spans="2:8" customFormat="1" x14ac:dyDescent="0.35">
      <c r="B591" s="62"/>
      <c r="C591" s="70"/>
      <c r="D591" s="70"/>
      <c r="E591" s="70"/>
      <c r="F591" s="70"/>
      <c r="G591" s="70"/>
      <c r="H591" s="70"/>
    </row>
    <row r="592" spans="2:8" customFormat="1" x14ac:dyDescent="0.35">
      <c r="B592" s="62"/>
      <c r="C592" s="70"/>
      <c r="D592" s="70"/>
      <c r="E592" s="70"/>
      <c r="F592" s="70"/>
      <c r="G592" s="70"/>
      <c r="H592" s="70"/>
    </row>
    <row r="593" spans="2:8" customFormat="1" x14ac:dyDescent="0.35">
      <c r="B593" s="62"/>
      <c r="C593" s="70"/>
      <c r="D593" s="70"/>
      <c r="E593" s="70"/>
      <c r="F593" s="70"/>
      <c r="G593" s="70"/>
      <c r="H593" s="70"/>
    </row>
    <row r="594" spans="2:8" customFormat="1" x14ac:dyDescent="0.35">
      <c r="B594" s="62"/>
      <c r="C594" s="70"/>
      <c r="D594" s="70"/>
      <c r="E594" s="70"/>
      <c r="F594" s="70"/>
      <c r="G594" s="70"/>
      <c r="H594" s="70"/>
    </row>
    <row r="595" spans="2:8" customFormat="1" x14ac:dyDescent="0.35">
      <c r="B595" s="62"/>
      <c r="C595" s="70"/>
      <c r="D595" s="70"/>
      <c r="E595" s="70"/>
      <c r="F595" s="70"/>
      <c r="G595" s="70"/>
      <c r="H595" s="70"/>
    </row>
    <row r="596" spans="2:8" customFormat="1" x14ac:dyDescent="0.35">
      <c r="B596" s="62"/>
      <c r="C596" s="70"/>
      <c r="D596" s="70"/>
      <c r="E596" s="70"/>
      <c r="F596" s="70"/>
      <c r="G596" s="70"/>
      <c r="H596" s="70"/>
    </row>
    <row r="597" spans="2:8" customFormat="1" x14ac:dyDescent="0.35">
      <c r="B597" s="62"/>
      <c r="C597" s="70"/>
      <c r="D597" s="70"/>
      <c r="E597" s="70"/>
      <c r="F597" s="70"/>
      <c r="G597" s="70"/>
      <c r="H597" s="70"/>
    </row>
    <row r="598" spans="2:8" customFormat="1" x14ac:dyDescent="0.35">
      <c r="B598" s="62"/>
      <c r="C598" s="70"/>
      <c r="D598" s="70"/>
      <c r="E598" s="70"/>
      <c r="F598" s="70"/>
      <c r="G598" s="70"/>
      <c r="H598" s="70"/>
    </row>
    <row r="599" spans="2:8" customFormat="1" x14ac:dyDescent="0.35">
      <c r="B599" s="62"/>
      <c r="C599" s="70"/>
      <c r="D599" s="70"/>
      <c r="E599" s="70"/>
      <c r="F599" s="70"/>
      <c r="G599" s="70"/>
      <c r="H599" s="70"/>
    </row>
    <row r="600" spans="2:8" customFormat="1" x14ac:dyDescent="0.35">
      <c r="B600" s="62"/>
      <c r="C600" s="70"/>
      <c r="D600" s="70"/>
      <c r="E600" s="70"/>
      <c r="F600" s="70"/>
      <c r="G600" s="70"/>
      <c r="H600" s="70"/>
    </row>
    <row r="601" spans="2:8" customFormat="1" x14ac:dyDescent="0.35">
      <c r="B601" s="62"/>
      <c r="C601" s="70"/>
      <c r="D601" s="70"/>
      <c r="E601" s="70"/>
      <c r="F601" s="70"/>
      <c r="G601" s="70"/>
      <c r="H601" s="70"/>
    </row>
    <row r="602" spans="2:8" customFormat="1" x14ac:dyDescent="0.35">
      <c r="B602" s="62"/>
      <c r="C602" s="70"/>
      <c r="D602" s="70"/>
      <c r="E602" s="70"/>
      <c r="F602" s="70"/>
      <c r="G602" s="70"/>
      <c r="H602" s="70"/>
    </row>
    <row r="603" spans="2:8" customFormat="1" x14ac:dyDescent="0.35">
      <c r="B603" s="62"/>
      <c r="C603" s="70"/>
      <c r="D603" s="70"/>
      <c r="E603" s="70"/>
      <c r="F603" s="70"/>
      <c r="G603" s="70"/>
      <c r="H603" s="70"/>
    </row>
    <row r="604" spans="2:8" customFormat="1" x14ac:dyDescent="0.35">
      <c r="B604" s="62"/>
      <c r="C604" s="70"/>
      <c r="D604" s="70"/>
      <c r="E604" s="70"/>
      <c r="F604" s="70"/>
      <c r="G604" s="70"/>
      <c r="H604" s="70"/>
    </row>
    <row r="605" spans="2:8" customFormat="1" x14ac:dyDescent="0.35">
      <c r="B605" s="62"/>
      <c r="C605" s="70"/>
      <c r="D605" s="70"/>
      <c r="E605" s="70"/>
      <c r="F605" s="70"/>
      <c r="G605" s="70"/>
      <c r="H605" s="70"/>
    </row>
    <row r="606" spans="2:8" customFormat="1" x14ac:dyDescent="0.35">
      <c r="B606" s="62"/>
      <c r="C606" s="70"/>
      <c r="D606" s="70"/>
      <c r="E606" s="70"/>
      <c r="F606" s="70"/>
      <c r="G606" s="70"/>
      <c r="H606" s="70"/>
    </row>
    <row r="607" spans="2:8" customFormat="1" x14ac:dyDescent="0.35">
      <c r="B607" s="62"/>
      <c r="C607" s="70"/>
      <c r="D607" s="70"/>
      <c r="E607" s="70"/>
      <c r="F607" s="70"/>
      <c r="G607" s="70"/>
      <c r="H607" s="70"/>
    </row>
    <row r="608" spans="2:8" customFormat="1" x14ac:dyDescent="0.35">
      <c r="B608" s="62"/>
      <c r="C608" s="70"/>
      <c r="D608" s="70"/>
      <c r="E608" s="70"/>
      <c r="F608" s="70"/>
      <c r="G608" s="70"/>
      <c r="H608" s="70"/>
    </row>
    <row r="609" spans="2:8" customFormat="1" x14ac:dyDescent="0.35">
      <c r="B609" s="62"/>
      <c r="C609" s="70"/>
      <c r="D609" s="70"/>
      <c r="E609" s="70"/>
      <c r="F609" s="70"/>
      <c r="G609" s="70"/>
      <c r="H609" s="70"/>
    </row>
    <row r="610" spans="2:8" customFormat="1" x14ac:dyDescent="0.35">
      <c r="B610" s="62"/>
      <c r="C610" s="70"/>
      <c r="D610" s="70"/>
      <c r="E610" s="70"/>
      <c r="F610" s="70"/>
      <c r="G610" s="70"/>
      <c r="H610" s="70"/>
    </row>
    <row r="612" spans="2:8" customFormat="1" x14ac:dyDescent="0.35">
      <c r="B612" s="62"/>
      <c r="C612" s="70"/>
      <c r="D612" s="70"/>
      <c r="E612" s="70"/>
      <c r="F612" s="70"/>
      <c r="G612" s="70"/>
      <c r="H612" s="70"/>
    </row>
    <row r="613" spans="2:8" customFormat="1" x14ac:dyDescent="0.35">
      <c r="B613" s="62"/>
      <c r="C613" s="70"/>
      <c r="D613" s="70"/>
      <c r="E613" s="70"/>
      <c r="F613" s="70"/>
      <c r="G613" s="70"/>
      <c r="H613" s="70"/>
    </row>
    <row r="614" spans="2:8" customFormat="1" x14ac:dyDescent="0.35">
      <c r="B614" s="62"/>
      <c r="C614" s="70"/>
      <c r="D614" s="70"/>
      <c r="E614" s="70"/>
      <c r="F614" s="70"/>
      <c r="G614" s="70"/>
      <c r="H614" s="70"/>
    </row>
    <row r="615" spans="2:8" customFormat="1" x14ac:dyDescent="0.35">
      <c r="B615" s="62"/>
      <c r="C615" s="70"/>
      <c r="D615" s="70"/>
      <c r="E615" s="70"/>
      <c r="F615" s="70"/>
      <c r="G615" s="70"/>
      <c r="H615" s="70"/>
    </row>
    <row r="616" spans="2:8" customFormat="1" x14ac:dyDescent="0.35">
      <c r="B616" s="62"/>
      <c r="C616" s="70"/>
      <c r="D616" s="70"/>
      <c r="E616" s="70"/>
      <c r="F616" s="70"/>
      <c r="G616" s="70"/>
      <c r="H616" s="70"/>
    </row>
    <row r="617" spans="2:8" customFormat="1" x14ac:dyDescent="0.35">
      <c r="B617" s="62"/>
      <c r="C617" s="70"/>
      <c r="D617" s="70"/>
      <c r="E617" s="70"/>
      <c r="F617" s="70"/>
      <c r="G617" s="70"/>
      <c r="H617" s="70"/>
    </row>
    <row r="618" spans="2:8" customFormat="1" x14ac:dyDescent="0.35">
      <c r="B618" s="62"/>
      <c r="C618" s="70"/>
      <c r="D618" s="70"/>
      <c r="E618" s="70"/>
      <c r="F618" s="70"/>
      <c r="G618" s="70"/>
      <c r="H618" s="70"/>
    </row>
    <row r="619" spans="2:8" customFormat="1" x14ac:dyDescent="0.35">
      <c r="B619" s="62"/>
      <c r="C619" s="70"/>
      <c r="D619" s="70"/>
      <c r="E619" s="70"/>
      <c r="F619" s="70"/>
      <c r="G619" s="70"/>
      <c r="H619" s="70"/>
    </row>
    <row r="620" spans="2:8" customFormat="1" x14ac:dyDescent="0.35">
      <c r="B620" s="62"/>
      <c r="C620" s="70"/>
      <c r="D620" s="70"/>
      <c r="E620" s="70"/>
      <c r="F620" s="70"/>
      <c r="G620" s="70"/>
      <c r="H620" s="70"/>
    </row>
    <row r="621" spans="2:8" customFormat="1" x14ac:dyDescent="0.35">
      <c r="B621" s="62"/>
      <c r="C621" s="70"/>
      <c r="D621" s="70"/>
      <c r="E621" s="70"/>
      <c r="F621" s="70"/>
      <c r="G621" s="70"/>
      <c r="H621" s="70"/>
    </row>
    <row r="622" spans="2:8" customFormat="1" x14ac:dyDescent="0.35">
      <c r="B622" s="62"/>
      <c r="C622" s="70"/>
      <c r="D622" s="70"/>
      <c r="E622" s="70"/>
      <c r="F622" s="70"/>
      <c r="G622" s="70"/>
      <c r="H622" s="70"/>
    </row>
    <row r="623" spans="2:8" customFormat="1" x14ac:dyDescent="0.35">
      <c r="B623" s="62"/>
      <c r="C623" s="70"/>
      <c r="D623" s="70"/>
      <c r="E623" s="70"/>
      <c r="F623" s="70"/>
      <c r="G623" s="70"/>
      <c r="H623" s="70"/>
    </row>
    <row r="624" spans="2:8" customFormat="1" x14ac:dyDescent="0.35">
      <c r="B624" s="62"/>
      <c r="C624" s="70"/>
      <c r="D624" s="70"/>
      <c r="E624" s="70"/>
      <c r="F624" s="70"/>
      <c r="G624" s="70"/>
      <c r="H624" s="70"/>
    </row>
    <row r="625" spans="2:8" customFormat="1" x14ac:dyDescent="0.35">
      <c r="B625" s="62"/>
      <c r="C625" s="70"/>
      <c r="D625" s="70"/>
      <c r="E625" s="70"/>
      <c r="F625" s="70"/>
      <c r="G625" s="70"/>
      <c r="H625" s="70"/>
    </row>
    <row r="626" spans="2:8" customFormat="1" x14ac:dyDescent="0.35">
      <c r="B626" s="62"/>
      <c r="C626" s="70"/>
      <c r="D626" s="70"/>
      <c r="E626" s="70"/>
      <c r="F626" s="70"/>
      <c r="G626" s="70"/>
      <c r="H626" s="70"/>
    </row>
    <row r="627" spans="2:8" customFormat="1" x14ac:dyDescent="0.35">
      <c r="B627" s="62"/>
      <c r="C627" s="70"/>
      <c r="D627" s="70"/>
      <c r="E627" s="70"/>
      <c r="F627" s="70"/>
      <c r="G627" s="70"/>
      <c r="H627" s="70"/>
    </row>
    <row r="628" spans="2:8" customFormat="1" x14ac:dyDescent="0.35">
      <c r="B628" s="62"/>
      <c r="C628" s="70"/>
      <c r="D628" s="70"/>
      <c r="E628" s="70"/>
      <c r="F628" s="70"/>
      <c r="G628" s="70"/>
      <c r="H628" s="70"/>
    </row>
    <row r="629" spans="2:8" customFormat="1" x14ac:dyDescent="0.35">
      <c r="B629" s="62"/>
      <c r="C629" s="70"/>
      <c r="D629" s="70"/>
      <c r="E629" s="70"/>
      <c r="F629" s="70"/>
      <c r="G629" s="70"/>
      <c r="H629" s="70"/>
    </row>
    <row r="630" spans="2:8" customFormat="1" x14ac:dyDescent="0.35">
      <c r="B630" s="62"/>
      <c r="C630" s="70"/>
      <c r="D630" s="70"/>
      <c r="E630" s="70"/>
      <c r="F630" s="70"/>
      <c r="G630" s="70"/>
      <c r="H630" s="70"/>
    </row>
    <row r="631" spans="2:8" customFormat="1" x14ac:dyDescent="0.35">
      <c r="B631" s="62"/>
      <c r="C631" s="70"/>
      <c r="D631" s="70"/>
      <c r="E631" s="70"/>
      <c r="F631" s="70"/>
      <c r="G631" s="70"/>
      <c r="H631" s="70"/>
    </row>
    <row r="632" spans="2:8" customFormat="1" x14ac:dyDescent="0.35">
      <c r="B632" s="62"/>
      <c r="C632" s="70"/>
      <c r="D632" s="70"/>
      <c r="E632" s="70"/>
      <c r="F632" s="70"/>
      <c r="G632" s="70"/>
      <c r="H632" s="70"/>
    </row>
    <row r="633" spans="2:8" customFormat="1" x14ac:dyDescent="0.35">
      <c r="B633" s="62"/>
      <c r="C633" s="70"/>
      <c r="D633" s="70"/>
      <c r="E633" s="70"/>
      <c r="F633" s="70"/>
      <c r="G633" s="70"/>
      <c r="H633" s="70"/>
    </row>
    <row r="634" spans="2:8" customFormat="1" x14ac:dyDescent="0.35">
      <c r="B634" s="62"/>
      <c r="C634" s="70"/>
      <c r="D634" s="70"/>
      <c r="E634" s="70"/>
      <c r="F634" s="70"/>
      <c r="G634" s="70"/>
      <c r="H634" s="70"/>
    </row>
    <row r="635" spans="2:8" customFormat="1" x14ac:dyDescent="0.35">
      <c r="B635" s="62"/>
      <c r="C635" s="70"/>
      <c r="D635" s="70"/>
      <c r="E635" s="70"/>
      <c r="F635" s="70"/>
      <c r="G635" s="70"/>
      <c r="H635" s="70"/>
    </row>
    <row r="636" spans="2:8" customFormat="1" x14ac:dyDescent="0.35">
      <c r="B636" s="62"/>
      <c r="C636" s="70"/>
      <c r="D636" s="70"/>
      <c r="E636" s="70"/>
      <c r="F636" s="70"/>
      <c r="G636" s="70"/>
      <c r="H636" s="70"/>
    </row>
    <row r="637" spans="2:8" customFormat="1" x14ac:dyDescent="0.35">
      <c r="B637" s="62"/>
      <c r="C637" s="70"/>
      <c r="D637" s="70"/>
      <c r="E637" s="70"/>
      <c r="F637" s="70"/>
      <c r="G637" s="70"/>
      <c r="H637" s="70"/>
    </row>
    <row r="638" spans="2:8" customFormat="1" x14ac:dyDescent="0.35">
      <c r="B638" s="62"/>
      <c r="C638" s="70"/>
      <c r="D638" s="70"/>
      <c r="E638" s="70"/>
      <c r="F638" s="70"/>
      <c r="G638" s="70"/>
      <c r="H638" s="70"/>
    </row>
    <row r="639" spans="2:8" customFormat="1" x14ac:dyDescent="0.35">
      <c r="B639" s="62"/>
      <c r="C639" s="70"/>
      <c r="D639" s="70"/>
      <c r="E639" s="70"/>
      <c r="F639" s="70"/>
      <c r="G639" s="70"/>
      <c r="H639" s="70"/>
    </row>
    <row r="640" spans="2:8" customFormat="1" x14ac:dyDescent="0.35">
      <c r="B640" s="62"/>
      <c r="C640" s="70"/>
      <c r="D640" s="70"/>
      <c r="E640" s="70"/>
      <c r="F640" s="70"/>
      <c r="G640" s="70"/>
      <c r="H640" s="70"/>
    </row>
    <row r="641" spans="2:8" customFormat="1" x14ac:dyDescent="0.35">
      <c r="B641" s="62"/>
      <c r="C641" s="70"/>
      <c r="D641" s="70"/>
      <c r="E641" s="70"/>
      <c r="F641" s="70"/>
      <c r="G641" s="70"/>
      <c r="H641" s="70"/>
    </row>
    <row r="642" spans="2:8" customFormat="1" x14ac:dyDescent="0.35">
      <c r="B642" s="62"/>
      <c r="C642" s="70"/>
      <c r="D642" s="70"/>
      <c r="E642" s="70"/>
      <c r="F642" s="70"/>
      <c r="G642" s="70"/>
      <c r="H642" s="70"/>
    </row>
    <row r="644" spans="2:8" customFormat="1" x14ac:dyDescent="0.35">
      <c r="B644" s="62"/>
      <c r="C644" s="70"/>
      <c r="D644" s="70"/>
      <c r="E644" s="70"/>
      <c r="F644" s="70"/>
      <c r="G644" s="70"/>
      <c r="H644" s="70"/>
    </row>
    <row r="645" spans="2:8" customFormat="1" x14ac:dyDescent="0.35">
      <c r="B645" s="62"/>
      <c r="C645" s="70"/>
      <c r="D645" s="70"/>
      <c r="E645" s="70"/>
      <c r="F645" s="70"/>
      <c r="G645" s="70"/>
      <c r="H645" s="70"/>
    </row>
    <row r="646" spans="2:8" customFormat="1" x14ac:dyDescent="0.35">
      <c r="B646" s="62"/>
      <c r="C646" s="70"/>
      <c r="D646" s="70"/>
      <c r="E646" s="70"/>
      <c r="F646" s="70"/>
      <c r="G646" s="70"/>
      <c r="H646" s="70"/>
    </row>
    <row r="647" spans="2:8" customFormat="1" x14ac:dyDescent="0.35">
      <c r="B647" s="62"/>
      <c r="C647" s="70"/>
      <c r="D647" s="70"/>
      <c r="E647" s="70"/>
      <c r="F647" s="70"/>
      <c r="G647" s="70"/>
      <c r="H647" s="70"/>
    </row>
    <row r="648" spans="2:8" customFormat="1" x14ac:dyDescent="0.35">
      <c r="B648" s="62"/>
      <c r="C648" s="70"/>
      <c r="D648" s="70"/>
      <c r="E648" s="70"/>
      <c r="F648" s="70"/>
      <c r="G648" s="70"/>
      <c r="H648" s="70"/>
    </row>
    <row r="649" spans="2:8" customFormat="1" x14ac:dyDescent="0.35">
      <c r="B649" s="62"/>
      <c r="C649" s="70"/>
      <c r="D649" s="70"/>
      <c r="E649" s="70"/>
      <c r="F649" s="70"/>
      <c r="G649" s="70"/>
      <c r="H649" s="70"/>
    </row>
    <row r="650" spans="2:8" customFormat="1" x14ac:dyDescent="0.35">
      <c r="B650" s="62"/>
      <c r="C650" s="70"/>
      <c r="D650" s="70"/>
      <c r="E650" s="70"/>
      <c r="F650" s="70"/>
      <c r="G650" s="70"/>
      <c r="H650" s="70"/>
    </row>
    <row r="651" spans="2:8" customFormat="1" x14ac:dyDescent="0.35">
      <c r="B651" s="62"/>
      <c r="C651" s="70"/>
      <c r="D651" s="70"/>
      <c r="E651" s="70"/>
      <c r="F651" s="70"/>
      <c r="G651" s="70"/>
      <c r="H651" s="70"/>
    </row>
    <row r="652" spans="2:8" customFormat="1" x14ac:dyDescent="0.35">
      <c r="B652" s="62"/>
      <c r="C652" s="70"/>
      <c r="D652" s="70"/>
      <c r="E652" s="70"/>
      <c r="F652" s="70"/>
      <c r="G652" s="70"/>
      <c r="H652" s="70"/>
    </row>
    <row r="653" spans="2:8" customFormat="1" x14ac:dyDescent="0.35">
      <c r="B653" s="62"/>
      <c r="C653" s="70"/>
      <c r="D653" s="70"/>
      <c r="E653" s="70"/>
      <c r="F653" s="70"/>
      <c r="G653" s="70"/>
      <c r="H653" s="70"/>
    </row>
    <row r="654" spans="2:8" customFormat="1" x14ac:dyDescent="0.35">
      <c r="B654" s="62"/>
      <c r="C654" s="70"/>
      <c r="D654" s="70"/>
      <c r="E654" s="70"/>
      <c r="F654" s="70"/>
      <c r="G654" s="70"/>
      <c r="H654" s="70"/>
    </row>
    <row r="655" spans="2:8" customFormat="1" x14ac:dyDescent="0.35">
      <c r="B655" s="62"/>
      <c r="C655" s="70"/>
      <c r="D655" s="70"/>
      <c r="E655" s="70"/>
      <c r="F655" s="70"/>
      <c r="G655" s="70"/>
      <c r="H655" s="70"/>
    </row>
    <row r="656" spans="2:8" customFormat="1" x14ac:dyDescent="0.35">
      <c r="B656" s="62"/>
      <c r="C656" s="70"/>
      <c r="D656" s="70"/>
      <c r="E656" s="70"/>
      <c r="F656" s="70"/>
      <c r="G656" s="70"/>
      <c r="H656" s="70"/>
    </row>
    <row r="657" spans="2:8" customFormat="1" x14ac:dyDescent="0.35">
      <c r="B657" s="62"/>
      <c r="C657" s="70"/>
      <c r="D657" s="70"/>
      <c r="E657" s="70"/>
      <c r="F657" s="70"/>
      <c r="G657" s="70"/>
      <c r="H657" s="70"/>
    </row>
    <row r="658" spans="2:8" customFormat="1" x14ac:dyDescent="0.35">
      <c r="B658" s="62"/>
      <c r="C658" s="70"/>
      <c r="D658" s="70"/>
      <c r="E658" s="70"/>
      <c r="F658" s="70"/>
      <c r="G658" s="70"/>
      <c r="H658" s="70"/>
    </row>
    <row r="659" spans="2:8" customFormat="1" x14ac:dyDescent="0.35">
      <c r="B659" s="62"/>
      <c r="C659" s="70"/>
      <c r="D659" s="70"/>
      <c r="E659" s="70"/>
      <c r="F659" s="70"/>
      <c r="G659" s="70"/>
      <c r="H659" s="70"/>
    </row>
    <row r="660" spans="2:8" customFormat="1" x14ac:dyDescent="0.35">
      <c r="B660" s="62"/>
      <c r="C660" s="70"/>
      <c r="D660" s="70"/>
      <c r="E660" s="70"/>
      <c r="F660" s="70"/>
      <c r="G660" s="70"/>
      <c r="H660" s="70"/>
    </row>
    <row r="661" spans="2:8" customFormat="1" x14ac:dyDescent="0.35">
      <c r="B661" s="62"/>
      <c r="C661" s="70"/>
      <c r="D661" s="70"/>
      <c r="E661" s="70"/>
      <c r="F661" s="70"/>
      <c r="G661" s="70"/>
      <c r="H661" s="70"/>
    </row>
    <row r="662" spans="2:8" customFormat="1" x14ac:dyDescent="0.35">
      <c r="B662" s="62"/>
      <c r="C662" s="70"/>
      <c r="D662" s="70"/>
      <c r="E662" s="70"/>
      <c r="F662" s="70"/>
      <c r="G662" s="70"/>
      <c r="H662" s="70"/>
    </row>
    <row r="663" spans="2:8" customFormat="1" x14ac:dyDescent="0.35">
      <c r="B663" s="62"/>
      <c r="C663" s="70"/>
      <c r="D663" s="70"/>
      <c r="E663" s="70"/>
      <c r="F663" s="70"/>
      <c r="G663" s="70"/>
      <c r="H663" s="70"/>
    </row>
    <row r="664" spans="2:8" customFormat="1" x14ac:dyDescent="0.35">
      <c r="B664" s="62"/>
      <c r="C664" s="70"/>
      <c r="D664" s="70"/>
      <c r="E664" s="70"/>
      <c r="F664" s="70"/>
      <c r="G664" s="70"/>
      <c r="H664" s="70"/>
    </row>
    <row r="665" spans="2:8" customFormat="1" x14ac:dyDescent="0.35">
      <c r="B665" s="62"/>
      <c r="C665" s="70"/>
      <c r="D665" s="70"/>
      <c r="E665" s="70"/>
      <c r="F665" s="70"/>
      <c r="G665" s="70"/>
      <c r="H665" s="70"/>
    </row>
    <row r="666" spans="2:8" customFormat="1" x14ac:dyDescent="0.35">
      <c r="B666" s="62"/>
      <c r="C666" s="70"/>
      <c r="D666" s="70"/>
      <c r="E666" s="70"/>
      <c r="F666" s="70"/>
      <c r="G666" s="70"/>
      <c r="H666" s="70"/>
    </row>
    <row r="667" spans="2:8" customFormat="1" x14ac:dyDescent="0.35">
      <c r="B667" s="62"/>
      <c r="C667" s="70"/>
      <c r="D667" s="70"/>
      <c r="E667" s="70"/>
      <c r="F667" s="70"/>
      <c r="G667" s="70"/>
      <c r="H667" s="70"/>
    </row>
    <row r="668" spans="2:8" customFormat="1" x14ac:dyDescent="0.35">
      <c r="B668" s="62"/>
      <c r="C668" s="70"/>
      <c r="D668" s="70"/>
      <c r="E668" s="70"/>
      <c r="F668" s="70"/>
      <c r="G668" s="70"/>
      <c r="H668" s="70"/>
    </row>
    <row r="669" spans="2:8" customFormat="1" x14ac:dyDescent="0.35">
      <c r="B669" s="62"/>
      <c r="C669" s="70"/>
      <c r="D669" s="70"/>
      <c r="E669" s="70"/>
      <c r="F669" s="70"/>
      <c r="G669" s="70"/>
      <c r="H669" s="70"/>
    </row>
    <row r="670" spans="2:8" customFormat="1" x14ac:dyDescent="0.35">
      <c r="B670" s="62"/>
      <c r="C670" s="70"/>
      <c r="D670" s="70"/>
      <c r="E670" s="70"/>
      <c r="F670" s="70"/>
      <c r="G670" s="70"/>
      <c r="H670" s="70"/>
    </row>
    <row r="671" spans="2:8" customFormat="1" x14ac:dyDescent="0.35">
      <c r="B671" s="62"/>
      <c r="C671" s="70"/>
      <c r="D671" s="70"/>
      <c r="E671" s="70"/>
      <c r="F671" s="70"/>
      <c r="G671" s="70"/>
      <c r="H671" s="70"/>
    </row>
    <row r="672" spans="2:8" customFormat="1" x14ac:dyDescent="0.35">
      <c r="B672" s="62"/>
      <c r="C672" s="70"/>
      <c r="D672" s="70"/>
      <c r="E672" s="70"/>
      <c r="F672" s="70"/>
      <c r="G672" s="70"/>
      <c r="H672" s="70"/>
    </row>
    <row r="673" spans="2:8" customFormat="1" x14ac:dyDescent="0.35">
      <c r="B673" s="62"/>
      <c r="C673" s="70"/>
      <c r="D673" s="70"/>
      <c r="E673" s="70"/>
      <c r="F673" s="70"/>
      <c r="G673" s="70"/>
      <c r="H673" s="70"/>
    </row>
    <row r="674" spans="2:8" customFormat="1" x14ac:dyDescent="0.35">
      <c r="B674" s="62"/>
      <c r="C674" s="70"/>
      <c r="D674" s="70"/>
      <c r="E674" s="70"/>
      <c r="F674" s="70"/>
      <c r="G674" s="70"/>
      <c r="H674" s="70"/>
    </row>
    <row r="676" spans="2:8" customFormat="1" x14ac:dyDescent="0.35">
      <c r="B676" s="62"/>
      <c r="C676" s="70"/>
      <c r="D676" s="70"/>
      <c r="E676" s="70"/>
      <c r="F676" s="70"/>
      <c r="G676" s="70"/>
      <c r="H676" s="70"/>
    </row>
    <row r="677" spans="2:8" customFormat="1" x14ac:dyDescent="0.35">
      <c r="B677" s="62"/>
      <c r="C677" s="70"/>
      <c r="D677" s="70"/>
      <c r="E677" s="70"/>
      <c r="F677" s="70"/>
      <c r="G677" s="70"/>
      <c r="H677" s="70"/>
    </row>
    <row r="678" spans="2:8" customFormat="1" x14ac:dyDescent="0.35">
      <c r="B678" s="62"/>
      <c r="C678" s="70"/>
      <c r="D678" s="70"/>
      <c r="E678" s="70"/>
      <c r="F678" s="70"/>
      <c r="G678" s="70"/>
      <c r="H678" s="70"/>
    </row>
    <row r="679" spans="2:8" customFormat="1" x14ac:dyDescent="0.35">
      <c r="B679" s="62"/>
      <c r="C679" s="70"/>
      <c r="D679" s="70"/>
      <c r="E679" s="70"/>
      <c r="F679" s="70"/>
      <c r="G679" s="70"/>
      <c r="H679" s="70"/>
    </row>
    <row r="680" spans="2:8" customFormat="1" x14ac:dyDescent="0.35">
      <c r="B680" s="62"/>
      <c r="C680" s="70"/>
      <c r="D680" s="70"/>
      <c r="E680" s="70"/>
      <c r="F680" s="70"/>
      <c r="G680" s="70"/>
      <c r="H680" s="70"/>
    </row>
    <row r="681" spans="2:8" customFormat="1" x14ac:dyDescent="0.35">
      <c r="B681" s="62"/>
      <c r="C681" s="70"/>
      <c r="D681" s="70"/>
      <c r="E681" s="70"/>
      <c r="F681" s="70"/>
      <c r="G681" s="70"/>
      <c r="H681" s="70"/>
    </row>
    <row r="682" spans="2:8" customFormat="1" x14ac:dyDescent="0.35">
      <c r="B682" s="62"/>
      <c r="C682" s="70"/>
      <c r="D682" s="70"/>
      <c r="E682" s="70"/>
      <c r="F682" s="70"/>
      <c r="G682" s="70"/>
      <c r="H682" s="70"/>
    </row>
    <row r="683" spans="2:8" customFormat="1" x14ac:dyDescent="0.35">
      <c r="B683" s="62"/>
      <c r="C683" s="70"/>
      <c r="D683" s="70"/>
      <c r="E683" s="70"/>
      <c r="F683" s="70"/>
      <c r="G683" s="70"/>
      <c r="H683" s="70"/>
    </row>
    <row r="684" spans="2:8" customFormat="1" x14ac:dyDescent="0.35">
      <c r="B684" s="62"/>
      <c r="C684" s="70"/>
      <c r="D684" s="70"/>
      <c r="E684" s="70"/>
      <c r="F684" s="70"/>
      <c r="G684" s="70"/>
      <c r="H684" s="70"/>
    </row>
    <row r="685" spans="2:8" customFormat="1" x14ac:dyDescent="0.35">
      <c r="B685" s="62"/>
      <c r="C685" s="70"/>
      <c r="D685" s="70"/>
      <c r="E685" s="70"/>
      <c r="F685" s="70"/>
      <c r="G685" s="70"/>
      <c r="H685" s="70"/>
    </row>
    <row r="686" spans="2:8" customFormat="1" x14ac:dyDescent="0.35">
      <c r="B686" s="62"/>
      <c r="C686" s="70"/>
      <c r="D686" s="70"/>
      <c r="E686" s="70"/>
      <c r="F686" s="70"/>
      <c r="G686" s="70"/>
      <c r="H686" s="70"/>
    </row>
    <row r="687" spans="2:8" customFormat="1" x14ac:dyDescent="0.35">
      <c r="B687" s="62"/>
      <c r="C687" s="70"/>
      <c r="D687" s="70"/>
      <c r="E687" s="70"/>
      <c r="F687" s="70"/>
      <c r="G687" s="70"/>
      <c r="H687" s="70"/>
    </row>
    <row r="688" spans="2:8" customFormat="1" x14ac:dyDescent="0.35">
      <c r="B688" s="62"/>
      <c r="C688" s="70"/>
      <c r="D688" s="70"/>
      <c r="E688" s="70"/>
      <c r="F688" s="70"/>
      <c r="G688" s="70"/>
      <c r="H688" s="70"/>
    </row>
    <row r="689" spans="2:8" customFormat="1" x14ac:dyDescent="0.35">
      <c r="B689" s="62"/>
      <c r="C689" s="70"/>
      <c r="D689" s="70"/>
      <c r="E689" s="70"/>
      <c r="F689" s="70"/>
      <c r="G689" s="70"/>
      <c r="H689" s="70"/>
    </row>
    <row r="690" spans="2:8" customFormat="1" x14ac:dyDescent="0.35">
      <c r="B690" s="62"/>
      <c r="C690" s="70"/>
      <c r="D690" s="70"/>
      <c r="E690" s="70"/>
      <c r="F690" s="70"/>
      <c r="G690" s="70"/>
      <c r="H690" s="70"/>
    </row>
    <row r="691" spans="2:8" customFormat="1" x14ac:dyDescent="0.35">
      <c r="B691" s="62"/>
      <c r="C691" s="70"/>
      <c r="D691" s="70"/>
      <c r="E691" s="70"/>
      <c r="F691" s="70"/>
      <c r="G691" s="70"/>
      <c r="H691" s="70"/>
    </row>
    <row r="692" spans="2:8" customFormat="1" x14ac:dyDescent="0.35">
      <c r="B692" s="62"/>
      <c r="C692" s="70"/>
      <c r="D692" s="70"/>
      <c r="E692" s="70"/>
      <c r="F692" s="70"/>
      <c r="G692" s="70"/>
      <c r="H692" s="70"/>
    </row>
    <row r="693" spans="2:8" customFormat="1" x14ac:dyDescent="0.35">
      <c r="B693" s="62"/>
      <c r="C693" s="70"/>
      <c r="D693" s="70"/>
      <c r="E693" s="70"/>
      <c r="F693" s="70"/>
      <c r="G693" s="70"/>
      <c r="H693" s="70"/>
    </row>
    <row r="694" spans="2:8" customFormat="1" x14ac:dyDescent="0.35">
      <c r="B694" s="62"/>
      <c r="C694" s="70"/>
      <c r="D694" s="70"/>
      <c r="E694" s="70"/>
      <c r="F694" s="70"/>
      <c r="G694" s="70"/>
      <c r="H694" s="70"/>
    </row>
    <row r="695" spans="2:8" customFormat="1" x14ac:dyDescent="0.35">
      <c r="B695" s="62"/>
      <c r="C695" s="70"/>
      <c r="D695" s="70"/>
      <c r="E695" s="70"/>
      <c r="F695" s="70"/>
      <c r="G695" s="70"/>
      <c r="H695" s="70"/>
    </row>
    <row r="696" spans="2:8" customFormat="1" x14ac:dyDescent="0.35">
      <c r="B696" s="62"/>
      <c r="C696" s="70"/>
      <c r="D696" s="70"/>
      <c r="E696" s="70"/>
      <c r="F696" s="70"/>
      <c r="G696" s="70"/>
      <c r="H696" s="70"/>
    </row>
    <row r="697" spans="2:8" customFormat="1" x14ac:dyDescent="0.35">
      <c r="B697" s="62"/>
      <c r="C697" s="70"/>
      <c r="D697" s="70"/>
      <c r="E697" s="70"/>
      <c r="F697" s="70"/>
      <c r="G697" s="70"/>
      <c r="H697" s="70"/>
    </row>
    <row r="698" spans="2:8" customFormat="1" x14ac:dyDescent="0.35">
      <c r="B698" s="62"/>
      <c r="C698" s="70"/>
      <c r="D698" s="70"/>
      <c r="E698" s="70"/>
      <c r="F698" s="70"/>
      <c r="G698" s="70"/>
      <c r="H698" s="70"/>
    </row>
    <row r="699" spans="2:8" customFormat="1" x14ac:dyDescent="0.35">
      <c r="B699" s="62"/>
      <c r="C699" s="70"/>
      <c r="D699" s="70"/>
      <c r="E699" s="70"/>
      <c r="F699" s="70"/>
      <c r="G699" s="70"/>
      <c r="H699" s="70"/>
    </row>
    <row r="700" spans="2:8" customFormat="1" x14ac:dyDescent="0.35">
      <c r="B700" s="62"/>
      <c r="C700" s="70"/>
      <c r="D700" s="70"/>
      <c r="E700" s="70"/>
      <c r="F700" s="70"/>
      <c r="G700" s="70"/>
      <c r="H700" s="70"/>
    </row>
    <row r="701" spans="2:8" customFormat="1" x14ac:dyDescent="0.35">
      <c r="B701" s="62"/>
      <c r="C701" s="70"/>
      <c r="D701" s="70"/>
      <c r="E701" s="70"/>
      <c r="F701" s="70"/>
      <c r="G701" s="70"/>
      <c r="H701" s="70"/>
    </row>
    <row r="702" spans="2:8" customFormat="1" x14ac:dyDescent="0.35">
      <c r="B702" s="62"/>
      <c r="C702" s="70"/>
      <c r="D702" s="70"/>
      <c r="E702" s="70"/>
      <c r="F702" s="70"/>
      <c r="G702" s="70"/>
      <c r="H702" s="70"/>
    </row>
    <row r="703" spans="2:8" customFormat="1" x14ac:dyDescent="0.35">
      <c r="B703" s="62"/>
      <c r="C703" s="70"/>
      <c r="D703" s="70"/>
      <c r="E703" s="70"/>
      <c r="F703" s="70"/>
      <c r="G703" s="70"/>
      <c r="H703" s="70"/>
    </row>
    <row r="704" spans="2:8" customFormat="1" x14ac:dyDescent="0.35">
      <c r="B704" s="62"/>
      <c r="C704" s="70"/>
      <c r="D704" s="70"/>
      <c r="E704" s="70"/>
      <c r="F704" s="70"/>
      <c r="G704" s="70"/>
      <c r="H704" s="70"/>
    </row>
    <row r="705" spans="2:8" customFormat="1" x14ac:dyDescent="0.35">
      <c r="B705" s="62"/>
      <c r="C705" s="70"/>
      <c r="D705" s="70"/>
      <c r="E705" s="70"/>
      <c r="F705" s="70"/>
      <c r="G705" s="70"/>
      <c r="H705" s="70"/>
    </row>
    <row r="706" spans="2:8" customFormat="1" x14ac:dyDescent="0.35">
      <c r="B706" s="62"/>
      <c r="C706" s="70"/>
      <c r="D706" s="70"/>
      <c r="E706" s="70"/>
      <c r="F706" s="70"/>
      <c r="G706" s="70"/>
      <c r="H706" s="70"/>
    </row>
    <row r="708" spans="2:8" customFormat="1" x14ac:dyDescent="0.35">
      <c r="B708" s="62"/>
      <c r="C708" s="70"/>
      <c r="D708" s="70"/>
      <c r="E708" s="70"/>
      <c r="F708" s="70"/>
      <c r="G708" s="70"/>
      <c r="H708" s="70"/>
    </row>
    <row r="709" spans="2:8" customFormat="1" x14ac:dyDescent="0.35">
      <c r="B709" s="62"/>
      <c r="C709" s="70"/>
      <c r="D709" s="70"/>
      <c r="E709" s="70"/>
      <c r="F709" s="70"/>
      <c r="G709" s="70"/>
      <c r="H709" s="70"/>
    </row>
    <row r="710" spans="2:8" customFormat="1" x14ac:dyDescent="0.35">
      <c r="B710" s="62"/>
      <c r="C710" s="70"/>
      <c r="D710" s="70"/>
      <c r="E710" s="70"/>
      <c r="F710" s="70"/>
      <c r="G710" s="70"/>
      <c r="H710" s="70"/>
    </row>
    <row r="711" spans="2:8" customFormat="1" x14ac:dyDescent="0.35">
      <c r="B711" s="62"/>
      <c r="C711" s="70"/>
      <c r="D711" s="70"/>
      <c r="E711" s="70"/>
      <c r="F711" s="70"/>
      <c r="G711" s="70"/>
      <c r="H711" s="70"/>
    </row>
    <row r="712" spans="2:8" customFormat="1" x14ac:dyDescent="0.35">
      <c r="B712" s="62"/>
      <c r="C712" s="70"/>
      <c r="D712" s="70"/>
      <c r="E712" s="70"/>
      <c r="F712" s="70"/>
      <c r="G712" s="70"/>
      <c r="H712" s="70"/>
    </row>
    <row r="713" spans="2:8" customFormat="1" x14ac:dyDescent="0.35">
      <c r="B713" s="62"/>
      <c r="C713" s="70"/>
      <c r="D713" s="70"/>
      <c r="E713" s="70"/>
      <c r="F713" s="70"/>
      <c r="G713" s="70"/>
      <c r="H713" s="70"/>
    </row>
    <row r="714" spans="2:8" customFormat="1" x14ac:dyDescent="0.35">
      <c r="B714" s="62"/>
      <c r="C714" s="70"/>
      <c r="D714" s="70"/>
      <c r="E714" s="70"/>
      <c r="F714" s="70"/>
      <c r="G714" s="70"/>
      <c r="H714" s="70"/>
    </row>
    <row r="715" spans="2:8" customFormat="1" x14ac:dyDescent="0.35">
      <c r="B715" s="62"/>
      <c r="C715" s="70"/>
      <c r="D715" s="70"/>
      <c r="E715" s="70"/>
      <c r="F715" s="70"/>
      <c r="G715" s="70"/>
      <c r="H715" s="70"/>
    </row>
    <row r="716" spans="2:8" customFormat="1" x14ac:dyDescent="0.35">
      <c r="B716" s="62"/>
      <c r="C716" s="70"/>
      <c r="D716" s="70"/>
      <c r="E716" s="70"/>
      <c r="F716" s="70"/>
      <c r="G716" s="70"/>
      <c r="H716" s="70"/>
    </row>
    <row r="717" spans="2:8" customFormat="1" x14ac:dyDescent="0.35">
      <c r="B717" s="62"/>
      <c r="C717" s="70"/>
      <c r="D717" s="70"/>
      <c r="E717" s="70"/>
      <c r="F717" s="70"/>
      <c r="G717" s="70"/>
      <c r="H717" s="70"/>
    </row>
    <row r="718" spans="2:8" customFormat="1" x14ac:dyDescent="0.35">
      <c r="B718" s="62"/>
      <c r="C718" s="70"/>
      <c r="D718" s="70"/>
      <c r="E718" s="70"/>
      <c r="F718" s="70"/>
      <c r="G718" s="70"/>
      <c r="H718" s="70"/>
    </row>
    <row r="719" spans="2:8" customFormat="1" x14ac:dyDescent="0.35">
      <c r="B719" s="62"/>
      <c r="C719" s="70"/>
      <c r="D719" s="70"/>
      <c r="E719" s="70"/>
      <c r="F719" s="70"/>
      <c r="G719" s="70"/>
      <c r="H719" s="70"/>
    </row>
    <row r="720" spans="2:8" customFormat="1" x14ac:dyDescent="0.35">
      <c r="B720" s="62"/>
      <c r="C720" s="70"/>
      <c r="D720" s="70"/>
      <c r="E720" s="70"/>
      <c r="F720" s="70"/>
      <c r="G720" s="70"/>
      <c r="H720" s="70"/>
    </row>
    <row r="721" spans="2:8" customFormat="1" x14ac:dyDescent="0.35">
      <c r="B721" s="62"/>
      <c r="C721" s="70"/>
      <c r="D721" s="70"/>
      <c r="E721" s="70"/>
      <c r="F721" s="70"/>
      <c r="G721" s="70"/>
      <c r="H721" s="70"/>
    </row>
    <row r="722" spans="2:8" customFormat="1" x14ac:dyDescent="0.35">
      <c r="B722" s="62"/>
      <c r="C722" s="70"/>
      <c r="D722" s="70"/>
      <c r="E722" s="70"/>
      <c r="F722" s="70"/>
      <c r="G722" s="70"/>
      <c r="H722" s="70"/>
    </row>
    <row r="723" spans="2:8" customFormat="1" x14ac:dyDescent="0.35">
      <c r="B723" s="62"/>
      <c r="C723" s="70"/>
      <c r="D723" s="70"/>
      <c r="E723" s="70"/>
      <c r="F723" s="70"/>
      <c r="G723" s="70"/>
      <c r="H723" s="70"/>
    </row>
    <row r="724" spans="2:8" customFormat="1" x14ac:dyDescent="0.35">
      <c r="B724" s="62"/>
      <c r="C724" s="70"/>
      <c r="D724" s="70"/>
      <c r="E724" s="70"/>
      <c r="F724" s="70"/>
      <c r="G724" s="70"/>
      <c r="H724" s="70"/>
    </row>
    <row r="725" spans="2:8" customFormat="1" x14ac:dyDescent="0.35">
      <c r="B725" s="62"/>
      <c r="C725" s="70"/>
      <c r="D725" s="70"/>
      <c r="E725" s="70"/>
      <c r="F725" s="70"/>
      <c r="G725" s="70"/>
      <c r="H725" s="70"/>
    </row>
    <row r="726" spans="2:8" customFormat="1" x14ac:dyDescent="0.35">
      <c r="B726" s="62"/>
      <c r="C726" s="70"/>
      <c r="D726" s="70"/>
      <c r="E726" s="70"/>
      <c r="F726" s="70"/>
      <c r="G726" s="70"/>
      <c r="H726" s="70"/>
    </row>
    <row r="727" spans="2:8" customFormat="1" x14ac:dyDescent="0.35">
      <c r="B727" s="62"/>
      <c r="C727" s="70"/>
      <c r="D727" s="70"/>
      <c r="E727" s="70"/>
      <c r="F727" s="70"/>
      <c r="G727" s="70"/>
      <c r="H727" s="70"/>
    </row>
    <row r="728" spans="2:8" customFormat="1" x14ac:dyDescent="0.35">
      <c r="B728" s="62"/>
      <c r="C728" s="70"/>
      <c r="D728" s="70"/>
      <c r="E728" s="70"/>
      <c r="F728" s="70"/>
      <c r="G728" s="70"/>
      <c r="H728" s="70"/>
    </row>
    <row r="729" spans="2:8" customFormat="1" x14ac:dyDescent="0.35">
      <c r="B729" s="62"/>
      <c r="C729" s="70"/>
      <c r="D729" s="70"/>
      <c r="E729" s="70"/>
      <c r="F729" s="70"/>
      <c r="G729" s="70"/>
      <c r="H729" s="70"/>
    </row>
    <row r="730" spans="2:8" customFormat="1" x14ac:dyDescent="0.35">
      <c r="B730" s="62"/>
      <c r="C730" s="70"/>
      <c r="D730" s="70"/>
      <c r="E730" s="70"/>
      <c r="F730" s="70"/>
      <c r="G730" s="70"/>
      <c r="H730" s="70"/>
    </row>
    <row r="731" spans="2:8" customFormat="1" x14ac:dyDescent="0.35">
      <c r="B731" s="62"/>
      <c r="C731" s="70"/>
      <c r="D731" s="70"/>
      <c r="E731" s="70"/>
      <c r="F731" s="70"/>
      <c r="G731" s="70"/>
      <c r="H731" s="70"/>
    </row>
    <row r="732" spans="2:8" customFormat="1" x14ac:dyDescent="0.35">
      <c r="B732" s="62"/>
      <c r="C732" s="70"/>
      <c r="D732" s="70"/>
      <c r="E732" s="70"/>
      <c r="F732" s="70"/>
      <c r="G732" s="70"/>
      <c r="H732" s="70"/>
    </row>
    <row r="733" spans="2:8" customFormat="1" x14ac:dyDescent="0.35">
      <c r="B733" s="62"/>
      <c r="C733" s="70"/>
      <c r="D733" s="70"/>
      <c r="E733" s="70"/>
      <c r="F733" s="70"/>
      <c r="G733" s="70"/>
      <c r="H733" s="70"/>
    </row>
    <row r="734" spans="2:8" customFormat="1" x14ac:dyDescent="0.35">
      <c r="B734" s="62"/>
      <c r="C734" s="70"/>
      <c r="D734" s="70"/>
      <c r="E734" s="70"/>
      <c r="F734" s="70"/>
      <c r="G734" s="70"/>
      <c r="H734" s="70"/>
    </row>
    <row r="735" spans="2:8" customFormat="1" x14ac:dyDescent="0.35">
      <c r="B735" s="62"/>
      <c r="C735" s="70"/>
      <c r="D735" s="70"/>
      <c r="E735" s="70"/>
      <c r="F735" s="70"/>
      <c r="G735" s="70"/>
      <c r="H735" s="70"/>
    </row>
    <row r="736" spans="2:8" customFormat="1" x14ac:dyDescent="0.35">
      <c r="B736" s="62"/>
      <c r="C736" s="70"/>
      <c r="D736" s="70"/>
      <c r="E736" s="70"/>
      <c r="F736" s="70"/>
      <c r="G736" s="70"/>
      <c r="H736" s="70"/>
    </row>
    <row r="737" spans="2:8" customFormat="1" x14ac:dyDescent="0.35">
      <c r="B737" s="62"/>
      <c r="C737" s="70"/>
      <c r="D737" s="70"/>
      <c r="E737" s="70"/>
      <c r="F737" s="70"/>
      <c r="G737" s="70"/>
      <c r="H737" s="70"/>
    </row>
    <row r="738" spans="2:8" customFormat="1" x14ac:dyDescent="0.35">
      <c r="B738" s="62"/>
      <c r="C738" s="70"/>
      <c r="D738" s="70"/>
      <c r="E738" s="70"/>
      <c r="F738" s="70"/>
      <c r="G738" s="70"/>
      <c r="H738" s="70"/>
    </row>
    <row r="740" spans="2:8" customFormat="1" x14ac:dyDescent="0.35">
      <c r="B740" s="62"/>
      <c r="C740" s="70"/>
      <c r="D740" s="70"/>
      <c r="E740" s="70"/>
      <c r="F740" s="70"/>
      <c r="G740" s="70"/>
      <c r="H740" s="70"/>
    </row>
    <row r="741" spans="2:8" customFormat="1" x14ac:dyDescent="0.35">
      <c r="B741" s="62"/>
      <c r="C741" s="70"/>
      <c r="D741" s="70"/>
      <c r="E741" s="70"/>
      <c r="F741" s="70"/>
      <c r="G741" s="70"/>
      <c r="H741" s="70"/>
    </row>
    <row r="742" spans="2:8" customFormat="1" x14ac:dyDescent="0.35">
      <c r="B742" s="62"/>
      <c r="C742" s="70"/>
      <c r="D742" s="70"/>
      <c r="E742" s="70"/>
      <c r="F742" s="70"/>
      <c r="G742" s="70"/>
      <c r="H742" s="70"/>
    </row>
    <row r="743" spans="2:8" customFormat="1" x14ac:dyDescent="0.35">
      <c r="B743" s="62"/>
      <c r="C743" s="70"/>
      <c r="D743" s="70"/>
      <c r="E743" s="70"/>
      <c r="F743" s="70"/>
      <c r="G743" s="70"/>
      <c r="H743" s="70"/>
    </row>
    <row r="744" spans="2:8" customFormat="1" x14ac:dyDescent="0.35">
      <c r="B744" s="62"/>
      <c r="C744" s="70"/>
      <c r="D744" s="70"/>
      <c r="E744" s="70"/>
      <c r="F744" s="70"/>
      <c r="G744" s="70"/>
      <c r="H744" s="70"/>
    </row>
    <row r="745" spans="2:8" customFormat="1" x14ac:dyDescent="0.35">
      <c r="B745" s="62"/>
      <c r="C745" s="70"/>
      <c r="D745" s="70"/>
      <c r="E745" s="70"/>
      <c r="F745" s="70"/>
      <c r="G745" s="70"/>
      <c r="H745" s="70"/>
    </row>
    <row r="746" spans="2:8" customFormat="1" x14ac:dyDescent="0.35">
      <c r="B746" s="62"/>
      <c r="C746" s="70"/>
      <c r="D746" s="70"/>
      <c r="E746" s="70"/>
      <c r="F746" s="70"/>
      <c r="G746" s="70"/>
      <c r="H746" s="70"/>
    </row>
    <row r="747" spans="2:8" customFormat="1" x14ac:dyDescent="0.35">
      <c r="B747" s="62"/>
      <c r="C747" s="70"/>
      <c r="D747" s="70"/>
      <c r="E747" s="70"/>
      <c r="F747" s="70"/>
      <c r="G747" s="70"/>
      <c r="H747" s="70"/>
    </row>
    <row r="748" spans="2:8" customFormat="1" x14ac:dyDescent="0.35">
      <c r="B748" s="62"/>
      <c r="C748" s="70"/>
      <c r="D748" s="70"/>
      <c r="E748" s="70"/>
      <c r="F748" s="70"/>
      <c r="G748" s="70"/>
      <c r="H748" s="70"/>
    </row>
    <row r="749" spans="2:8" customFormat="1" x14ac:dyDescent="0.35">
      <c r="B749" s="62"/>
      <c r="C749" s="70"/>
      <c r="D749" s="70"/>
      <c r="E749" s="70"/>
      <c r="F749" s="70"/>
      <c r="G749" s="70"/>
      <c r="H749" s="70"/>
    </row>
    <row r="750" spans="2:8" customFormat="1" x14ac:dyDescent="0.35">
      <c r="B750" s="62"/>
      <c r="C750" s="70"/>
      <c r="D750" s="70"/>
      <c r="E750" s="70"/>
      <c r="F750" s="70"/>
      <c r="G750" s="70"/>
      <c r="H750" s="70"/>
    </row>
    <row r="751" spans="2:8" customFormat="1" x14ac:dyDescent="0.35">
      <c r="B751" s="62"/>
      <c r="C751" s="70"/>
      <c r="D751" s="70"/>
      <c r="E751" s="70"/>
      <c r="F751" s="70"/>
      <c r="G751" s="70"/>
      <c r="H751" s="70"/>
    </row>
    <row r="752" spans="2:8" customFormat="1" x14ac:dyDescent="0.35">
      <c r="B752" s="62"/>
      <c r="C752" s="70"/>
      <c r="D752" s="70"/>
      <c r="E752" s="70"/>
      <c r="F752" s="70"/>
      <c r="G752" s="70"/>
      <c r="H752" s="70"/>
    </row>
    <row r="753" spans="2:8" customFormat="1" x14ac:dyDescent="0.35">
      <c r="B753" s="62"/>
      <c r="C753" s="70"/>
      <c r="D753" s="70"/>
      <c r="E753" s="70"/>
      <c r="F753" s="70"/>
      <c r="G753" s="70"/>
      <c r="H753" s="70"/>
    </row>
    <row r="754" spans="2:8" customFormat="1" x14ac:dyDescent="0.35">
      <c r="B754" s="62"/>
      <c r="C754" s="70"/>
      <c r="D754" s="70"/>
      <c r="E754" s="70"/>
      <c r="F754" s="70"/>
      <c r="G754" s="70"/>
      <c r="H754" s="70"/>
    </row>
    <row r="755" spans="2:8" customFormat="1" x14ac:dyDescent="0.35">
      <c r="B755" s="62"/>
      <c r="C755" s="70"/>
      <c r="D755" s="70"/>
      <c r="E755" s="70"/>
      <c r="F755" s="70"/>
      <c r="G755" s="70"/>
      <c r="H755" s="70"/>
    </row>
    <row r="756" spans="2:8" customFormat="1" x14ac:dyDescent="0.35">
      <c r="B756" s="62"/>
      <c r="C756" s="70"/>
      <c r="D756" s="70"/>
      <c r="E756" s="70"/>
      <c r="F756" s="70"/>
      <c r="G756" s="70"/>
      <c r="H756" s="70"/>
    </row>
    <row r="757" spans="2:8" customFormat="1" x14ac:dyDescent="0.35">
      <c r="B757" s="62"/>
      <c r="C757" s="70"/>
      <c r="D757" s="70"/>
      <c r="E757" s="70"/>
      <c r="F757" s="70"/>
      <c r="G757" s="70"/>
      <c r="H757" s="70"/>
    </row>
    <row r="758" spans="2:8" customFormat="1" x14ac:dyDescent="0.35">
      <c r="B758" s="62"/>
      <c r="C758" s="70"/>
      <c r="D758" s="70"/>
      <c r="E758" s="70"/>
      <c r="F758" s="70"/>
      <c r="G758" s="70"/>
      <c r="H758" s="70"/>
    </row>
    <row r="759" spans="2:8" customFormat="1" x14ac:dyDescent="0.35">
      <c r="B759" s="62"/>
      <c r="C759" s="70"/>
      <c r="D759" s="70"/>
      <c r="E759" s="70"/>
      <c r="F759" s="70"/>
      <c r="G759" s="70"/>
      <c r="H759" s="70"/>
    </row>
    <row r="760" spans="2:8" customFormat="1" x14ac:dyDescent="0.35">
      <c r="B760" s="62"/>
      <c r="C760" s="70"/>
      <c r="D760" s="70"/>
      <c r="E760" s="70"/>
      <c r="F760" s="70"/>
      <c r="G760" s="70"/>
      <c r="H760" s="70"/>
    </row>
    <row r="761" spans="2:8" customFormat="1" x14ac:dyDescent="0.35">
      <c r="B761" s="62"/>
      <c r="C761" s="70"/>
      <c r="D761" s="70"/>
      <c r="E761" s="70"/>
      <c r="F761" s="70"/>
      <c r="G761" s="70"/>
      <c r="H761" s="70"/>
    </row>
    <row r="762" spans="2:8" customFormat="1" x14ac:dyDescent="0.35">
      <c r="B762" s="62"/>
      <c r="C762" s="70"/>
      <c r="D762" s="70"/>
      <c r="E762" s="70"/>
      <c r="F762" s="70"/>
      <c r="G762" s="70"/>
      <c r="H762" s="70"/>
    </row>
    <row r="763" spans="2:8" customFormat="1" x14ac:dyDescent="0.35">
      <c r="B763" s="62"/>
      <c r="C763" s="70"/>
      <c r="D763" s="70"/>
      <c r="E763" s="70"/>
      <c r="F763" s="70"/>
      <c r="G763" s="70"/>
      <c r="H763" s="70"/>
    </row>
    <row r="764" spans="2:8" customFormat="1" x14ac:dyDescent="0.35">
      <c r="B764" s="62"/>
      <c r="C764" s="70"/>
      <c r="D764" s="70"/>
      <c r="E764" s="70"/>
      <c r="F764" s="70"/>
      <c r="G764" s="70"/>
      <c r="H764" s="70"/>
    </row>
    <row r="765" spans="2:8" customFormat="1" x14ac:dyDescent="0.35">
      <c r="B765" s="62"/>
      <c r="C765" s="70"/>
      <c r="D765" s="70"/>
      <c r="E765" s="70"/>
      <c r="F765" s="70"/>
      <c r="G765" s="70"/>
      <c r="H765" s="70"/>
    </row>
    <row r="766" spans="2:8" customFormat="1" x14ac:dyDescent="0.35">
      <c r="B766" s="62"/>
      <c r="C766" s="70"/>
      <c r="D766" s="70"/>
      <c r="E766" s="70"/>
      <c r="F766" s="70"/>
      <c r="G766" s="70"/>
      <c r="H766" s="70"/>
    </row>
    <row r="767" spans="2:8" customFormat="1" x14ac:dyDescent="0.35">
      <c r="B767" s="62"/>
      <c r="C767" s="70"/>
      <c r="D767" s="70"/>
      <c r="E767" s="70"/>
      <c r="F767" s="70"/>
      <c r="G767" s="70"/>
      <c r="H767" s="70"/>
    </row>
    <row r="768" spans="2:8" customFormat="1" x14ac:dyDescent="0.35">
      <c r="B768" s="62"/>
      <c r="C768" s="70"/>
      <c r="D768" s="70"/>
      <c r="E768" s="70"/>
      <c r="F768" s="70"/>
      <c r="G768" s="70"/>
      <c r="H768" s="70"/>
    </row>
    <row r="769" spans="2:8" customFormat="1" x14ac:dyDescent="0.35">
      <c r="B769" s="62"/>
      <c r="C769" s="70"/>
      <c r="D769" s="70"/>
      <c r="E769" s="70"/>
      <c r="F769" s="70"/>
      <c r="G769" s="70"/>
      <c r="H769" s="70"/>
    </row>
    <row r="770" spans="2:8" customFormat="1" x14ac:dyDescent="0.35">
      <c r="B770" s="62"/>
      <c r="C770" s="70"/>
      <c r="D770" s="70"/>
      <c r="E770" s="70"/>
      <c r="F770" s="70"/>
      <c r="G770" s="70"/>
      <c r="H770" s="70"/>
    </row>
    <row r="772" spans="2:8" customFormat="1" x14ac:dyDescent="0.35">
      <c r="B772" s="62"/>
      <c r="C772" s="70"/>
      <c r="D772" s="70"/>
      <c r="E772" s="70"/>
      <c r="F772" s="70"/>
      <c r="G772" s="70"/>
      <c r="H772" s="70"/>
    </row>
    <row r="773" spans="2:8" customFormat="1" x14ac:dyDescent="0.35">
      <c r="B773" s="62"/>
      <c r="C773" s="70"/>
      <c r="D773" s="70"/>
      <c r="E773" s="70"/>
      <c r="F773" s="70"/>
      <c r="G773" s="70"/>
      <c r="H773" s="70"/>
    </row>
    <row r="774" spans="2:8" customFormat="1" x14ac:dyDescent="0.35">
      <c r="B774" s="62"/>
      <c r="C774" s="70"/>
      <c r="D774" s="70"/>
      <c r="E774" s="70"/>
      <c r="F774" s="70"/>
      <c r="G774" s="70"/>
      <c r="H774" s="70"/>
    </row>
    <row r="775" spans="2:8" customFormat="1" x14ac:dyDescent="0.35">
      <c r="B775" s="62"/>
      <c r="C775" s="70"/>
      <c r="D775" s="70"/>
      <c r="E775" s="70"/>
      <c r="F775" s="70"/>
      <c r="G775" s="70"/>
      <c r="H775" s="70"/>
    </row>
    <row r="776" spans="2:8" customFormat="1" x14ac:dyDescent="0.35">
      <c r="B776" s="62"/>
      <c r="C776" s="70"/>
      <c r="D776" s="70"/>
      <c r="E776" s="70"/>
      <c r="F776" s="70"/>
      <c r="G776" s="70"/>
      <c r="H776" s="70"/>
    </row>
    <row r="777" spans="2:8" customFormat="1" x14ac:dyDescent="0.35">
      <c r="B777" s="62"/>
      <c r="C777" s="70"/>
      <c r="D777" s="70"/>
      <c r="E777" s="70"/>
      <c r="F777" s="70"/>
      <c r="G777" s="70"/>
      <c r="H777" s="70"/>
    </row>
    <row r="778" spans="2:8" customFormat="1" x14ac:dyDescent="0.35">
      <c r="B778" s="62"/>
      <c r="C778" s="70"/>
      <c r="D778" s="70"/>
      <c r="E778" s="70"/>
      <c r="F778" s="70"/>
      <c r="G778" s="70"/>
      <c r="H778" s="70"/>
    </row>
    <row r="779" spans="2:8" customFormat="1" x14ac:dyDescent="0.35">
      <c r="B779" s="62"/>
      <c r="C779" s="70"/>
      <c r="D779" s="70"/>
      <c r="E779" s="70"/>
      <c r="F779" s="70"/>
      <c r="G779" s="70"/>
      <c r="H779" s="70"/>
    </row>
    <row r="780" spans="2:8" customFormat="1" x14ac:dyDescent="0.35">
      <c r="B780" s="62"/>
      <c r="C780" s="70"/>
      <c r="D780" s="70"/>
      <c r="E780" s="70"/>
      <c r="F780" s="70"/>
      <c r="G780" s="70"/>
      <c r="H780" s="70"/>
    </row>
    <row r="781" spans="2:8" customFormat="1" x14ac:dyDescent="0.35">
      <c r="B781" s="62"/>
      <c r="C781" s="70"/>
      <c r="D781" s="70"/>
      <c r="E781" s="70"/>
      <c r="F781" s="70"/>
      <c r="G781" s="70"/>
      <c r="H781" s="70"/>
    </row>
    <row r="782" spans="2:8" customFormat="1" x14ac:dyDescent="0.35">
      <c r="B782" s="62"/>
      <c r="C782" s="70"/>
      <c r="D782" s="70"/>
      <c r="E782" s="70"/>
      <c r="F782" s="70"/>
      <c r="G782" s="70"/>
      <c r="H782" s="70"/>
    </row>
    <row r="783" spans="2:8" customFormat="1" x14ac:dyDescent="0.35">
      <c r="B783" s="62"/>
      <c r="C783" s="70"/>
      <c r="D783" s="70"/>
      <c r="E783" s="70"/>
      <c r="F783" s="70"/>
      <c r="G783" s="70"/>
      <c r="H783" s="70"/>
    </row>
    <row r="784" spans="2:8" customFormat="1" x14ac:dyDescent="0.35">
      <c r="B784" s="62"/>
      <c r="C784" s="70"/>
      <c r="D784" s="70"/>
      <c r="E784" s="70"/>
      <c r="F784" s="70"/>
      <c r="G784" s="70"/>
      <c r="H784" s="70"/>
    </row>
    <row r="785" spans="2:8" customFormat="1" x14ac:dyDescent="0.35">
      <c r="B785" s="62"/>
      <c r="C785" s="70"/>
      <c r="D785" s="70"/>
      <c r="E785" s="70"/>
      <c r="F785" s="70"/>
      <c r="G785" s="70"/>
      <c r="H785" s="70"/>
    </row>
    <row r="786" spans="2:8" customFormat="1" x14ac:dyDescent="0.35">
      <c r="B786" s="62"/>
      <c r="C786" s="70"/>
      <c r="D786" s="70"/>
      <c r="E786" s="70"/>
      <c r="F786" s="70"/>
      <c r="G786" s="70"/>
      <c r="H786" s="70"/>
    </row>
    <row r="787" spans="2:8" customFormat="1" x14ac:dyDescent="0.35">
      <c r="B787" s="62"/>
      <c r="C787" s="70"/>
      <c r="D787" s="70"/>
      <c r="E787" s="70"/>
      <c r="F787" s="70"/>
      <c r="G787" s="70"/>
      <c r="H787" s="70"/>
    </row>
    <row r="788" spans="2:8" customFormat="1" x14ac:dyDescent="0.35">
      <c r="B788" s="62"/>
      <c r="C788" s="70"/>
      <c r="D788" s="70"/>
      <c r="E788" s="70"/>
      <c r="F788" s="70"/>
      <c r="G788" s="70"/>
      <c r="H788" s="70"/>
    </row>
    <row r="789" spans="2:8" customFormat="1" x14ac:dyDescent="0.35">
      <c r="B789" s="62"/>
      <c r="C789" s="70"/>
      <c r="D789" s="70"/>
      <c r="E789" s="70"/>
      <c r="F789" s="70"/>
      <c r="G789" s="70"/>
      <c r="H789" s="70"/>
    </row>
    <row r="790" spans="2:8" customFormat="1" x14ac:dyDescent="0.35">
      <c r="B790" s="62"/>
      <c r="C790" s="70"/>
      <c r="D790" s="70"/>
      <c r="E790" s="70"/>
      <c r="F790" s="70"/>
      <c r="G790" s="70"/>
      <c r="H790" s="70"/>
    </row>
    <row r="791" spans="2:8" customFormat="1" x14ac:dyDescent="0.35">
      <c r="B791" s="62"/>
      <c r="C791" s="70"/>
      <c r="D791" s="70"/>
      <c r="E791" s="70"/>
      <c r="F791" s="70"/>
      <c r="G791" s="70"/>
      <c r="H791" s="70"/>
    </row>
    <row r="792" spans="2:8" customFormat="1" x14ac:dyDescent="0.35">
      <c r="B792" s="62"/>
      <c r="C792" s="70"/>
      <c r="D792" s="70"/>
      <c r="E792" s="70"/>
      <c r="F792" s="70"/>
      <c r="G792" s="70"/>
      <c r="H792" s="70"/>
    </row>
    <row r="793" spans="2:8" customFormat="1" x14ac:dyDescent="0.35">
      <c r="B793" s="62"/>
      <c r="C793" s="70"/>
      <c r="D793" s="70"/>
      <c r="E793" s="70"/>
      <c r="F793" s="70"/>
      <c r="G793" s="70"/>
      <c r="H793" s="70"/>
    </row>
    <row r="794" spans="2:8" customFormat="1" x14ac:dyDescent="0.35">
      <c r="B794" s="62"/>
      <c r="C794" s="70"/>
      <c r="D794" s="70"/>
      <c r="E794" s="70"/>
      <c r="F794" s="70"/>
      <c r="G794" s="70"/>
      <c r="H794" s="70"/>
    </row>
    <row r="795" spans="2:8" customFormat="1" x14ac:dyDescent="0.35">
      <c r="B795" s="62"/>
      <c r="C795" s="70"/>
      <c r="D795" s="70"/>
      <c r="E795" s="70"/>
      <c r="F795" s="70"/>
      <c r="G795" s="70"/>
      <c r="H795" s="70"/>
    </row>
    <row r="796" spans="2:8" customFormat="1" x14ac:dyDescent="0.35">
      <c r="B796" s="62"/>
      <c r="C796" s="70"/>
      <c r="D796" s="70"/>
      <c r="E796" s="70"/>
      <c r="F796" s="70"/>
      <c r="G796" s="70"/>
      <c r="H796" s="70"/>
    </row>
    <row r="797" spans="2:8" customFormat="1" x14ac:dyDescent="0.35">
      <c r="B797" s="62"/>
      <c r="C797" s="70"/>
      <c r="D797" s="70"/>
      <c r="E797" s="70"/>
      <c r="F797" s="70"/>
      <c r="G797" s="70"/>
      <c r="H797" s="70"/>
    </row>
    <row r="798" spans="2:8" customFormat="1" x14ac:dyDescent="0.35">
      <c r="B798" s="62"/>
      <c r="C798" s="70"/>
      <c r="D798" s="70"/>
      <c r="E798" s="70"/>
      <c r="F798" s="70"/>
      <c r="G798" s="70"/>
      <c r="H798" s="70"/>
    </row>
    <row r="799" spans="2:8" customFormat="1" x14ac:dyDescent="0.35">
      <c r="B799" s="62"/>
      <c r="C799" s="70"/>
      <c r="D799" s="70"/>
      <c r="E799" s="70"/>
      <c r="F799" s="70"/>
      <c r="G799" s="70"/>
      <c r="H799" s="70"/>
    </row>
    <row r="800" spans="2:8" customFormat="1" x14ac:dyDescent="0.35">
      <c r="B800" s="62"/>
      <c r="C800" s="70"/>
      <c r="D800" s="70"/>
      <c r="E800" s="70"/>
      <c r="F800" s="70"/>
      <c r="G800" s="70"/>
      <c r="H800" s="70"/>
    </row>
    <row r="801" spans="2:8" customFormat="1" x14ac:dyDescent="0.35">
      <c r="B801" s="62"/>
      <c r="C801" s="70"/>
      <c r="D801" s="70"/>
      <c r="E801" s="70"/>
      <c r="F801" s="70"/>
      <c r="G801" s="70"/>
      <c r="H801" s="70"/>
    </row>
    <row r="802" spans="2:8" customFormat="1" x14ac:dyDescent="0.35">
      <c r="B802" s="62"/>
      <c r="C802" s="70"/>
      <c r="D802" s="70"/>
      <c r="E802" s="70"/>
      <c r="F802" s="70"/>
      <c r="G802" s="70"/>
      <c r="H802" s="70"/>
    </row>
    <row r="804" spans="2:8" customFormat="1" x14ac:dyDescent="0.35">
      <c r="B804" s="62"/>
      <c r="C804" s="70"/>
      <c r="D804" s="70"/>
      <c r="E804" s="70"/>
      <c r="F804" s="70"/>
      <c r="G804" s="70"/>
      <c r="H804" s="70"/>
    </row>
    <row r="805" spans="2:8" customFormat="1" x14ac:dyDescent="0.35">
      <c r="B805" s="62"/>
      <c r="C805" s="70"/>
      <c r="D805" s="70"/>
      <c r="E805" s="70"/>
      <c r="F805" s="70"/>
      <c r="G805" s="70"/>
      <c r="H805" s="70"/>
    </row>
    <row r="806" spans="2:8" customFormat="1" x14ac:dyDescent="0.35">
      <c r="B806" s="62"/>
      <c r="C806" s="70"/>
      <c r="D806" s="70"/>
      <c r="E806" s="70"/>
      <c r="F806" s="70"/>
      <c r="G806" s="70"/>
      <c r="H806" s="70"/>
    </row>
    <row r="807" spans="2:8" customFormat="1" x14ac:dyDescent="0.35">
      <c r="B807" s="62"/>
      <c r="C807" s="70"/>
      <c r="D807" s="70"/>
      <c r="E807" s="70"/>
      <c r="F807" s="70"/>
      <c r="G807" s="70"/>
      <c r="H807" s="70"/>
    </row>
    <row r="808" spans="2:8" customFormat="1" x14ac:dyDescent="0.35">
      <c r="B808" s="62"/>
      <c r="C808" s="70"/>
      <c r="D808" s="70"/>
      <c r="E808" s="70"/>
      <c r="F808" s="70"/>
      <c r="G808" s="70"/>
      <c r="H808" s="70"/>
    </row>
    <row r="809" spans="2:8" customFormat="1" x14ac:dyDescent="0.35">
      <c r="B809" s="62"/>
      <c r="C809" s="70"/>
      <c r="D809" s="70"/>
      <c r="E809" s="70"/>
      <c r="F809" s="70"/>
      <c r="G809" s="70"/>
      <c r="H809" s="70"/>
    </row>
    <row r="810" spans="2:8" customFormat="1" x14ac:dyDescent="0.35">
      <c r="B810" s="62"/>
      <c r="C810" s="70"/>
      <c r="D810" s="70"/>
      <c r="E810" s="70"/>
      <c r="F810" s="70"/>
      <c r="G810" s="70"/>
      <c r="H810" s="70"/>
    </row>
    <row r="811" spans="2:8" customFormat="1" x14ac:dyDescent="0.35">
      <c r="B811" s="62"/>
      <c r="C811" s="70"/>
      <c r="D811" s="70"/>
      <c r="E811" s="70"/>
      <c r="F811" s="70"/>
      <c r="G811" s="70"/>
      <c r="H811" s="70"/>
    </row>
    <row r="812" spans="2:8" customFormat="1" x14ac:dyDescent="0.35">
      <c r="B812" s="62"/>
      <c r="C812" s="70"/>
      <c r="D812" s="70"/>
      <c r="E812" s="70"/>
      <c r="F812" s="70"/>
      <c r="G812" s="70"/>
      <c r="H812" s="70"/>
    </row>
    <row r="813" spans="2:8" customFormat="1" x14ac:dyDescent="0.35">
      <c r="B813" s="62"/>
      <c r="C813" s="70"/>
      <c r="D813" s="70"/>
      <c r="E813" s="70"/>
      <c r="F813" s="70"/>
      <c r="G813" s="70"/>
      <c r="H813" s="70"/>
    </row>
    <row r="814" spans="2:8" customFormat="1" x14ac:dyDescent="0.35">
      <c r="B814" s="62"/>
      <c r="C814" s="70"/>
      <c r="D814" s="70"/>
      <c r="E814" s="70"/>
      <c r="F814" s="70"/>
      <c r="G814" s="70"/>
      <c r="H814" s="70"/>
    </row>
    <row r="815" spans="2:8" customFormat="1" x14ac:dyDescent="0.35">
      <c r="B815" s="62"/>
      <c r="C815" s="70"/>
      <c r="D815" s="70"/>
      <c r="E815" s="70"/>
      <c r="F815" s="70"/>
      <c r="G815" s="70"/>
      <c r="H815" s="70"/>
    </row>
    <row r="816" spans="2:8" customFormat="1" x14ac:dyDescent="0.35">
      <c r="B816" s="62"/>
      <c r="C816" s="70"/>
      <c r="D816" s="70"/>
      <c r="E816" s="70"/>
      <c r="F816" s="70"/>
      <c r="G816" s="70"/>
      <c r="H816" s="70"/>
    </row>
    <row r="817" spans="2:8" customFormat="1" x14ac:dyDescent="0.35">
      <c r="B817" s="62"/>
      <c r="C817" s="70"/>
      <c r="D817" s="70"/>
      <c r="E817" s="70"/>
      <c r="F817" s="70"/>
      <c r="G817" s="70"/>
      <c r="H817" s="70"/>
    </row>
    <row r="818" spans="2:8" customFormat="1" x14ac:dyDescent="0.35">
      <c r="B818" s="62"/>
      <c r="C818" s="70"/>
      <c r="D818" s="70"/>
      <c r="E818" s="70"/>
      <c r="F818" s="70"/>
      <c r="G818" s="70"/>
      <c r="H818" s="70"/>
    </row>
    <row r="819" spans="2:8" customFormat="1" x14ac:dyDescent="0.35">
      <c r="B819" s="62"/>
      <c r="C819" s="70"/>
      <c r="D819" s="70"/>
      <c r="E819" s="70"/>
      <c r="F819" s="70"/>
      <c r="G819" s="70"/>
      <c r="H819" s="70"/>
    </row>
    <row r="820" spans="2:8" customFormat="1" x14ac:dyDescent="0.35">
      <c r="B820" s="62"/>
      <c r="C820" s="70"/>
      <c r="D820" s="70"/>
      <c r="E820" s="70"/>
      <c r="F820" s="70"/>
      <c r="G820" s="70"/>
      <c r="H820" s="70"/>
    </row>
    <row r="821" spans="2:8" customFormat="1" x14ac:dyDescent="0.35">
      <c r="B821" s="62"/>
      <c r="C821" s="70"/>
      <c r="D821" s="70"/>
      <c r="E821" s="70"/>
      <c r="F821" s="70"/>
      <c r="G821" s="70"/>
      <c r="H821" s="70"/>
    </row>
    <row r="822" spans="2:8" customFormat="1" x14ac:dyDescent="0.35">
      <c r="B822" s="62"/>
      <c r="C822" s="70"/>
      <c r="D822" s="70"/>
      <c r="E822" s="70"/>
      <c r="F822" s="70"/>
      <c r="G822" s="70"/>
      <c r="H822" s="70"/>
    </row>
    <row r="823" spans="2:8" customFormat="1" x14ac:dyDescent="0.35">
      <c r="B823" s="62"/>
      <c r="C823" s="70"/>
      <c r="D823" s="70"/>
      <c r="E823" s="70"/>
      <c r="F823" s="70"/>
      <c r="G823" s="70"/>
      <c r="H823" s="70"/>
    </row>
    <row r="824" spans="2:8" customFormat="1" x14ac:dyDescent="0.35">
      <c r="B824" s="62"/>
      <c r="C824" s="70"/>
      <c r="D824" s="70"/>
      <c r="E824" s="70"/>
      <c r="F824" s="70"/>
      <c r="G824" s="70"/>
      <c r="H824" s="70"/>
    </row>
    <row r="825" spans="2:8" customFormat="1" x14ac:dyDescent="0.35">
      <c r="B825" s="62"/>
      <c r="C825" s="70"/>
      <c r="D825" s="70"/>
      <c r="E825" s="70"/>
      <c r="F825" s="70"/>
      <c r="G825" s="70"/>
      <c r="H825" s="70"/>
    </row>
    <row r="826" spans="2:8" customFormat="1" x14ac:dyDescent="0.35">
      <c r="B826" s="62"/>
      <c r="C826" s="70"/>
      <c r="D826" s="70"/>
      <c r="E826" s="70"/>
      <c r="F826" s="70"/>
      <c r="G826" s="70"/>
      <c r="H826" s="70"/>
    </row>
    <row r="827" spans="2:8" customFormat="1" x14ac:dyDescent="0.35">
      <c r="B827" s="62"/>
      <c r="C827" s="70"/>
      <c r="D827" s="70"/>
      <c r="E827" s="70"/>
      <c r="F827" s="70"/>
      <c r="G827" s="70"/>
      <c r="H827" s="70"/>
    </row>
    <row r="828" spans="2:8" customFormat="1" x14ac:dyDescent="0.35">
      <c r="B828" s="62"/>
      <c r="C828" s="70"/>
      <c r="D828" s="70"/>
      <c r="E828" s="70"/>
      <c r="F828" s="70"/>
      <c r="G828" s="70"/>
      <c r="H828" s="70"/>
    </row>
    <row r="829" spans="2:8" customFormat="1" x14ac:dyDescent="0.35">
      <c r="B829" s="62"/>
      <c r="C829" s="70"/>
      <c r="D829" s="70"/>
      <c r="E829" s="70"/>
      <c r="F829" s="70"/>
      <c r="G829" s="70"/>
      <c r="H829" s="70"/>
    </row>
    <row r="830" spans="2:8" customFormat="1" x14ac:dyDescent="0.35">
      <c r="B830" s="62"/>
      <c r="C830" s="70"/>
      <c r="D830" s="70"/>
      <c r="E830" s="70"/>
      <c r="F830" s="70"/>
      <c r="G830" s="70"/>
      <c r="H830" s="70"/>
    </row>
    <row r="831" spans="2:8" customFormat="1" x14ac:dyDescent="0.35">
      <c r="B831" s="62"/>
      <c r="C831" s="70"/>
      <c r="D831" s="70"/>
      <c r="E831" s="70"/>
      <c r="F831" s="70"/>
      <c r="G831" s="70"/>
      <c r="H831" s="70"/>
    </row>
    <row r="832" spans="2:8" customFormat="1" x14ac:dyDescent="0.35">
      <c r="B832" s="62"/>
      <c r="C832" s="70"/>
      <c r="D832" s="70"/>
      <c r="E832" s="70"/>
      <c r="F832" s="70"/>
      <c r="G832" s="70"/>
      <c r="H832" s="70"/>
    </row>
    <row r="833" spans="2:8" customFormat="1" x14ac:dyDescent="0.35">
      <c r="B833" s="62"/>
      <c r="C833" s="70"/>
      <c r="D833" s="70"/>
      <c r="E833" s="70"/>
      <c r="F833" s="70"/>
      <c r="G833" s="70"/>
      <c r="H833" s="70"/>
    </row>
    <row r="834" spans="2:8" customFormat="1" x14ac:dyDescent="0.35">
      <c r="B834" s="62"/>
      <c r="C834" s="70"/>
      <c r="D834" s="70"/>
      <c r="E834" s="70"/>
      <c r="F834" s="70"/>
      <c r="G834" s="70"/>
      <c r="H834" s="70"/>
    </row>
    <row r="836" spans="2:8" customFormat="1" x14ac:dyDescent="0.35">
      <c r="B836" s="62"/>
      <c r="C836" s="70"/>
      <c r="D836" s="70"/>
      <c r="E836" s="70"/>
      <c r="F836" s="70"/>
      <c r="G836" s="70"/>
      <c r="H836" s="70"/>
    </row>
    <row r="837" spans="2:8" customFormat="1" x14ac:dyDescent="0.35">
      <c r="B837" s="62"/>
      <c r="C837" s="70"/>
      <c r="D837" s="70"/>
      <c r="E837" s="70"/>
      <c r="F837" s="70"/>
      <c r="G837" s="70"/>
      <c r="H837" s="70"/>
    </row>
    <row r="838" spans="2:8" customFormat="1" x14ac:dyDescent="0.35">
      <c r="B838" s="62"/>
      <c r="C838" s="70"/>
      <c r="D838" s="70"/>
      <c r="E838" s="70"/>
      <c r="F838" s="70"/>
      <c r="G838" s="70"/>
      <c r="H838" s="70"/>
    </row>
    <row r="839" spans="2:8" customFormat="1" x14ac:dyDescent="0.35">
      <c r="B839" s="62"/>
      <c r="C839" s="70"/>
      <c r="D839" s="70"/>
      <c r="E839" s="70"/>
      <c r="F839" s="70"/>
      <c r="G839" s="70"/>
      <c r="H839" s="70"/>
    </row>
    <row r="840" spans="2:8" customFormat="1" x14ac:dyDescent="0.35">
      <c r="B840" s="62"/>
      <c r="C840" s="70"/>
      <c r="D840" s="70"/>
      <c r="E840" s="70"/>
      <c r="F840" s="70"/>
      <c r="G840" s="70"/>
      <c r="H840" s="70"/>
    </row>
    <row r="841" spans="2:8" customFormat="1" x14ac:dyDescent="0.35">
      <c r="B841" s="62"/>
      <c r="C841" s="70"/>
      <c r="D841" s="70"/>
      <c r="E841" s="70"/>
      <c r="F841" s="70"/>
      <c r="G841" s="70"/>
      <c r="H841" s="70"/>
    </row>
    <row r="842" spans="2:8" customFormat="1" x14ac:dyDescent="0.35">
      <c r="B842" s="62"/>
      <c r="C842" s="70"/>
      <c r="D842" s="70"/>
      <c r="E842" s="70"/>
      <c r="F842" s="70"/>
      <c r="G842" s="70"/>
      <c r="H842" s="70"/>
    </row>
    <row r="843" spans="2:8" customFormat="1" x14ac:dyDescent="0.35">
      <c r="B843" s="62"/>
      <c r="C843" s="70"/>
      <c r="D843" s="70"/>
      <c r="E843" s="70"/>
      <c r="F843" s="70"/>
      <c r="G843" s="70"/>
      <c r="H843" s="70"/>
    </row>
    <row r="844" spans="2:8" customFormat="1" x14ac:dyDescent="0.35">
      <c r="B844" s="62"/>
      <c r="C844" s="70"/>
      <c r="D844" s="70"/>
      <c r="E844" s="70"/>
      <c r="F844" s="70"/>
      <c r="G844" s="70"/>
      <c r="H844" s="70"/>
    </row>
    <row r="845" spans="2:8" customFormat="1" x14ac:dyDescent="0.35">
      <c r="B845" s="62"/>
      <c r="C845" s="70"/>
      <c r="D845" s="70"/>
      <c r="E845" s="70"/>
      <c r="F845" s="70"/>
      <c r="G845" s="70"/>
      <c r="H845" s="70"/>
    </row>
    <row r="846" spans="2:8" customFormat="1" x14ac:dyDescent="0.35">
      <c r="B846" s="62"/>
      <c r="C846" s="70"/>
      <c r="D846" s="70"/>
      <c r="E846" s="70"/>
      <c r="F846" s="70"/>
      <c r="G846" s="70"/>
      <c r="H846" s="70"/>
    </row>
    <row r="847" spans="2:8" customFormat="1" x14ac:dyDescent="0.35">
      <c r="B847" s="62"/>
      <c r="C847" s="70"/>
      <c r="D847" s="70"/>
      <c r="E847" s="70"/>
      <c r="F847" s="70"/>
      <c r="G847" s="70"/>
      <c r="H847" s="70"/>
    </row>
    <row r="848" spans="2:8" customFormat="1" x14ac:dyDescent="0.35">
      <c r="B848" s="62"/>
      <c r="C848" s="70"/>
      <c r="D848" s="70"/>
      <c r="E848" s="70"/>
      <c r="F848" s="70"/>
      <c r="G848" s="70"/>
      <c r="H848" s="70"/>
    </row>
    <row r="849" spans="2:8" customFormat="1" x14ac:dyDescent="0.35">
      <c r="B849" s="62"/>
      <c r="C849" s="70"/>
      <c r="D849" s="70"/>
      <c r="E849" s="70"/>
      <c r="F849" s="70"/>
      <c r="G849" s="70"/>
      <c r="H849" s="70"/>
    </row>
    <row r="850" spans="2:8" customFormat="1" x14ac:dyDescent="0.35">
      <c r="B850" s="62"/>
      <c r="C850" s="70"/>
      <c r="D850" s="70"/>
      <c r="E850" s="70"/>
      <c r="F850" s="70"/>
      <c r="G850" s="70"/>
      <c r="H850" s="70"/>
    </row>
    <row r="851" spans="2:8" customFormat="1" x14ac:dyDescent="0.35">
      <c r="B851" s="62"/>
      <c r="C851" s="70"/>
      <c r="D851" s="70"/>
      <c r="E851" s="70"/>
      <c r="F851" s="70"/>
      <c r="G851" s="70"/>
      <c r="H851" s="70"/>
    </row>
    <row r="852" spans="2:8" customFormat="1" x14ac:dyDescent="0.35">
      <c r="B852" s="62"/>
      <c r="C852" s="70"/>
      <c r="D852" s="70"/>
      <c r="E852" s="70"/>
      <c r="F852" s="70"/>
      <c r="G852" s="70"/>
      <c r="H852" s="70"/>
    </row>
    <row r="853" spans="2:8" customFormat="1" x14ac:dyDescent="0.35">
      <c r="B853" s="62"/>
      <c r="C853" s="70"/>
      <c r="D853" s="70"/>
      <c r="E853" s="70"/>
      <c r="F853" s="70"/>
      <c r="G853" s="70"/>
      <c r="H853" s="70"/>
    </row>
    <row r="854" spans="2:8" customFormat="1" x14ac:dyDescent="0.35">
      <c r="B854" s="62"/>
      <c r="C854" s="70"/>
      <c r="D854" s="70"/>
      <c r="E854" s="70"/>
      <c r="F854" s="70"/>
      <c r="G854" s="70"/>
      <c r="H854" s="70"/>
    </row>
    <row r="855" spans="2:8" customFormat="1" x14ac:dyDescent="0.35">
      <c r="B855" s="62"/>
      <c r="C855" s="70"/>
      <c r="D855" s="70"/>
      <c r="E855" s="70"/>
      <c r="F855" s="70"/>
      <c r="G855" s="70"/>
      <c r="H855" s="70"/>
    </row>
    <row r="856" spans="2:8" customFormat="1" x14ac:dyDescent="0.35">
      <c r="B856" s="62"/>
      <c r="C856" s="70"/>
      <c r="D856" s="70"/>
      <c r="E856" s="70"/>
      <c r="F856" s="70"/>
      <c r="G856" s="70"/>
      <c r="H856" s="70"/>
    </row>
    <row r="857" spans="2:8" customFormat="1" x14ac:dyDescent="0.35">
      <c r="B857" s="62"/>
      <c r="C857" s="70"/>
      <c r="D857" s="70"/>
      <c r="E857" s="70"/>
      <c r="F857" s="70"/>
      <c r="G857" s="70"/>
      <c r="H857" s="70"/>
    </row>
    <row r="858" spans="2:8" customFormat="1" x14ac:dyDescent="0.35">
      <c r="B858" s="62"/>
      <c r="C858" s="70"/>
      <c r="D858" s="70"/>
      <c r="E858" s="70"/>
      <c r="F858" s="70"/>
      <c r="G858" s="70"/>
      <c r="H858" s="70"/>
    </row>
    <row r="859" spans="2:8" customFormat="1" x14ac:dyDescent="0.35">
      <c r="B859" s="62"/>
      <c r="C859" s="70"/>
      <c r="D859" s="70"/>
      <c r="E859" s="70"/>
      <c r="F859" s="70"/>
      <c r="G859" s="70"/>
      <c r="H859" s="70"/>
    </row>
    <row r="860" spans="2:8" customFormat="1" x14ac:dyDescent="0.35">
      <c r="B860" s="62"/>
      <c r="C860" s="70"/>
      <c r="D860" s="70"/>
      <c r="E860" s="70"/>
      <c r="F860" s="70"/>
      <c r="G860" s="70"/>
      <c r="H860" s="70"/>
    </row>
    <row r="861" spans="2:8" customFormat="1" x14ac:dyDescent="0.35">
      <c r="B861" s="62"/>
      <c r="C861" s="70"/>
      <c r="D861" s="70"/>
      <c r="E861" s="70"/>
      <c r="F861" s="70"/>
      <c r="G861" s="70"/>
      <c r="H861" s="70"/>
    </row>
    <row r="862" spans="2:8" customFormat="1" x14ac:dyDescent="0.35">
      <c r="B862" s="62"/>
      <c r="C862" s="70"/>
      <c r="D862" s="70"/>
      <c r="E862" s="70"/>
      <c r="F862" s="70"/>
      <c r="G862" s="70"/>
      <c r="H862" s="70"/>
    </row>
    <row r="863" spans="2:8" customFormat="1" x14ac:dyDescent="0.35">
      <c r="B863" s="62"/>
      <c r="C863" s="70"/>
      <c r="D863" s="70"/>
      <c r="E863" s="70"/>
      <c r="F863" s="70"/>
      <c r="G863" s="70"/>
      <c r="H863" s="70"/>
    </row>
    <row r="864" spans="2:8" customFormat="1" x14ac:dyDescent="0.35">
      <c r="B864" s="62"/>
      <c r="C864" s="70"/>
      <c r="D864" s="70"/>
      <c r="E864" s="70"/>
      <c r="F864" s="70"/>
      <c r="G864" s="70"/>
      <c r="H864" s="70"/>
    </row>
    <row r="865" spans="2:8" customFormat="1" x14ac:dyDescent="0.35">
      <c r="B865" s="62"/>
      <c r="C865" s="70"/>
      <c r="D865" s="70"/>
      <c r="E865" s="70"/>
      <c r="F865" s="70"/>
      <c r="G865" s="70"/>
      <c r="H865" s="70"/>
    </row>
    <row r="866" spans="2:8" customFormat="1" x14ac:dyDescent="0.35">
      <c r="B866" s="62"/>
      <c r="C866" s="70"/>
      <c r="D866" s="70"/>
      <c r="E866" s="70"/>
      <c r="F866" s="70"/>
      <c r="G866" s="70"/>
      <c r="H866" s="70"/>
    </row>
    <row r="868" spans="2:8" customFormat="1" x14ac:dyDescent="0.35">
      <c r="B868" s="62"/>
      <c r="C868" s="70"/>
      <c r="D868" s="70"/>
      <c r="E868" s="70"/>
      <c r="F868" s="70"/>
      <c r="G868" s="70"/>
      <c r="H868" s="70"/>
    </row>
    <row r="869" spans="2:8" customFormat="1" x14ac:dyDescent="0.35">
      <c r="B869" s="62"/>
      <c r="C869" s="70"/>
      <c r="D869" s="70"/>
      <c r="E869" s="70"/>
      <c r="F869" s="70"/>
      <c r="G869" s="70"/>
      <c r="H869" s="70"/>
    </row>
    <row r="870" spans="2:8" customFormat="1" x14ac:dyDescent="0.35">
      <c r="B870" s="62"/>
      <c r="C870" s="70"/>
      <c r="D870" s="70"/>
      <c r="E870" s="70"/>
      <c r="F870" s="70"/>
      <c r="G870" s="70"/>
      <c r="H870" s="70"/>
    </row>
    <row r="871" spans="2:8" customFormat="1" x14ac:dyDescent="0.35">
      <c r="B871" s="62"/>
      <c r="C871" s="70"/>
      <c r="D871" s="70"/>
      <c r="E871" s="70"/>
      <c r="F871" s="70"/>
      <c r="G871" s="70"/>
      <c r="H871" s="70"/>
    </row>
    <row r="872" spans="2:8" customFormat="1" x14ac:dyDescent="0.35">
      <c r="B872" s="62"/>
      <c r="C872" s="70"/>
      <c r="D872" s="70"/>
      <c r="E872" s="70"/>
      <c r="F872" s="70"/>
      <c r="G872" s="70"/>
      <c r="H872" s="70"/>
    </row>
    <row r="873" spans="2:8" customFormat="1" x14ac:dyDescent="0.35">
      <c r="B873" s="62"/>
      <c r="C873" s="70"/>
      <c r="D873" s="70"/>
      <c r="E873" s="70"/>
      <c r="F873" s="70"/>
      <c r="G873" s="70"/>
      <c r="H873" s="70"/>
    </row>
    <row r="874" spans="2:8" customFormat="1" x14ac:dyDescent="0.35">
      <c r="B874" s="62"/>
      <c r="C874" s="70"/>
      <c r="D874" s="70"/>
      <c r="E874" s="70"/>
      <c r="F874" s="70"/>
      <c r="G874" s="70"/>
      <c r="H874" s="70"/>
    </row>
    <row r="875" spans="2:8" customFormat="1" x14ac:dyDescent="0.35">
      <c r="B875" s="62"/>
      <c r="C875" s="70"/>
      <c r="D875" s="70"/>
      <c r="E875" s="70"/>
      <c r="F875" s="70"/>
      <c r="G875" s="70"/>
      <c r="H875" s="70"/>
    </row>
    <row r="876" spans="2:8" customFormat="1" x14ac:dyDescent="0.35">
      <c r="B876" s="62"/>
      <c r="C876" s="70"/>
      <c r="D876" s="70"/>
      <c r="E876" s="70"/>
      <c r="F876" s="70"/>
      <c r="G876" s="70"/>
      <c r="H876" s="70"/>
    </row>
    <row r="877" spans="2:8" customFormat="1" x14ac:dyDescent="0.35">
      <c r="B877" s="62"/>
      <c r="C877" s="70"/>
      <c r="D877" s="70"/>
      <c r="E877" s="70"/>
      <c r="F877" s="70"/>
      <c r="G877" s="70"/>
      <c r="H877" s="70"/>
    </row>
    <row r="878" spans="2:8" customFormat="1" x14ac:dyDescent="0.35">
      <c r="B878" s="62"/>
      <c r="C878" s="70"/>
      <c r="D878" s="70"/>
      <c r="E878" s="70"/>
      <c r="F878" s="70"/>
      <c r="G878" s="70"/>
      <c r="H878" s="70"/>
    </row>
    <row r="879" spans="2:8" customFormat="1" x14ac:dyDescent="0.35">
      <c r="B879" s="62"/>
      <c r="C879" s="70"/>
      <c r="D879" s="70"/>
      <c r="E879" s="70"/>
      <c r="F879" s="70"/>
      <c r="G879" s="70"/>
      <c r="H879" s="70"/>
    </row>
    <row r="880" spans="2:8" customFormat="1" x14ac:dyDescent="0.35">
      <c r="B880" s="62"/>
      <c r="C880" s="70"/>
      <c r="D880" s="70"/>
      <c r="E880" s="70"/>
      <c r="F880" s="70"/>
      <c r="G880" s="70"/>
      <c r="H880" s="70"/>
    </row>
    <row r="881" spans="2:8" customFormat="1" x14ac:dyDescent="0.35">
      <c r="B881" s="62"/>
      <c r="C881" s="70"/>
      <c r="D881" s="70"/>
      <c r="E881" s="70"/>
      <c r="F881" s="70"/>
      <c r="G881" s="70"/>
      <c r="H881" s="70"/>
    </row>
    <row r="882" spans="2:8" customFormat="1" x14ac:dyDescent="0.35">
      <c r="B882" s="62"/>
      <c r="C882" s="70"/>
      <c r="D882" s="70"/>
      <c r="E882" s="70"/>
      <c r="F882" s="70"/>
      <c r="G882" s="70"/>
      <c r="H882" s="70"/>
    </row>
    <row r="883" spans="2:8" customFormat="1" x14ac:dyDescent="0.35">
      <c r="B883" s="62"/>
      <c r="C883" s="70"/>
      <c r="D883" s="70"/>
      <c r="E883" s="70"/>
      <c r="F883" s="70"/>
      <c r="G883" s="70"/>
      <c r="H883" s="70"/>
    </row>
    <row r="884" spans="2:8" customFormat="1" x14ac:dyDescent="0.35">
      <c r="B884" s="62"/>
      <c r="C884" s="70"/>
      <c r="D884" s="70"/>
      <c r="E884" s="70"/>
      <c r="F884" s="70"/>
      <c r="G884" s="70"/>
      <c r="H884" s="70"/>
    </row>
    <row r="885" spans="2:8" customFormat="1" x14ac:dyDescent="0.35">
      <c r="B885" s="62"/>
      <c r="C885" s="70"/>
      <c r="D885" s="70"/>
      <c r="E885" s="70"/>
      <c r="F885" s="70"/>
      <c r="G885" s="70"/>
      <c r="H885" s="70"/>
    </row>
    <row r="886" spans="2:8" customFormat="1" x14ac:dyDescent="0.35">
      <c r="B886" s="62"/>
      <c r="C886" s="70"/>
      <c r="D886" s="70"/>
      <c r="E886" s="70"/>
      <c r="F886" s="70"/>
      <c r="G886" s="70"/>
      <c r="H886" s="70"/>
    </row>
    <row r="887" spans="2:8" customFormat="1" x14ac:dyDescent="0.35">
      <c r="B887" s="62"/>
      <c r="C887" s="70"/>
      <c r="D887" s="70"/>
      <c r="E887" s="70"/>
      <c r="F887" s="70"/>
      <c r="G887" s="70"/>
      <c r="H887" s="70"/>
    </row>
    <row r="888" spans="2:8" customFormat="1" x14ac:dyDescent="0.35">
      <c r="B888" s="62"/>
      <c r="C888" s="70"/>
      <c r="D888" s="70"/>
      <c r="E888" s="70"/>
      <c r="F888" s="70"/>
      <c r="G888" s="70"/>
      <c r="H888" s="70"/>
    </row>
    <row r="889" spans="2:8" customFormat="1" x14ac:dyDescent="0.35">
      <c r="B889" s="62"/>
      <c r="C889" s="70"/>
      <c r="D889" s="70"/>
      <c r="E889" s="70"/>
      <c r="F889" s="70"/>
      <c r="G889" s="70"/>
      <c r="H889" s="70"/>
    </row>
    <row r="890" spans="2:8" customFormat="1" x14ac:dyDescent="0.35">
      <c r="B890" s="62"/>
      <c r="C890" s="70"/>
      <c r="D890" s="70"/>
      <c r="E890" s="70"/>
      <c r="F890" s="70"/>
      <c r="G890" s="70"/>
      <c r="H890" s="70"/>
    </row>
    <row r="891" spans="2:8" customFormat="1" x14ac:dyDescent="0.35">
      <c r="B891" s="62"/>
      <c r="C891" s="70"/>
      <c r="D891" s="70"/>
      <c r="E891" s="70"/>
      <c r="F891" s="70"/>
      <c r="G891" s="70"/>
      <c r="H891" s="70"/>
    </row>
    <row r="892" spans="2:8" customFormat="1" x14ac:dyDescent="0.35">
      <c r="B892" s="62"/>
      <c r="C892" s="70"/>
      <c r="D892" s="70"/>
      <c r="E892" s="70"/>
      <c r="F892" s="70"/>
      <c r="G892" s="70"/>
      <c r="H892" s="70"/>
    </row>
    <row r="893" spans="2:8" customFormat="1" x14ac:dyDescent="0.35">
      <c r="B893" s="62"/>
      <c r="C893" s="70"/>
      <c r="D893" s="70"/>
      <c r="E893" s="70"/>
      <c r="F893" s="70"/>
      <c r="G893" s="70"/>
      <c r="H893" s="70"/>
    </row>
    <row r="894" spans="2:8" customFormat="1" x14ac:dyDescent="0.35">
      <c r="B894" s="62"/>
      <c r="C894" s="70"/>
      <c r="D894" s="70"/>
      <c r="E894" s="70"/>
      <c r="F894" s="70"/>
      <c r="G894" s="70"/>
      <c r="H894" s="70"/>
    </row>
    <row r="895" spans="2:8" customFormat="1" x14ac:dyDescent="0.35">
      <c r="B895" s="62"/>
      <c r="C895" s="70"/>
      <c r="D895" s="70"/>
      <c r="E895" s="70"/>
      <c r="F895" s="70"/>
      <c r="G895" s="70"/>
      <c r="H895" s="70"/>
    </row>
    <row r="896" spans="2:8" customFormat="1" x14ac:dyDescent="0.35">
      <c r="B896" s="62"/>
      <c r="C896" s="70"/>
      <c r="D896" s="70"/>
      <c r="E896" s="70"/>
      <c r="F896" s="70"/>
      <c r="G896" s="70"/>
      <c r="H896" s="70"/>
    </row>
    <row r="897" spans="2:8" customFormat="1" x14ac:dyDescent="0.35">
      <c r="B897" s="62"/>
      <c r="C897" s="70"/>
      <c r="D897" s="70"/>
      <c r="E897" s="70"/>
      <c r="F897" s="70"/>
      <c r="G897" s="70"/>
      <c r="H897" s="70"/>
    </row>
    <row r="898" spans="2:8" customFormat="1" x14ac:dyDescent="0.35">
      <c r="B898" s="62"/>
      <c r="C898" s="70"/>
      <c r="D898" s="70"/>
      <c r="E898" s="70"/>
      <c r="F898" s="70"/>
      <c r="G898" s="70"/>
      <c r="H898" s="70"/>
    </row>
    <row r="900" spans="2:8" customFormat="1" x14ac:dyDescent="0.35">
      <c r="B900" s="62"/>
      <c r="C900" s="70"/>
      <c r="D900" s="70"/>
      <c r="E900" s="70"/>
      <c r="F900" s="70"/>
      <c r="G900" s="70"/>
      <c r="H900" s="70"/>
    </row>
    <row r="901" spans="2:8" customFormat="1" x14ac:dyDescent="0.35">
      <c r="B901" s="62"/>
      <c r="C901" s="70"/>
      <c r="D901" s="70"/>
      <c r="E901" s="70"/>
      <c r="F901" s="70"/>
      <c r="G901" s="70"/>
      <c r="H901" s="70"/>
    </row>
    <row r="902" spans="2:8" customFormat="1" x14ac:dyDescent="0.35">
      <c r="B902" s="62"/>
      <c r="C902" s="70"/>
      <c r="D902" s="70"/>
      <c r="E902" s="70"/>
      <c r="F902" s="70"/>
      <c r="G902" s="70"/>
      <c r="H902" s="70"/>
    </row>
    <row r="903" spans="2:8" customFormat="1" x14ac:dyDescent="0.35">
      <c r="B903" s="62"/>
      <c r="C903" s="70"/>
      <c r="D903" s="70"/>
      <c r="E903" s="70"/>
      <c r="F903" s="70"/>
      <c r="G903" s="70"/>
      <c r="H903" s="70"/>
    </row>
    <row r="904" spans="2:8" customFormat="1" x14ac:dyDescent="0.35">
      <c r="B904" s="62"/>
      <c r="C904" s="70"/>
      <c r="D904" s="70"/>
      <c r="E904" s="70"/>
      <c r="F904" s="70"/>
      <c r="G904" s="70"/>
      <c r="H904" s="70"/>
    </row>
    <row r="905" spans="2:8" customFormat="1" x14ac:dyDescent="0.35">
      <c r="B905" s="62"/>
      <c r="C905" s="70"/>
      <c r="D905" s="70"/>
      <c r="E905" s="70"/>
      <c r="F905" s="70"/>
      <c r="G905" s="70"/>
      <c r="H905" s="70"/>
    </row>
    <row r="906" spans="2:8" customFormat="1" x14ac:dyDescent="0.35">
      <c r="B906" s="62"/>
      <c r="C906" s="70"/>
      <c r="D906" s="70"/>
      <c r="E906" s="70"/>
      <c r="F906" s="70"/>
      <c r="G906" s="70"/>
      <c r="H906" s="70"/>
    </row>
    <row r="907" spans="2:8" customFormat="1" x14ac:dyDescent="0.35">
      <c r="B907" s="62"/>
      <c r="C907" s="70"/>
      <c r="D907" s="70"/>
      <c r="E907" s="70"/>
      <c r="F907" s="70"/>
      <c r="G907" s="70"/>
      <c r="H907" s="70"/>
    </row>
    <row r="908" spans="2:8" customFormat="1" x14ac:dyDescent="0.35">
      <c r="B908" s="62"/>
      <c r="C908" s="70"/>
      <c r="D908" s="70"/>
      <c r="E908" s="70"/>
      <c r="F908" s="70"/>
      <c r="G908" s="70"/>
      <c r="H908" s="70"/>
    </row>
    <row r="909" spans="2:8" customFormat="1" x14ac:dyDescent="0.35">
      <c r="B909" s="62"/>
      <c r="C909" s="70"/>
      <c r="D909" s="70"/>
      <c r="E909" s="70"/>
      <c r="F909" s="70"/>
      <c r="G909" s="70"/>
      <c r="H909" s="70"/>
    </row>
    <row r="910" spans="2:8" customFormat="1" x14ac:dyDescent="0.35">
      <c r="B910" s="62"/>
      <c r="C910" s="70"/>
      <c r="D910" s="70"/>
      <c r="E910" s="70"/>
      <c r="F910" s="70"/>
      <c r="G910" s="70"/>
      <c r="H910" s="70"/>
    </row>
    <row r="911" spans="2:8" customFormat="1" x14ac:dyDescent="0.35">
      <c r="B911" s="62"/>
      <c r="C911" s="70"/>
      <c r="D911" s="70"/>
      <c r="E911" s="70"/>
      <c r="F911" s="70"/>
      <c r="G911" s="70"/>
      <c r="H911" s="70"/>
    </row>
    <row r="912" spans="2:8" customFormat="1" x14ac:dyDescent="0.35">
      <c r="B912" s="62"/>
      <c r="C912" s="70"/>
      <c r="D912" s="70"/>
      <c r="E912" s="70"/>
      <c r="F912" s="70"/>
      <c r="G912" s="70"/>
      <c r="H912" s="70"/>
    </row>
    <row r="913" spans="2:8" customFormat="1" x14ac:dyDescent="0.35">
      <c r="B913" s="62"/>
      <c r="C913" s="70"/>
      <c r="D913" s="70"/>
      <c r="E913" s="70"/>
      <c r="F913" s="70"/>
      <c r="G913" s="70"/>
      <c r="H913" s="70"/>
    </row>
    <row r="914" spans="2:8" customFormat="1" x14ac:dyDescent="0.35">
      <c r="B914" s="62"/>
      <c r="C914" s="70"/>
      <c r="D914" s="70"/>
      <c r="E914" s="70"/>
      <c r="F914" s="70"/>
      <c r="G914" s="70"/>
      <c r="H914" s="70"/>
    </row>
    <row r="915" spans="2:8" customFormat="1" x14ac:dyDescent="0.35">
      <c r="B915" s="62"/>
      <c r="C915" s="70"/>
      <c r="D915" s="70"/>
      <c r="E915" s="70"/>
      <c r="F915" s="70"/>
      <c r="G915" s="70"/>
      <c r="H915" s="70"/>
    </row>
    <row r="916" spans="2:8" customFormat="1" x14ac:dyDescent="0.35">
      <c r="B916" s="62"/>
      <c r="C916" s="70"/>
      <c r="D916" s="70"/>
      <c r="E916" s="70"/>
      <c r="F916" s="70"/>
      <c r="G916" s="70"/>
      <c r="H916" s="70"/>
    </row>
    <row r="917" spans="2:8" customFormat="1" x14ac:dyDescent="0.35">
      <c r="B917" s="62"/>
      <c r="C917" s="70"/>
      <c r="D917" s="70"/>
      <c r="E917" s="70"/>
      <c r="F917" s="70"/>
      <c r="G917" s="70"/>
      <c r="H917" s="70"/>
    </row>
    <row r="918" spans="2:8" customFormat="1" x14ac:dyDescent="0.35">
      <c r="B918" s="62"/>
      <c r="C918" s="70"/>
      <c r="D918" s="70"/>
      <c r="E918" s="70"/>
      <c r="F918" s="70"/>
      <c r="G918" s="70"/>
      <c r="H918" s="70"/>
    </row>
    <row r="919" spans="2:8" customFormat="1" x14ac:dyDescent="0.35">
      <c r="B919" s="62"/>
      <c r="C919" s="70"/>
      <c r="D919" s="70"/>
      <c r="E919" s="70"/>
      <c r="F919" s="70"/>
      <c r="G919" s="70"/>
      <c r="H919" s="70"/>
    </row>
    <row r="920" spans="2:8" customFormat="1" x14ac:dyDescent="0.35">
      <c r="B920" s="62"/>
      <c r="C920" s="70"/>
      <c r="D920" s="70"/>
      <c r="E920" s="70"/>
      <c r="F920" s="70"/>
      <c r="G920" s="70"/>
      <c r="H920" s="70"/>
    </row>
    <row r="921" spans="2:8" customFormat="1" x14ac:dyDescent="0.35">
      <c r="B921" s="62"/>
      <c r="C921" s="70"/>
      <c r="D921" s="70"/>
      <c r="E921" s="70"/>
      <c r="F921" s="70"/>
      <c r="G921" s="70"/>
      <c r="H921" s="70"/>
    </row>
    <row r="922" spans="2:8" customFormat="1" x14ac:dyDescent="0.35">
      <c r="B922" s="62"/>
      <c r="C922" s="70"/>
      <c r="D922" s="70"/>
      <c r="E922" s="70"/>
      <c r="F922" s="70"/>
      <c r="G922" s="70"/>
      <c r="H922" s="70"/>
    </row>
    <row r="923" spans="2:8" customFormat="1" x14ac:dyDescent="0.35">
      <c r="B923" s="62"/>
      <c r="C923" s="70"/>
      <c r="D923" s="70"/>
      <c r="E923" s="70"/>
      <c r="F923" s="70"/>
      <c r="G923" s="70"/>
      <c r="H923" s="70"/>
    </row>
    <row r="924" spans="2:8" customFormat="1" x14ac:dyDescent="0.35">
      <c r="B924" s="62"/>
      <c r="C924" s="70"/>
      <c r="D924" s="70"/>
      <c r="E924" s="70"/>
      <c r="F924" s="70"/>
      <c r="G924" s="70"/>
      <c r="H924" s="70"/>
    </row>
    <row r="925" spans="2:8" customFormat="1" x14ac:dyDescent="0.35">
      <c r="B925" s="62"/>
      <c r="C925" s="70"/>
      <c r="D925" s="70"/>
      <c r="E925" s="70"/>
      <c r="F925" s="70"/>
      <c r="G925" s="70"/>
      <c r="H925" s="70"/>
    </row>
    <row r="926" spans="2:8" customFormat="1" x14ac:dyDescent="0.35">
      <c r="B926" s="62"/>
      <c r="C926" s="70"/>
      <c r="D926" s="70"/>
      <c r="E926" s="70"/>
      <c r="F926" s="70"/>
      <c r="G926" s="70"/>
      <c r="H926" s="70"/>
    </row>
    <row r="927" spans="2:8" customFormat="1" x14ac:dyDescent="0.35">
      <c r="B927" s="62"/>
      <c r="C927" s="70"/>
      <c r="D927" s="70"/>
      <c r="E927" s="70"/>
      <c r="F927" s="70"/>
      <c r="G927" s="70"/>
      <c r="H927" s="70"/>
    </row>
    <row r="928" spans="2:8" customFormat="1" x14ac:dyDescent="0.35">
      <c r="B928" s="62"/>
      <c r="C928" s="70"/>
      <c r="D928" s="70"/>
      <c r="E928" s="70"/>
      <c r="F928" s="70"/>
      <c r="G928" s="70"/>
      <c r="H928" s="70"/>
    </row>
    <row r="929" spans="2:8" customFormat="1" x14ac:dyDescent="0.35">
      <c r="B929" s="62"/>
      <c r="C929" s="70"/>
      <c r="D929" s="70"/>
      <c r="E929" s="70"/>
      <c r="F929" s="70"/>
      <c r="G929" s="70"/>
      <c r="H929" s="70"/>
    </row>
    <row r="930" spans="2:8" customFormat="1" x14ac:dyDescent="0.35">
      <c r="B930" s="62"/>
      <c r="C930" s="70"/>
      <c r="D930" s="70"/>
      <c r="E930" s="70"/>
      <c r="F930" s="70"/>
      <c r="G930" s="70"/>
      <c r="H930" s="70"/>
    </row>
    <row r="932" spans="2:8" customFormat="1" x14ac:dyDescent="0.35">
      <c r="B932" s="62"/>
      <c r="C932" s="70"/>
      <c r="D932" s="70"/>
      <c r="E932" s="70"/>
      <c r="F932" s="70"/>
      <c r="G932" s="70"/>
      <c r="H932" s="70"/>
    </row>
    <row r="933" spans="2:8" customFormat="1" x14ac:dyDescent="0.35">
      <c r="B933" s="62"/>
      <c r="C933" s="70"/>
      <c r="D933" s="70"/>
      <c r="E933" s="70"/>
      <c r="F933" s="70"/>
      <c r="G933" s="70"/>
      <c r="H933" s="70"/>
    </row>
    <row r="934" spans="2:8" customFormat="1" x14ac:dyDescent="0.35">
      <c r="B934" s="62"/>
      <c r="C934" s="70"/>
      <c r="D934" s="70"/>
      <c r="E934" s="70"/>
      <c r="F934" s="70"/>
      <c r="G934" s="70"/>
      <c r="H934" s="70"/>
    </row>
    <row r="935" spans="2:8" customFormat="1" x14ac:dyDescent="0.35">
      <c r="B935" s="62"/>
      <c r="C935" s="70"/>
      <c r="D935" s="70"/>
      <c r="E935" s="70"/>
      <c r="F935" s="70"/>
      <c r="G935" s="70"/>
      <c r="H935" s="70"/>
    </row>
    <row r="936" spans="2:8" customFormat="1" x14ac:dyDescent="0.35">
      <c r="B936" s="62"/>
      <c r="C936" s="70"/>
      <c r="D936" s="70"/>
      <c r="E936" s="70"/>
      <c r="F936" s="70"/>
      <c r="G936" s="70"/>
      <c r="H936" s="70"/>
    </row>
    <row r="937" spans="2:8" customFormat="1" x14ac:dyDescent="0.35">
      <c r="B937" s="62"/>
      <c r="C937" s="70"/>
      <c r="D937" s="70"/>
      <c r="E937" s="70"/>
      <c r="F937" s="70"/>
      <c r="G937" s="70"/>
      <c r="H937" s="70"/>
    </row>
    <row r="938" spans="2:8" customFormat="1" x14ac:dyDescent="0.35">
      <c r="B938" s="62"/>
      <c r="C938" s="70"/>
      <c r="D938" s="70"/>
      <c r="E938" s="70"/>
      <c r="F938" s="70"/>
      <c r="G938" s="70"/>
      <c r="H938" s="70"/>
    </row>
    <row r="939" spans="2:8" customFormat="1" x14ac:dyDescent="0.35">
      <c r="B939" s="62"/>
      <c r="C939" s="70"/>
      <c r="D939" s="70"/>
      <c r="E939" s="70"/>
      <c r="F939" s="70"/>
      <c r="G939" s="70"/>
      <c r="H939" s="70"/>
    </row>
    <row r="940" spans="2:8" customFormat="1" x14ac:dyDescent="0.35">
      <c r="B940" s="62"/>
      <c r="C940" s="70"/>
      <c r="D940" s="70"/>
      <c r="E940" s="70"/>
      <c r="F940" s="70"/>
      <c r="G940" s="70"/>
      <c r="H940" s="70"/>
    </row>
    <row r="941" spans="2:8" customFormat="1" x14ac:dyDescent="0.35">
      <c r="B941" s="62"/>
      <c r="C941" s="70"/>
      <c r="D941" s="70"/>
      <c r="E941" s="70"/>
      <c r="F941" s="70"/>
      <c r="G941" s="70"/>
      <c r="H941" s="70"/>
    </row>
    <row r="942" spans="2:8" customFormat="1" x14ac:dyDescent="0.35">
      <c r="B942" s="62"/>
      <c r="C942" s="70"/>
      <c r="D942" s="70"/>
      <c r="E942" s="70"/>
      <c r="F942" s="70"/>
      <c r="G942" s="70"/>
      <c r="H942" s="70"/>
    </row>
    <row r="943" spans="2:8" customFormat="1" x14ac:dyDescent="0.35">
      <c r="B943" s="62"/>
      <c r="C943" s="70"/>
      <c r="D943" s="70"/>
      <c r="E943" s="70"/>
      <c r="F943" s="70"/>
      <c r="G943" s="70"/>
      <c r="H943" s="70"/>
    </row>
    <row r="944" spans="2:8" customFormat="1" x14ac:dyDescent="0.35">
      <c r="B944" s="62"/>
      <c r="C944" s="70"/>
      <c r="D944" s="70"/>
      <c r="E944" s="70"/>
      <c r="F944" s="70"/>
      <c r="G944" s="70"/>
      <c r="H944" s="70"/>
    </row>
    <row r="945" spans="2:8" customFormat="1" x14ac:dyDescent="0.35">
      <c r="B945" s="62"/>
      <c r="C945" s="70"/>
      <c r="D945" s="70"/>
      <c r="E945" s="70"/>
      <c r="F945" s="70"/>
      <c r="G945" s="70"/>
      <c r="H945" s="70"/>
    </row>
    <row r="946" spans="2:8" customFormat="1" x14ac:dyDescent="0.35">
      <c r="B946" s="62"/>
      <c r="C946" s="70"/>
      <c r="D946" s="70"/>
      <c r="E946" s="70"/>
      <c r="F946" s="70"/>
      <c r="G946" s="70"/>
      <c r="H946" s="70"/>
    </row>
    <row r="947" spans="2:8" customFormat="1" x14ac:dyDescent="0.35">
      <c r="B947" s="62"/>
      <c r="C947" s="70"/>
      <c r="D947" s="70"/>
      <c r="E947" s="70"/>
      <c r="F947" s="70"/>
      <c r="G947" s="70"/>
      <c r="H947" s="70"/>
    </row>
    <row r="948" spans="2:8" customFormat="1" x14ac:dyDescent="0.35">
      <c r="B948" s="62"/>
      <c r="C948" s="70"/>
      <c r="D948" s="70"/>
      <c r="E948" s="70"/>
      <c r="F948" s="70"/>
      <c r="G948" s="70"/>
      <c r="H948" s="70"/>
    </row>
    <row r="949" spans="2:8" customFormat="1" x14ac:dyDescent="0.35">
      <c r="B949" s="62"/>
      <c r="C949" s="70"/>
      <c r="D949" s="70"/>
      <c r="E949" s="70"/>
      <c r="F949" s="70"/>
      <c r="G949" s="70"/>
      <c r="H949" s="70"/>
    </row>
    <row r="950" spans="2:8" customFormat="1" x14ac:dyDescent="0.35">
      <c r="B950" s="62"/>
      <c r="C950" s="70"/>
      <c r="D950" s="70"/>
      <c r="E950" s="70"/>
      <c r="F950" s="70"/>
      <c r="G950" s="70"/>
      <c r="H950" s="70"/>
    </row>
    <row r="951" spans="2:8" customFormat="1" x14ac:dyDescent="0.35">
      <c r="B951" s="62"/>
      <c r="C951" s="70"/>
      <c r="D951" s="70"/>
      <c r="E951" s="70"/>
      <c r="F951" s="70"/>
      <c r="G951" s="70"/>
      <c r="H951" s="70"/>
    </row>
    <row r="952" spans="2:8" customFormat="1" x14ac:dyDescent="0.35">
      <c r="B952" s="62"/>
      <c r="C952" s="70"/>
      <c r="D952" s="70"/>
      <c r="E952" s="70"/>
      <c r="F952" s="70"/>
      <c r="G952" s="70"/>
      <c r="H952" s="70"/>
    </row>
    <row r="953" spans="2:8" customFormat="1" x14ac:dyDescent="0.35">
      <c r="B953" s="62"/>
      <c r="C953" s="70"/>
      <c r="D953" s="70"/>
      <c r="E953" s="70"/>
      <c r="F953" s="70"/>
      <c r="G953" s="70"/>
      <c r="H953" s="70"/>
    </row>
    <row r="954" spans="2:8" customFormat="1" x14ac:dyDescent="0.35">
      <c r="B954" s="62"/>
      <c r="C954" s="70"/>
      <c r="D954" s="70"/>
      <c r="E954" s="70"/>
      <c r="F954" s="70"/>
      <c r="G954" s="70"/>
      <c r="H954" s="70"/>
    </row>
    <row r="955" spans="2:8" customFormat="1" x14ac:dyDescent="0.35">
      <c r="B955" s="62"/>
      <c r="C955" s="70"/>
      <c r="D955" s="70"/>
      <c r="E955" s="70"/>
      <c r="F955" s="70"/>
      <c r="G955" s="70"/>
      <c r="H955" s="70"/>
    </row>
    <row r="956" spans="2:8" customFormat="1" x14ac:dyDescent="0.35">
      <c r="B956" s="62"/>
      <c r="C956" s="70"/>
      <c r="D956" s="70"/>
      <c r="E956" s="70"/>
      <c r="F956" s="70"/>
      <c r="G956" s="70"/>
      <c r="H956" s="70"/>
    </row>
    <row r="957" spans="2:8" customFormat="1" x14ac:dyDescent="0.35">
      <c r="B957" s="62"/>
      <c r="C957" s="70"/>
      <c r="D957" s="70"/>
      <c r="E957" s="70"/>
      <c r="F957" s="70"/>
      <c r="G957" s="70"/>
      <c r="H957" s="70"/>
    </row>
    <row r="958" spans="2:8" customFormat="1" x14ac:dyDescent="0.35">
      <c r="B958" s="62"/>
      <c r="C958" s="70"/>
      <c r="D958" s="70"/>
      <c r="E958" s="70"/>
      <c r="F958" s="70"/>
      <c r="G958" s="70"/>
      <c r="H958" s="70"/>
    </row>
    <row r="959" spans="2:8" customFormat="1" x14ac:dyDescent="0.35">
      <c r="B959" s="62"/>
      <c r="C959" s="70"/>
      <c r="D959" s="70"/>
      <c r="E959" s="70"/>
      <c r="F959" s="70"/>
      <c r="G959" s="70"/>
      <c r="H959" s="70"/>
    </row>
    <row r="960" spans="2:8" customFormat="1" x14ac:dyDescent="0.35">
      <c r="B960" s="62"/>
      <c r="C960" s="70"/>
      <c r="D960" s="70"/>
      <c r="E960" s="70"/>
      <c r="F960" s="70"/>
      <c r="G960" s="70"/>
      <c r="H960" s="70"/>
    </row>
    <row r="961" spans="2:8" customFormat="1" x14ac:dyDescent="0.35">
      <c r="B961" s="62"/>
      <c r="C961" s="70"/>
      <c r="D961" s="70"/>
      <c r="E961" s="70"/>
      <c r="F961" s="70"/>
      <c r="G961" s="70"/>
      <c r="H961" s="70"/>
    </row>
    <row r="962" spans="2:8" customFormat="1" x14ac:dyDescent="0.35">
      <c r="B962" s="62"/>
      <c r="C962" s="70"/>
      <c r="D962" s="70"/>
      <c r="E962" s="70"/>
      <c r="F962" s="70"/>
      <c r="G962" s="70"/>
      <c r="H962" s="70"/>
    </row>
    <row r="964" spans="2:8" customFormat="1" x14ac:dyDescent="0.35">
      <c r="B964" s="62"/>
      <c r="C964" s="70"/>
      <c r="D964" s="70"/>
      <c r="E964" s="70"/>
      <c r="F964" s="70"/>
      <c r="G964" s="70"/>
      <c r="H964" s="70"/>
    </row>
    <row r="965" spans="2:8" customFormat="1" x14ac:dyDescent="0.35">
      <c r="B965" s="62"/>
      <c r="C965" s="70"/>
      <c r="D965" s="70"/>
      <c r="E965" s="70"/>
      <c r="F965" s="70"/>
      <c r="G965" s="70"/>
      <c r="H965" s="70"/>
    </row>
    <row r="966" spans="2:8" customFormat="1" x14ac:dyDescent="0.35">
      <c r="B966" s="62"/>
      <c r="C966" s="70"/>
      <c r="D966" s="70"/>
      <c r="E966" s="70"/>
      <c r="F966" s="70"/>
      <c r="G966" s="70"/>
      <c r="H966" s="70"/>
    </row>
    <row r="967" spans="2:8" customFormat="1" x14ac:dyDescent="0.35">
      <c r="B967" s="62"/>
      <c r="C967" s="70"/>
      <c r="D967" s="70"/>
      <c r="E967" s="70"/>
      <c r="F967" s="70"/>
      <c r="G967" s="70"/>
      <c r="H967" s="70"/>
    </row>
    <row r="968" spans="2:8" customFormat="1" x14ac:dyDescent="0.35">
      <c r="B968" s="62"/>
      <c r="C968" s="70"/>
      <c r="D968" s="70"/>
      <c r="E968" s="70"/>
      <c r="F968" s="70"/>
      <c r="G968" s="70"/>
      <c r="H968" s="70"/>
    </row>
    <row r="969" spans="2:8" customFormat="1" x14ac:dyDescent="0.35">
      <c r="B969" s="62"/>
      <c r="C969" s="70"/>
      <c r="D969" s="70"/>
      <c r="E969" s="70"/>
      <c r="F969" s="70"/>
      <c r="G969" s="70"/>
      <c r="H969" s="70"/>
    </row>
    <row r="970" spans="2:8" customFormat="1" x14ac:dyDescent="0.35">
      <c r="B970" s="62"/>
      <c r="C970" s="70"/>
      <c r="D970" s="70"/>
      <c r="E970" s="70"/>
      <c r="F970" s="70"/>
      <c r="G970" s="70"/>
      <c r="H970" s="70"/>
    </row>
    <row r="971" spans="2:8" customFormat="1" x14ac:dyDescent="0.35">
      <c r="B971" s="62"/>
      <c r="C971" s="70"/>
      <c r="D971" s="70"/>
      <c r="E971" s="70"/>
      <c r="F971" s="70"/>
      <c r="G971" s="70"/>
      <c r="H971" s="70"/>
    </row>
    <row r="972" spans="2:8" customFormat="1" x14ac:dyDescent="0.35">
      <c r="B972" s="62"/>
      <c r="C972" s="70"/>
      <c r="D972" s="70"/>
      <c r="E972" s="70"/>
      <c r="F972" s="70"/>
      <c r="G972" s="70"/>
      <c r="H972" s="70"/>
    </row>
    <row r="973" spans="2:8" customFormat="1" x14ac:dyDescent="0.35">
      <c r="B973" s="62"/>
      <c r="C973" s="70"/>
      <c r="D973" s="70"/>
      <c r="E973" s="70"/>
      <c r="F973" s="70"/>
      <c r="G973" s="70"/>
      <c r="H973" s="70"/>
    </row>
    <row r="974" spans="2:8" customFormat="1" x14ac:dyDescent="0.35">
      <c r="B974" s="62"/>
      <c r="C974" s="70"/>
      <c r="D974" s="70"/>
      <c r="E974" s="70"/>
      <c r="F974" s="70"/>
      <c r="G974" s="70"/>
      <c r="H974" s="70"/>
    </row>
    <row r="975" spans="2:8" customFormat="1" x14ac:dyDescent="0.35">
      <c r="B975" s="62"/>
      <c r="C975" s="70"/>
      <c r="D975" s="70"/>
      <c r="E975" s="70"/>
      <c r="F975" s="70"/>
      <c r="G975" s="70"/>
      <c r="H975" s="70"/>
    </row>
    <row r="976" spans="2:8" customFormat="1" x14ac:dyDescent="0.35">
      <c r="B976" s="62"/>
      <c r="C976" s="70"/>
      <c r="D976" s="70"/>
      <c r="E976" s="70"/>
      <c r="F976" s="70"/>
      <c r="G976" s="70"/>
      <c r="H976" s="70"/>
    </row>
    <row r="977" spans="2:8" customFormat="1" x14ac:dyDescent="0.35">
      <c r="B977" s="62"/>
      <c r="C977" s="70"/>
      <c r="D977" s="70"/>
      <c r="E977" s="70"/>
      <c r="F977" s="70"/>
      <c r="G977" s="70"/>
      <c r="H977" s="70"/>
    </row>
    <row r="978" spans="2:8" customFormat="1" x14ac:dyDescent="0.35">
      <c r="B978" s="62"/>
      <c r="C978" s="70"/>
      <c r="D978" s="70"/>
      <c r="E978" s="70"/>
      <c r="F978" s="70"/>
      <c r="G978" s="70"/>
      <c r="H978" s="70"/>
    </row>
    <row r="979" spans="2:8" customFormat="1" x14ac:dyDescent="0.35">
      <c r="B979" s="62"/>
      <c r="C979" s="70"/>
      <c r="D979" s="70"/>
      <c r="E979" s="70"/>
      <c r="F979" s="70"/>
      <c r="G979" s="70"/>
      <c r="H979" s="70"/>
    </row>
    <row r="980" spans="2:8" customFormat="1" x14ac:dyDescent="0.35">
      <c r="B980" s="62"/>
      <c r="C980" s="70"/>
      <c r="D980" s="70"/>
      <c r="E980" s="70"/>
      <c r="F980" s="70"/>
      <c r="G980" s="70"/>
      <c r="H980" s="70"/>
    </row>
    <row r="981" spans="2:8" customFormat="1" x14ac:dyDescent="0.35">
      <c r="B981" s="62"/>
      <c r="C981" s="70"/>
      <c r="D981" s="70"/>
      <c r="E981" s="70"/>
      <c r="F981" s="70"/>
      <c r="G981" s="70"/>
      <c r="H981" s="70"/>
    </row>
    <row r="982" spans="2:8" customFormat="1" x14ac:dyDescent="0.35">
      <c r="B982" s="62"/>
      <c r="C982" s="70"/>
      <c r="D982" s="70"/>
      <c r="E982" s="70"/>
      <c r="F982" s="70"/>
      <c r="G982" s="70"/>
      <c r="H982" s="70"/>
    </row>
    <row r="983" spans="2:8" customFormat="1" x14ac:dyDescent="0.35">
      <c r="B983" s="62"/>
      <c r="C983" s="70"/>
      <c r="D983" s="70"/>
      <c r="E983" s="70"/>
      <c r="F983" s="70"/>
      <c r="G983" s="70"/>
      <c r="H983" s="70"/>
    </row>
    <row r="984" spans="2:8" customFormat="1" x14ac:dyDescent="0.35">
      <c r="B984" s="62"/>
      <c r="C984" s="70"/>
      <c r="D984" s="70"/>
      <c r="E984" s="70"/>
      <c r="F984" s="70"/>
      <c r="G984" s="70"/>
      <c r="H984" s="70"/>
    </row>
    <row r="985" spans="2:8" customFormat="1" x14ac:dyDescent="0.35">
      <c r="B985" s="62"/>
      <c r="C985" s="70"/>
      <c r="D985" s="70"/>
      <c r="E985" s="70"/>
      <c r="F985" s="70"/>
      <c r="G985" s="70"/>
      <c r="H985" s="70"/>
    </row>
    <row r="986" spans="2:8" customFormat="1" x14ac:dyDescent="0.35">
      <c r="B986" s="62"/>
      <c r="C986" s="70"/>
      <c r="D986" s="70"/>
      <c r="E986" s="70"/>
      <c r="F986" s="70"/>
      <c r="G986" s="70"/>
      <c r="H986" s="70"/>
    </row>
    <row r="987" spans="2:8" customFormat="1" x14ac:dyDescent="0.35">
      <c r="B987" s="62"/>
      <c r="C987" s="70"/>
      <c r="D987" s="70"/>
      <c r="E987" s="70"/>
      <c r="F987" s="70"/>
      <c r="G987" s="70"/>
      <c r="H987" s="70"/>
    </row>
    <row r="988" spans="2:8" customFormat="1" x14ac:dyDescent="0.35">
      <c r="B988" s="62"/>
      <c r="C988" s="70"/>
      <c r="D988" s="70"/>
      <c r="E988" s="70"/>
      <c r="F988" s="70"/>
      <c r="G988" s="70"/>
      <c r="H988" s="70"/>
    </row>
    <row r="989" spans="2:8" customFormat="1" x14ac:dyDescent="0.35">
      <c r="B989" s="62"/>
      <c r="C989" s="70"/>
      <c r="D989" s="70"/>
      <c r="E989" s="70"/>
      <c r="F989" s="70"/>
      <c r="G989" s="70"/>
      <c r="H989" s="70"/>
    </row>
    <row r="990" spans="2:8" customFormat="1" x14ac:dyDescent="0.35">
      <c r="B990" s="62"/>
      <c r="C990" s="70"/>
      <c r="D990" s="70"/>
      <c r="E990" s="70"/>
      <c r="F990" s="70"/>
      <c r="G990" s="70"/>
      <c r="H990" s="70"/>
    </row>
    <row r="991" spans="2:8" customFormat="1" x14ac:dyDescent="0.35">
      <c r="B991" s="62"/>
      <c r="C991" s="70"/>
      <c r="D991" s="70"/>
      <c r="E991" s="70"/>
      <c r="F991" s="70"/>
      <c r="G991" s="70"/>
      <c r="H991" s="70"/>
    </row>
    <row r="992" spans="2:8" customFormat="1" x14ac:dyDescent="0.35">
      <c r="B992" s="62"/>
      <c r="C992" s="70"/>
      <c r="D992" s="70"/>
      <c r="E992" s="70"/>
      <c r="F992" s="70"/>
      <c r="G992" s="70"/>
      <c r="H992" s="70"/>
    </row>
    <row r="993" spans="2:8" customFormat="1" x14ac:dyDescent="0.35">
      <c r="B993" s="62"/>
      <c r="C993" s="70"/>
      <c r="D993" s="70"/>
      <c r="E993" s="70"/>
      <c r="F993" s="70"/>
      <c r="G993" s="70"/>
      <c r="H993" s="70"/>
    </row>
    <row r="994" spans="2:8" customFormat="1" x14ac:dyDescent="0.35">
      <c r="B994" s="62"/>
      <c r="C994" s="70"/>
      <c r="D994" s="70"/>
      <c r="E994" s="70"/>
      <c r="F994" s="70"/>
      <c r="G994" s="70"/>
      <c r="H994" s="70"/>
    </row>
    <row r="996" spans="2:8" customFormat="1" x14ac:dyDescent="0.35">
      <c r="B996" s="62"/>
      <c r="C996" s="70"/>
      <c r="D996" s="70"/>
      <c r="E996" s="70"/>
      <c r="F996" s="70"/>
      <c r="G996" s="70"/>
      <c r="H996" s="70"/>
    </row>
    <row r="997" spans="2:8" customFormat="1" x14ac:dyDescent="0.35">
      <c r="B997" s="62"/>
      <c r="C997" s="70"/>
      <c r="D997" s="70"/>
      <c r="E997" s="70"/>
      <c r="F997" s="70"/>
      <c r="G997" s="70"/>
      <c r="H997" s="70"/>
    </row>
    <row r="998" spans="2:8" customFormat="1" x14ac:dyDescent="0.35">
      <c r="B998" s="62"/>
      <c r="C998" s="70"/>
      <c r="D998" s="70"/>
      <c r="E998" s="70"/>
      <c r="F998" s="70"/>
      <c r="G998" s="70"/>
      <c r="H998" s="70"/>
    </row>
    <row r="999" spans="2:8" customFormat="1" x14ac:dyDescent="0.35">
      <c r="B999" s="62"/>
      <c r="C999" s="70"/>
      <c r="D999" s="70"/>
      <c r="E999" s="70"/>
      <c r="F999" s="70"/>
      <c r="G999" s="70"/>
      <c r="H999" s="70"/>
    </row>
    <row r="1000" spans="2:8" customFormat="1" x14ac:dyDescent="0.35">
      <c r="B1000" s="62"/>
      <c r="C1000" s="70"/>
      <c r="D1000" s="70"/>
      <c r="E1000" s="70"/>
      <c r="F1000" s="70"/>
      <c r="G1000" s="70"/>
      <c r="H1000" s="70"/>
    </row>
    <row r="1001" spans="2:8" customFormat="1" x14ac:dyDescent="0.35">
      <c r="B1001" s="62"/>
      <c r="C1001" s="70"/>
      <c r="D1001" s="70"/>
      <c r="E1001" s="70"/>
      <c r="F1001" s="70"/>
      <c r="G1001" s="70"/>
      <c r="H1001" s="70"/>
    </row>
    <row r="1002" spans="2:8" customFormat="1" x14ac:dyDescent="0.35">
      <c r="B1002" s="62"/>
      <c r="C1002" s="70"/>
      <c r="D1002" s="70"/>
      <c r="E1002" s="70"/>
      <c r="F1002" s="70"/>
      <c r="G1002" s="70"/>
      <c r="H1002" s="70"/>
    </row>
    <row r="1003" spans="2:8" customFormat="1" x14ac:dyDescent="0.35">
      <c r="B1003" s="62"/>
      <c r="C1003" s="70"/>
      <c r="D1003" s="70"/>
      <c r="E1003" s="70"/>
      <c r="F1003" s="70"/>
      <c r="G1003" s="70"/>
      <c r="H1003" s="70"/>
    </row>
    <row r="1004" spans="2:8" customFormat="1" x14ac:dyDescent="0.35">
      <c r="B1004" s="62"/>
      <c r="C1004" s="70"/>
      <c r="D1004" s="70"/>
      <c r="E1004" s="70"/>
      <c r="F1004" s="70"/>
      <c r="G1004" s="70"/>
      <c r="H1004" s="70"/>
    </row>
    <row r="1005" spans="2:8" customFormat="1" x14ac:dyDescent="0.35">
      <c r="B1005" s="62"/>
      <c r="C1005" s="70"/>
      <c r="D1005" s="70"/>
      <c r="E1005" s="70"/>
      <c r="F1005" s="70"/>
      <c r="G1005" s="70"/>
      <c r="H1005" s="70"/>
    </row>
    <row r="1006" spans="2:8" customFormat="1" x14ac:dyDescent="0.35">
      <c r="B1006" s="62"/>
      <c r="C1006" s="70"/>
      <c r="D1006" s="70"/>
      <c r="E1006" s="70"/>
      <c r="F1006" s="70"/>
      <c r="G1006" s="70"/>
      <c r="H1006" s="70"/>
    </row>
    <row r="1007" spans="2:8" customFormat="1" x14ac:dyDescent="0.35">
      <c r="B1007" s="62"/>
      <c r="C1007" s="70"/>
      <c r="D1007" s="70"/>
      <c r="E1007" s="70"/>
      <c r="F1007" s="70"/>
      <c r="G1007" s="70"/>
      <c r="H1007" s="70"/>
    </row>
    <row r="1008" spans="2:8" customFormat="1" x14ac:dyDescent="0.35">
      <c r="B1008" s="62"/>
      <c r="C1008" s="70"/>
      <c r="D1008" s="70"/>
      <c r="E1008" s="70"/>
      <c r="F1008" s="70"/>
      <c r="G1008" s="70"/>
      <c r="H1008" s="70"/>
    </row>
    <row r="1009" spans="2:8" customFormat="1" x14ac:dyDescent="0.35">
      <c r="B1009" s="62"/>
      <c r="C1009" s="70"/>
      <c r="D1009" s="70"/>
      <c r="E1009" s="70"/>
      <c r="F1009" s="70"/>
      <c r="G1009" s="70"/>
      <c r="H1009" s="70"/>
    </row>
    <row r="1010" spans="2:8" customFormat="1" x14ac:dyDescent="0.35">
      <c r="B1010" s="62"/>
      <c r="C1010" s="70"/>
      <c r="D1010" s="70"/>
      <c r="E1010" s="70"/>
      <c r="F1010" s="70"/>
      <c r="G1010" s="70"/>
      <c r="H1010" s="70"/>
    </row>
    <row r="1011" spans="2:8" customFormat="1" x14ac:dyDescent="0.35">
      <c r="B1011" s="62"/>
      <c r="C1011" s="70"/>
      <c r="D1011" s="70"/>
      <c r="E1011" s="70"/>
      <c r="F1011" s="70"/>
      <c r="G1011" s="70"/>
      <c r="H1011" s="70"/>
    </row>
    <row r="1012" spans="2:8" customFormat="1" x14ac:dyDescent="0.35">
      <c r="B1012" s="62"/>
      <c r="C1012" s="70"/>
      <c r="D1012" s="70"/>
      <c r="E1012" s="70"/>
      <c r="F1012" s="70"/>
      <c r="G1012" s="70"/>
      <c r="H1012" s="70"/>
    </row>
    <row r="1013" spans="2:8" customFormat="1" x14ac:dyDescent="0.35">
      <c r="B1013" s="62"/>
      <c r="C1013" s="70"/>
      <c r="D1013" s="70"/>
      <c r="E1013" s="70"/>
      <c r="F1013" s="70"/>
      <c r="G1013" s="70"/>
      <c r="H1013" s="70"/>
    </row>
    <row r="1014" spans="2:8" customFormat="1" x14ac:dyDescent="0.35">
      <c r="B1014" s="62"/>
      <c r="C1014" s="70"/>
      <c r="D1014" s="70"/>
      <c r="E1014" s="70"/>
      <c r="F1014" s="70"/>
      <c r="G1014" s="70"/>
      <c r="H1014" s="70"/>
    </row>
    <row r="1015" spans="2:8" customFormat="1" x14ac:dyDescent="0.35">
      <c r="B1015" s="62"/>
      <c r="C1015" s="70"/>
      <c r="D1015" s="70"/>
      <c r="E1015" s="70"/>
      <c r="F1015" s="70"/>
      <c r="G1015" s="70"/>
      <c r="H1015" s="70"/>
    </row>
    <row r="1016" spans="2:8" customFormat="1" x14ac:dyDescent="0.35">
      <c r="B1016" s="62"/>
      <c r="C1016" s="70"/>
      <c r="D1016" s="70"/>
      <c r="E1016" s="70"/>
      <c r="F1016" s="70"/>
      <c r="G1016" s="70"/>
      <c r="H1016" s="70"/>
    </row>
    <row r="1017" spans="2:8" customFormat="1" x14ac:dyDescent="0.35">
      <c r="B1017" s="62"/>
      <c r="C1017" s="70"/>
      <c r="D1017" s="70"/>
      <c r="E1017" s="70"/>
      <c r="F1017" s="70"/>
      <c r="G1017" s="70"/>
      <c r="H1017" s="70"/>
    </row>
    <row r="1018" spans="2:8" customFormat="1" x14ac:dyDescent="0.35">
      <c r="B1018" s="62"/>
      <c r="C1018" s="70"/>
      <c r="D1018" s="70"/>
      <c r="E1018" s="70"/>
      <c r="F1018" s="70"/>
      <c r="G1018" s="70"/>
      <c r="H1018" s="70"/>
    </row>
    <row r="1019" spans="2:8" customFormat="1" x14ac:dyDescent="0.35">
      <c r="B1019" s="62"/>
      <c r="C1019" s="70"/>
      <c r="D1019" s="70"/>
      <c r="E1019" s="70"/>
      <c r="F1019" s="70"/>
      <c r="G1019" s="70"/>
      <c r="H1019" s="70"/>
    </row>
    <row r="1020" spans="2:8" customFormat="1" x14ac:dyDescent="0.35">
      <c r="B1020" s="62"/>
      <c r="C1020" s="70"/>
      <c r="D1020" s="70"/>
      <c r="E1020" s="70"/>
      <c r="F1020" s="70"/>
      <c r="G1020" s="70"/>
      <c r="H1020" s="70"/>
    </row>
    <row r="1021" spans="2:8" customFormat="1" x14ac:dyDescent="0.35">
      <c r="B1021" s="62"/>
      <c r="C1021" s="70"/>
      <c r="D1021" s="70"/>
      <c r="E1021" s="70"/>
      <c r="F1021" s="70"/>
      <c r="G1021" s="70"/>
      <c r="H1021" s="70"/>
    </row>
    <row r="1022" spans="2:8" customFormat="1" x14ac:dyDescent="0.35">
      <c r="B1022" s="62"/>
      <c r="C1022" s="70"/>
      <c r="D1022" s="70"/>
      <c r="E1022" s="70"/>
      <c r="F1022" s="70"/>
      <c r="G1022" s="70"/>
      <c r="H1022" s="70"/>
    </row>
    <row r="1023" spans="2:8" customFormat="1" x14ac:dyDescent="0.35">
      <c r="B1023" s="62"/>
      <c r="C1023" s="70"/>
      <c r="D1023" s="70"/>
      <c r="E1023" s="70"/>
      <c r="F1023" s="70"/>
      <c r="G1023" s="70"/>
      <c r="H1023" s="70"/>
    </row>
    <row r="1024" spans="2:8" customFormat="1" x14ac:dyDescent="0.35">
      <c r="B1024" s="62"/>
      <c r="C1024" s="70"/>
      <c r="D1024" s="70"/>
      <c r="E1024" s="70"/>
      <c r="F1024" s="70"/>
      <c r="G1024" s="70"/>
      <c r="H1024" s="70"/>
    </row>
    <row r="1025" spans="2:8" customFormat="1" x14ac:dyDescent="0.35">
      <c r="B1025" s="62"/>
      <c r="C1025" s="70"/>
      <c r="D1025" s="70"/>
      <c r="E1025" s="70"/>
      <c r="F1025" s="70"/>
      <c r="G1025" s="70"/>
      <c r="H1025" s="70"/>
    </row>
    <row r="1026" spans="2:8" customFormat="1" x14ac:dyDescent="0.35">
      <c r="B1026" s="62"/>
      <c r="C1026" s="70"/>
      <c r="D1026" s="70"/>
      <c r="E1026" s="70"/>
      <c r="F1026" s="70"/>
      <c r="G1026" s="70"/>
      <c r="H1026" s="70"/>
    </row>
    <row r="1028" spans="2:8" customFormat="1" x14ac:dyDescent="0.35">
      <c r="B1028" s="62"/>
      <c r="C1028" s="70"/>
      <c r="D1028" s="70"/>
      <c r="E1028" s="70"/>
      <c r="F1028" s="70"/>
      <c r="G1028" s="70"/>
      <c r="H1028" s="70"/>
    </row>
    <row r="1029" spans="2:8" customFormat="1" x14ac:dyDescent="0.35">
      <c r="B1029" s="62"/>
      <c r="C1029" s="70"/>
      <c r="D1029" s="70"/>
      <c r="E1029" s="70"/>
      <c r="F1029" s="70"/>
      <c r="G1029" s="70"/>
      <c r="H1029" s="70"/>
    </row>
    <row r="1030" spans="2:8" customFormat="1" x14ac:dyDescent="0.35">
      <c r="B1030" s="62"/>
      <c r="C1030" s="70"/>
      <c r="D1030" s="70"/>
      <c r="E1030" s="70"/>
      <c r="F1030" s="70"/>
      <c r="G1030" s="70"/>
      <c r="H1030" s="70"/>
    </row>
    <row r="1031" spans="2:8" customFormat="1" x14ac:dyDescent="0.35">
      <c r="B1031" s="62"/>
      <c r="C1031" s="70"/>
      <c r="D1031" s="70"/>
      <c r="E1031" s="70"/>
      <c r="F1031" s="70"/>
      <c r="G1031" s="70"/>
      <c r="H1031" s="70"/>
    </row>
    <row r="1032" spans="2:8" customFormat="1" x14ac:dyDescent="0.35">
      <c r="B1032" s="62"/>
      <c r="C1032" s="70"/>
      <c r="D1032" s="70"/>
      <c r="E1032" s="70"/>
      <c r="F1032" s="70"/>
      <c r="G1032" s="70"/>
      <c r="H1032" s="70"/>
    </row>
    <row r="1033" spans="2:8" customFormat="1" x14ac:dyDescent="0.35">
      <c r="B1033" s="62"/>
      <c r="C1033" s="70"/>
      <c r="D1033" s="70"/>
      <c r="E1033" s="70"/>
      <c r="F1033" s="70"/>
      <c r="G1033" s="70"/>
      <c r="H1033" s="70"/>
    </row>
    <row r="1034" spans="2:8" customFormat="1" x14ac:dyDescent="0.35">
      <c r="B1034" s="62"/>
      <c r="C1034" s="70"/>
      <c r="D1034" s="70"/>
      <c r="E1034" s="70"/>
      <c r="F1034" s="70"/>
      <c r="G1034" s="70"/>
      <c r="H1034" s="70"/>
    </row>
    <row r="1035" spans="2:8" customFormat="1" x14ac:dyDescent="0.35">
      <c r="B1035" s="62"/>
      <c r="C1035" s="70"/>
      <c r="D1035" s="70"/>
      <c r="E1035" s="70"/>
      <c r="F1035" s="70"/>
      <c r="G1035" s="70"/>
      <c r="H1035" s="70"/>
    </row>
    <row r="1036" spans="2:8" customFormat="1" x14ac:dyDescent="0.35">
      <c r="B1036" s="62"/>
      <c r="C1036" s="70"/>
      <c r="D1036" s="70"/>
      <c r="E1036" s="70"/>
      <c r="F1036" s="70"/>
      <c r="G1036" s="70"/>
      <c r="H1036" s="70"/>
    </row>
    <row r="1037" spans="2:8" customFormat="1" x14ac:dyDescent="0.35">
      <c r="B1037" s="62"/>
      <c r="C1037" s="70"/>
      <c r="D1037" s="70"/>
      <c r="E1037" s="70"/>
      <c r="F1037" s="70"/>
      <c r="G1037" s="70"/>
      <c r="H1037" s="70"/>
    </row>
    <row r="1038" spans="2:8" customFormat="1" x14ac:dyDescent="0.35">
      <c r="B1038" s="62"/>
      <c r="C1038" s="70"/>
      <c r="D1038" s="70"/>
      <c r="E1038" s="70"/>
      <c r="F1038" s="70"/>
      <c r="G1038" s="70"/>
      <c r="H1038" s="70"/>
    </row>
    <row r="1039" spans="2:8" customFormat="1" x14ac:dyDescent="0.35">
      <c r="B1039" s="62"/>
      <c r="C1039" s="70"/>
      <c r="D1039" s="70"/>
      <c r="E1039" s="70"/>
      <c r="F1039" s="70"/>
      <c r="G1039" s="70"/>
      <c r="H1039" s="70"/>
    </row>
    <row r="1040" spans="2:8" customFormat="1" x14ac:dyDescent="0.35">
      <c r="B1040" s="62"/>
      <c r="C1040" s="70"/>
      <c r="D1040" s="70"/>
      <c r="E1040" s="70"/>
      <c r="F1040" s="70"/>
      <c r="G1040" s="70"/>
      <c r="H1040" s="70"/>
    </row>
    <row r="1041" spans="2:8" customFormat="1" x14ac:dyDescent="0.35">
      <c r="B1041" s="62"/>
      <c r="C1041" s="70"/>
      <c r="D1041" s="70"/>
      <c r="E1041" s="70"/>
      <c r="F1041" s="70"/>
      <c r="G1041" s="70"/>
      <c r="H1041" s="70"/>
    </row>
    <row r="1042" spans="2:8" customFormat="1" x14ac:dyDescent="0.35">
      <c r="B1042" s="62"/>
      <c r="C1042" s="70"/>
      <c r="D1042" s="70"/>
      <c r="E1042" s="70"/>
      <c r="F1042" s="70"/>
      <c r="G1042" s="70"/>
      <c r="H1042" s="70"/>
    </row>
    <row r="1043" spans="2:8" customFormat="1" x14ac:dyDescent="0.35">
      <c r="B1043" s="62"/>
      <c r="C1043" s="70"/>
      <c r="D1043" s="70"/>
      <c r="E1043" s="70"/>
      <c r="F1043" s="70"/>
      <c r="G1043" s="70"/>
      <c r="H1043" s="70"/>
    </row>
    <row r="1044" spans="2:8" customFormat="1" x14ac:dyDescent="0.35">
      <c r="B1044" s="62"/>
      <c r="C1044" s="70"/>
      <c r="D1044" s="70"/>
      <c r="E1044" s="70"/>
      <c r="F1044" s="70"/>
      <c r="G1044" s="70"/>
      <c r="H1044" s="70"/>
    </row>
    <row r="1045" spans="2:8" customFormat="1" x14ac:dyDescent="0.35">
      <c r="B1045" s="62"/>
      <c r="C1045" s="70"/>
      <c r="D1045" s="70"/>
      <c r="E1045" s="70"/>
      <c r="F1045" s="70"/>
      <c r="G1045" s="70"/>
      <c r="H1045" s="70"/>
    </row>
    <row r="1046" spans="2:8" customFormat="1" x14ac:dyDescent="0.35">
      <c r="B1046" s="62"/>
      <c r="C1046" s="70"/>
      <c r="D1046" s="70"/>
      <c r="E1046" s="70"/>
      <c r="F1046" s="70"/>
      <c r="G1046" s="70"/>
      <c r="H1046" s="70"/>
    </row>
    <row r="1047" spans="2:8" customFormat="1" x14ac:dyDescent="0.35">
      <c r="B1047" s="62"/>
      <c r="C1047" s="70"/>
      <c r="D1047" s="70"/>
      <c r="E1047" s="70"/>
      <c r="F1047" s="70"/>
      <c r="G1047" s="70"/>
      <c r="H1047" s="70"/>
    </row>
    <row r="1048" spans="2:8" customFormat="1" x14ac:dyDescent="0.35">
      <c r="B1048" s="62"/>
      <c r="C1048" s="70"/>
      <c r="D1048" s="70"/>
      <c r="E1048" s="70"/>
      <c r="F1048" s="70"/>
      <c r="G1048" s="70"/>
      <c r="H1048" s="70"/>
    </row>
    <row r="1049" spans="2:8" customFormat="1" x14ac:dyDescent="0.35">
      <c r="B1049" s="62"/>
      <c r="C1049" s="70"/>
      <c r="D1049" s="70"/>
      <c r="E1049" s="70"/>
      <c r="F1049" s="70"/>
      <c r="G1049" s="70"/>
      <c r="H1049" s="70"/>
    </row>
    <row r="1050" spans="2:8" customFormat="1" x14ac:dyDescent="0.35">
      <c r="B1050" s="62"/>
      <c r="C1050" s="70"/>
      <c r="D1050" s="70"/>
      <c r="E1050" s="70"/>
      <c r="F1050" s="70"/>
      <c r="G1050" s="70"/>
      <c r="H1050" s="70"/>
    </row>
    <row r="1051" spans="2:8" customFormat="1" x14ac:dyDescent="0.35">
      <c r="B1051" s="62"/>
      <c r="C1051" s="70"/>
      <c r="D1051" s="70"/>
      <c r="E1051" s="70"/>
      <c r="F1051" s="70"/>
      <c r="G1051" s="70"/>
      <c r="H1051" s="70"/>
    </row>
    <row r="1052" spans="2:8" customFormat="1" x14ac:dyDescent="0.35">
      <c r="B1052" s="62"/>
      <c r="C1052" s="70"/>
      <c r="D1052" s="70"/>
      <c r="E1052" s="70"/>
      <c r="F1052" s="70"/>
      <c r="G1052" s="70"/>
      <c r="H1052" s="70"/>
    </row>
    <row r="1053" spans="2:8" customFormat="1" x14ac:dyDescent="0.35">
      <c r="B1053" s="62"/>
      <c r="C1053" s="70"/>
      <c r="D1053" s="70"/>
      <c r="E1053" s="70"/>
      <c r="F1053" s="70"/>
      <c r="G1053" s="70"/>
      <c r="H1053" s="70"/>
    </row>
    <row r="1054" spans="2:8" customFormat="1" x14ac:dyDescent="0.35">
      <c r="B1054" s="62"/>
      <c r="C1054" s="70"/>
      <c r="D1054" s="70"/>
      <c r="E1054" s="70"/>
      <c r="F1054" s="70"/>
      <c r="G1054" s="70"/>
      <c r="H1054" s="70"/>
    </row>
    <row r="1055" spans="2:8" customFormat="1" x14ac:dyDescent="0.35">
      <c r="B1055" s="62"/>
      <c r="C1055" s="70"/>
      <c r="D1055" s="70"/>
      <c r="E1055" s="70"/>
      <c r="F1055" s="70"/>
      <c r="G1055" s="70"/>
      <c r="H1055" s="70"/>
    </row>
    <row r="1056" spans="2:8" customFormat="1" x14ac:dyDescent="0.35">
      <c r="B1056" s="62"/>
      <c r="C1056" s="70"/>
      <c r="D1056" s="70"/>
      <c r="E1056" s="70"/>
      <c r="F1056" s="70"/>
      <c r="G1056" s="70"/>
      <c r="H1056" s="70"/>
    </row>
    <row r="1057" spans="2:8" customFormat="1" x14ac:dyDescent="0.35">
      <c r="B1057" s="62"/>
      <c r="C1057" s="70"/>
      <c r="D1057" s="70"/>
      <c r="E1057" s="70"/>
      <c r="F1057" s="70"/>
      <c r="G1057" s="70"/>
      <c r="H1057" s="70"/>
    </row>
    <row r="1058" spans="2:8" customFormat="1" x14ac:dyDescent="0.35">
      <c r="B1058" s="62"/>
      <c r="C1058" s="70"/>
      <c r="D1058" s="70"/>
      <c r="E1058" s="70"/>
      <c r="F1058" s="70"/>
      <c r="G1058" s="70"/>
      <c r="H1058" s="70"/>
    </row>
    <row r="1060" spans="2:8" customFormat="1" x14ac:dyDescent="0.35">
      <c r="B1060" s="62"/>
      <c r="C1060" s="70"/>
      <c r="D1060" s="70"/>
      <c r="E1060" s="70"/>
      <c r="F1060" s="70"/>
      <c r="G1060" s="70"/>
      <c r="H1060" s="70"/>
    </row>
    <row r="1061" spans="2:8" customFormat="1" x14ac:dyDescent="0.35">
      <c r="B1061" s="62"/>
      <c r="C1061" s="70"/>
      <c r="D1061" s="70"/>
      <c r="E1061" s="70"/>
      <c r="F1061" s="70"/>
      <c r="G1061" s="70"/>
      <c r="H1061" s="70"/>
    </row>
    <row r="1062" spans="2:8" customFormat="1" x14ac:dyDescent="0.35">
      <c r="B1062" s="62"/>
      <c r="C1062" s="70"/>
      <c r="D1062" s="70"/>
      <c r="E1062" s="70"/>
      <c r="F1062" s="70"/>
      <c r="G1062" s="70"/>
      <c r="H1062" s="70"/>
    </row>
    <row r="1063" spans="2:8" customFormat="1" x14ac:dyDescent="0.35">
      <c r="B1063" s="62"/>
      <c r="C1063" s="70"/>
      <c r="D1063" s="70"/>
      <c r="E1063" s="70"/>
      <c r="F1063" s="70"/>
      <c r="G1063" s="70"/>
      <c r="H1063" s="70"/>
    </row>
    <row r="1064" spans="2:8" customFormat="1" x14ac:dyDescent="0.35">
      <c r="B1064" s="62"/>
      <c r="C1064" s="70"/>
      <c r="D1064" s="70"/>
      <c r="E1064" s="70"/>
      <c r="F1064" s="70"/>
      <c r="G1064" s="70"/>
      <c r="H1064" s="70"/>
    </row>
    <row r="1065" spans="2:8" customFormat="1" x14ac:dyDescent="0.35">
      <c r="B1065" s="62"/>
      <c r="C1065" s="70"/>
      <c r="D1065" s="70"/>
      <c r="E1065" s="70"/>
      <c r="F1065" s="70"/>
      <c r="G1065" s="70"/>
      <c r="H1065" s="70"/>
    </row>
    <row r="1066" spans="2:8" customFormat="1" x14ac:dyDescent="0.35">
      <c r="B1066" s="62"/>
      <c r="C1066" s="70"/>
      <c r="D1066" s="70"/>
      <c r="E1066" s="70"/>
      <c r="F1066" s="70"/>
      <c r="G1066" s="70"/>
      <c r="H1066" s="70"/>
    </row>
    <row r="1067" spans="2:8" customFormat="1" x14ac:dyDescent="0.35">
      <c r="B1067" s="62"/>
      <c r="C1067" s="70"/>
      <c r="D1067" s="70"/>
      <c r="E1067" s="70"/>
      <c r="F1067" s="70"/>
      <c r="G1067" s="70"/>
      <c r="H1067" s="70"/>
    </row>
    <row r="1068" spans="2:8" customFormat="1" x14ac:dyDescent="0.35">
      <c r="B1068" s="62"/>
      <c r="C1068" s="70"/>
      <c r="D1068" s="70"/>
      <c r="E1068" s="70"/>
      <c r="F1068" s="70"/>
      <c r="G1068" s="70"/>
      <c r="H1068" s="70"/>
    </row>
    <row r="1069" spans="2:8" customFormat="1" x14ac:dyDescent="0.35">
      <c r="B1069" s="62"/>
      <c r="C1069" s="70"/>
      <c r="D1069" s="70"/>
      <c r="E1069" s="70"/>
      <c r="F1069" s="70"/>
      <c r="G1069" s="70"/>
      <c r="H1069" s="70"/>
    </row>
    <row r="1070" spans="2:8" customFormat="1" x14ac:dyDescent="0.35">
      <c r="B1070" s="62"/>
      <c r="C1070" s="70"/>
      <c r="D1070" s="70"/>
      <c r="E1070" s="70"/>
      <c r="F1070" s="70"/>
      <c r="G1070" s="70"/>
      <c r="H1070" s="70"/>
    </row>
    <row r="1071" spans="2:8" customFormat="1" x14ac:dyDescent="0.35">
      <c r="B1071" s="62"/>
      <c r="C1071" s="70"/>
      <c r="D1071" s="70"/>
      <c r="E1071" s="70"/>
      <c r="F1071" s="70"/>
      <c r="G1071" s="70"/>
      <c r="H1071" s="70"/>
    </row>
    <row r="1072" spans="2:8" customFormat="1" x14ac:dyDescent="0.35">
      <c r="B1072" s="62"/>
      <c r="C1072" s="70"/>
      <c r="D1072" s="70"/>
      <c r="E1072" s="70"/>
      <c r="F1072" s="70"/>
      <c r="G1072" s="70"/>
      <c r="H1072" s="70"/>
    </row>
    <row r="1073" spans="2:8" customFormat="1" x14ac:dyDescent="0.35">
      <c r="B1073" s="62"/>
      <c r="C1073" s="70"/>
      <c r="D1073" s="70"/>
      <c r="E1073" s="70"/>
      <c r="F1073" s="70"/>
      <c r="G1073" s="70"/>
      <c r="H1073" s="70"/>
    </row>
    <row r="1074" spans="2:8" customFormat="1" x14ac:dyDescent="0.35">
      <c r="B1074" s="62"/>
      <c r="C1074" s="70"/>
      <c r="D1074" s="70"/>
      <c r="E1074" s="70"/>
      <c r="F1074" s="70"/>
      <c r="G1074" s="70"/>
      <c r="H1074" s="70"/>
    </row>
    <row r="1075" spans="2:8" customFormat="1" x14ac:dyDescent="0.35">
      <c r="B1075" s="62"/>
      <c r="C1075" s="70"/>
      <c r="D1075" s="70"/>
      <c r="E1075" s="70"/>
      <c r="F1075" s="70"/>
      <c r="G1075" s="70"/>
      <c r="H1075" s="70"/>
    </row>
    <row r="1076" spans="2:8" customFormat="1" x14ac:dyDescent="0.35">
      <c r="B1076" s="62"/>
      <c r="C1076" s="70"/>
      <c r="D1076" s="70"/>
      <c r="E1076" s="70"/>
      <c r="F1076" s="70"/>
      <c r="G1076" s="70"/>
      <c r="H1076" s="70"/>
    </row>
    <row r="1077" spans="2:8" customFormat="1" x14ac:dyDescent="0.35">
      <c r="B1077" s="62"/>
      <c r="C1077" s="70"/>
      <c r="D1077" s="70"/>
      <c r="E1077" s="70"/>
      <c r="F1077" s="70"/>
      <c r="G1077" s="70"/>
      <c r="H1077" s="70"/>
    </row>
    <row r="1078" spans="2:8" customFormat="1" x14ac:dyDescent="0.35">
      <c r="B1078" s="62"/>
      <c r="C1078" s="70"/>
      <c r="D1078" s="70"/>
      <c r="E1078" s="70"/>
      <c r="F1078" s="70"/>
      <c r="G1078" s="70"/>
      <c r="H1078" s="70"/>
    </row>
    <row r="1079" spans="2:8" customFormat="1" x14ac:dyDescent="0.35">
      <c r="B1079" s="62"/>
      <c r="C1079" s="70"/>
      <c r="D1079" s="70"/>
      <c r="E1079" s="70"/>
      <c r="F1079" s="70"/>
      <c r="G1079" s="70"/>
      <c r="H1079" s="70"/>
    </row>
    <row r="1080" spans="2:8" customFormat="1" x14ac:dyDescent="0.35">
      <c r="B1080" s="62"/>
      <c r="C1080" s="70"/>
      <c r="D1080" s="70"/>
      <c r="E1080" s="70"/>
      <c r="F1080" s="70"/>
      <c r="G1080" s="70"/>
      <c r="H1080" s="70"/>
    </row>
    <row r="1081" spans="2:8" customFormat="1" x14ac:dyDescent="0.35">
      <c r="B1081" s="62"/>
      <c r="C1081" s="70"/>
      <c r="D1081" s="70"/>
      <c r="E1081" s="70"/>
      <c r="F1081" s="70"/>
      <c r="G1081" s="70"/>
      <c r="H1081" s="70"/>
    </row>
    <row r="1082" spans="2:8" customFormat="1" x14ac:dyDescent="0.35">
      <c r="B1082" s="62"/>
      <c r="C1082" s="70"/>
      <c r="D1082" s="70"/>
      <c r="E1082" s="70"/>
      <c r="F1082" s="70"/>
      <c r="G1082" s="70"/>
      <c r="H1082" s="70"/>
    </row>
    <row r="1083" spans="2:8" customFormat="1" x14ac:dyDescent="0.35">
      <c r="B1083" s="62"/>
      <c r="C1083" s="70"/>
      <c r="D1083" s="70"/>
      <c r="E1083" s="70"/>
      <c r="F1083" s="70"/>
      <c r="G1083" s="70"/>
      <c r="H1083" s="70"/>
    </row>
    <row r="1084" spans="2:8" customFormat="1" x14ac:dyDescent="0.35">
      <c r="B1084" s="62"/>
      <c r="C1084" s="70"/>
      <c r="D1084" s="70"/>
      <c r="E1084" s="70"/>
      <c r="F1084" s="70"/>
      <c r="G1084" s="70"/>
      <c r="H1084" s="70"/>
    </row>
    <row r="1085" spans="2:8" customFormat="1" x14ac:dyDescent="0.35">
      <c r="B1085" s="62"/>
      <c r="C1085" s="70"/>
      <c r="D1085" s="70"/>
      <c r="E1085" s="70"/>
      <c r="F1085" s="70"/>
      <c r="G1085" s="70"/>
      <c r="H1085" s="70"/>
    </row>
    <row r="1086" spans="2:8" customFormat="1" x14ac:dyDescent="0.35">
      <c r="B1086" s="62"/>
      <c r="C1086" s="70"/>
      <c r="D1086" s="70"/>
      <c r="E1086" s="70"/>
      <c r="F1086" s="70"/>
      <c r="G1086" s="70"/>
      <c r="H1086" s="70"/>
    </row>
    <row r="1087" spans="2:8" customFormat="1" x14ac:dyDescent="0.35">
      <c r="B1087" s="62"/>
      <c r="C1087" s="70"/>
      <c r="D1087" s="70"/>
      <c r="E1087" s="70"/>
      <c r="F1087" s="70"/>
      <c r="G1087" s="70"/>
      <c r="H1087" s="70"/>
    </row>
    <row r="1088" spans="2:8" customFormat="1" x14ac:dyDescent="0.35">
      <c r="B1088" s="62"/>
      <c r="C1088" s="70"/>
      <c r="D1088" s="70"/>
      <c r="E1088" s="70"/>
      <c r="F1088" s="70"/>
      <c r="G1088" s="70"/>
      <c r="H1088" s="70"/>
    </row>
    <row r="1089" spans="2:8" customFormat="1" x14ac:dyDescent="0.35">
      <c r="B1089" s="62"/>
      <c r="C1089" s="70"/>
      <c r="D1089" s="70"/>
      <c r="E1089" s="70"/>
      <c r="F1089" s="70"/>
      <c r="G1089" s="70"/>
      <c r="H1089" s="70"/>
    </row>
    <row r="1090" spans="2:8" customFormat="1" x14ac:dyDescent="0.35">
      <c r="B1090" s="62"/>
      <c r="C1090" s="70"/>
      <c r="D1090" s="70"/>
      <c r="E1090" s="70"/>
      <c r="F1090" s="70"/>
      <c r="G1090" s="70"/>
      <c r="H1090" s="70"/>
    </row>
    <row r="1092" spans="2:8" customFormat="1" x14ac:dyDescent="0.35">
      <c r="B1092" s="62"/>
      <c r="C1092" s="70"/>
      <c r="D1092" s="70"/>
      <c r="E1092" s="70"/>
      <c r="F1092" s="70"/>
      <c r="G1092" s="70"/>
      <c r="H1092" s="70"/>
    </row>
    <row r="1093" spans="2:8" customFormat="1" x14ac:dyDescent="0.35">
      <c r="B1093" s="62"/>
      <c r="C1093" s="70"/>
      <c r="D1093" s="70"/>
      <c r="E1093" s="70"/>
      <c r="F1093" s="70"/>
      <c r="G1093" s="70"/>
      <c r="H1093" s="70"/>
    </row>
    <row r="1094" spans="2:8" customFormat="1" x14ac:dyDescent="0.35">
      <c r="B1094" s="62"/>
      <c r="C1094" s="70"/>
      <c r="D1094" s="70"/>
      <c r="E1094" s="70"/>
      <c r="F1094" s="70"/>
      <c r="G1094" s="70"/>
      <c r="H1094" s="70"/>
    </row>
    <row r="1095" spans="2:8" customFormat="1" x14ac:dyDescent="0.35">
      <c r="B1095" s="62"/>
      <c r="C1095" s="70"/>
      <c r="D1095" s="70"/>
      <c r="E1095" s="70"/>
      <c r="F1095" s="70"/>
      <c r="G1095" s="70"/>
      <c r="H1095" s="70"/>
    </row>
    <row r="1096" spans="2:8" customFormat="1" x14ac:dyDescent="0.35">
      <c r="B1096" s="62"/>
      <c r="C1096" s="70"/>
      <c r="D1096" s="70"/>
      <c r="E1096" s="70"/>
      <c r="F1096" s="70"/>
      <c r="G1096" s="70"/>
      <c r="H1096" s="70"/>
    </row>
    <row r="1097" spans="2:8" customFormat="1" x14ac:dyDescent="0.35">
      <c r="B1097" s="62"/>
      <c r="C1097" s="70"/>
      <c r="D1097" s="70"/>
      <c r="E1097" s="70"/>
      <c r="F1097" s="70"/>
      <c r="G1097" s="70"/>
      <c r="H1097" s="70"/>
    </row>
    <row r="1098" spans="2:8" customFormat="1" x14ac:dyDescent="0.35">
      <c r="B1098" s="62"/>
      <c r="C1098" s="70"/>
      <c r="D1098" s="70"/>
      <c r="E1098" s="70"/>
      <c r="F1098" s="70"/>
      <c r="G1098" s="70"/>
      <c r="H1098" s="70"/>
    </row>
    <row r="1099" spans="2:8" customFormat="1" x14ac:dyDescent="0.35">
      <c r="B1099" s="62"/>
      <c r="C1099" s="70"/>
      <c r="D1099" s="70"/>
      <c r="E1099" s="70"/>
      <c r="F1099" s="70"/>
      <c r="G1099" s="70"/>
      <c r="H1099" s="70"/>
    </row>
    <row r="1100" spans="2:8" customFormat="1" x14ac:dyDescent="0.35">
      <c r="B1100" s="62"/>
      <c r="C1100" s="70"/>
      <c r="D1100" s="70"/>
      <c r="E1100" s="70"/>
      <c r="F1100" s="70"/>
      <c r="G1100" s="70"/>
      <c r="H1100" s="70"/>
    </row>
    <row r="1101" spans="2:8" customFormat="1" x14ac:dyDescent="0.35">
      <c r="B1101" s="62"/>
      <c r="C1101" s="70"/>
      <c r="D1101" s="70"/>
      <c r="E1101" s="70"/>
      <c r="F1101" s="70"/>
      <c r="G1101" s="70"/>
      <c r="H1101" s="70"/>
    </row>
    <row r="1102" spans="2:8" customFormat="1" x14ac:dyDescent="0.35">
      <c r="B1102" s="62"/>
      <c r="C1102" s="70"/>
      <c r="D1102" s="70"/>
      <c r="E1102" s="70"/>
      <c r="F1102" s="70"/>
      <c r="G1102" s="70"/>
      <c r="H1102" s="70"/>
    </row>
    <row r="1103" spans="2:8" customFormat="1" x14ac:dyDescent="0.35">
      <c r="B1103" s="62"/>
      <c r="C1103" s="70"/>
      <c r="D1103" s="70"/>
      <c r="E1103" s="70"/>
      <c r="F1103" s="70"/>
      <c r="G1103" s="70"/>
      <c r="H1103" s="70"/>
    </row>
    <row r="1104" spans="2:8" customFormat="1" x14ac:dyDescent="0.35">
      <c r="B1104" s="62"/>
      <c r="C1104" s="70"/>
      <c r="D1104" s="70"/>
      <c r="E1104" s="70"/>
      <c r="F1104" s="70"/>
      <c r="G1104" s="70"/>
      <c r="H1104" s="70"/>
    </row>
    <row r="1105" spans="2:8" customFormat="1" x14ac:dyDescent="0.35">
      <c r="B1105" s="62"/>
      <c r="C1105" s="70"/>
      <c r="D1105" s="70"/>
      <c r="E1105" s="70"/>
      <c r="F1105" s="70"/>
      <c r="G1105" s="70"/>
      <c r="H1105" s="70"/>
    </row>
    <row r="1106" spans="2:8" customFormat="1" x14ac:dyDescent="0.35">
      <c r="B1106" s="62"/>
      <c r="C1106" s="70"/>
      <c r="D1106" s="70"/>
      <c r="E1106" s="70"/>
      <c r="F1106" s="70"/>
      <c r="G1106" s="70"/>
      <c r="H1106" s="70"/>
    </row>
    <row r="1107" spans="2:8" customFormat="1" x14ac:dyDescent="0.35">
      <c r="B1107" s="62"/>
      <c r="C1107" s="70"/>
      <c r="D1107" s="70"/>
      <c r="E1107" s="70"/>
      <c r="F1107" s="70"/>
      <c r="G1107" s="70"/>
      <c r="H1107" s="70"/>
    </row>
    <row r="1108" spans="2:8" customFormat="1" x14ac:dyDescent="0.35">
      <c r="B1108" s="62"/>
      <c r="C1108" s="70"/>
      <c r="D1108" s="70"/>
      <c r="E1108" s="70"/>
      <c r="F1108" s="70"/>
      <c r="G1108" s="70"/>
      <c r="H1108" s="70"/>
    </row>
    <row r="1109" spans="2:8" customFormat="1" x14ac:dyDescent="0.35">
      <c r="B1109" s="62"/>
      <c r="C1109" s="70"/>
      <c r="D1109" s="70"/>
      <c r="E1109" s="70"/>
      <c r="F1109" s="70"/>
      <c r="G1109" s="70"/>
      <c r="H1109" s="70"/>
    </row>
    <row r="1110" spans="2:8" customFormat="1" x14ac:dyDescent="0.35">
      <c r="B1110" s="62"/>
      <c r="C1110" s="70"/>
      <c r="D1110" s="70"/>
      <c r="E1110" s="70"/>
      <c r="F1110" s="70"/>
      <c r="G1110" s="70"/>
      <c r="H1110" s="70"/>
    </row>
    <row r="1111" spans="2:8" customFormat="1" x14ac:dyDescent="0.35">
      <c r="B1111" s="62"/>
      <c r="C1111" s="70"/>
      <c r="D1111" s="70"/>
      <c r="E1111" s="70"/>
      <c r="F1111" s="70"/>
      <c r="G1111" s="70"/>
      <c r="H1111" s="70"/>
    </row>
    <row r="1112" spans="2:8" customFormat="1" x14ac:dyDescent="0.35">
      <c r="B1112" s="62"/>
      <c r="C1112" s="70"/>
      <c r="D1112" s="70"/>
      <c r="E1112" s="70"/>
      <c r="F1112" s="70"/>
      <c r="G1112" s="70"/>
      <c r="H1112" s="70"/>
    </row>
    <row r="1113" spans="2:8" customFormat="1" x14ac:dyDescent="0.35">
      <c r="B1113" s="62"/>
      <c r="C1113" s="70"/>
      <c r="D1113" s="70"/>
      <c r="E1113" s="70"/>
      <c r="F1113" s="70"/>
      <c r="G1113" s="70"/>
      <c r="H1113" s="70"/>
    </row>
    <row r="1114" spans="2:8" customFormat="1" x14ac:dyDescent="0.35">
      <c r="B1114" s="62"/>
      <c r="C1114" s="70"/>
      <c r="D1114" s="70"/>
      <c r="E1114" s="70"/>
      <c r="F1114" s="70"/>
      <c r="G1114" s="70"/>
      <c r="H1114" s="70"/>
    </row>
    <row r="1115" spans="2:8" customFormat="1" x14ac:dyDescent="0.35">
      <c r="B1115" s="62"/>
      <c r="C1115" s="70"/>
      <c r="D1115" s="70"/>
      <c r="E1115" s="70"/>
      <c r="F1115" s="70"/>
      <c r="G1115" s="70"/>
      <c r="H1115" s="70"/>
    </row>
    <row r="1116" spans="2:8" customFormat="1" x14ac:dyDescent="0.35">
      <c r="B1116" s="62"/>
      <c r="C1116" s="70"/>
      <c r="D1116" s="70"/>
      <c r="E1116" s="70"/>
      <c r="F1116" s="70"/>
      <c r="G1116" s="70"/>
      <c r="H1116" s="70"/>
    </row>
    <row r="1117" spans="2:8" customFormat="1" x14ac:dyDescent="0.35">
      <c r="B1117" s="62"/>
      <c r="C1117" s="70"/>
      <c r="D1117" s="70"/>
      <c r="E1117" s="70"/>
      <c r="F1117" s="70"/>
      <c r="G1117" s="70"/>
      <c r="H1117" s="70"/>
    </row>
    <row r="1118" spans="2:8" customFormat="1" x14ac:dyDescent="0.35">
      <c r="B1118" s="62"/>
      <c r="C1118" s="70"/>
      <c r="D1118" s="70"/>
      <c r="E1118" s="70"/>
      <c r="F1118" s="70"/>
      <c r="G1118" s="70"/>
      <c r="H1118" s="70"/>
    </row>
    <row r="1119" spans="2:8" customFormat="1" x14ac:dyDescent="0.35">
      <c r="B1119" s="62"/>
      <c r="C1119" s="70"/>
      <c r="D1119" s="70"/>
      <c r="E1119" s="70"/>
      <c r="F1119" s="70"/>
      <c r="G1119" s="70"/>
      <c r="H1119" s="70"/>
    </row>
    <row r="1120" spans="2:8" customFormat="1" x14ac:dyDescent="0.35">
      <c r="B1120" s="62"/>
      <c r="C1120" s="70"/>
      <c r="D1120" s="70"/>
      <c r="E1120" s="70"/>
      <c r="F1120" s="70"/>
      <c r="G1120" s="70"/>
      <c r="H1120" s="70"/>
    </row>
    <row r="1121" spans="2:8" customFormat="1" x14ac:dyDescent="0.35">
      <c r="B1121" s="62"/>
      <c r="C1121" s="70"/>
      <c r="D1121" s="70"/>
      <c r="E1121" s="70"/>
      <c r="F1121" s="70"/>
      <c r="G1121" s="70"/>
      <c r="H1121" s="70"/>
    </row>
    <row r="1122" spans="2:8" customFormat="1" x14ac:dyDescent="0.35">
      <c r="B1122" s="62"/>
      <c r="C1122" s="70"/>
      <c r="D1122" s="70"/>
      <c r="E1122" s="70"/>
      <c r="F1122" s="70"/>
      <c r="G1122" s="70"/>
      <c r="H1122" s="70"/>
    </row>
    <row r="1124" spans="2:8" customFormat="1" x14ac:dyDescent="0.35">
      <c r="B1124" s="62"/>
      <c r="C1124" s="70"/>
      <c r="D1124" s="70"/>
      <c r="E1124" s="70"/>
      <c r="F1124" s="70"/>
      <c r="G1124" s="70"/>
      <c r="H1124" s="70"/>
    </row>
    <row r="1125" spans="2:8" customFormat="1" x14ac:dyDescent="0.35">
      <c r="B1125" s="62"/>
      <c r="C1125" s="70"/>
      <c r="D1125" s="70"/>
      <c r="E1125" s="70"/>
      <c r="F1125" s="70"/>
      <c r="G1125" s="70"/>
      <c r="H1125" s="70"/>
    </row>
    <row r="1126" spans="2:8" customFormat="1" x14ac:dyDescent="0.35">
      <c r="B1126" s="62"/>
      <c r="C1126" s="70"/>
      <c r="D1126" s="70"/>
      <c r="E1126" s="70"/>
      <c r="F1126" s="70"/>
      <c r="G1126" s="70"/>
      <c r="H1126" s="70"/>
    </row>
    <row r="1127" spans="2:8" customFormat="1" x14ac:dyDescent="0.35">
      <c r="B1127" s="62"/>
      <c r="C1127" s="70"/>
      <c r="D1127" s="70"/>
      <c r="E1127" s="70"/>
      <c r="F1127" s="70"/>
      <c r="G1127" s="70"/>
      <c r="H1127" s="70"/>
    </row>
    <row r="1128" spans="2:8" customFormat="1" x14ac:dyDescent="0.35">
      <c r="B1128" s="62"/>
      <c r="C1128" s="70"/>
      <c r="D1128" s="70"/>
      <c r="E1128" s="70"/>
      <c r="F1128" s="70"/>
      <c r="G1128" s="70"/>
      <c r="H1128" s="70"/>
    </row>
    <row r="1129" spans="2:8" customFormat="1" x14ac:dyDescent="0.35">
      <c r="B1129" s="62"/>
      <c r="C1129" s="70"/>
      <c r="D1129" s="70"/>
      <c r="E1129" s="70"/>
      <c r="F1129" s="70"/>
      <c r="G1129" s="70"/>
      <c r="H1129" s="70"/>
    </row>
    <row r="1130" spans="2:8" customFormat="1" x14ac:dyDescent="0.35">
      <c r="B1130" s="62"/>
      <c r="C1130" s="70"/>
      <c r="D1130" s="70"/>
      <c r="E1130" s="70"/>
      <c r="F1130" s="70"/>
      <c r="G1130" s="70"/>
      <c r="H1130" s="70"/>
    </row>
    <row r="1131" spans="2:8" customFormat="1" x14ac:dyDescent="0.35">
      <c r="B1131" s="62"/>
      <c r="C1131" s="70"/>
      <c r="D1131" s="70"/>
      <c r="E1131" s="70"/>
      <c r="F1131" s="70"/>
      <c r="G1131" s="70"/>
      <c r="H1131" s="70"/>
    </row>
    <row r="1132" spans="2:8" customFormat="1" x14ac:dyDescent="0.35">
      <c r="B1132" s="62"/>
      <c r="C1132" s="70"/>
      <c r="D1132" s="70"/>
      <c r="E1132" s="70"/>
      <c r="F1132" s="70"/>
      <c r="G1132" s="70"/>
      <c r="H1132" s="70"/>
    </row>
    <row r="1133" spans="2:8" customFormat="1" x14ac:dyDescent="0.35">
      <c r="B1133" s="62"/>
      <c r="C1133" s="70"/>
      <c r="D1133" s="70"/>
      <c r="E1133" s="70"/>
      <c r="F1133" s="70"/>
      <c r="G1133" s="70"/>
      <c r="H1133" s="70"/>
    </row>
    <row r="1134" spans="2:8" customFormat="1" x14ac:dyDescent="0.35">
      <c r="B1134" s="62"/>
      <c r="C1134" s="70"/>
      <c r="D1134" s="70"/>
      <c r="E1134" s="70"/>
      <c r="F1134" s="70"/>
      <c r="G1134" s="70"/>
      <c r="H1134" s="70"/>
    </row>
    <row r="1135" spans="2:8" customFormat="1" x14ac:dyDescent="0.35">
      <c r="B1135" s="62"/>
      <c r="C1135" s="70"/>
      <c r="D1135" s="70"/>
      <c r="E1135" s="70"/>
      <c r="F1135" s="70"/>
      <c r="G1135" s="70"/>
      <c r="H1135" s="70"/>
    </row>
    <row r="1136" spans="2:8" customFormat="1" x14ac:dyDescent="0.35">
      <c r="B1136" s="62"/>
      <c r="C1136" s="70"/>
      <c r="D1136" s="70"/>
      <c r="E1136" s="70"/>
      <c r="F1136" s="70"/>
      <c r="G1136" s="70"/>
      <c r="H1136" s="70"/>
    </row>
    <row r="1137" spans="2:8" customFormat="1" x14ac:dyDescent="0.35">
      <c r="B1137" s="62"/>
      <c r="C1137" s="70"/>
      <c r="D1137" s="70"/>
      <c r="E1137" s="70"/>
      <c r="F1137" s="70"/>
      <c r="G1137" s="70"/>
      <c r="H1137" s="70"/>
    </row>
    <row r="1138" spans="2:8" customFormat="1" x14ac:dyDescent="0.35">
      <c r="B1138" s="62"/>
      <c r="C1138" s="70"/>
      <c r="D1138" s="70"/>
      <c r="E1138" s="70"/>
      <c r="F1138" s="70"/>
      <c r="G1138" s="70"/>
      <c r="H1138" s="70"/>
    </row>
    <row r="1139" spans="2:8" customFormat="1" x14ac:dyDescent="0.35">
      <c r="B1139" s="62"/>
      <c r="C1139" s="70"/>
      <c r="D1139" s="70"/>
      <c r="E1139" s="70"/>
      <c r="F1139" s="70"/>
      <c r="G1139" s="70"/>
      <c r="H1139" s="70"/>
    </row>
    <row r="1140" spans="2:8" customFormat="1" x14ac:dyDescent="0.35">
      <c r="B1140" s="62"/>
      <c r="C1140" s="70"/>
      <c r="D1140" s="70"/>
      <c r="E1140" s="70"/>
      <c r="F1140" s="70"/>
      <c r="G1140" s="70"/>
      <c r="H1140" s="70"/>
    </row>
    <row r="1141" spans="2:8" customFormat="1" x14ac:dyDescent="0.35">
      <c r="B1141" s="62"/>
      <c r="C1141" s="70"/>
      <c r="D1141" s="70"/>
      <c r="E1141" s="70"/>
      <c r="F1141" s="70"/>
      <c r="G1141" s="70"/>
      <c r="H1141" s="70"/>
    </row>
    <row r="1142" spans="2:8" customFormat="1" x14ac:dyDescent="0.35">
      <c r="B1142" s="62"/>
      <c r="C1142" s="70"/>
      <c r="D1142" s="70"/>
      <c r="E1142" s="70"/>
      <c r="F1142" s="70"/>
      <c r="G1142" s="70"/>
      <c r="H1142" s="70"/>
    </row>
    <row r="1143" spans="2:8" customFormat="1" x14ac:dyDescent="0.35">
      <c r="B1143" s="62"/>
      <c r="C1143" s="70"/>
      <c r="D1143" s="70"/>
      <c r="E1143" s="70"/>
      <c r="F1143" s="70"/>
      <c r="G1143" s="70"/>
      <c r="H1143" s="70"/>
    </row>
    <row r="1144" spans="2:8" customFormat="1" x14ac:dyDescent="0.35">
      <c r="B1144" s="62"/>
      <c r="C1144" s="70"/>
      <c r="D1144" s="70"/>
      <c r="E1144" s="70"/>
      <c r="F1144" s="70"/>
      <c r="G1144" s="70"/>
      <c r="H1144" s="70"/>
    </row>
    <row r="1145" spans="2:8" customFormat="1" x14ac:dyDescent="0.35">
      <c r="B1145" s="62"/>
      <c r="C1145" s="70"/>
      <c r="D1145" s="70"/>
      <c r="E1145" s="70"/>
      <c r="F1145" s="70"/>
      <c r="G1145" s="70"/>
      <c r="H1145" s="70"/>
    </row>
    <row r="1146" spans="2:8" customFormat="1" x14ac:dyDescent="0.35">
      <c r="B1146" s="62"/>
      <c r="C1146" s="70"/>
      <c r="D1146" s="70"/>
      <c r="E1146" s="70"/>
      <c r="F1146" s="70"/>
      <c r="G1146" s="70"/>
      <c r="H1146" s="70"/>
    </row>
    <row r="1147" spans="2:8" customFormat="1" x14ac:dyDescent="0.35">
      <c r="B1147" s="62"/>
      <c r="C1147" s="70"/>
      <c r="D1147" s="70"/>
      <c r="E1147" s="70"/>
      <c r="F1147" s="70"/>
      <c r="G1147" s="70"/>
      <c r="H1147" s="70"/>
    </row>
    <row r="1148" spans="2:8" customFormat="1" x14ac:dyDescent="0.35">
      <c r="B1148" s="62"/>
      <c r="C1148" s="70"/>
      <c r="D1148" s="70"/>
      <c r="E1148" s="70"/>
      <c r="F1148" s="70"/>
      <c r="G1148" s="70"/>
      <c r="H1148" s="70"/>
    </row>
    <row r="1149" spans="2:8" customFormat="1" x14ac:dyDescent="0.35">
      <c r="B1149" s="62"/>
      <c r="C1149" s="70"/>
      <c r="D1149" s="70"/>
      <c r="E1149" s="70"/>
      <c r="F1149" s="70"/>
      <c r="G1149" s="70"/>
      <c r="H1149" s="70"/>
    </row>
    <row r="1150" spans="2:8" customFormat="1" x14ac:dyDescent="0.35">
      <c r="B1150" s="62"/>
      <c r="C1150" s="70"/>
      <c r="D1150" s="70"/>
      <c r="E1150" s="70"/>
      <c r="F1150" s="70"/>
      <c r="G1150" s="70"/>
      <c r="H1150" s="70"/>
    </row>
    <row r="1151" spans="2:8" customFormat="1" x14ac:dyDescent="0.35">
      <c r="B1151" s="62"/>
      <c r="C1151" s="70"/>
      <c r="D1151" s="70"/>
      <c r="E1151" s="70"/>
      <c r="F1151" s="70"/>
      <c r="G1151" s="70"/>
      <c r="H1151" s="70"/>
    </row>
    <row r="1152" spans="2:8" customFormat="1" x14ac:dyDescent="0.35">
      <c r="B1152" s="62"/>
      <c r="C1152" s="70"/>
      <c r="D1152" s="70"/>
      <c r="E1152" s="70"/>
      <c r="F1152" s="70"/>
      <c r="G1152" s="70"/>
      <c r="H1152" s="70"/>
    </row>
    <row r="1153" spans="2:8" customFormat="1" x14ac:dyDescent="0.35">
      <c r="B1153" s="62"/>
      <c r="C1153" s="70"/>
      <c r="D1153" s="70"/>
      <c r="E1153" s="70"/>
      <c r="F1153" s="70"/>
      <c r="G1153" s="70"/>
      <c r="H1153" s="70"/>
    </row>
    <row r="1154" spans="2:8" customFormat="1" x14ac:dyDescent="0.35">
      <c r="B1154" s="62"/>
      <c r="C1154" s="70"/>
      <c r="D1154" s="70"/>
      <c r="E1154" s="70"/>
      <c r="F1154" s="70"/>
      <c r="G1154" s="70"/>
      <c r="H1154" s="70"/>
    </row>
    <row r="1156" spans="2:8" customFormat="1" x14ac:dyDescent="0.35">
      <c r="B1156" s="62"/>
      <c r="C1156" s="70"/>
      <c r="D1156" s="70"/>
      <c r="E1156" s="70"/>
      <c r="F1156" s="70"/>
      <c r="G1156" s="70"/>
      <c r="H1156" s="70"/>
    </row>
    <row r="1157" spans="2:8" customFormat="1" x14ac:dyDescent="0.35">
      <c r="B1157" s="62"/>
      <c r="C1157" s="70"/>
      <c r="D1157" s="70"/>
      <c r="E1157" s="70"/>
      <c r="F1157" s="70"/>
      <c r="G1157" s="70"/>
      <c r="H1157" s="70"/>
    </row>
    <row r="1158" spans="2:8" customFormat="1" x14ac:dyDescent="0.35">
      <c r="B1158" s="62"/>
      <c r="C1158" s="70"/>
      <c r="D1158" s="70"/>
      <c r="E1158" s="70"/>
      <c r="F1158" s="70"/>
      <c r="G1158" s="70"/>
      <c r="H1158" s="70"/>
    </row>
    <row r="1159" spans="2:8" customFormat="1" x14ac:dyDescent="0.35">
      <c r="B1159" s="62"/>
      <c r="C1159" s="70"/>
      <c r="D1159" s="70"/>
      <c r="E1159" s="70"/>
      <c r="F1159" s="70"/>
      <c r="G1159" s="70"/>
      <c r="H1159" s="70"/>
    </row>
    <row r="1160" spans="2:8" customFormat="1" x14ac:dyDescent="0.35">
      <c r="B1160" s="62"/>
      <c r="C1160" s="70"/>
      <c r="D1160" s="70"/>
      <c r="E1160" s="70"/>
      <c r="F1160" s="70"/>
      <c r="G1160" s="70"/>
      <c r="H1160" s="70"/>
    </row>
    <row r="1161" spans="2:8" customFormat="1" x14ac:dyDescent="0.35">
      <c r="B1161" s="62"/>
      <c r="C1161" s="70"/>
      <c r="D1161" s="70"/>
      <c r="E1161" s="70"/>
      <c r="F1161" s="70"/>
      <c r="G1161" s="70"/>
      <c r="H1161" s="70"/>
    </row>
    <row r="1162" spans="2:8" customFormat="1" x14ac:dyDescent="0.35">
      <c r="B1162" s="62"/>
      <c r="C1162" s="70"/>
      <c r="D1162" s="70"/>
      <c r="E1162" s="70"/>
      <c r="F1162" s="70"/>
      <c r="G1162" s="70"/>
      <c r="H1162" s="70"/>
    </row>
    <row r="1163" spans="2:8" customFormat="1" x14ac:dyDescent="0.35">
      <c r="B1163" s="62"/>
      <c r="C1163" s="70"/>
      <c r="D1163" s="70"/>
      <c r="E1163" s="70"/>
      <c r="F1163" s="70"/>
      <c r="G1163" s="70"/>
      <c r="H1163" s="70"/>
    </row>
    <row r="1164" spans="2:8" customFormat="1" x14ac:dyDescent="0.35">
      <c r="B1164" s="62"/>
      <c r="C1164" s="70"/>
      <c r="D1164" s="70"/>
      <c r="E1164" s="70"/>
      <c r="F1164" s="70"/>
      <c r="G1164" s="70"/>
      <c r="H1164" s="70"/>
    </row>
    <row r="1165" spans="2:8" customFormat="1" x14ac:dyDescent="0.35">
      <c r="B1165" s="62"/>
      <c r="C1165" s="70"/>
      <c r="D1165" s="70"/>
      <c r="E1165" s="70"/>
      <c r="F1165" s="70"/>
      <c r="G1165" s="70"/>
      <c r="H1165" s="70"/>
    </row>
    <row r="1166" spans="2:8" customFormat="1" x14ac:dyDescent="0.35">
      <c r="B1166" s="62"/>
      <c r="C1166" s="70"/>
      <c r="D1166" s="70"/>
      <c r="E1166" s="70"/>
      <c r="F1166" s="70"/>
      <c r="G1166" s="70"/>
      <c r="H1166" s="70"/>
    </row>
    <row r="1167" spans="2:8" customFormat="1" x14ac:dyDescent="0.35">
      <c r="B1167" s="62"/>
      <c r="C1167" s="70"/>
      <c r="D1167" s="70"/>
      <c r="E1167" s="70"/>
      <c r="F1167" s="70"/>
      <c r="G1167" s="70"/>
      <c r="H1167" s="70"/>
    </row>
    <row r="1168" spans="2:8" customFormat="1" x14ac:dyDescent="0.35">
      <c r="B1168" s="62"/>
      <c r="C1168" s="70"/>
      <c r="D1168" s="70"/>
      <c r="E1168" s="70"/>
      <c r="F1168" s="70"/>
      <c r="G1168" s="70"/>
      <c r="H1168" s="70"/>
    </row>
    <row r="1169" spans="2:8" customFormat="1" x14ac:dyDescent="0.35">
      <c r="B1169" s="62"/>
      <c r="C1169" s="70"/>
      <c r="D1169" s="70"/>
      <c r="E1169" s="70"/>
      <c r="F1169" s="70"/>
      <c r="G1169" s="70"/>
      <c r="H1169" s="70"/>
    </row>
    <row r="1170" spans="2:8" customFormat="1" x14ac:dyDescent="0.35">
      <c r="B1170" s="62"/>
      <c r="C1170" s="70"/>
      <c r="D1170" s="70"/>
      <c r="E1170" s="70"/>
      <c r="F1170" s="70"/>
      <c r="G1170" s="70"/>
      <c r="H1170" s="70"/>
    </row>
    <row r="1171" spans="2:8" customFormat="1" x14ac:dyDescent="0.35">
      <c r="B1171" s="62"/>
      <c r="C1171" s="70"/>
      <c r="D1171" s="70"/>
      <c r="E1171" s="70"/>
      <c r="F1171" s="70"/>
      <c r="G1171" s="70"/>
      <c r="H1171" s="70"/>
    </row>
    <row r="1172" spans="2:8" customFormat="1" x14ac:dyDescent="0.35">
      <c r="B1172" s="62"/>
      <c r="C1172" s="70"/>
      <c r="D1172" s="70"/>
      <c r="E1172" s="70"/>
      <c r="F1172" s="70"/>
      <c r="G1172" s="70"/>
      <c r="H1172" s="70"/>
    </row>
    <row r="1173" spans="2:8" customFormat="1" x14ac:dyDescent="0.35">
      <c r="B1173" s="62"/>
      <c r="C1173" s="70"/>
      <c r="D1173" s="70"/>
      <c r="E1173" s="70"/>
      <c r="F1173" s="70"/>
      <c r="G1173" s="70"/>
      <c r="H1173" s="70"/>
    </row>
    <row r="1174" spans="2:8" customFormat="1" x14ac:dyDescent="0.35">
      <c r="B1174" s="62"/>
      <c r="C1174" s="70"/>
      <c r="D1174" s="70"/>
      <c r="E1174" s="70"/>
      <c r="F1174" s="70"/>
      <c r="G1174" s="70"/>
      <c r="H1174" s="70"/>
    </row>
    <row r="1175" spans="2:8" customFormat="1" x14ac:dyDescent="0.35">
      <c r="B1175" s="62"/>
      <c r="C1175" s="70"/>
      <c r="D1175" s="70"/>
      <c r="E1175" s="70"/>
      <c r="F1175" s="70"/>
      <c r="G1175" s="70"/>
      <c r="H1175" s="70"/>
    </row>
    <row r="1176" spans="2:8" customFormat="1" x14ac:dyDescent="0.35">
      <c r="B1176" s="62"/>
      <c r="C1176" s="70"/>
      <c r="D1176" s="70"/>
      <c r="E1176" s="70"/>
      <c r="F1176" s="70"/>
      <c r="G1176" s="70"/>
      <c r="H1176" s="70"/>
    </row>
    <row r="1177" spans="2:8" customFormat="1" x14ac:dyDescent="0.35">
      <c r="B1177" s="62"/>
      <c r="C1177" s="70"/>
      <c r="D1177" s="70"/>
      <c r="E1177" s="70"/>
      <c r="F1177" s="70"/>
      <c r="G1177" s="70"/>
      <c r="H1177" s="70"/>
    </row>
    <row r="1178" spans="2:8" customFormat="1" x14ac:dyDescent="0.35">
      <c r="B1178" s="62"/>
      <c r="C1178" s="70"/>
      <c r="D1178" s="70"/>
      <c r="E1178" s="70"/>
      <c r="F1178" s="70"/>
      <c r="G1178" s="70"/>
      <c r="H1178" s="70"/>
    </row>
    <row r="1179" spans="2:8" customFormat="1" x14ac:dyDescent="0.35">
      <c r="B1179" s="62"/>
      <c r="C1179" s="70"/>
      <c r="D1179" s="70"/>
      <c r="E1179" s="70"/>
      <c r="F1179" s="70"/>
      <c r="G1179" s="70"/>
      <c r="H1179" s="70"/>
    </row>
    <row r="1180" spans="2:8" customFormat="1" x14ac:dyDescent="0.35">
      <c r="B1180" s="62"/>
      <c r="C1180" s="70"/>
      <c r="D1180" s="70"/>
      <c r="E1180" s="70"/>
      <c r="F1180" s="70"/>
      <c r="G1180" s="70"/>
      <c r="H1180" s="70"/>
    </row>
    <row r="1181" spans="2:8" customFormat="1" x14ac:dyDescent="0.35">
      <c r="B1181" s="62"/>
      <c r="C1181" s="70"/>
      <c r="D1181" s="70"/>
      <c r="E1181" s="70"/>
      <c r="F1181" s="70"/>
      <c r="G1181" s="70"/>
      <c r="H1181" s="70"/>
    </row>
    <row r="1182" spans="2:8" customFormat="1" x14ac:dyDescent="0.35">
      <c r="B1182" s="62"/>
      <c r="C1182" s="70"/>
      <c r="D1182" s="70"/>
      <c r="E1182" s="70"/>
      <c r="F1182" s="70"/>
      <c r="G1182" s="70"/>
      <c r="H1182" s="70"/>
    </row>
    <row r="1183" spans="2:8" customFormat="1" x14ac:dyDescent="0.35">
      <c r="B1183" s="62"/>
      <c r="C1183" s="70"/>
      <c r="D1183" s="70"/>
      <c r="E1183" s="70"/>
      <c r="F1183" s="70"/>
      <c r="G1183" s="70"/>
      <c r="H1183" s="70"/>
    </row>
    <row r="1184" spans="2:8" customFormat="1" x14ac:dyDescent="0.35">
      <c r="B1184" s="62"/>
      <c r="C1184" s="70"/>
      <c r="D1184" s="70"/>
      <c r="E1184" s="70"/>
      <c r="F1184" s="70"/>
      <c r="G1184" s="70"/>
      <c r="H1184" s="70"/>
    </row>
    <row r="1185" spans="2:8" customFormat="1" x14ac:dyDescent="0.35">
      <c r="B1185" s="62"/>
      <c r="C1185" s="70"/>
      <c r="D1185" s="70"/>
      <c r="E1185" s="70"/>
      <c r="F1185" s="70"/>
      <c r="G1185" s="70"/>
      <c r="H1185" s="70"/>
    </row>
    <row r="1186" spans="2:8" customFormat="1" x14ac:dyDescent="0.35">
      <c r="B1186" s="62"/>
      <c r="C1186" s="70"/>
      <c r="D1186" s="70"/>
      <c r="E1186" s="70"/>
      <c r="F1186" s="70"/>
      <c r="G1186" s="70"/>
      <c r="H1186" s="70"/>
    </row>
    <row r="1188" spans="2:8" customFormat="1" x14ac:dyDescent="0.35">
      <c r="B1188" s="62"/>
      <c r="C1188" s="70"/>
      <c r="D1188" s="70"/>
      <c r="E1188" s="70"/>
      <c r="F1188" s="70"/>
      <c r="G1188" s="70"/>
      <c r="H1188" s="70"/>
    </row>
    <row r="1189" spans="2:8" customFormat="1" x14ac:dyDescent="0.35">
      <c r="B1189" s="62"/>
      <c r="C1189" s="70"/>
      <c r="D1189" s="70"/>
      <c r="E1189" s="70"/>
      <c r="F1189" s="70"/>
      <c r="G1189" s="70"/>
      <c r="H1189" s="70"/>
    </row>
    <row r="1190" spans="2:8" customFormat="1" x14ac:dyDescent="0.35">
      <c r="B1190" s="62"/>
      <c r="C1190" s="70"/>
      <c r="D1190" s="70"/>
      <c r="E1190" s="70"/>
      <c r="F1190" s="70"/>
      <c r="G1190" s="70"/>
      <c r="H1190" s="70"/>
    </row>
    <row r="1191" spans="2:8" customFormat="1" x14ac:dyDescent="0.35">
      <c r="B1191" s="62"/>
      <c r="C1191" s="70"/>
      <c r="D1191" s="70"/>
      <c r="E1191" s="70"/>
      <c r="F1191" s="70"/>
      <c r="G1191" s="70"/>
      <c r="H1191" s="70"/>
    </row>
    <row r="1192" spans="2:8" customFormat="1" x14ac:dyDescent="0.35">
      <c r="B1192" s="62"/>
      <c r="C1192" s="70"/>
      <c r="D1192" s="70"/>
      <c r="E1192" s="70"/>
      <c r="F1192" s="70"/>
      <c r="G1192" s="70"/>
      <c r="H1192" s="70"/>
    </row>
    <row r="1193" spans="2:8" customFormat="1" x14ac:dyDescent="0.35">
      <c r="B1193" s="62"/>
      <c r="C1193" s="70"/>
      <c r="D1193" s="70"/>
      <c r="E1193" s="70"/>
      <c r="F1193" s="70"/>
      <c r="G1193" s="70"/>
      <c r="H1193" s="70"/>
    </row>
    <row r="1194" spans="2:8" customFormat="1" x14ac:dyDescent="0.35">
      <c r="B1194" s="62"/>
      <c r="C1194" s="70"/>
      <c r="D1194" s="70"/>
      <c r="E1194" s="70"/>
      <c r="F1194" s="70"/>
      <c r="G1194" s="70"/>
      <c r="H1194" s="70"/>
    </row>
    <row r="1195" spans="2:8" customFormat="1" x14ac:dyDescent="0.35">
      <c r="B1195" s="62"/>
      <c r="C1195" s="70"/>
      <c r="D1195" s="70"/>
      <c r="E1195" s="70"/>
      <c r="F1195" s="70"/>
      <c r="G1195" s="70"/>
      <c r="H1195" s="70"/>
    </row>
    <row r="1196" spans="2:8" customFormat="1" x14ac:dyDescent="0.35">
      <c r="B1196" s="62"/>
      <c r="C1196" s="70"/>
      <c r="D1196" s="70"/>
      <c r="E1196" s="70"/>
      <c r="F1196" s="70"/>
      <c r="G1196" s="70"/>
      <c r="H1196" s="70"/>
    </row>
    <row r="1197" spans="2:8" customFormat="1" x14ac:dyDescent="0.35">
      <c r="B1197" s="62"/>
      <c r="C1197" s="70"/>
      <c r="D1197" s="70"/>
      <c r="E1197" s="70"/>
      <c r="F1197" s="70"/>
      <c r="G1197" s="70"/>
      <c r="H1197" s="70"/>
    </row>
    <row r="1198" spans="2:8" customFormat="1" x14ac:dyDescent="0.35">
      <c r="B1198" s="62"/>
      <c r="C1198" s="70"/>
      <c r="D1198" s="70"/>
      <c r="E1198" s="70"/>
      <c r="F1198" s="70"/>
      <c r="G1198" s="70"/>
      <c r="H1198" s="70"/>
    </row>
    <row r="1199" spans="2:8" customFormat="1" x14ac:dyDescent="0.35">
      <c r="B1199" s="62"/>
      <c r="C1199" s="70"/>
      <c r="D1199" s="70"/>
      <c r="E1199" s="70"/>
      <c r="F1199" s="70"/>
      <c r="G1199" s="70"/>
      <c r="H1199" s="70"/>
    </row>
    <row r="1200" spans="2:8" customFormat="1" x14ac:dyDescent="0.35">
      <c r="B1200" s="62"/>
      <c r="C1200" s="70"/>
      <c r="D1200" s="70"/>
      <c r="E1200" s="70"/>
      <c r="F1200" s="70"/>
      <c r="G1200" s="70"/>
      <c r="H1200" s="70"/>
    </row>
    <row r="1201" spans="2:8" customFormat="1" x14ac:dyDescent="0.35">
      <c r="B1201" s="62"/>
      <c r="C1201" s="70"/>
      <c r="D1201" s="70"/>
      <c r="E1201" s="70"/>
      <c r="F1201" s="70"/>
      <c r="G1201" s="70"/>
      <c r="H1201" s="70"/>
    </row>
    <row r="1202" spans="2:8" customFormat="1" x14ac:dyDescent="0.35">
      <c r="B1202" s="62"/>
      <c r="C1202" s="70"/>
      <c r="D1202" s="70"/>
      <c r="E1202" s="70"/>
      <c r="F1202" s="70"/>
      <c r="G1202" s="70"/>
      <c r="H1202" s="70"/>
    </row>
    <row r="1203" spans="2:8" customFormat="1" x14ac:dyDescent="0.35">
      <c r="B1203" s="62"/>
      <c r="C1203" s="70"/>
      <c r="D1203" s="70"/>
      <c r="E1203" s="70"/>
      <c r="F1203" s="70"/>
      <c r="G1203" s="70"/>
      <c r="H1203" s="70"/>
    </row>
    <row r="1204" spans="2:8" customFormat="1" x14ac:dyDescent="0.35">
      <c r="B1204" s="62"/>
      <c r="C1204" s="70"/>
      <c r="D1204" s="70"/>
      <c r="E1204" s="70"/>
      <c r="F1204" s="70"/>
      <c r="G1204" s="70"/>
      <c r="H1204" s="70"/>
    </row>
    <row r="1205" spans="2:8" customFormat="1" x14ac:dyDescent="0.35">
      <c r="B1205" s="62"/>
      <c r="C1205" s="70"/>
      <c r="D1205" s="70"/>
      <c r="E1205" s="70"/>
      <c r="F1205" s="70"/>
      <c r="G1205" s="70"/>
      <c r="H1205" s="70"/>
    </row>
    <row r="1206" spans="2:8" customFormat="1" x14ac:dyDescent="0.35">
      <c r="B1206" s="62"/>
      <c r="C1206" s="70"/>
      <c r="D1206" s="70"/>
      <c r="E1206" s="70"/>
      <c r="F1206" s="70"/>
      <c r="G1206" s="70"/>
      <c r="H1206" s="70"/>
    </row>
    <row r="1207" spans="2:8" customFormat="1" x14ac:dyDescent="0.35">
      <c r="B1207" s="62"/>
      <c r="C1207" s="70"/>
      <c r="D1207" s="70"/>
      <c r="E1207" s="70"/>
      <c r="F1207" s="70"/>
      <c r="G1207" s="70"/>
      <c r="H1207" s="70"/>
    </row>
    <row r="1208" spans="2:8" customFormat="1" x14ac:dyDescent="0.35">
      <c r="B1208" s="62"/>
      <c r="C1208" s="70"/>
      <c r="D1208" s="70"/>
      <c r="E1208" s="70"/>
      <c r="F1208" s="70"/>
      <c r="G1208" s="70"/>
      <c r="H1208" s="70"/>
    </row>
    <row r="1209" spans="2:8" customFormat="1" x14ac:dyDescent="0.35">
      <c r="B1209" s="62"/>
      <c r="C1209" s="70"/>
      <c r="D1209" s="70"/>
      <c r="E1209" s="70"/>
      <c r="F1209" s="70"/>
      <c r="G1209" s="70"/>
      <c r="H1209" s="70"/>
    </row>
    <row r="1210" spans="2:8" customFormat="1" x14ac:dyDescent="0.35">
      <c r="B1210" s="62"/>
      <c r="C1210" s="70"/>
      <c r="D1210" s="70"/>
      <c r="E1210" s="70"/>
      <c r="F1210" s="70"/>
      <c r="G1210" s="70"/>
      <c r="H1210" s="70"/>
    </row>
    <row r="1211" spans="2:8" customFormat="1" x14ac:dyDescent="0.35">
      <c r="B1211" s="62"/>
      <c r="C1211" s="70"/>
      <c r="D1211" s="70"/>
      <c r="E1211" s="70"/>
      <c r="F1211" s="70"/>
      <c r="G1211" s="70"/>
      <c r="H1211" s="70"/>
    </row>
    <row r="1212" spans="2:8" customFormat="1" x14ac:dyDescent="0.35">
      <c r="B1212" s="62"/>
      <c r="C1212" s="70"/>
      <c r="D1212" s="70"/>
      <c r="E1212" s="70"/>
      <c r="F1212" s="70"/>
      <c r="G1212" s="70"/>
      <c r="H1212" s="70"/>
    </row>
    <row r="1213" spans="2:8" customFormat="1" x14ac:dyDescent="0.35">
      <c r="B1213" s="62"/>
      <c r="C1213" s="70"/>
      <c r="D1213" s="70"/>
      <c r="E1213" s="70"/>
      <c r="F1213" s="70"/>
      <c r="G1213" s="70"/>
      <c r="H1213" s="70"/>
    </row>
    <row r="1214" spans="2:8" customFormat="1" x14ac:dyDescent="0.35">
      <c r="B1214" s="62"/>
      <c r="C1214" s="70"/>
      <c r="D1214" s="70"/>
      <c r="E1214" s="70"/>
      <c r="F1214" s="70"/>
      <c r="G1214" s="70"/>
      <c r="H1214" s="70"/>
    </row>
    <row r="1215" spans="2:8" customFormat="1" x14ac:dyDescent="0.35">
      <c r="B1215" s="62"/>
      <c r="C1215" s="70"/>
      <c r="D1215" s="70"/>
      <c r="E1215" s="70"/>
      <c r="F1215" s="70"/>
      <c r="G1215" s="70"/>
      <c r="H1215" s="70"/>
    </row>
    <row r="1216" spans="2:8" customFormat="1" x14ac:dyDescent="0.35">
      <c r="B1216" s="62"/>
      <c r="C1216" s="70"/>
      <c r="D1216" s="70"/>
      <c r="E1216" s="70"/>
      <c r="F1216" s="70"/>
      <c r="G1216" s="70"/>
      <c r="H1216" s="70"/>
    </row>
    <row r="1217" spans="2:8" customFormat="1" x14ac:dyDescent="0.35">
      <c r="B1217" s="62"/>
      <c r="C1217" s="70"/>
      <c r="D1217" s="70"/>
      <c r="E1217" s="70"/>
      <c r="F1217" s="70"/>
      <c r="G1217" s="70"/>
      <c r="H1217" s="70"/>
    </row>
    <row r="1218" spans="2:8" customFormat="1" x14ac:dyDescent="0.35">
      <c r="B1218" s="62"/>
      <c r="C1218" s="70"/>
      <c r="D1218" s="70"/>
      <c r="E1218" s="70"/>
      <c r="F1218" s="70"/>
      <c r="G1218" s="70"/>
      <c r="H1218" s="70"/>
    </row>
    <row r="1220" spans="2:8" customFormat="1" x14ac:dyDescent="0.35">
      <c r="B1220" s="62"/>
      <c r="C1220" s="70"/>
      <c r="D1220" s="70"/>
      <c r="E1220" s="70"/>
      <c r="F1220" s="70"/>
      <c r="G1220" s="70"/>
      <c r="H1220" s="70"/>
    </row>
    <row r="1221" spans="2:8" customFormat="1" x14ac:dyDescent="0.35">
      <c r="B1221" s="62"/>
      <c r="C1221" s="70"/>
      <c r="D1221" s="70"/>
      <c r="E1221" s="70"/>
      <c r="F1221" s="70"/>
      <c r="G1221" s="70"/>
      <c r="H1221" s="70"/>
    </row>
    <row r="1222" spans="2:8" customFormat="1" x14ac:dyDescent="0.35">
      <c r="B1222" s="62"/>
      <c r="C1222" s="70"/>
      <c r="D1222" s="70"/>
      <c r="E1222" s="70"/>
      <c r="F1222" s="70"/>
      <c r="G1222" s="70"/>
      <c r="H1222" s="70"/>
    </row>
    <row r="1223" spans="2:8" customFormat="1" x14ac:dyDescent="0.35">
      <c r="B1223" s="62"/>
      <c r="C1223" s="70"/>
      <c r="D1223" s="70"/>
      <c r="E1223" s="70"/>
      <c r="F1223" s="70"/>
      <c r="G1223" s="70"/>
      <c r="H1223" s="70"/>
    </row>
    <row r="1224" spans="2:8" customFormat="1" x14ac:dyDescent="0.35">
      <c r="B1224" s="62"/>
      <c r="C1224" s="70"/>
      <c r="D1224" s="70"/>
      <c r="E1224" s="70"/>
      <c r="F1224" s="70"/>
      <c r="G1224" s="70"/>
      <c r="H1224" s="70"/>
    </row>
    <row r="1225" spans="2:8" customFormat="1" x14ac:dyDescent="0.35">
      <c r="B1225" s="62"/>
      <c r="C1225" s="70"/>
      <c r="D1225" s="70"/>
      <c r="E1225" s="70"/>
      <c r="F1225" s="70"/>
      <c r="G1225" s="70"/>
      <c r="H1225" s="70"/>
    </row>
    <row r="1226" spans="2:8" customFormat="1" x14ac:dyDescent="0.35">
      <c r="B1226" s="62"/>
      <c r="C1226" s="70"/>
      <c r="D1226" s="70"/>
      <c r="E1226" s="70"/>
      <c r="F1226" s="70"/>
      <c r="G1226" s="70"/>
      <c r="H1226" s="70"/>
    </row>
    <row r="1227" spans="2:8" customFormat="1" x14ac:dyDescent="0.35">
      <c r="B1227" s="62"/>
      <c r="C1227" s="70"/>
      <c r="D1227" s="70"/>
      <c r="E1227" s="70"/>
      <c r="F1227" s="70"/>
      <c r="G1227" s="70"/>
      <c r="H1227" s="70"/>
    </row>
    <row r="1228" spans="2:8" customFormat="1" x14ac:dyDescent="0.35">
      <c r="B1228" s="62"/>
      <c r="C1228" s="70"/>
      <c r="D1228" s="70"/>
      <c r="E1228" s="70"/>
      <c r="F1228" s="70"/>
      <c r="G1228" s="70"/>
      <c r="H1228" s="70"/>
    </row>
    <row r="1229" spans="2:8" customFormat="1" x14ac:dyDescent="0.35">
      <c r="B1229" s="62"/>
      <c r="C1229" s="70"/>
      <c r="D1229" s="70"/>
      <c r="E1229" s="70"/>
      <c r="F1229" s="70"/>
      <c r="G1229" s="70"/>
      <c r="H1229" s="70"/>
    </row>
    <row r="1230" spans="2:8" customFormat="1" x14ac:dyDescent="0.35">
      <c r="B1230" s="62"/>
      <c r="C1230" s="70"/>
      <c r="D1230" s="70"/>
      <c r="E1230" s="70"/>
      <c r="F1230" s="70"/>
      <c r="G1230" s="70"/>
      <c r="H1230" s="70"/>
    </row>
    <row r="1231" spans="2:8" customFormat="1" x14ac:dyDescent="0.35">
      <c r="B1231" s="62"/>
      <c r="C1231" s="70"/>
      <c r="D1231" s="70"/>
      <c r="E1231" s="70"/>
      <c r="F1231" s="70"/>
      <c r="G1231" s="70"/>
      <c r="H1231" s="70"/>
    </row>
    <row r="1232" spans="2:8" customFormat="1" x14ac:dyDescent="0.35">
      <c r="B1232" s="62"/>
      <c r="C1232" s="70"/>
      <c r="D1232" s="70"/>
      <c r="E1232" s="70"/>
      <c r="F1232" s="70"/>
      <c r="G1232" s="70"/>
      <c r="H1232" s="70"/>
    </row>
    <row r="1233" spans="2:8" customFormat="1" x14ac:dyDescent="0.35">
      <c r="B1233" s="62"/>
      <c r="C1233" s="70"/>
      <c r="D1233" s="70"/>
      <c r="E1233" s="70"/>
      <c r="F1233" s="70"/>
      <c r="G1233" s="70"/>
      <c r="H1233" s="70"/>
    </row>
    <row r="1234" spans="2:8" customFormat="1" x14ac:dyDescent="0.35">
      <c r="B1234" s="62"/>
      <c r="C1234" s="70"/>
      <c r="D1234" s="70"/>
      <c r="E1234" s="70"/>
      <c r="F1234" s="70"/>
      <c r="G1234" s="70"/>
      <c r="H1234" s="70"/>
    </row>
    <row r="1235" spans="2:8" customFormat="1" x14ac:dyDescent="0.35">
      <c r="B1235" s="62"/>
      <c r="C1235" s="70"/>
      <c r="D1235" s="70"/>
      <c r="E1235" s="70"/>
      <c r="F1235" s="70"/>
      <c r="G1235" s="70"/>
      <c r="H1235" s="70"/>
    </row>
    <row r="1236" spans="2:8" customFormat="1" x14ac:dyDescent="0.35">
      <c r="B1236" s="62"/>
      <c r="C1236" s="70"/>
      <c r="D1236" s="70"/>
      <c r="E1236" s="70"/>
      <c r="F1236" s="70"/>
      <c r="G1236" s="70"/>
      <c r="H1236" s="70"/>
    </row>
    <row r="1237" spans="2:8" customFormat="1" x14ac:dyDescent="0.35">
      <c r="B1237" s="62"/>
      <c r="C1237" s="70"/>
      <c r="D1237" s="70"/>
      <c r="E1237" s="70"/>
      <c r="F1237" s="70"/>
      <c r="G1237" s="70"/>
      <c r="H1237" s="70"/>
    </row>
    <row r="1238" spans="2:8" customFormat="1" x14ac:dyDescent="0.35">
      <c r="B1238" s="62"/>
      <c r="C1238" s="70"/>
      <c r="D1238" s="70"/>
      <c r="E1238" s="70"/>
      <c r="F1238" s="70"/>
      <c r="G1238" s="70"/>
      <c r="H1238" s="70"/>
    </row>
    <row r="1239" spans="2:8" customFormat="1" x14ac:dyDescent="0.35">
      <c r="B1239" s="62"/>
      <c r="C1239" s="70"/>
      <c r="D1239" s="70"/>
      <c r="E1239" s="70"/>
      <c r="F1239" s="70"/>
      <c r="G1239" s="70"/>
      <c r="H1239" s="70"/>
    </row>
    <row r="1240" spans="2:8" customFormat="1" x14ac:dyDescent="0.35">
      <c r="B1240" s="62"/>
      <c r="C1240" s="70"/>
      <c r="D1240" s="70"/>
      <c r="E1240" s="70"/>
      <c r="F1240" s="70"/>
      <c r="G1240" s="70"/>
      <c r="H1240" s="70"/>
    </row>
    <row r="1241" spans="2:8" customFormat="1" x14ac:dyDescent="0.35">
      <c r="B1241" s="62"/>
      <c r="C1241" s="70"/>
      <c r="D1241" s="70"/>
      <c r="E1241" s="70"/>
      <c r="F1241" s="70"/>
      <c r="G1241" s="70"/>
      <c r="H1241" s="70"/>
    </row>
    <row r="1242" spans="2:8" customFormat="1" x14ac:dyDescent="0.35">
      <c r="B1242" s="62"/>
      <c r="C1242" s="70"/>
      <c r="D1242" s="70"/>
      <c r="E1242" s="70"/>
      <c r="F1242" s="70"/>
      <c r="G1242" s="70"/>
      <c r="H1242" s="70"/>
    </row>
    <row r="1243" spans="2:8" customFormat="1" x14ac:dyDescent="0.35">
      <c r="B1243" s="62"/>
      <c r="C1243" s="70"/>
      <c r="D1243" s="70"/>
      <c r="E1243" s="70"/>
      <c r="F1243" s="70"/>
      <c r="G1243" s="70"/>
      <c r="H1243" s="70"/>
    </row>
    <row r="1244" spans="2:8" customFormat="1" x14ac:dyDescent="0.35">
      <c r="B1244" s="62"/>
      <c r="C1244" s="70"/>
      <c r="D1244" s="70"/>
      <c r="E1244" s="70"/>
      <c r="F1244" s="70"/>
      <c r="G1244" s="70"/>
      <c r="H1244" s="70"/>
    </row>
    <row r="1245" spans="2:8" customFormat="1" x14ac:dyDescent="0.35">
      <c r="B1245" s="62"/>
      <c r="C1245" s="70"/>
      <c r="D1245" s="70"/>
      <c r="E1245" s="70"/>
      <c r="F1245" s="70"/>
      <c r="G1245" s="70"/>
      <c r="H1245" s="70"/>
    </row>
    <row r="1246" spans="2:8" customFormat="1" x14ac:dyDescent="0.35">
      <c r="B1246" s="62"/>
      <c r="C1246" s="70"/>
      <c r="D1246" s="70"/>
      <c r="E1246" s="70"/>
      <c r="F1246" s="70"/>
      <c r="G1246" s="70"/>
      <c r="H1246" s="70"/>
    </row>
    <row r="1247" spans="2:8" customFormat="1" x14ac:dyDescent="0.35">
      <c r="B1247" s="62"/>
      <c r="C1247" s="70"/>
      <c r="D1247" s="70"/>
      <c r="E1247" s="70"/>
      <c r="F1247" s="70"/>
      <c r="G1247" s="70"/>
      <c r="H1247" s="70"/>
    </row>
    <row r="1248" spans="2:8" customFormat="1" x14ac:dyDescent="0.35">
      <c r="B1248" s="62"/>
      <c r="C1248" s="70"/>
      <c r="D1248" s="70"/>
      <c r="E1248" s="70"/>
      <c r="F1248" s="70"/>
      <c r="G1248" s="70"/>
      <c r="H1248" s="70"/>
    </row>
    <row r="1249" spans="2:8" customFormat="1" x14ac:dyDescent="0.35">
      <c r="B1249" s="62"/>
      <c r="C1249" s="70"/>
      <c r="D1249" s="70"/>
      <c r="E1249" s="70"/>
      <c r="F1249" s="70"/>
      <c r="G1249" s="70"/>
      <c r="H1249" s="70"/>
    </row>
    <row r="1250" spans="2:8" customFormat="1" x14ac:dyDescent="0.35">
      <c r="B1250" s="62"/>
      <c r="C1250" s="70"/>
      <c r="D1250" s="70"/>
      <c r="E1250" s="70"/>
      <c r="F1250" s="70"/>
      <c r="G1250" s="70"/>
      <c r="H1250" s="70"/>
    </row>
    <row r="1252" spans="2:8" customFormat="1" x14ac:dyDescent="0.35">
      <c r="B1252" s="62"/>
      <c r="C1252" s="70"/>
      <c r="D1252" s="70"/>
      <c r="E1252" s="70"/>
      <c r="F1252" s="70"/>
      <c r="G1252" s="70"/>
      <c r="H1252" s="70"/>
    </row>
    <row r="1253" spans="2:8" customFormat="1" x14ac:dyDescent="0.35">
      <c r="B1253" s="62"/>
      <c r="C1253" s="70"/>
      <c r="D1253" s="70"/>
      <c r="E1253" s="70"/>
      <c r="F1253" s="70"/>
      <c r="G1253" s="70"/>
      <c r="H1253" s="70"/>
    </row>
    <row r="1254" spans="2:8" customFormat="1" x14ac:dyDescent="0.35">
      <c r="B1254" s="62"/>
      <c r="C1254" s="70"/>
      <c r="D1254" s="70"/>
      <c r="E1254" s="70"/>
      <c r="F1254" s="70"/>
      <c r="G1254" s="70"/>
      <c r="H1254" s="70"/>
    </row>
    <row r="1255" spans="2:8" customFormat="1" x14ac:dyDescent="0.35">
      <c r="B1255" s="62"/>
      <c r="C1255" s="70"/>
      <c r="D1255" s="70"/>
      <c r="E1255" s="70"/>
      <c r="F1255" s="70"/>
      <c r="G1255" s="70"/>
      <c r="H1255" s="70"/>
    </row>
    <row r="1256" spans="2:8" customFormat="1" x14ac:dyDescent="0.35">
      <c r="B1256" s="62"/>
      <c r="C1256" s="70"/>
      <c r="D1256" s="70"/>
      <c r="E1256" s="70"/>
      <c r="F1256" s="70"/>
      <c r="G1256" s="70"/>
      <c r="H1256" s="70"/>
    </row>
    <row r="1257" spans="2:8" customFormat="1" x14ac:dyDescent="0.35">
      <c r="B1257" s="62"/>
      <c r="C1257" s="70"/>
      <c r="D1257" s="70"/>
      <c r="E1257" s="70"/>
      <c r="F1257" s="70"/>
      <c r="G1257" s="70"/>
      <c r="H1257" s="70"/>
    </row>
    <row r="1258" spans="2:8" customFormat="1" x14ac:dyDescent="0.35">
      <c r="B1258" s="62"/>
      <c r="C1258" s="70"/>
      <c r="D1258" s="70"/>
      <c r="E1258" s="70"/>
      <c r="F1258" s="70"/>
      <c r="G1258" s="70"/>
      <c r="H1258" s="70"/>
    </row>
    <row r="1259" spans="2:8" customFormat="1" x14ac:dyDescent="0.35">
      <c r="B1259" s="62"/>
      <c r="C1259" s="70"/>
      <c r="D1259" s="70"/>
      <c r="E1259" s="70"/>
      <c r="F1259" s="70"/>
      <c r="G1259" s="70"/>
      <c r="H1259" s="70"/>
    </row>
    <row r="1260" spans="2:8" customFormat="1" x14ac:dyDescent="0.35">
      <c r="B1260" s="62"/>
      <c r="C1260" s="70"/>
      <c r="D1260" s="70"/>
      <c r="E1260" s="70"/>
      <c r="F1260" s="70"/>
      <c r="G1260" s="70"/>
      <c r="H1260" s="70"/>
    </row>
    <row r="1261" spans="2:8" customFormat="1" x14ac:dyDescent="0.35">
      <c r="B1261" s="62"/>
      <c r="C1261" s="70"/>
      <c r="D1261" s="70"/>
      <c r="E1261" s="70"/>
      <c r="F1261" s="70"/>
      <c r="G1261" s="70"/>
      <c r="H1261" s="70"/>
    </row>
    <row r="1262" spans="2:8" customFormat="1" x14ac:dyDescent="0.35">
      <c r="B1262" s="62"/>
      <c r="C1262" s="70"/>
      <c r="D1262" s="70"/>
      <c r="E1262" s="70"/>
      <c r="F1262" s="70"/>
      <c r="G1262" s="70"/>
      <c r="H1262" s="70"/>
    </row>
    <row r="1263" spans="2:8" customFormat="1" x14ac:dyDescent="0.35">
      <c r="B1263" s="62"/>
      <c r="C1263" s="70"/>
      <c r="D1263" s="70"/>
      <c r="E1263" s="70"/>
      <c r="F1263" s="70"/>
      <c r="G1263" s="70"/>
      <c r="H1263" s="70"/>
    </row>
    <row r="1264" spans="2:8" customFormat="1" x14ac:dyDescent="0.35">
      <c r="B1264" s="62"/>
      <c r="C1264" s="70"/>
      <c r="D1264" s="70"/>
      <c r="E1264" s="70"/>
      <c r="F1264" s="70"/>
      <c r="G1264" s="70"/>
      <c r="H1264" s="70"/>
    </row>
    <row r="1265" spans="2:8" customFormat="1" x14ac:dyDescent="0.35">
      <c r="B1265" s="62"/>
      <c r="C1265" s="70"/>
      <c r="D1265" s="70"/>
      <c r="E1265" s="70"/>
      <c r="F1265" s="70"/>
      <c r="G1265" s="70"/>
      <c r="H1265" s="70"/>
    </row>
    <row r="1266" spans="2:8" customFormat="1" x14ac:dyDescent="0.35">
      <c r="B1266" s="62"/>
      <c r="C1266" s="70"/>
      <c r="D1266" s="70"/>
      <c r="E1266" s="70"/>
      <c r="F1266" s="70"/>
      <c r="G1266" s="70"/>
      <c r="H1266" s="70"/>
    </row>
    <row r="1267" spans="2:8" customFormat="1" x14ac:dyDescent="0.35">
      <c r="B1267" s="62"/>
      <c r="C1267" s="70"/>
      <c r="D1267" s="70"/>
      <c r="E1267" s="70"/>
      <c r="F1267" s="70"/>
      <c r="G1267" s="70"/>
      <c r="H1267" s="70"/>
    </row>
    <row r="1268" spans="2:8" customFormat="1" x14ac:dyDescent="0.35">
      <c r="B1268" s="62"/>
      <c r="C1268" s="70"/>
      <c r="D1268" s="70"/>
      <c r="E1268" s="70"/>
      <c r="F1268" s="70"/>
      <c r="G1268" s="70"/>
      <c r="H1268" s="70"/>
    </row>
    <row r="1269" spans="2:8" customFormat="1" x14ac:dyDescent="0.35">
      <c r="B1269" s="62"/>
      <c r="C1269" s="70"/>
      <c r="D1269" s="70"/>
      <c r="E1269" s="70"/>
      <c r="F1269" s="70"/>
      <c r="G1269" s="70"/>
      <c r="H1269" s="70"/>
    </row>
    <row r="1270" spans="2:8" customFormat="1" x14ac:dyDescent="0.35">
      <c r="B1270" s="62"/>
      <c r="C1270" s="70"/>
      <c r="D1270" s="70"/>
      <c r="E1270" s="70"/>
      <c r="F1270" s="70"/>
      <c r="G1270" s="70"/>
      <c r="H1270" s="70"/>
    </row>
    <row r="1271" spans="2:8" customFormat="1" x14ac:dyDescent="0.35">
      <c r="B1271" s="62"/>
      <c r="C1271" s="70"/>
      <c r="D1271" s="70"/>
      <c r="E1271" s="70"/>
      <c r="F1271" s="70"/>
      <c r="G1271" s="70"/>
      <c r="H1271" s="70"/>
    </row>
    <row r="1272" spans="2:8" customFormat="1" x14ac:dyDescent="0.35">
      <c r="B1272" s="62"/>
      <c r="C1272" s="70"/>
      <c r="D1272" s="70"/>
      <c r="E1272" s="70"/>
      <c r="F1272" s="70"/>
      <c r="G1272" s="70"/>
      <c r="H1272" s="70"/>
    </row>
    <row r="1273" spans="2:8" customFormat="1" x14ac:dyDescent="0.35">
      <c r="B1273" s="62"/>
      <c r="C1273" s="70"/>
      <c r="D1273" s="70"/>
      <c r="E1273" s="70"/>
      <c r="F1273" s="70"/>
      <c r="G1273" s="70"/>
      <c r="H1273" s="70"/>
    </row>
    <row r="1274" spans="2:8" customFormat="1" x14ac:dyDescent="0.35">
      <c r="B1274" s="62"/>
      <c r="C1274" s="70"/>
      <c r="D1274" s="70"/>
      <c r="E1274" s="70"/>
      <c r="F1274" s="70"/>
      <c r="G1274" s="70"/>
      <c r="H1274" s="70"/>
    </row>
    <row r="1275" spans="2:8" customFormat="1" x14ac:dyDescent="0.35">
      <c r="B1275" s="62"/>
      <c r="C1275" s="70"/>
      <c r="D1275" s="70"/>
      <c r="E1275" s="70"/>
      <c r="F1275" s="70"/>
      <c r="G1275" s="70"/>
      <c r="H1275" s="70"/>
    </row>
    <row r="1276" spans="2:8" customFormat="1" x14ac:dyDescent="0.35">
      <c r="B1276" s="62"/>
      <c r="C1276" s="70"/>
      <c r="D1276" s="70"/>
      <c r="E1276" s="70"/>
      <c r="F1276" s="70"/>
      <c r="G1276" s="70"/>
      <c r="H1276" s="70"/>
    </row>
    <row r="1277" spans="2:8" customFormat="1" x14ac:dyDescent="0.35">
      <c r="B1277" s="62"/>
      <c r="C1277" s="70"/>
      <c r="D1277" s="70"/>
      <c r="E1277" s="70"/>
      <c r="F1277" s="70"/>
      <c r="G1277" s="70"/>
      <c r="H1277" s="70"/>
    </row>
    <row r="1278" spans="2:8" customFormat="1" x14ac:dyDescent="0.35">
      <c r="B1278" s="62"/>
      <c r="C1278" s="70"/>
      <c r="D1278" s="70"/>
      <c r="E1278" s="70"/>
      <c r="F1278" s="70"/>
      <c r="G1278" s="70"/>
      <c r="H1278" s="70"/>
    </row>
    <row r="1279" spans="2:8" customFormat="1" x14ac:dyDescent="0.35">
      <c r="B1279" s="62"/>
      <c r="C1279" s="70"/>
      <c r="D1279" s="70"/>
      <c r="E1279" s="70"/>
      <c r="F1279" s="70"/>
      <c r="G1279" s="70"/>
      <c r="H1279" s="70"/>
    </row>
    <row r="1280" spans="2:8" customFormat="1" x14ac:dyDescent="0.35">
      <c r="B1280" s="62"/>
      <c r="C1280" s="70"/>
      <c r="D1280" s="70"/>
      <c r="E1280" s="70"/>
      <c r="F1280" s="70"/>
      <c r="G1280" s="70"/>
      <c r="H1280" s="70"/>
    </row>
    <row r="1281" spans="2:8" customFormat="1" x14ac:dyDescent="0.35">
      <c r="B1281" s="62"/>
      <c r="C1281" s="70"/>
      <c r="D1281" s="70"/>
      <c r="E1281" s="70"/>
      <c r="F1281" s="70"/>
      <c r="G1281" s="70"/>
      <c r="H1281" s="70"/>
    </row>
    <row r="1282" spans="2:8" customFormat="1" x14ac:dyDescent="0.35">
      <c r="B1282" s="62"/>
      <c r="C1282" s="70"/>
      <c r="D1282" s="70"/>
      <c r="E1282" s="70"/>
      <c r="F1282" s="70"/>
      <c r="G1282" s="70"/>
      <c r="H1282" s="70"/>
    </row>
    <row r="1284" spans="2:8" customFormat="1" x14ac:dyDescent="0.35">
      <c r="B1284" s="62"/>
      <c r="C1284" s="70"/>
      <c r="D1284" s="70"/>
      <c r="E1284" s="70"/>
      <c r="F1284" s="70"/>
      <c r="G1284" s="70"/>
      <c r="H1284" s="70"/>
    </row>
    <row r="1285" spans="2:8" customFormat="1" x14ac:dyDescent="0.35">
      <c r="B1285" s="62"/>
      <c r="C1285" s="70"/>
      <c r="D1285" s="70"/>
      <c r="E1285" s="70"/>
      <c r="F1285" s="70"/>
      <c r="G1285" s="70"/>
      <c r="H1285" s="70"/>
    </row>
    <row r="1286" spans="2:8" customFormat="1" x14ac:dyDescent="0.35">
      <c r="B1286" s="62"/>
      <c r="C1286" s="70"/>
      <c r="D1286" s="70"/>
      <c r="E1286" s="70"/>
      <c r="F1286" s="70"/>
      <c r="G1286" s="70"/>
      <c r="H1286" s="70"/>
    </row>
    <row r="1287" spans="2:8" customFormat="1" x14ac:dyDescent="0.35">
      <c r="B1287" s="62"/>
      <c r="C1287" s="70"/>
      <c r="D1287" s="70"/>
      <c r="E1287" s="70"/>
      <c r="F1287" s="70"/>
      <c r="G1287" s="70"/>
      <c r="H1287" s="70"/>
    </row>
    <row r="1288" spans="2:8" customFormat="1" x14ac:dyDescent="0.35">
      <c r="B1288" s="62"/>
      <c r="C1288" s="70"/>
      <c r="D1288" s="70"/>
      <c r="E1288" s="70"/>
      <c r="F1288" s="70"/>
      <c r="G1288" s="70"/>
      <c r="H1288" s="70"/>
    </row>
    <row r="1289" spans="2:8" customFormat="1" x14ac:dyDescent="0.35">
      <c r="B1289" s="62"/>
      <c r="C1289" s="70"/>
      <c r="D1289" s="70"/>
      <c r="E1289" s="70"/>
      <c r="F1289" s="70"/>
      <c r="G1289" s="70"/>
      <c r="H1289" s="70"/>
    </row>
    <row r="1290" spans="2:8" customFormat="1" x14ac:dyDescent="0.35">
      <c r="B1290" s="62"/>
      <c r="C1290" s="70"/>
      <c r="D1290" s="70"/>
      <c r="E1290" s="70"/>
      <c r="F1290" s="70"/>
      <c r="G1290" s="70"/>
      <c r="H1290" s="70"/>
    </row>
    <row r="1291" spans="2:8" customFormat="1" x14ac:dyDescent="0.35">
      <c r="B1291" s="62"/>
      <c r="C1291" s="70"/>
      <c r="D1291" s="70"/>
      <c r="E1291" s="70"/>
      <c r="F1291" s="70"/>
      <c r="G1291" s="70"/>
      <c r="H1291" s="70"/>
    </row>
    <row r="1292" spans="2:8" customFormat="1" x14ac:dyDescent="0.35">
      <c r="B1292" s="62"/>
      <c r="C1292" s="70"/>
      <c r="D1292" s="70"/>
      <c r="E1292" s="70"/>
      <c r="F1292" s="70"/>
      <c r="G1292" s="70"/>
      <c r="H1292" s="70"/>
    </row>
    <row r="1293" spans="2:8" customFormat="1" x14ac:dyDescent="0.35">
      <c r="B1293" s="62"/>
      <c r="C1293" s="70"/>
      <c r="D1293" s="70"/>
      <c r="E1293" s="70"/>
      <c r="F1293" s="70"/>
      <c r="G1293" s="70"/>
      <c r="H1293" s="70"/>
    </row>
    <row r="1294" spans="2:8" customFormat="1" x14ac:dyDescent="0.35">
      <c r="B1294" s="62"/>
      <c r="C1294" s="70"/>
      <c r="D1294" s="70"/>
      <c r="E1294" s="70"/>
      <c r="F1294" s="70"/>
      <c r="G1294" s="70"/>
      <c r="H1294" s="70"/>
    </row>
    <row r="1295" spans="2:8" customFormat="1" x14ac:dyDescent="0.35">
      <c r="B1295" s="62"/>
      <c r="C1295" s="70"/>
      <c r="D1295" s="70"/>
      <c r="E1295" s="70"/>
      <c r="F1295" s="70"/>
      <c r="G1295" s="70"/>
      <c r="H1295" s="70"/>
    </row>
    <row r="1296" spans="2:8" customFormat="1" x14ac:dyDescent="0.35">
      <c r="B1296" s="62"/>
      <c r="C1296" s="70"/>
      <c r="D1296" s="70"/>
      <c r="E1296" s="70"/>
      <c r="F1296" s="70"/>
      <c r="G1296" s="70"/>
      <c r="H1296" s="70"/>
    </row>
    <row r="1297" spans="2:8" customFormat="1" x14ac:dyDescent="0.35">
      <c r="B1297" s="62"/>
      <c r="C1297" s="70"/>
      <c r="D1297" s="70"/>
      <c r="E1297" s="70"/>
      <c r="F1297" s="70"/>
      <c r="G1297" s="70"/>
      <c r="H1297" s="70"/>
    </row>
    <row r="1298" spans="2:8" customFormat="1" x14ac:dyDescent="0.35">
      <c r="B1298" s="62"/>
      <c r="C1298" s="70"/>
      <c r="D1298" s="70"/>
      <c r="E1298" s="70"/>
      <c r="F1298" s="70"/>
      <c r="G1298" s="70"/>
      <c r="H1298" s="70"/>
    </row>
    <row r="1299" spans="2:8" customFormat="1" x14ac:dyDescent="0.35">
      <c r="B1299" s="62"/>
      <c r="C1299" s="70"/>
      <c r="D1299" s="70"/>
      <c r="E1299" s="70"/>
      <c r="F1299" s="70"/>
      <c r="G1299" s="70"/>
      <c r="H1299" s="70"/>
    </row>
    <row r="1300" spans="2:8" customFormat="1" x14ac:dyDescent="0.35">
      <c r="B1300" s="62"/>
      <c r="C1300" s="70"/>
      <c r="D1300" s="70"/>
      <c r="E1300" s="70"/>
      <c r="F1300" s="70"/>
      <c r="G1300" s="70"/>
      <c r="H1300" s="70"/>
    </row>
    <row r="1301" spans="2:8" customFormat="1" x14ac:dyDescent="0.35">
      <c r="B1301" s="62"/>
      <c r="C1301" s="70"/>
      <c r="D1301" s="70"/>
      <c r="E1301" s="70"/>
      <c r="F1301" s="70"/>
      <c r="G1301" s="70"/>
      <c r="H1301" s="70"/>
    </row>
    <row r="1302" spans="2:8" customFormat="1" x14ac:dyDescent="0.35">
      <c r="B1302" s="62"/>
      <c r="C1302" s="70"/>
      <c r="D1302" s="70"/>
      <c r="E1302" s="70"/>
      <c r="F1302" s="70"/>
      <c r="G1302" s="70"/>
      <c r="H1302" s="70"/>
    </row>
    <row r="1303" spans="2:8" customFormat="1" x14ac:dyDescent="0.35">
      <c r="B1303" s="62"/>
      <c r="C1303" s="70"/>
      <c r="D1303" s="70"/>
      <c r="E1303" s="70"/>
      <c r="F1303" s="70"/>
      <c r="G1303" s="70"/>
      <c r="H1303" s="70"/>
    </row>
    <row r="1304" spans="2:8" customFormat="1" x14ac:dyDescent="0.35">
      <c r="B1304" s="62"/>
      <c r="C1304" s="70"/>
      <c r="D1304" s="70"/>
      <c r="E1304" s="70"/>
      <c r="F1304" s="70"/>
      <c r="G1304" s="70"/>
      <c r="H1304" s="70"/>
    </row>
    <row r="1305" spans="2:8" customFormat="1" x14ac:dyDescent="0.35">
      <c r="B1305" s="62"/>
      <c r="C1305" s="70"/>
      <c r="D1305" s="70"/>
      <c r="E1305" s="70"/>
      <c r="F1305" s="70"/>
      <c r="G1305" s="70"/>
      <c r="H1305" s="70"/>
    </row>
    <row r="1306" spans="2:8" customFormat="1" x14ac:dyDescent="0.35">
      <c r="B1306" s="62"/>
      <c r="C1306" s="70"/>
      <c r="D1306" s="70"/>
      <c r="E1306" s="70"/>
      <c r="F1306" s="70"/>
      <c r="G1306" s="70"/>
      <c r="H1306" s="70"/>
    </row>
    <row r="1307" spans="2:8" customFormat="1" x14ac:dyDescent="0.35">
      <c r="B1307" s="62"/>
      <c r="C1307" s="70"/>
      <c r="D1307" s="70"/>
      <c r="E1307" s="70"/>
      <c r="F1307" s="70"/>
      <c r="G1307" s="70"/>
      <c r="H1307" s="70"/>
    </row>
    <row r="1308" spans="2:8" customFormat="1" x14ac:dyDescent="0.35">
      <c r="B1308" s="62"/>
      <c r="C1308" s="70"/>
      <c r="D1308" s="70"/>
      <c r="E1308" s="70"/>
      <c r="F1308" s="70"/>
      <c r="G1308" s="70"/>
      <c r="H1308" s="70"/>
    </row>
    <row r="1309" spans="2:8" customFormat="1" x14ac:dyDescent="0.35">
      <c r="B1309" s="62"/>
      <c r="C1309" s="70"/>
      <c r="D1309" s="70"/>
      <c r="E1309" s="70"/>
      <c r="F1309" s="70"/>
      <c r="G1309" s="70"/>
      <c r="H1309" s="70"/>
    </row>
    <row r="1310" spans="2:8" customFormat="1" x14ac:dyDescent="0.35">
      <c r="B1310" s="62"/>
      <c r="C1310" s="70"/>
      <c r="D1310" s="70"/>
      <c r="E1310" s="70"/>
      <c r="F1310" s="70"/>
      <c r="G1310" s="70"/>
      <c r="H1310" s="70"/>
    </row>
    <row r="1311" spans="2:8" customFormat="1" x14ac:dyDescent="0.35">
      <c r="B1311" s="62"/>
      <c r="C1311" s="70"/>
      <c r="D1311" s="70"/>
      <c r="E1311" s="70"/>
      <c r="F1311" s="70"/>
      <c r="G1311" s="70"/>
      <c r="H1311" s="70"/>
    </row>
    <row r="1312" spans="2:8" customFormat="1" x14ac:dyDescent="0.35">
      <c r="B1312" s="62"/>
      <c r="C1312" s="70"/>
      <c r="D1312" s="70"/>
      <c r="E1312" s="70"/>
      <c r="F1312" s="70"/>
      <c r="G1312" s="70"/>
      <c r="H1312" s="70"/>
    </row>
    <row r="1313" spans="2:8" customFormat="1" x14ac:dyDescent="0.35">
      <c r="B1313" s="62"/>
      <c r="C1313" s="70"/>
      <c r="D1313" s="70"/>
      <c r="E1313" s="70"/>
      <c r="F1313" s="70"/>
      <c r="G1313" s="70"/>
      <c r="H1313" s="70"/>
    </row>
    <row r="1314" spans="2:8" customFormat="1" x14ac:dyDescent="0.35">
      <c r="B1314" s="62"/>
      <c r="C1314" s="70"/>
      <c r="D1314" s="70"/>
      <c r="E1314" s="70"/>
      <c r="F1314" s="70"/>
      <c r="G1314" s="70"/>
      <c r="H1314" s="70"/>
    </row>
    <row r="1316" spans="2:8" customFormat="1" x14ac:dyDescent="0.35">
      <c r="B1316" s="62"/>
      <c r="C1316" s="70"/>
      <c r="D1316" s="70"/>
      <c r="E1316" s="70"/>
      <c r="F1316" s="70"/>
      <c r="G1316" s="70"/>
      <c r="H1316" s="70"/>
    </row>
    <row r="1317" spans="2:8" customFormat="1" x14ac:dyDescent="0.35">
      <c r="B1317" s="62"/>
      <c r="C1317" s="70"/>
      <c r="D1317" s="70"/>
      <c r="E1317" s="70"/>
      <c r="F1317" s="70"/>
      <c r="G1317" s="70"/>
      <c r="H1317" s="70"/>
    </row>
    <row r="1318" spans="2:8" customFormat="1" x14ac:dyDescent="0.35">
      <c r="B1318" s="62"/>
      <c r="C1318" s="70"/>
      <c r="D1318" s="70"/>
      <c r="E1318" s="70"/>
      <c r="F1318" s="70"/>
      <c r="G1318" s="70"/>
      <c r="H1318" s="70"/>
    </row>
    <row r="1319" spans="2:8" customFormat="1" x14ac:dyDescent="0.35">
      <c r="B1319" s="62"/>
      <c r="C1319" s="70"/>
      <c r="D1319" s="70"/>
      <c r="E1319" s="70"/>
      <c r="F1319" s="70"/>
      <c r="G1319" s="70"/>
      <c r="H1319" s="70"/>
    </row>
    <row r="1320" spans="2:8" customFormat="1" x14ac:dyDescent="0.35">
      <c r="B1320" s="62"/>
      <c r="C1320" s="70"/>
      <c r="D1320" s="70"/>
      <c r="E1320" s="70"/>
      <c r="F1320" s="70"/>
      <c r="G1320" s="70"/>
      <c r="H1320" s="70"/>
    </row>
    <row r="1321" spans="2:8" customFormat="1" x14ac:dyDescent="0.35">
      <c r="B1321" s="62"/>
      <c r="C1321" s="70"/>
      <c r="D1321" s="70"/>
      <c r="E1321" s="70"/>
      <c r="F1321" s="70"/>
      <c r="G1321" s="70"/>
      <c r="H1321" s="70"/>
    </row>
    <row r="1322" spans="2:8" customFormat="1" x14ac:dyDescent="0.35">
      <c r="B1322" s="62"/>
      <c r="C1322" s="70"/>
      <c r="D1322" s="70"/>
      <c r="E1322" s="70"/>
      <c r="F1322" s="70"/>
      <c r="G1322" s="70"/>
      <c r="H1322" s="70"/>
    </row>
    <row r="1323" spans="2:8" customFormat="1" x14ac:dyDescent="0.35">
      <c r="B1323" s="62"/>
      <c r="C1323" s="70"/>
      <c r="D1323" s="70"/>
      <c r="E1323" s="70"/>
      <c r="F1323" s="70"/>
      <c r="G1323" s="70"/>
      <c r="H1323" s="70"/>
    </row>
    <row r="1324" spans="2:8" customFormat="1" x14ac:dyDescent="0.35">
      <c r="B1324" s="62"/>
      <c r="C1324" s="70"/>
      <c r="D1324" s="70"/>
      <c r="E1324" s="70"/>
      <c r="F1324" s="70"/>
      <c r="G1324" s="70"/>
      <c r="H1324" s="70"/>
    </row>
    <row r="1325" spans="2:8" customFormat="1" x14ac:dyDescent="0.35">
      <c r="B1325" s="62"/>
      <c r="C1325" s="70"/>
      <c r="D1325" s="70"/>
      <c r="E1325" s="70"/>
      <c r="F1325" s="70"/>
      <c r="G1325" s="70"/>
      <c r="H1325" s="70"/>
    </row>
    <row r="1326" spans="2:8" customFormat="1" x14ac:dyDescent="0.35">
      <c r="B1326" s="62"/>
      <c r="C1326" s="70"/>
      <c r="D1326" s="70"/>
      <c r="E1326" s="70"/>
      <c r="F1326" s="70"/>
      <c r="G1326" s="70"/>
      <c r="H1326" s="70"/>
    </row>
    <row r="1327" spans="2:8" customFormat="1" x14ac:dyDescent="0.35">
      <c r="B1327" s="62"/>
      <c r="C1327" s="70"/>
      <c r="D1327" s="70"/>
      <c r="E1327" s="70"/>
      <c r="F1327" s="70"/>
      <c r="G1327" s="70"/>
      <c r="H1327" s="70"/>
    </row>
    <row r="1328" spans="2:8" customFormat="1" x14ac:dyDescent="0.35">
      <c r="B1328" s="62"/>
      <c r="C1328" s="70"/>
      <c r="D1328" s="70"/>
      <c r="E1328" s="70"/>
      <c r="F1328" s="70"/>
      <c r="G1328" s="70"/>
      <c r="H1328" s="70"/>
    </row>
    <row r="1329" spans="2:8" customFormat="1" x14ac:dyDescent="0.35">
      <c r="B1329" s="62"/>
      <c r="C1329" s="70"/>
      <c r="D1329" s="70"/>
      <c r="E1329" s="70"/>
      <c r="F1329" s="70"/>
      <c r="G1329" s="70"/>
      <c r="H1329" s="70"/>
    </row>
    <row r="1330" spans="2:8" customFormat="1" x14ac:dyDescent="0.35">
      <c r="B1330" s="62"/>
      <c r="C1330" s="70"/>
      <c r="D1330" s="70"/>
      <c r="E1330" s="70"/>
      <c r="F1330" s="70"/>
      <c r="G1330" s="70"/>
      <c r="H1330" s="70"/>
    </row>
    <row r="1331" spans="2:8" customFormat="1" x14ac:dyDescent="0.35">
      <c r="B1331" s="62"/>
      <c r="C1331" s="70"/>
      <c r="D1331" s="70"/>
      <c r="E1331" s="70"/>
      <c r="F1331" s="70"/>
      <c r="G1331" s="70"/>
      <c r="H1331" s="70"/>
    </row>
    <row r="1332" spans="2:8" customFormat="1" x14ac:dyDescent="0.35">
      <c r="B1332" s="62"/>
      <c r="C1332" s="70"/>
      <c r="D1332" s="70"/>
      <c r="E1332" s="70"/>
      <c r="F1332" s="70"/>
      <c r="G1332" s="70"/>
      <c r="H1332" s="70"/>
    </row>
    <row r="1333" spans="2:8" customFormat="1" x14ac:dyDescent="0.35">
      <c r="B1333" s="62"/>
      <c r="C1333" s="70"/>
      <c r="D1333" s="70"/>
      <c r="E1333" s="70"/>
      <c r="F1333" s="70"/>
      <c r="G1333" s="70"/>
      <c r="H1333" s="70"/>
    </row>
    <row r="1334" spans="2:8" customFormat="1" x14ac:dyDescent="0.35">
      <c r="B1334" s="62"/>
      <c r="C1334" s="70"/>
      <c r="D1334" s="70"/>
      <c r="E1334" s="70"/>
      <c r="F1334" s="70"/>
      <c r="G1334" s="70"/>
      <c r="H1334" s="70"/>
    </row>
    <row r="1335" spans="2:8" customFormat="1" x14ac:dyDescent="0.35">
      <c r="B1335" s="62"/>
      <c r="C1335" s="70"/>
      <c r="D1335" s="70"/>
      <c r="E1335" s="70"/>
      <c r="F1335" s="70"/>
      <c r="G1335" s="70"/>
      <c r="H1335" s="70"/>
    </row>
    <row r="1336" spans="2:8" customFormat="1" x14ac:dyDescent="0.35">
      <c r="B1336" s="62"/>
      <c r="C1336" s="70"/>
      <c r="D1336" s="70"/>
      <c r="E1336" s="70"/>
      <c r="F1336" s="70"/>
      <c r="G1336" s="70"/>
      <c r="H1336" s="70"/>
    </row>
    <row r="1337" spans="2:8" customFormat="1" x14ac:dyDescent="0.35">
      <c r="B1337" s="62"/>
      <c r="C1337" s="70"/>
      <c r="D1337" s="70"/>
      <c r="E1337" s="70"/>
      <c r="F1337" s="70"/>
      <c r="G1337" s="70"/>
      <c r="H1337" s="70"/>
    </row>
    <row r="1338" spans="2:8" customFormat="1" x14ac:dyDescent="0.35">
      <c r="B1338" s="62"/>
      <c r="C1338" s="70"/>
      <c r="D1338" s="70"/>
      <c r="E1338" s="70"/>
      <c r="F1338" s="70"/>
      <c r="G1338" s="70"/>
      <c r="H1338" s="70"/>
    </row>
    <row r="1339" spans="2:8" customFormat="1" x14ac:dyDescent="0.35">
      <c r="B1339" s="62"/>
      <c r="C1339" s="70"/>
      <c r="D1339" s="70"/>
      <c r="E1339" s="70"/>
      <c r="F1339" s="70"/>
      <c r="G1339" s="70"/>
      <c r="H1339" s="70"/>
    </row>
    <row r="1340" spans="2:8" customFormat="1" x14ac:dyDescent="0.35">
      <c r="B1340" s="62"/>
      <c r="C1340" s="70"/>
      <c r="D1340" s="70"/>
      <c r="E1340" s="70"/>
      <c r="F1340" s="70"/>
      <c r="G1340" s="70"/>
      <c r="H1340" s="70"/>
    </row>
    <row r="1341" spans="2:8" customFormat="1" x14ac:dyDescent="0.35">
      <c r="B1341" s="62"/>
      <c r="C1341" s="70"/>
      <c r="D1341" s="70"/>
      <c r="E1341" s="70"/>
      <c r="F1341" s="70"/>
      <c r="G1341" s="70"/>
      <c r="H1341" s="70"/>
    </row>
    <row r="1342" spans="2:8" customFormat="1" x14ac:dyDescent="0.35">
      <c r="B1342" s="62"/>
      <c r="C1342" s="70"/>
      <c r="D1342" s="70"/>
      <c r="E1342" s="70"/>
      <c r="F1342" s="70"/>
      <c r="G1342" s="70"/>
      <c r="H1342" s="70"/>
    </row>
    <row r="1343" spans="2:8" customFormat="1" x14ac:dyDescent="0.35">
      <c r="B1343" s="62"/>
      <c r="C1343" s="70"/>
      <c r="D1343" s="70"/>
      <c r="E1343" s="70"/>
      <c r="F1343" s="70"/>
      <c r="G1343" s="70"/>
      <c r="H1343" s="70"/>
    </row>
    <row r="1344" spans="2:8" customFormat="1" x14ac:dyDescent="0.35">
      <c r="B1344" s="62"/>
      <c r="C1344" s="70"/>
      <c r="D1344" s="70"/>
      <c r="E1344" s="70"/>
      <c r="F1344" s="70"/>
      <c r="G1344" s="70"/>
      <c r="H1344" s="70"/>
    </row>
    <row r="1345" spans="2:8" customFormat="1" x14ac:dyDescent="0.35">
      <c r="B1345" s="62"/>
      <c r="C1345" s="70"/>
      <c r="D1345" s="70"/>
      <c r="E1345" s="70"/>
      <c r="F1345" s="70"/>
      <c r="G1345" s="70"/>
      <c r="H1345" s="70"/>
    </row>
    <row r="1346" spans="2:8" customFormat="1" x14ac:dyDescent="0.35">
      <c r="B1346" s="62"/>
      <c r="C1346" s="70"/>
      <c r="D1346" s="70"/>
      <c r="E1346" s="70"/>
      <c r="F1346" s="70"/>
      <c r="G1346" s="70"/>
      <c r="H1346" s="70"/>
    </row>
    <row r="1347" spans="2:8" customFormat="1" x14ac:dyDescent="0.35">
      <c r="B1347" s="62"/>
      <c r="C1347" s="70"/>
      <c r="D1347" s="70"/>
      <c r="E1347" s="70"/>
      <c r="F1347" s="70"/>
      <c r="G1347" s="70"/>
      <c r="H1347" s="70"/>
    </row>
    <row r="1348" spans="2:8" customFormat="1" x14ac:dyDescent="0.35">
      <c r="B1348" s="62"/>
      <c r="C1348" s="70"/>
      <c r="D1348" s="70"/>
      <c r="E1348" s="70"/>
      <c r="F1348" s="70"/>
      <c r="G1348" s="70"/>
      <c r="H1348" s="70"/>
    </row>
    <row r="1349" spans="2:8" customFormat="1" x14ac:dyDescent="0.35">
      <c r="B1349" s="62"/>
      <c r="C1349" s="70"/>
      <c r="D1349" s="70"/>
      <c r="E1349" s="70"/>
      <c r="F1349" s="70"/>
      <c r="G1349" s="70"/>
      <c r="H1349" s="70"/>
    </row>
    <row r="1350" spans="2:8" customFormat="1" x14ac:dyDescent="0.35">
      <c r="B1350" s="62"/>
      <c r="C1350" s="70"/>
      <c r="D1350" s="70"/>
      <c r="E1350" s="70"/>
      <c r="F1350" s="70"/>
      <c r="G1350" s="70"/>
      <c r="H1350" s="70"/>
    </row>
    <row r="1351" spans="2:8" customFormat="1" x14ac:dyDescent="0.35">
      <c r="B1351" s="62"/>
      <c r="C1351" s="70"/>
      <c r="D1351" s="70"/>
      <c r="E1351" s="70"/>
      <c r="F1351" s="70"/>
      <c r="G1351" s="70"/>
      <c r="H1351" s="70"/>
    </row>
    <row r="1352" spans="2:8" customFormat="1" x14ac:dyDescent="0.35">
      <c r="B1352" s="62"/>
      <c r="C1352" s="70"/>
      <c r="D1352" s="70"/>
      <c r="E1352" s="70"/>
      <c r="F1352" s="70"/>
      <c r="G1352" s="70"/>
      <c r="H1352" s="70"/>
    </row>
    <row r="1353" spans="2:8" customFormat="1" x14ac:dyDescent="0.35">
      <c r="B1353" s="62"/>
      <c r="C1353" s="70"/>
      <c r="D1353" s="70"/>
      <c r="E1353" s="70"/>
      <c r="F1353" s="70"/>
      <c r="G1353" s="70"/>
      <c r="H1353" s="70"/>
    </row>
    <row r="1354" spans="2:8" customFormat="1" x14ac:dyDescent="0.35">
      <c r="B1354" s="62"/>
      <c r="C1354" s="70"/>
      <c r="D1354" s="70"/>
      <c r="E1354" s="70"/>
      <c r="F1354" s="70"/>
      <c r="G1354" s="70"/>
      <c r="H1354" s="70"/>
    </row>
    <row r="1355" spans="2:8" customFormat="1" x14ac:dyDescent="0.35">
      <c r="B1355" s="62"/>
      <c r="C1355" s="70"/>
      <c r="D1355" s="70"/>
      <c r="E1355" s="70"/>
      <c r="F1355" s="70"/>
      <c r="G1355" s="70"/>
      <c r="H1355" s="70"/>
    </row>
    <row r="1356" spans="2:8" customFormat="1" x14ac:dyDescent="0.35">
      <c r="B1356" s="62"/>
      <c r="C1356" s="70"/>
      <c r="D1356" s="70"/>
      <c r="E1356" s="70"/>
      <c r="F1356" s="70"/>
      <c r="G1356" s="70"/>
      <c r="H1356" s="70"/>
    </row>
    <row r="1357" spans="2:8" customFormat="1" x14ac:dyDescent="0.35">
      <c r="B1357" s="62"/>
      <c r="C1357" s="70"/>
      <c r="D1357" s="70"/>
      <c r="E1357" s="70"/>
      <c r="F1357" s="70"/>
      <c r="G1357" s="70"/>
      <c r="H1357" s="70"/>
    </row>
    <row r="1358" spans="2:8" customFormat="1" x14ac:dyDescent="0.35">
      <c r="B1358" s="62"/>
      <c r="C1358" s="70"/>
      <c r="D1358" s="70"/>
      <c r="E1358" s="70"/>
      <c r="F1358" s="70"/>
      <c r="G1358" s="70"/>
      <c r="H1358" s="70"/>
    </row>
    <row r="1359" spans="2:8" customFormat="1" x14ac:dyDescent="0.35">
      <c r="B1359" s="62"/>
      <c r="C1359" s="70"/>
      <c r="D1359" s="70"/>
      <c r="E1359" s="70"/>
      <c r="F1359" s="70"/>
      <c r="G1359" s="70"/>
      <c r="H1359" s="70"/>
    </row>
    <row r="1360" spans="2:8" customFormat="1" x14ac:dyDescent="0.35">
      <c r="B1360" s="62"/>
      <c r="C1360" s="70"/>
      <c r="D1360" s="70"/>
      <c r="E1360" s="70"/>
      <c r="F1360" s="70"/>
      <c r="G1360" s="70"/>
      <c r="H1360" s="70"/>
    </row>
    <row r="1361" spans="2:8" customFormat="1" x14ac:dyDescent="0.35">
      <c r="B1361" s="62"/>
      <c r="C1361" s="70"/>
      <c r="D1361" s="70"/>
      <c r="E1361" s="70"/>
      <c r="F1361" s="70"/>
      <c r="G1361" s="70"/>
      <c r="H1361" s="70"/>
    </row>
    <row r="1362" spans="2:8" customFormat="1" x14ac:dyDescent="0.35">
      <c r="B1362" s="62"/>
      <c r="C1362" s="70"/>
      <c r="D1362" s="70"/>
      <c r="E1362" s="70"/>
      <c r="F1362" s="70"/>
      <c r="G1362" s="70"/>
      <c r="H1362" s="70"/>
    </row>
    <row r="1363" spans="2:8" customFormat="1" x14ac:dyDescent="0.35">
      <c r="B1363" s="62"/>
      <c r="C1363" s="70"/>
      <c r="D1363" s="70"/>
      <c r="E1363" s="70"/>
      <c r="F1363" s="70"/>
      <c r="G1363" s="70"/>
      <c r="H1363" s="70"/>
    </row>
    <row r="1364" spans="2:8" customFormat="1" x14ac:dyDescent="0.35">
      <c r="B1364" s="62"/>
      <c r="C1364" s="70"/>
      <c r="D1364" s="70"/>
      <c r="E1364" s="70"/>
      <c r="F1364" s="70"/>
      <c r="G1364" s="70"/>
      <c r="H1364" s="70"/>
    </row>
    <row r="1365" spans="2:8" customFormat="1" x14ac:dyDescent="0.35">
      <c r="B1365" s="62"/>
      <c r="C1365" s="70"/>
      <c r="D1365" s="70"/>
      <c r="E1365" s="70"/>
      <c r="F1365" s="70"/>
      <c r="G1365" s="70"/>
      <c r="H1365" s="70"/>
    </row>
    <row r="1366" spans="2:8" customFormat="1" x14ac:dyDescent="0.35">
      <c r="B1366" s="62"/>
      <c r="C1366" s="70"/>
      <c r="D1366" s="70"/>
      <c r="E1366" s="70"/>
      <c r="F1366" s="70"/>
      <c r="G1366" s="70"/>
      <c r="H1366" s="70"/>
    </row>
    <row r="1367" spans="2:8" customFormat="1" x14ac:dyDescent="0.35">
      <c r="B1367" s="62"/>
      <c r="C1367" s="70"/>
      <c r="D1367" s="70"/>
      <c r="E1367" s="70"/>
      <c r="F1367" s="70"/>
      <c r="G1367" s="70"/>
      <c r="H1367" s="70"/>
    </row>
    <row r="1368" spans="2:8" customFormat="1" x14ac:dyDescent="0.35">
      <c r="B1368" s="62"/>
      <c r="C1368" s="70"/>
      <c r="D1368" s="70"/>
      <c r="E1368" s="70"/>
      <c r="F1368" s="70"/>
      <c r="G1368" s="70"/>
      <c r="H1368" s="70"/>
    </row>
    <row r="1369" spans="2:8" customFormat="1" x14ac:dyDescent="0.35">
      <c r="B1369" s="62"/>
      <c r="C1369" s="70"/>
      <c r="D1369" s="70"/>
      <c r="E1369" s="70"/>
      <c r="F1369" s="70"/>
      <c r="G1369" s="70"/>
      <c r="H1369" s="70"/>
    </row>
    <row r="1370" spans="2:8" customFormat="1" x14ac:dyDescent="0.35">
      <c r="B1370" s="62"/>
      <c r="C1370" s="70"/>
      <c r="D1370" s="70"/>
      <c r="E1370" s="70"/>
      <c r="F1370" s="70"/>
      <c r="G1370" s="70"/>
      <c r="H1370" s="70"/>
    </row>
    <row r="1371" spans="2:8" customFormat="1" x14ac:dyDescent="0.35">
      <c r="B1371" s="62"/>
      <c r="C1371" s="70"/>
      <c r="D1371" s="70"/>
      <c r="E1371" s="70"/>
      <c r="F1371" s="70"/>
      <c r="G1371" s="70"/>
      <c r="H1371" s="70"/>
    </row>
    <row r="1372" spans="2:8" customFormat="1" x14ac:dyDescent="0.35">
      <c r="B1372" s="62"/>
      <c r="C1372" s="70"/>
      <c r="D1372" s="70"/>
      <c r="E1372" s="70"/>
      <c r="F1372" s="70"/>
      <c r="G1372" s="70"/>
      <c r="H1372" s="70"/>
    </row>
    <row r="1373" spans="2:8" customFormat="1" x14ac:dyDescent="0.35">
      <c r="B1373" s="62"/>
      <c r="C1373" s="70"/>
      <c r="D1373" s="70"/>
      <c r="E1373" s="70"/>
      <c r="F1373" s="70"/>
      <c r="G1373" s="70"/>
      <c r="H1373" s="70"/>
    </row>
    <row r="1374" spans="2:8" customFormat="1" x14ac:dyDescent="0.35">
      <c r="B1374" s="62"/>
      <c r="C1374" s="70"/>
      <c r="D1374" s="70"/>
      <c r="E1374" s="70"/>
      <c r="F1374" s="70"/>
      <c r="G1374" s="70"/>
      <c r="H1374" s="70"/>
    </row>
    <row r="1375" spans="2:8" customFormat="1" x14ac:dyDescent="0.35">
      <c r="B1375" s="62"/>
      <c r="C1375" s="70"/>
      <c r="D1375" s="70"/>
      <c r="E1375" s="70"/>
      <c r="F1375" s="70"/>
      <c r="G1375" s="70"/>
      <c r="H1375" s="70"/>
    </row>
    <row r="1376" spans="2:8" customFormat="1" x14ac:dyDescent="0.35">
      <c r="B1376" s="62"/>
      <c r="C1376" s="70"/>
      <c r="D1376" s="70"/>
      <c r="E1376" s="70"/>
      <c r="F1376" s="70"/>
      <c r="G1376" s="70"/>
      <c r="H1376" s="70"/>
    </row>
    <row r="1377" spans="2:8" customFormat="1" x14ac:dyDescent="0.35">
      <c r="B1377" s="62"/>
      <c r="C1377" s="70"/>
      <c r="D1377" s="70"/>
      <c r="E1377" s="70"/>
      <c r="F1377" s="70"/>
      <c r="G1377" s="70"/>
      <c r="H1377" s="70"/>
    </row>
    <row r="1378" spans="2:8" customFormat="1" x14ac:dyDescent="0.35">
      <c r="B1378" s="62"/>
      <c r="C1378" s="70"/>
      <c r="D1378" s="70"/>
      <c r="E1378" s="70"/>
      <c r="F1378" s="70"/>
      <c r="G1378" s="70"/>
      <c r="H1378" s="70"/>
    </row>
    <row r="1379" spans="2:8" customFormat="1" x14ac:dyDescent="0.35">
      <c r="B1379" s="62"/>
      <c r="C1379" s="70"/>
      <c r="D1379" s="70"/>
      <c r="E1379" s="70"/>
      <c r="F1379" s="70"/>
      <c r="G1379" s="70"/>
      <c r="H1379" s="70"/>
    </row>
    <row r="1380" spans="2:8" customFormat="1" x14ac:dyDescent="0.35">
      <c r="B1380" s="62"/>
      <c r="C1380" s="70"/>
      <c r="D1380" s="70"/>
      <c r="E1380" s="70"/>
      <c r="F1380" s="70"/>
      <c r="G1380" s="70"/>
      <c r="H1380" s="70"/>
    </row>
    <row r="1381" spans="2:8" customFormat="1" x14ac:dyDescent="0.35">
      <c r="B1381" s="62"/>
      <c r="C1381" s="70"/>
      <c r="D1381" s="70"/>
      <c r="E1381" s="70"/>
      <c r="F1381" s="70"/>
      <c r="G1381" s="70"/>
      <c r="H1381" s="70"/>
    </row>
    <row r="1382" spans="2:8" customFormat="1" x14ac:dyDescent="0.35">
      <c r="B1382" s="62"/>
      <c r="C1382" s="70"/>
      <c r="D1382" s="70"/>
      <c r="E1382" s="70"/>
      <c r="F1382" s="70"/>
      <c r="G1382" s="70"/>
      <c r="H1382" s="70"/>
    </row>
    <row r="1383" spans="2:8" customFormat="1" x14ac:dyDescent="0.35">
      <c r="B1383" s="62"/>
      <c r="C1383" s="70"/>
      <c r="D1383" s="70"/>
      <c r="E1383" s="70"/>
      <c r="F1383" s="70"/>
      <c r="G1383" s="70"/>
      <c r="H1383" s="70"/>
    </row>
    <row r="1384" spans="2:8" customFormat="1" x14ac:dyDescent="0.35">
      <c r="B1384" s="62"/>
      <c r="C1384" s="70"/>
      <c r="D1384" s="70"/>
      <c r="E1384" s="70"/>
      <c r="F1384" s="70"/>
      <c r="G1384" s="70"/>
      <c r="H1384" s="70"/>
    </row>
    <row r="1385" spans="2:8" customFormat="1" x14ac:dyDescent="0.35">
      <c r="B1385" s="62"/>
      <c r="C1385" s="70"/>
      <c r="D1385" s="70"/>
      <c r="E1385" s="70"/>
      <c r="F1385" s="70"/>
      <c r="G1385" s="70"/>
      <c r="H1385" s="70"/>
    </row>
    <row r="1386" spans="2:8" customFormat="1" x14ac:dyDescent="0.35">
      <c r="B1386" s="62"/>
      <c r="C1386" s="70"/>
      <c r="D1386" s="70"/>
      <c r="E1386" s="70"/>
      <c r="F1386" s="70"/>
      <c r="G1386" s="70"/>
      <c r="H1386" s="70"/>
    </row>
    <row r="1387" spans="2:8" customFormat="1" x14ac:dyDescent="0.35">
      <c r="B1387" s="62"/>
      <c r="C1387" s="70"/>
      <c r="D1387" s="70"/>
      <c r="E1387" s="70"/>
      <c r="F1387" s="70"/>
      <c r="G1387" s="70"/>
      <c r="H1387" s="70"/>
    </row>
    <row r="1388" spans="2:8" customFormat="1" x14ac:dyDescent="0.35">
      <c r="B1388" s="62"/>
      <c r="C1388" s="70"/>
      <c r="D1388" s="70"/>
      <c r="E1388" s="70"/>
      <c r="F1388" s="70"/>
      <c r="G1388" s="70"/>
      <c r="H1388" s="70"/>
    </row>
    <row r="1389" spans="2:8" customFormat="1" x14ac:dyDescent="0.35">
      <c r="B1389" s="62"/>
      <c r="C1389" s="70"/>
      <c r="D1389" s="70"/>
      <c r="E1389" s="70"/>
      <c r="F1389" s="70"/>
      <c r="G1389" s="70"/>
      <c r="H1389" s="70"/>
    </row>
    <row r="1390" spans="2:8" customFormat="1" x14ac:dyDescent="0.35">
      <c r="B1390" s="62"/>
      <c r="C1390" s="70"/>
      <c r="D1390" s="70"/>
      <c r="E1390" s="70"/>
      <c r="F1390" s="70"/>
      <c r="G1390" s="70"/>
      <c r="H1390" s="70"/>
    </row>
    <row r="1391" spans="2:8" customFormat="1" x14ac:dyDescent="0.35">
      <c r="B1391" s="62"/>
      <c r="C1391" s="70"/>
      <c r="D1391" s="70"/>
      <c r="E1391" s="70"/>
      <c r="F1391" s="70"/>
      <c r="G1391" s="70"/>
      <c r="H1391" s="70"/>
    </row>
    <row r="1392" spans="2:8" customFormat="1" x14ac:dyDescent="0.35">
      <c r="B1392" s="62"/>
      <c r="C1392" s="70"/>
      <c r="D1392" s="70"/>
      <c r="E1392" s="70"/>
      <c r="F1392" s="70"/>
      <c r="G1392" s="70"/>
      <c r="H1392" s="70"/>
    </row>
    <row r="1393" spans="2:8" customFormat="1" x14ac:dyDescent="0.35">
      <c r="B1393" s="62"/>
      <c r="C1393" s="70"/>
      <c r="D1393" s="70"/>
      <c r="E1393" s="70"/>
      <c r="F1393" s="70"/>
      <c r="G1393" s="70"/>
      <c r="H1393" s="70"/>
    </row>
    <row r="1394" spans="2:8" customFormat="1" x14ac:dyDescent="0.35">
      <c r="B1394" s="62"/>
      <c r="C1394" s="70"/>
      <c r="D1394" s="70"/>
      <c r="E1394" s="70"/>
      <c r="F1394" s="70"/>
      <c r="G1394" s="70"/>
      <c r="H1394" s="70"/>
    </row>
    <row r="1395" spans="2:8" customFormat="1" x14ac:dyDescent="0.35">
      <c r="B1395" s="62"/>
      <c r="C1395" s="70"/>
      <c r="D1395" s="70"/>
      <c r="E1395" s="70"/>
      <c r="F1395" s="70"/>
      <c r="G1395" s="70"/>
      <c r="H1395" s="70"/>
    </row>
    <row r="1396" spans="2:8" customFormat="1" x14ac:dyDescent="0.35">
      <c r="B1396" s="62"/>
      <c r="C1396" s="70"/>
      <c r="D1396" s="70"/>
      <c r="E1396" s="70"/>
      <c r="F1396" s="70"/>
      <c r="G1396" s="70"/>
      <c r="H1396" s="70"/>
    </row>
    <row r="1397" spans="2:8" customFormat="1" x14ac:dyDescent="0.35">
      <c r="B1397" s="62"/>
      <c r="C1397" s="70"/>
      <c r="D1397" s="70"/>
      <c r="E1397" s="70"/>
      <c r="F1397" s="70"/>
      <c r="G1397" s="70"/>
      <c r="H1397" s="70"/>
    </row>
    <row r="1398" spans="2:8" customFormat="1" x14ac:dyDescent="0.35">
      <c r="B1398" s="62"/>
      <c r="C1398" s="70"/>
      <c r="D1398" s="70"/>
      <c r="E1398" s="70"/>
      <c r="F1398" s="70"/>
      <c r="G1398" s="70"/>
      <c r="H1398" s="70"/>
    </row>
    <row r="1399" spans="2:8" customFormat="1" x14ac:dyDescent="0.35">
      <c r="B1399" s="62"/>
      <c r="C1399" s="70"/>
      <c r="D1399" s="70"/>
      <c r="E1399" s="70"/>
      <c r="F1399" s="70"/>
      <c r="G1399" s="70"/>
      <c r="H1399" s="70"/>
    </row>
    <row r="1400" spans="2:8" customFormat="1" x14ac:dyDescent="0.35">
      <c r="B1400" s="62"/>
      <c r="C1400" s="70"/>
      <c r="D1400" s="70"/>
      <c r="E1400" s="70"/>
      <c r="F1400" s="70"/>
      <c r="G1400" s="70"/>
      <c r="H1400" s="70"/>
    </row>
    <row r="1401" spans="2:8" customFormat="1" x14ac:dyDescent="0.35">
      <c r="B1401" s="62"/>
      <c r="C1401" s="70"/>
      <c r="D1401" s="70"/>
      <c r="E1401" s="70"/>
      <c r="F1401" s="70"/>
      <c r="G1401" s="70"/>
      <c r="H1401" s="70"/>
    </row>
    <row r="1402" spans="2:8" customFormat="1" x14ac:dyDescent="0.35">
      <c r="B1402" s="62"/>
      <c r="C1402" s="70"/>
      <c r="D1402" s="70"/>
      <c r="E1402" s="70"/>
      <c r="F1402" s="70"/>
      <c r="G1402" s="70"/>
      <c r="H1402" s="70"/>
    </row>
    <row r="1403" spans="2:8" customFormat="1" x14ac:dyDescent="0.35">
      <c r="B1403" s="62"/>
      <c r="C1403" s="70"/>
      <c r="D1403" s="70"/>
      <c r="E1403" s="70"/>
      <c r="F1403" s="70"/>
      <c r="G1403" s="70"/>
      <c r="H1403" s="70"/>
    </row>
    <row r="1404" spans="2:8" customFormat="1" x14ac:dyDescent="0.35">
      <c r="B1404" s="62"/>
      <c r="C1404" s="70"/>
      <c r="D1404" s="70"/>
      <c r="E1404" s="70"/>
      <c r="F1404" s="70"/>
      <c r="G1404" s="70"/>
      <c r="H1404" s="70"/>
    </row>
    <row r="1405" spans="2:8" customFormat="1" x14ac:dyDescent="0.35">
      <c r="B1405" s="62"/>
      <c r="C1405" s="70"/>
      <c r="D1405" s="70"/>
      <c r="E1405" s="70"/>
      <c r="F1405" s="70"/>
      <c r="G1405" s="70"/>
      <c r="H1405" s="70"/>
    </row>
    <row r="1406" spans="2:8" customFormat="1" x14ac:dyDescent="0.35">
      <c r="B1406" s="62"/>
      <c r="C1406" s="70"/>
      <c r="D1406" s="70"/>
      <c r="E1406" s="70"/>
      <c r="F1406" s="70"/>
      <c r="G1406" s="70"/>
      <c r="H1406" s="70"/>
    </row>
    <row r="1407" spans="2:8" customFormat="1" x14ac:dyDescent="0.35">
      <c r="B1407" s="62"/>
      <c r="C1407" s="70"/>
      <c r="D1407" s="70"/>
      <c r="E1407" s="70"/>
      <c r="F1407" s="70"/>
      <c r="G1407" s="70"/>
      <c r="H1407" s="70"/>
    </row>
    <row r="1408" spans="2:8" customFormat="1" x14ac:dyDescent="0.35">
      <c r="B1408" s="62"/>
      <c r="C1408" s="70"/>
      <c r="D1408" s="70"/>
      <c r="E1408" s="70"/>
      <c r="F1408" s="70"/>
      <c r="G1408" s="70"/>
      <c r="H1408" s="70"/>
    </row>
    <row r="1409" spans="2:8" customFormat="1" x14ac:dyDescent="0.35">
      <c r="B1409" s="62"/>
      <c r="C1409" s="70"/>
      <c r="D1409" s="70"/>
      <c r="E1409" s="70"/>
      <c r="F1409" s="70"/>
      <c r="G1409" s="70"/>
      <c r="H1409" s="70"/>
    </row>
    <row r="1410" spans="2:8" customFormat="1" x14ac:dyDescent="0.35">
      <c r="B1410" s="62"/>
      <c r="C1410" s="70"/>
      <c r="D1410" s="70"/>
      <c r="E1410" s="70"/>
      <c r="F1410" s="70"/>
      <c r="G1410" s="70"/>
      <c r="H1410" s="70"/>
    </row>
    <row r="1411" spans="2:8" customFormat="1" x14ac:dyDescent="0.35">
      <c r="B1411" s="62"/>
      <c r="C1411" s="70"/>
      <c r="D1411" s="70"/>
      <c r="E1411" s="70"/>
      <c r="F1411" s="70"/>
      <c r="G1411" s="70"/>
      <c r="H1411" s="70"/>
    </row>
    <row r="1412" spans="2:8" customFormat="1" x14ac:dyDescent="0.35">
      <c r="B1412" s="62"/>
      <c r="C1412" s="70"/>
      <c r="D1412" s="70"/>
      <c r="E1412" s="70"/>
      <c r="F1412" s="70"/>
      <c r="G1412" s="70"/>
      <c r="H1412" s="70"/>
    </row>
    <row r="1413" spans="2:8" customFormat="1" x14ac:dyDescent="0.35">
      <c r="B1413" s="62"/>
      <c r="C1413" s="70"/>
      <c r="D1413" s="70"/>
      <c r="E1413" s="70"/>
      <c r="F1413" s="70"/>
      <c r="G1413" s="70"/>
      <c r="H1413" s="70"/>
    </row>
    <row r="1414" spans="2:8" customFormat="1" x14ac:dyDescent="0.35">
      <c r="B1414" s="62"/>
      <c r="C1414" s="70"/>
      <c r="D1414" s="70"/>
      <c r="E1414" s="70"/>
      <c r="F1414" s="70"/>
      <c r="G1414" s="70"/>
      <c r="H1414" s="70"/>
    </row>
    <row r="1415" spans="2:8" customFormat="1" x14ac:dyDescent="0.35">
      <c r="B1415" s="62"/>
      <c r="C1415" s="70"/>
      <c r="D1415" s="70"/>
      <c r="E1415" s="70"/>
      <c r="F1415" s="70"/>
      <c r="G1415" s="70"/>
      <c r="H1415" s="70"/>
    </row>
    <row r="1416" spans="2:8" customFormat="1" x14ac:dyDescent="0.35">
      <c r="B1416" s="62"/>
      <c r="C1416" s="70"/>
      <c r="D1416" s="70"/>
      <c r="E1416" s="70"/>
      <c r="F1416" s="70"/>
      <c r="G1416" s="70"/>
      <c r="H1416" s="70"/>
    </row>
    <row r="1417" spans="2:8" customFormat="1" x14ac:dyDescent="0.35">
      <c r="B1417" s="62"/>
      <c r="C1417" s="70"/>
      <c r="D1417" s="70"/>
      <c r="E1417" s="70"/>
      <c r="F1417" s="70"/>
      <c r="G1417" s="70"/>
      <c r="H1417" s="70"/>
    </row>
    <row r="1418" spans="2:8" customFormat="1" x14ac:dyDescent="0.35">
      <c r="B1418" s="62"/>
      <c r="C1418" s="70"/>
      <c r="D1418" s="70"/>
      <c r="E1418" s="70"/>
      <c r="F1418" s="70"/>
      <c r="G1418" s="70"/>
      <c r="H1418" s="70"/>
    </row>
    <row r="1419" spans="2:8" customFormat="1" x14ac:dyDescent="0.35">
      <c r="B1419" s="62"/>
      <c r="C1419" s="70"/>
      <c r="D1419" s="70"/>
      <c r="E1419" s="70"/>
      <c r="F1419" s="70"/>
      <c r="G1419" s="70"/>
      <c r="H1419" s="70"/>
    </row>
    <row r="1420" spans="2:8" customFormat="1" x14ac:dyDescent="0.35">
      <c r="B1420" s="62"/>
      <c r="C1420" s="70"/>
      <c r="D1420" s="70"/>
      <c r="E1420" s="70"/>
      <c r="F1420" s="70"/>
      <c r="G1420" s="70"/>
      <c r="H1420" s="70"/>
    </row>
    <row r="1421" spans="2:8" customFormat="1" x14ac:dyDescent="0.35">
      <c r="B1421" s="62"/>
      <c r="C1421" s="70"/>
      <c r="D1421" s="70"/>
      <c r="E1421" s="70"/>
      <c r="F1421" s="70"/>
      <c r="G1421" s="70"/>
      <c r="H1421" s="70"/>
    </row>
    <row r="1422" spans="2:8" customFormat="1" x14ac:dyDescent="0.35">
      <c r="B1422" s="62"/>
      <c r="C1422" s="70"/>
      <c r="D1422" s="70"/>
      <c r="E1422" s="70"/>
      <c r="F1422" s="70"/>
      <c r="G1422" s="70"/>
      <c r="H1422" s="70"/>
    </row>
    <row r="1423" spans="2:8" customFormat="1" x14ac:dyDescent="0.35">
      <c r="B1423" s="62"/>
      <c r="C1423" s="70"/>
      <c r="D1423" s="70"/>
      <c r="E1423" s="70"/>
      <c r="F1423" s="70"/>
      <c r="G1423" s="70"/>
      <c r="H1423" s="70"/>
    </row>
    <row r="1424" spans="2:8" customFormat="1" x14ac:dyDescent="0.35">
      <c r="B1424" s="62"/>
      <c r="C1424" s="70"/>
      <c r="D1424" s="70"/>
      <c r="E1424" s="70"/>
      <c r="F1424" s="70"/>
      <c r="G1424" s="70"/>
      <c r="H1424" s="70"/>
    </row>
    <row r="1425" spans="2:8" customFormat="1" x14ac:dyDescent="0.35">
      <c r="B1425" s="62"/>
      <c r="C1425" s="70"/>
      <c r="D1425" s="70"/>
      <c r="E1425" s="70"/>
      <c r="F1425" s="70"/>
      <c r="G1425" s="70"/>
      <c r="H1425" s="70"/>
    </row>
    <row r="1426" spans="2:8" customFormat="1" x14ac:dyDescent="0.35">
      <c r="B1426" s="62"/>
      <c r="C1426" s="70"/>
      <c r="D1426" s="70"/>
      <c r="E1426" s="70"/>
      <c r="F1426" s="70"/>
      <c r="G1426" s="70"/>
      <c r="H1426" s="70"/>
    </row>
    <row r="1427" spans="2:8" customFormat="1" x14ac:dyDescent="0.35">
      <c r="B1427" s="62"/>
      <c r="C1427" s="70"/>
      <c r="D1427" s="70"/>
      <c r="E1427" s="70"/>
      <c r="F1427" s="70"/>
      <c r="G1427" s="70"/>
      <c r="H1427" s="70"/>
    </row>
    <row r="1428" spans="2:8" customFormat="1" x14ac:dyDescent="0.35">
      <c r="B1428" s="62"/>
      <c r="C1428" s="70"/>
      <c r="D1428" s="70"/>
      <c r="E1428" s="70"/>
      <c r="F1428" s="70"/>
      <c r="G1428" s="70"/>
      <c r="H1428" s="70"/>
    </row>
    <row r="1429" spans="2:8" customFormat="1" x14ac:dyDescent="0.35">
      <c r="B1429" s="62"/>
      <c r="C1429" s="70"/>
      <c r="D1429" s="70"/>
      <c r="E1429" s="70"/>
      <c r="F1429" s="70"/>
      <c r="G1429" s="70"/>
      <c r="H1429" s="70"/>
    </row>
    <row r="1430" spans="2:8" customFormat="1" x14ac:dyDescent="0.35">
      <c r="B1430" s="62"/>
      <c r="C1430" s="70"/>
      <c r="D1430" s="70"/>
      <c r="E1430" s="70"/>
      <c r="F1430" s="70"/>
      <c r="G1430" s="70"/>
      <c r="H1430" s="70"/>
    </row>
    <row r="1431" spans="2:8" customFormat="1" x14ac:dyDescent="0.35">
      <c r="B1431" s="62"/>
      <c r="C1431" s="70"/>
      <c r="D1431" s="70"/>
      <c r="E1431" s="70"/>
      <c r="F1431" s="70"/>
      <c r="G1431" s="70"/>
      <c r="H1431" s="70"/>
    </row>
    <row r="1432" spans="2:8" customFormat="1" x14ac:dyDescent="0.35">
      <c r="B1432" s="62"/>
      <c r="C1432" s="70"/>
      <c r="D1432" s="70"/>
      <c r="E1432" s="70"/>
      <c r="F1432" s="70"/>
      <c r="G1432" s="70"/>
      <c r="H1432" s="70"/>
    </row>
    <row r="1433" spans="2:8" customFormat="1" x14ac:dyDescent="0.35">
      <c r="B1433" s="62"/>
      <c r="C1433" s="70"/>
      <c r="D1433" s="70"/>
      <c r="E1433" s="70"/>
      <c r="F1433" s="70"/>
      <c r="G1433" s="70"/>
      <c r="H1433" s="70"/>
    </row>
    <row r="1434" spans="2:8" customFormat="1" x14ac:dyDescent="0.35">
      <c r="B1434" s="62"/>
      <c r="C1434" s="70"/>
      <c r="D1434" s="70"/>
      <c r="E1434" s="70"/>
      <c r="F1434" s="70"/>
      <c r="G1434" s="70"/>
      <c r="H1434" s="70"/>
    </row>
    <row r="1435" spans="2:8" customFormat="1" x14ac:dyDescent="0.35">
      <c r="B1435" s="62"/>
      <c r="C1435" s="70"/>
      <c r="D1435" s="70"/>
      <c r="E1435" s="70"/>
      <c r="F1435" s="70"/>
      <c r="G1435" s="70"/>
      <c r="H1435" s="70"/>
    </row>
    <row r="1436" spans="2:8" customFormat="1" x14ac:dyDescent="0.35">
      <c r="B1436" s="62"/>
      <c r="C1436" s="70"/>
      <c r="D1436" s="70"/>
      <c r="E1436" s="70"/>
      <c r="F1436" s="70"/>
      <c r="G1436" s="70"/>
      <c r="H1436" s="70"/>
    </row>
    <row r="1437" spans="2:8" customFormat="1" x14ac:dyDescent="0.35">
      <c r="B1437" s="62"/>
      <c r="C1437" s="70"/>
      <c r="D1437" s="70"/>
      <c r="E1437" s="70"/>
      <c r="F1437" s="70"/>
      <c r="G1437" s="70"/>
      <c r="H1437" s="70"/>
    </row>
    <row r="1438" spans="2:8" customFormat="1" x14ac:dyDescent="0.35">
      <c r="B1438" s="62"/>
      <c r="C1438" s="70"/>
      <c r="D1438" s="70"/>
      <c r="E1438" s="70"/>
      <c r="F1438" s="70"/>
      <c r="G1438" s="70"/>
      <c r="H1438" s="70"/>
    </row>
    <row r="1439" spans="2:8" customFormat="1" x14ac:dyDescent="0.35">
      <c r="B1439" s="62"/>
      <c r="C1439" s="70"/>
      <c r="D1439" s="70"/>
      <c r="E1439" s="70"/>
      <c r="F1439" s="70"/>
      <c r="G1439" s="70"/>
      <c r="H1439" s="70"/>
    </row>
    <row r="1440" spans="2:8" customFormat="1" x14ac:dyDescent="0.35">
      <c r="B1440" s="62"/>
      <c r="C1440" s="70"/>
      <c r="D1440" s="70"/>
      <c r="E1440" s="70"/>
      <c r="F1440" s="70"/>
      <c r="G1440" s="70"/>
      <c r="H1440" s="70"/>
    </row>
    <row r="1441" spans="2:8" customFormat="1" x14ac:dyDescent="0.35">
      <c r="B1441" s="62"/>
      <c r="C1441" s="70"/>
      <c r="D1441" s="70"/>
      <c r="E1441" s="70"/>
      <c r="F1441" s="70"/>
      <c r="G1441" s="70"/>
      <c r="H1441" s="70"/>
    </row>
    <row r="1442" spans="2:8" customFormat="1" x14ac:dyDescent="0.35">
      <c r="B1442" s="62"/>
      <c r="C1442" s="70"/>
      <c r="D1442" s="70"/>
      <c r="E1442" s="70"/>
      <c r="F1442" s="70"/>
      <c r="G1442" s="70"/>
      <c r="H1442" s="70"/>
    </row>
    <row r="1443" spans="2:8" customFormat="1" x14ac:dyDescent="0.35">
      <c r="B1443" s="62"/>
      <c r="C1443" s="70"/>
      <c r="D1443" s="70"/>
      <c r="E1443" s="70"/>
      <c r="F1443" s="70"/>
      <c r="G1443" s="70"/>
      <c r="H1443" s="70"/>
    </row>
    <row r="1444" spans="2:8" customFormat="1" x14ac:dyDescent="0.35">
      <c r="B1444" s="62"/>
      <c r="C1444" s="70"/>
      <c r="D1444" s="70"/>
      <c r="E1444" s="70"/>
      <c r="F1444" s="70"/>
      <c r="G1444" s="70"/>
      <c r="H1444" s="70"/>
    </row>
    <row r="1445" spans="2:8" customFormat="1" x14ac:dyDescent="0.35">
      <c r="B1445" s="62"/>
      <c r="C1445" s="70"/>
      <c r="D1445" s="70"/>
      <c r="E1445" s="70"/>
      <c r="F1445" s="70"/>
      <c r="G1445" s="70"/>
      <c r="H1445" s="70"/>
    </row>
    <row r="1446" spans="2:8" customFormat="1" x14ac:dyDescent="0.35">
      <c r="B1446" s="62"/>
      <c r="C1446" s="70"/>
      <c r="D1446" s="70"/>
      <c r="E1446" s="70"/>
      <c r="F1446" s="70"/>
      <c r="G1446" s="70"/>
      <c r="H1446" s="70"/>
    </row>
    <row r="1447" spans="2:8" customFormat="1" x14ac:dyDescent="0.35">
      <c r="B1447" s="62"/>
      <c r="C1447" s="70"/>
      <c r="D1447" s="70"/>
      <c r="E1447" s="70"/>
      <c r="F1447" s="70"/>
      <c r="G1447" s="70"/>
      <c r="H1447" s="70"/>
    </row>
    <row r="1448" spans="2:8" customFormat="1" x14ac:dyDescent="0.35">
      <c r="B1448" s="62"/>
      <c r="C1448" s="70"/>
      <c r="D1448" s="70"/>
      <c r="E1448" s="70"/>
      <c r="F1448" s="70"/>
      <c r="G1448" s="70"/>
      <c r="H1448" s="70"/>
    </row>
    <row r="1449" spans="2:8" customFormat="1" x14ac:dyDescent="0.35">
      <c r="B1449" s="62"/>
      <c r="C1449" s="70"/>
      <c r="D1449" s="70"/>
      <c r="E1449" s="70"/>
      <c r="F1449" s="70"/>
      <c r="G1449" s="70"/>
      <c r="H1449" s="70"/>
    </row>
    <row r="1450" spans="2:8" customFormat="1" x14ac:dyDescent="0.35">
      <c r="B1450" s="62"/>
      <c r="C1450" s="70"/>
      <c r="D1450" s="70"/>
      <c r="E1450" s="70"/>
      <c r="F1450" s="70"/>
      <c r="G1450" s="70"/>
      <c r="H1450" s="70"/>
    </row>
    <row r="1451" spans="2:8" customFormat="1" x14ac:dyDescent="0.35">
      <c r="B1451" s="62"/>
      <c r="C1451" s="70"/>
      <c r="D1451" s="70"/>
      <c r="E1451" s="70"/>
      <c r="F1451" s="70"/>
      <c r="G1451" s="70"/>
      <c r="H1451" s="70"/>
    </row>
    <row r="1452" spans="2:8" customFormat="1" x14ac:dyDescent="0.35">
      <c r="B1452" s="62"/>
      <c r="C1452" s="70"/>
      <c r="D1452" s="70"/>
      <c r="E1452" s="70"/>
      <c r="F1452" s="70"/>
      <c r="G1452" s="70"/>
      <c r="H1452" s="70"/>
    </row>
    <row r="1453" spans="2:8" customFormat="1" x14ac:dyDescent="0.35">
      <c r="B1453" s="62"/>
      <c r="C1453" s="70"/>
      <c r="D1453" s="70"/>
      <c r="E1453" s="70"/>
      <c r="F1453" s="70"/>
      <c r="G1453" s="70"/>
      <c r="H1453" s="70"/>
    </row>
    <row r="1454" spans="2:8" customFormat="1" x14ac:dyDescent="0.35">
      <c r="B1454" s="62"/>
      <c r="C1454" s="70"/>
      <c r="D1454" s="70"/>
      <c r="E1454" s="70"/>
      <c r="F1454" s="70"/>
      <c r="G1454" s="70"/>
      <c r="H1454" s="70"/>
    </row>
    <row r="1455" spans="2:8" customFormat="1" x14ac:dyDescent="0.35">
      <c r="B1455" s="62"/>
      <c r="C1455" s="70"/>
      <c r="D1455" s="70"/>
      <c r="E1455" s="70"/>
      <c r="F1455" s="70"/>
      <c r="G1455" s="70"/>
      <c r="H1455" s="70"/>
    </row>
    <row r="1456" spans="2:8" customFormat="1" x14ac:dyDescent="0.35">
      <c r="B1456" s="62"/>
      <c r="C1456" s="70"/>
      <c r="D1456" s="70"/>
      <c r="E1456" s="70"/>
      <c r="F1456" s="70"/>
      <c r="G1456" s="70"/>
      <c r="H1456" s="70"/>
    </row>
    <row r="1457" spans="2:8" customFormat="1" x14ac:dyDescent="0.35">
      <c r="B1457" s="62"/>
      <c r="C1457" s="70"/>
      <c r="D1457" s="70"/>
      <c r="E1457" s="70"/>
      <c r="F1457" s="70"/>
      <c r="G1457" s="70"/>
      <c r="H1457" s="70"/>
    </row>
    <row r="1458" spans="2:8" customFormat="1" x14ac:dyDescent="0.35">
      <c r="B1458" s="62"/>
      <c r="C1458" s="70"/>
      <c r="D1458" s="70"/>
      <c r="E1458" s="70"/>
      <c r="F1458" s="70"/>
      <c r="G1458" s="70"/>
      <c r="H1458" s="70"/>
    </row>
    <row r="1459" spans="2:8" customFormat="1" x14ac:dyDescent="0.35">
      <c r="B1459" s="62"/>
      <c r="C1459" s="70"/>
      <c r="D1459" s="70"/>
      <c r="E1459" s="70"/>
      <c r="F1459" s="70"/>
      <c r="G1459" s="70"/>
      <c r="H1459" s="70"/>
    </row>
    <row r="1460" spans="2:8" customFormat="1" x14ac:dyDescent="0.35">
      <c r="B1460" s="62"/>
      <c r="C1460" s="70"/>
      <c r="D1460" s="70"/>
      <c r="E1460" s="70"/>
      <c r="F1460" s="70"/>
      <c r="G1460" s="70"/>
      <c r="H1460" s="70"/>
    </row>
    <row r="1461" spans="2:8" customFormat="1" x14ac:dyDescent="0.35">
      <c r="B1461" s="62"/>
      <c r="C1461" s="70"/>
      <c r="D1461" s="70"/>
      <c r="E1461" s="70"/>
      <c r="F1461" s="70"/>
      <c r="G1461" s="70"/>
      <c r="H1461" s="70"/>
    </row>
    <row r="1462" spans="2:8" customFormat="1" x14ac:dyDescent="0.35">
      <c r="B1462" s="62"/>
      <c r="C1462" s="70"/>
      <c r="D1462" s="70"/>
      <c r="E1462" s="70"/>
      <c r="F1462" s="70"/>
      <c r="G1462" s="70"/>
      <c r="H1462" s="70"/>
    </row>
    <row r="1463" spans="2:8" customFormat="1" x14ac:dyDescent="0.35">
      <c r="B1463" s="62"/>
      <c r="C1463" s="70"/>
      <c r="D1463" s="70"/>
      <c r="E1463" s="70"/>
      <c r="F1463" s="70"/>
      <c r="G1463" s="70"/>
      <c r="H1463" s="70"/>
    </row>
    <row r="1464" spans="2:8" customFormat="1" x14ac:dyDescent="0.35">
      <c r="B1464" s="62"/>
      <c r="C1464" s="70"/>
      <c r="D1464" s="70"/>
      <c r="E1464" s="70"/>
      <c r="F1464" s="70"/>
      <c r="G1464" s="70"/>
      <c r="H1464" s="70"/>
    </row>
    <row r="1465" spans="2:8" customFormat="1" x14ac:dyDescent="0.35">
      <c r="B1465" s="62"/>
      <c r="C1465" s="70"/>
      <c r="D1465" s="70"/>
      <c r="E1465" s="70"/>
      <c r="F1465" s="70"/>
      <c r="G1465" s="70"/>
      <c r="H1465" s="70"/>
    </row>
    <row r="1466" spans="2:8" customFormat="1" x14ac:dyDescent="0.35">
      <c r="B1466" s="62"/>
      <c r="C1466" s="70"/>
      <c r="D1466" s="70"/>
      <c r="E1466" s="70"/>
      <c r="F1466" s="70"/>
      <c r="G1466" s="70"/>
      <c r="H1466" s="70"/>
    </row>
    <row r="1467" spans="2:8" customFormat="1" x14ac:dyDescent="0.35">
      <c r="B1467" s="62"/>
      <c r="C1467" s="70"/>
      <c r="D1467" s="70"/>
      <c r="E1467" s="70"/>
      <c r="F1467" s="70"/>
      <c r="G1467" s="70"/>
      <c r="H1467" s="70"/>
    </row>
    <row r="1468" spans="2:8" customFormat="1" x14ac:dyDescent="0.35">
      <c r="B1468" s="62"/>
      <c r="C1468" s="70"/>
      <c r="D1468" s="70"/>
      <c r="E1468" s="70"/>
      <c r="F1468" s="70"/>
      <c r="G1468" s="70"/>
      <c r="H1468" s="70"/>
    </row>
    <row r="1469" spans="2:8" customFormat="1" x14ac:dyDescent="0.35">
      <c r="B1469" s="62"/>
      <c r="C1469" s="70"/>
      <c r="D1469" s="70"/>
      <c r="E1469" s="70"/>
      <c r="F1469" s="70"/>
      <c r="G1469" s="70"/>
      <c r="H1469" s="70"/>
    </row>
    <row r="1470" spans="2:8" customFormat="1" x14ac:dyDescent="0.35">
      <c r="B1470" s="62"/>
      <c r="C1470" s="70"/>
      <c r="D1470" s="70"/>
      <c r="E1470" s="70"/>
      <c r="F1470" s="70"/>
      <c r="G1470" s="70"/>
      <c r="H1470" s="70"/>
    </row>
    <row r="1471" spans="2:8" customFormat="1" x14ac:dyDescent="0.35">
      <c r="B1471" s="62"/>
      <c r="C1471" s="70"/>
      <c r="D1471" s="70"/>
      <c r="E1471" s="70"/>
      <c r="F1471" s="70"/>
      <c r="G1471" s="70"/>
      <c r="H1471" s="70"/>
    </row>
    <row r="1472" spans="2:8" customFormat="1" x14ac:dyDescent="0.35">
      <c r="B1472" s="62"/>
      <c r="C1472" s="70"/>
      <c r="D1472" s="70"/>
      <c r="E1472" s="70"/>
      <c r="F1472" s="70"/>
      <c r="G1472" s="70"/>
      <c r="H1472" s="70"/>
    </row>
    <row r="1473" spans="2:8" customFormat="1" x14ac:dyDescent="0.35">
      <c r="B1473" s="62"/>
      <c r="C1473" s="70"/>
      <c r="D1473" s="70"/>
      <c r="E1473" s="70"/>
      <c r="F1473" s="70"/>
      <c r="G1473" s="70"/>
      <c r="H1473" s="70"/>
    </row>
    <row r="1474" spans="2:8" customFormat="1" x14ac:dyDescent="0.35">
      <c r="B1474" s="62"/>
      <c r="C1474" s="70"/>
      <c r="D1474" s="70"/>
      <c r="E1474" s="70"/>
      <c r="F1474" s="70"/>
      <c r="G1474" s="70"/>
      <c r="H1474" s="70"/>
    </row>
    <row r="1475" spans="2:8" customFormat="1" x14ac:dyDescent="0.35">
      <c r="B1475" s="62"/>
      <c r="C1475" s="70"/>
      <c r="D1475" s="70"/>
      <c r="E1475" s="70"/>
      <c r="F1475" s="70"/>
      <c r="G1475" s="70"/>
      <c r="H1475" s="70"/>
    </row>
    <row r="1476" spans="2:8" customFormat="1" x14ac:dyDescent="0.35">
      <c r="B1476" s="62"/>
      <c r="C1476" s="70"/>
      <c r="D1476" s="70"/>
      <c r="E1476" s="70"/>
      <c r="F1476" s="70"/>
      <c r="G1476" s="70"/>
      <c r="H1476" s="70"/>
    </row>
    <row r="1477" spans="2:8" customFormat="1" x14ac:dyDescent="0.35">
      <c r="B1477" s="62"/>
      <c r="C1477" s="70"/>
      <c r="D1477" s="70"/>
      <c r="E1477" s="70"/>
      <c r="F1477" s="70"/>
      <c r="G1477" s="70"/>
      <c r="H1477" s="70"/>
    </row>
    <row r="1478" spans="2:8" customFormat="1" x14ac:dyDescent="0.35">
      <c r="B1478" s="62"/>
      <c r="C1478" s="70"/>
      <c r="D1478" s="70"/>
      <c r="E1478" s="70"/>
      <c r="F1478" s="70"/>
      <c r="G1478" s="70"/>
      <c r="H1478" s="70"/>
    </row>
    <row r="1479" spans="2:8" customFormat="1" x14ac:dyDescent="0.35">
      <c r="B1479" s="62"/>
      <c r="C1479" s="70"/>
      <c r="D1479" s="70"/>
      <c r="E1479" s="70"/>
      <c r="F1479" s="70"/>
      <c r="G1479" s="70"/>
      <c r="H1479" s="70"/>
    </row>
    <row r="1480" spans="2:8" customFormat="1" x14ac:dyDescent="0.35">
      <c r="B1480" s="62"/>
      <c r="C1480" s="70"/>
      <c r="D1480" s="70"/>
      <c r="E1480" s="70"/>
      <c r="F1480" s="70"/>
      <c r="G1480" s="70"/>
      <c r="H1480" s="70"/>
    </row>
    <row r="1481" spans="2:8" customFormat="1" x14ac:dyDescent="0.35">
      <c r="B1481" s="62"/>
      <c r="C1481" s="70"/>
      <c r="D1481" s="70"/>
      <c r="E1481" s="70"/>
      <c r="F1481" s="70"/>
      <c r="G1481" s="70"/>
      <c r="H1481" s="70"/>
    </row>
    <row r="1482" spans="2:8" customFormat="1" x14ac:dyDescent="0.35">
      <c r="B1482" s="62"/>
      <c r="C1482" s="70"/>
      <c r="D1482" s="70"/>
      <c r="E1482" s="70"/>
      <c r="F1482" s="70"/>
      <c r="G1482" s="70"/>
      <c r="H1482" s="70"/>
    </row>
    <row r="1483" spans="2:8" customFormat="1" x14ac:dyDescent="0.35">
      <c r="B1483" s="62"/>
      <c r="C1483" s="70"/>
      <c r="D1483" s="70"/>
      <c r="E1483" s="70"/>
      <c r="F1483" s="70"/>
      <c r="G1483" s="70"/>
      <c r="H1483" s="70"/>
    </row>
    <row r="1484" spans="2:8" customFormat="1" x14ac:dyDescent="0.35">
      <c r="B1484" s="62"/>
      <c r="C1484" s="70"/>
      <c r="D1484" s="70"/>
      <c r="E1484" s="70"/>
      <c r="F1484" s="70"/>
      <c r="G1484" s="70"/>
      <c r="H1484" s="70"/>
    </row>
    <row r="1485" spans="2:8" customFormat="1" x14ac:dyDescent="0.35">
      <c r="B1485" s="62"/>
      <c r="C1485" s="70"/>
      <c r="D1485" s="70"/>
      <c r="E1485" s="70"/>
      <c r="F1485" s="70"/>
      <c r="G1485" s="70"/>
      <c r="H1485" s="70"/>
    </row>
    <row r="1486" spans="2:8" customFormat="1" x14ac:dyDescent="0.35">
      <c r="B1486" s="62"/>
      <c r="C1486" s="70"/>
      <c r="D1486" s="70"/>
      <c r="E1486" s="70"/>
      <c r="F1486" s="70"/>
      <c r="G1486" s="70"/>
      <c r="H1486" s="70"/>
    </row>
    <row r="1487" spans="2:8" customFormat="1" x14ac:dyDescent="0.35">
      <c r="B1487" s="62"/>
      <c r="C1487" s="70"/>
      <c r="D1487" s="70"/>
      <c r="E1487" s="70"/>
      <c r="F1487" s="70"/>
      <c r="G1487" s="70"/>
      <c r="H1487" s="70"/>
    </row>
    <row r="1488" spans="2:8" customFormat="1" x14ac:dyDescent="0.35">
      <c r="B1488" s="62"/>
      <c r="C1488" s="70"/>
      <c r="D1488" s="70"/>
      <c r="E1488" s="70"/>
      <c r="F1488" s="70"/>
      <c r="G1488" s="70"/>
      <c r="H1488" s="70"/>
    </row>
    <row r="1489" spans="2:8" customFormat="1" x14ac:dyDescent="0.35">
      <c r="B1489" s="62"/>
      <c r="C1489" s="70"/>
      <c r="D1489" s="70"/>
      <c r="E1489" s="70"/>
      <c r="F1489" s="70"/>
      <c r="G1489" s="70"/>
      <c r="H1489" s="70"/>
    </row>
    <row r="1490" spans="2:8" customFormat="1" x14ac:dyDescent="0.35">
      <c r="B1490" s="62"/>
      <c r="C1490" s="70"/>
      <c r="D1490" s="70"/>
      <c r="E1490" s="70"/>
      <c r="F1490" s="70"/>
      <c r="G1490" s="70"/>
      <c r="H1490" s="70"/>
    </row>
    <row r="1491" spans="2:8" customFormat="1" x14ac:dyDescent="0.35">
      <c r="B1491" s="62"/>
      <c r="C1491" s="70"/>
      <c r="D1491" s="70"/>
      <c r="E1491" s="70"/>
      <c r="F1491" s="70"/>
      <c r="G1491" s="70"/>
      <c r="H1491" s="70"/>
    </row>
    <row r="1492" spans="2:8" customFormat="1" x14ac:dyDescent="0.35">
      <c r="B1492" s="62"/>
      <c r="C1492" s="70"/>
      <c r="D1492" s="70"/>
      <c r="E1492" s="70"/>
      <c r="F1492" s="70"/>
      <c r="G1492" s="70"/>
      <c r="H1492" s="70"/>
    </row>
    <row r="1493" spans="2:8" customFormat="1" x14ac:dyDescent="0.35">
      <c r="B1493" s="62"/>
      <c r="C1493" s="70"/>
      <c r="D1493" s="70"/>
      <c r="E1493" s="70"/>
      <c r="F1493" s="70"/>
      <c r="G1493" s="70"/>
      <c r="H1493" s="70"/>
    </row>
    <row r="1494" spans="2:8" customFormat="1" x14ac:dyDescent="0.35">
      <c r="B1494" s="62"/>
      <c r="C1494" s="70"/>
      <c r="D1494" s="70"/>
      <c r="E1494" s="70"/>
      <c r="F1494" s="70"/>
      <c r="G1494" s="70"/>
      <c r="H1494" s="70"/>
    </row>
    <row r="1495" spans="2:8" customFormat="1" x14ac:dyDescent="0.35">
      <c r="B1495" s="62"/>
      <c r="C1495" s="70"/>
      <c r="D1495" s="70"/>
      <c r="E1495" s="70"/>
      <c r="F1495" s="70"/>
      <c r="G1495" s="70"/>
      <c r="H1495" s="70"/>
    </row>
    <row r="1496" spans="2:8" customFormat="1" x14ac:dyDescent="0.35">
      <c r="B1496" s="62"/>
      <c r="C1496" s="70"/>
      <c r="D1496" s="70"/>
      <c r="E1496" s="70"/>
      <c r="F1496" s="70"/>
      <c r="G1496" s="70"/>
      <c r="H1496" s="70"/>
    </row>
    <row r="1497" spans="2:8" customFormat="1" x14ac:dyDescent="0.35">
      <c r="B1497" s="62"/>
      <c r="C1497" s="70"/>
      <c r="D1497" s="70"/>
      <c r="E1497" s="70"/>
      <c r="F1497" s="70"/>
      <c r="G1497" s="70"/>
      <c r="H1497" s="70"/>
    </row>
    <row r="1498" spans="2:8" customFormat="1" x14ac:dyDescent="0.35">
      <c r="B1498" s="62"/>
      <c r="C1498" s="70"/>
      <c r="D1498" s="70"/>
      <c r="E1498" s="70"/>
      <c r="F1498" s="70"/>
      <c r="G1498" s="70"/>
      <c r="H1498" s="70"/>
    </row>
    <row r="1499" spans="2:8" customFormat="1" x14ac:dyDescent="0.35">
      <c r="B1499" s="62"/>
      <c r="C1499" s="70"/>
      <c r="D1499" s="70"/>
      <c r="E1499" s="70"/>
      <c r="F1499" s="70"/>
      <c r="G1499" s="70"/>
      <c r="H1499" s="70"/>
    </row>
    <row r="1500" spans="2:8" customFormat="1" x14ac:dyDescent="0.35">
      <c r="B1500" s="62"/>
      <c r="C1500" s="70"/>
      <c r="D1500" s="70"/>
      <c r="E1500" s="70"/>
      <c r="F1500" s="70"/>
      <c r="G1500" s="70"/>
      <c r="H1500" s="70"/>
    </row>
    <row r="1501" spans="2:8" customFormat="1" x14ac:dyDescent="0.35">
      <c r="B1501" s="62"/>
      <c r="C1501" s="70"/>
      <c r="D1501" s="70"/>
      <c r="E1501" s="70"/>
      <c r="F1501" s="70"/>
      <c r="G1501" s="70"/>
      <c r="H1501" s="70"/>
    </row>
    <row r="1502" spans="2:8" customFormat="1" x14ac:dyDescent="0.35">
      <c r="B1502" s="62"/>
      <c r="C1502" s="70"/>
      <c r="D1502" s="70"/>
      <c r="E1502" s="70"/>
      <c r="F1502" s="70"/>
      <c r="G1502" s="70"/>
      <c r="H1502" s="70"/>
    </row>
    <row r="1503" spans="2:8" customFormat="1" x14ac:dyDescent="0.35">
      <c r="B1503" s="62"/>
      <c r="C1503" s="70"/>
      <c r="D1503" s="70"/>
      <c r="E1503" s="70"/>
      <c r="F1503" s="70"/>
      <c r="G1503" s="70"/>
      <c r="H1503" s="70"/>
    </row>
    <row r="1504" spans="2:8" customFormat="1" x14ac:dyDescent="0.35">
      <c r="B1504" s="62"/>
      <c r="C1504" s="70"/>
      <c r="D1504" s="70"/>
      <c r="E1504" s="70"/>
      <c r="F1504" s="70"/>
      <c r="G1504" s="70"/>
      <c r="H1504" s="70"/>
    </row>
    <row r="1505" spans="2:8" customFormat="1" x14ac:dyDescent="0.35">
      <c r="B1505" s="62"/>
      <c r="C1505" s="70"/>
      <c r="D1505" s="70"/>
      <c r="E1505" s="70"/>
      <c r="F1505" s="70"/>
      <c r="G1505" s="70"/>
      <c r="H1505" s="70"/>
    </row>
    <row r="1506" spans="2:8" customFormat="1" x14ac:dyDescent="0.35">
      <c r="B1506" s="62"/>
      <c r="C1506" s="70"/>
      <c r="D1506" s="70"/>
      <c r="E1506" s="70"/>
      <c r="F1506" s="70"/>
      <c r="G1506" s="70"/>
      <c r="H1506" s="70"/>
    </row>
    <row r="1507" spans="2:8" customFormat="1" x14ac:dyDescent="0.35">
      <c r="B1507" s="62"/>
      <c r="C1507" s="70"/>
      <c r="D1507" s="70"/>
      <c r="E1507" s="70"/>
      <c r="F1507" s="70"/>
      <c r="G1507" s="70"/>
      <c r="H1507" s="70"/>
    </row>
    <row r="1508" spans="2:8" customFormat="1" x14ac:dyDescent="0.35">
      <c r="B1508" s="62"/>
      <c r="C1508" s="70"/>
      <c r="D1508" s="70"/>
      <c r="E1508" s="70"/>
      <c r="F1508" s="70"/>
      <c r="G1508" s="70"/>
      <c r="H1508" s="70"/>
    </row>
    <row r="1509" spans="2:8" customFormat="1" x14ac:dyDescent="0.35">
      <c r="B1509" s="62"/>
      <c r="C1509" s="70"/>
      <c r="D1509" s="70"/>
      <c r="E1509" s="70"/>
      <c r="F1509" s="70"/>
      <c r="G1509" s="70"/>
      <c r="H1509" s="70"/>
    </row>
    <row r="3863" ht="14.25" customHeight="1" x14ac:dyDescent="0.35"/>
    <row r="3870" ht="14.25" customHeight="1" x14ac:dyDescent="0.35"/>
    <row r="7461" spans="2:4" x14ac:dyDescent="0.35">
      <c r="B7461" s="63" t="s">
        <v>1185</v>
      </c>
      <c r="C7461" s="71">
        <v>6710</v>
      </c>
      <c r="D7461" s="71">
        <v>0</v>
      </c>
    </row>
    <row r="7717" spans="2:4" x14ac:dyDescent="0.35">
      <c r="B7717" s="63">
        <v>0</v>
      </c>
      <c r="C7717" s="71">
        <v>0</v>
      </c>
      <c r="D7717" s="71">
        <v>0</v>
      </c>
    </row>
  </sheetData>
  <sheetProtection sheet="1" objects="1" scenarios="1"/>
  <sortState xmlns:xlrd2="http://schemas.microsoft.com/office/spreadsheetml/2017/richdata2" ref="B5:D7429">
    <sortCondition ref="B5:B7429"/>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0A2C-D915-445D-8F26-07019528F1F3}">
  <sheetPr>
    <tabColor theme="5" tint="-0.499984740745262"/>
    <pageSetUpPr fitToPage="1"/>
  </sheetPr>
  <dimension ref="A1:H7717"/>
  <sheetViews>
    <sheetView showGridLines="0" showRowColHeaders="0" zoomScale="75" zoomScaleNormal="75" workbookViewId="0">
      <pane xSplit="8" ySplit="4" topLeftCell="I5" activePane="bottomRight" state="frozen"/>
      <selection pane="topRight" activeCell="I1" sqref="I1"/>
      <selection pane="bottomLeft" activeCell="A5" sqref="A5"/>
      <selection pane="bottomRight" activeCell="I4" sqref="I4"/>
    </sheetView>
  </sheetViews>
  <sheetFormatPr defaultColWidth="9.08984375" defaultRowHeight="14.5" x14ac:dyDescent="0.35"/>
  <cols>
    <col min="1" max="1" width="3.36328125" style="72" customWidth="1"/>
    <col min="2" max="2" width="31.26953125" style="83" customWidth="1"/>
    <col min="3" max="5" width="18.08984375" style="84" customWidth="1"/>
    <col min="6" max="6" width="20.6328125" style="84" bestFit="1" customWidth="1"/>
    <col min="7" max="7" width="18.08984375" style="84" customWidth="1"/>
    <col min="8" max="8" width="25.54296875" style="84" customWidth="1"/>
    <col min="9" max="9" width="17.81640625" style="28" customWidth="1"/>
    <col min="10" max="10" width="5.453125" style="28" customWidth="1"/>
    <col min="11" max="11" width="29.7265625" style="28" bestFit="1" customWidth="1"/>
    <col min="12" max="12" width="15.36328125" style="28" bestFit="1" customWidth="1"/>
    <col min="13" max="13" width="11.08984375" style="28" customWidth="1"/>
    <col min="14" max="17" width="9.36328125" style="28" customWidth="1"/>
    <col min="18" max="36" width="13.6328125" style="28" customWidth="1"/>
    <col min="37" max="16384" width="9.08984375" style="28"/>
  </cols>
  <sheetData>
    <row r="1" spans="1:8" ht="28.5" x14ac:dyDescent="0.65">
      <c r="B1" s="107" t="s">
        <v>1267</v>
      </c>
      <c r="C1" s="107"/>
      <c r="D1" s="107"/>
      <c r="E1" s="107"/>
      <c r="F1" s="107"/>
      <c r="G1" s="107"/>
      <c r="H1" s="107"/>
    </row>
    <row r="2" spans="1:8" s="98" customFormat="1" ht="22.9" customHeight="1" x14ac:dyDescent="0.35">
      <c r="A2" s="97"/>
      <c r="B2" s="108" t="s">
        <v>1271</v>
      </c>
      <c r="C2" s="108"/>
      <c r="D2" s="108"/>
      <c r="E2" s="108"/>
      <c r="F2" s="108"/>
      <c r="G2" s="108"/>
      <c r="H2" s="108"/>
    </row>
    <row r="3" spans="1:8" s="98" customFormat="1" ht="22.9" customHeight="1" x14ac:dyDescent="0.35">
      <c r="A3" s="97"/>
      <c r="B3" s="108"/>
      <c r="C3" s="108"/>
      <c r="D3" s="108"/>
      <c r="E3" s="108"/>
      <c r="F3" s="108"/>
      <c r="G3" s="108"/>
      <c r="H3" s="108"/>
    </row>
    <row r="4" spans="1:8" ht="62" x14ac:dyDescent="0.35">
      <c r="B4" s="89"/>
      <c r="C4" s="73" t="s">
        <v>1257</v>
      </c>
      <c r="D4" s="73" t="s">
        <v>1258</v>
      </c>
      <c r="E4" s="73" t="s">
        <v>1259</v>
      </c>
      <c r="F4" s="73" t="s">
        <v>1260</v>
      </c>
      <c r="G4" s="73" t="s">
        <v>1255</v>
      </c>
      <c r="H4" s="73" t="s">
        <v>1261</v>
      </c>
    </row>
    <row r="5" spans="1:8" s="78" customFormat="1" ht="18.399999999999999" customHeight="1" x14ac:dyDescent="0.35">
      <c r="A5" s="74">
        <v>1</v>
      </c>
      <c r="B5" s="75" t="s">
        <v>1186</v>
      </c>
      <c r="C5" s="76">
        <v>0</v>
      </c>
      <c r="D5" s="76">
        <v>0</v>
      </c>
      <c r="E5" s="76">
        <v>0</v>
      </c>
      <c r="F5" s="76" t="s">
        <v>97</v>
      </c>
      <c r="G5" s="76">
        <v>1292066.06</v>
      </c>
      <c r="H5" s="77">
        <f>E5/G5*100</f>
        <v>0</v>
      </c>
    </row>
    <row r="6" spans="1:8" s="78" customFormat="1" ht="18.399999999999999" customHeight="1" x14ac:dyDescent="0.35">
      <c r="A6" s="74">
        <v>2</v>
      </c>
      <c r="B6" s="79" t="s">
        <v>1005</v>
      </c>
      <c r="C6" s="80">
        <v>360000</v>
      </c>
      <c r="D6" s="80">
        <v>0</v>
      </c>
      <c r="E6" s="80">
        <v>360000</v>
      </c>
      <c r="F6" s="80" t="s">
        <v>74</v>
      </c>
      <c r="G6" s="80">
        <v>2107892.83</v>
      </c>
      <c r="H6" s="81">
        <f t="shared" ref="H6:H69" si="0">E6/G6*100</f>
        <v>17.078667135083904</v>
      </c>
    </row>
    <row r="7" spans="1:8" s="78" customFormat="1" ht="18.399999999999999" customHeight="1" x14ac:dyDescent="0.35">
      <c r="A7" s="74">
        <v>3</v>
      </c>
      <c r="B7" s="75" t="s">
        <v>1187</v>
      </c>
      <c r="C7" s="76">
        <v>3220</v>
      </c>
      <c r="D7" s="76">
        <v>0</v>
      </c>
      <c r="E7" s="76">
        <v>3220</v>
      </c>
      <c r="F7" s="76" t="s">
        <v>69</v>
      </c>
      <c r="G7" s="76">
        <v>1439440.14</v>
      </c>
      <c r="H7" s="77">
        <f t="shared" si="0"/>
        <v>0.22369808306165481</v>
      </c>
    </row>
    <row r="8" spans="1:8" s="78" customFormat="1" ht="18.399999999999999" customHeight="1" x14ac:dyDescent="0.35">
      <c r="A8" s="74">
        <v>4</v>
      </c>
      <c r="B8" s="79" t="s">
        <v>1006</v>
      </c>
      <c r="C8" s="80">
        <v>10150</v>
      </c>
      <c r="D8" s="80">
        <v>0</v>
      </c>
      <c r="E8" s="80">
        <v>10150</v>
      </c>
      <c r="F8" s="80" t="s">
        <v>47</v>
      </c>
      <c r="G8" s="80">
        <v>873140.46</v>
      </c>
      <c r="H8" s="81">
        <f t="shared" si="0"/>
        <v>1.162470468955247</v>
      </c>
    </row>
    <row r="9" spans="1:8" s="78" customFormat="1" ht="18.399999999999999" customHeight="1" x14ac:dyDescent="0.35">
      <c r="A9" s="74">
        <v>5</v>
      </c>
      <c r="B9" s="75" t="s">
        <v>165</v>
      </c>
      <c r="C9" s="76">
        <v>25890</v>
      </c>
      <c r="D9" s="76">
        <v>9593</v>
      </c>
      <c r="E9" s="76">
        <v>35483</v>
      </c>
      <c r="F9" s="76" t="s">
        <v>47</v>
      </c>
      <c r="G9" s="76">
        <v>1989539.03</v>
      </c>
      <c r="H9" s="77">
        <f t="shared" si="0"/>
        <v>1.7834784573188291</v>
      </c>
    </row>
    <row r="10" spans="1:8" s="78" customFormat="1" ht="18.399999999999999" customHeight="1" x14ac:dyDescent="0.35">
      <c r="A10" s="74">
        <v>6</v>
      </c>
      <c r="B10" s="79" t="s">
        <v>1007</v>
      </c>
      <c r="C10" s="80">
        <v>34966</v>
      </c>
      <c r="D10" s="80">
        <v>0</v>
      </c>
      <c r="E10" s="80">
        <v>34966</v>
      </c>
      <c r="F10" s="80" t="s">
        <v>47</v>
      </c>
      <c r="G10" s="80">
        <v>2298351.65</v>
      </c>
      <c r="H10" s="81">
        <f t="shared" si="0"/>
        <v>1.5213511822701282</v>
      </c>
    </row>
    <row r="11" spans="1:8" s="78" customFormat="1" ht="18.399999999999999" customHeight="1" x14ac:dyDescent="0.35">
      <c r="A11" s="74">
        <v>7</v>
      </c>
      <c r="B11" s="75" t="s">
        <v>1008</v>
      </c>
      <c r="C11" s="76">
        <v>1340</v>
      </c>
      <c r="D11" s="76">
        <v>0</v>
      </c>
      <c r="E11" s="76">
        <v>1340</v>
      </c>
      <c r="F11" s="76" t="s">
        <v>85</v>
      </c>
      <c r="G11" s="76">
        <v>4315517.38</v>
      </c>
      <c r="H11" s="77">
        <f t="shared" si="0"/>
        <v>3.1050738115669461E-2</v>
      </c>
    </row>
    <row r="12" spans="1:8" s="78" customFormat="1" ht="18.399999999999999" customHeight="1" x14ac:dyDescent="0.35">
      <c r="A12" s="74">
        <v>8</v>
      </c>
      <c r="B12" s="79" t="s">
        <v>1009</v>
      </c>
      <c r="C12" s="80">
        <v>5350</v>
      </c>
      <c r="D12" s="80">
        <v>0</v>
      </c>
      <c r="E12" s="80">
        <v>5350</v>
      </c>
      <c r="F12" s="80" t="s">
        <v>1212</v>
      </c>
      <c r="G12" s="80">
        <v>395404.57</v>
      </c>
      <c r="H12" s="81">
        <f t="shared" si="0"/>
        <v>1.3530445538350759</v>
      </c>
    </row>
    <row r="13" spans="1:8" s="78" customFormat="1" ht="18.399999999999999" customHeight="1" x14ac:dyDescent="0.35">
      <c r="A13" s="74">
        <v>9</v>
      </c>
      <c r="B13" s="75" t="s">
        <v>171</v>
      </c>
      <c r="C13" s="76">
        <v>24120</v>
      </c>
      <c r="D13" s="76">
        <v>16955</v>
      </c>
      <c r="E13" s="76">
        <v>41075</v>
      </c>
      <c r="F13" s="76" t="s">
        <v>54</v>
      </c>
      <c r="G13" s="76">
        <v>2536538.1</v>
      </c>
      <c r="H13" s="77">
        <f t="shared" si="0"/>
        <v>1.619333058707062</v>
      </c>
    </row>
    <row r="14" spans="1:8" s="78" customFormat="1" ht="18.399999999999999" customHeight="1" x14ac:dyDescent="0.35">
      <c r="A14" s="74">
        <v>10</v>
      </c>
      <c r="B14" s="79" t="s">
        <v>1010</v>
      </c>
      <c r="C14" s="80">
        <v>28232</v>
      </c>
      <c r="D14" s="80">
        <v>0</v>
      </c>
      <c r="E14" s="80">
        <v>28232</v>
      </c>
      <c r="F14" s="80" t="s">
        <v>75</v>
      </c>
      <c r="G14" s="80">
        <v>2112751.23</v>
      </c>
      <c r="H14" s="81">
        <f t="shared" si="0"/>
        <v>1.3362671193427729</v>
      </c>
    </row>
    <row r="15" spans="1:8" s="78" customFormat="1" ht="18.399999999999999" customHeight="1" x14ac:dyDescent="0.35">
      <c r="A15" s="74">
        <v>11</v>
      </c>
      <c r="B15" s="75" t="s">
        <v>1011</v>
      </c>
      <c r="C15" s="76">
        <v>5627</v>
      </c>
      <c r="D15" s="76">
        <v>0</v>
      </c>
      <c r="E15" s="76">
        <v>5627</v>
      </c>
      <c r="F15" s="76" t="s">
        <v>66</v>
      </c>
      <c r="G15" s="76">
        <v>569403.87</v>
      </c>
      <c r="H15" s="77">
        <f t="shared" si="0"/>
        <v>0.98822651135124884</v>
      </c>
    </row>
    <row r="16" spans="1:8" s="78" customFormat="1" ht="18.399999999999999" customHeight="1" x14ac:dyDescent="0.35">
      <c r="A16" s="74">
        <v>12</v>
      </c>
      <c r="B16" s="79" t="s">
        <v>1012</v>
      </c>
      <c r="C16" s="80">
        <v>11668</v>
      </c>
      <c r="D16" s="80">
        <v>0</v>
      </c>
      <c r="E16" s="80">
        <v>11668</v>
      </c>
      <c r="F16" s="80" t="s">
        <v>63</v>
      </c>
      <c r="G16" s="80">
        <v>883444.75</v>
      </c>
      <c r="H16" s="81">
        <f t="shared" si="0"/>
        <v>1.3207390728169475</v>
      </c>
    </row>
    <row r="17" spans="1:8" s="78" customFormat="1" ht="18.399999999999999" customHeight="1" x14ac:dyDescent="0.35">
      <c r="A17" s="74">
        <v>13</v>
      </c>
      <c r="B17" s="75" t="s">
        <v>1013</v>
      </c>
      <c r="C17" s="76">
        <v>8019</v>
      </c>
      <c r="D17" s="76">
        <v>0</v>
      </c>
      <c r="E17" s="76">
        <v>8019</v>
      </c>
      <c r="F17" s="76" t="s">
        <v>63</v>
      </c>
      <c r="G17" s="76">
        <v>496344.45</v>
      </c>
      <c r="H17" s="77">
        <f t="shared" si="0"/>
        <v>1.6156119001632836</v>
      </c>
    </row>
    <row r="18" spans="1:8" s="78" customFormat="1" ht="18.399999999999999" customHeight="1" x14ac:dyDescent="0.35">
      <c r="A18" s="74">
        <v>14</v>
      </c>
      <c r="B18" s="79" t="s">
        <v>172</v>
      </c>
      <c r="C18" s="80">
        <v>37560</v>
      </c>
      <c r="D18" s="80">
        <v>20595</v>
      </c>
      <c r="E18" s="80">
        <v>58155</v>
      </c>
      <c r="F18" s="80" t="s">
        <v>63</v>
      </c>
      <c r="G18" s="80">
        <v>3955240.9799999995</v>
      </c>
      <c r="H18" s="81">
        <f t="shared" si="0"/>
        <v>1.4703276056772654</v>
      </c>
    </row>
    <row r="19" spans="1:8" s="78" customFormat="1" ht="18.399999999999999" customHeight="1" x14ac:dyDescent="0.35">
      <c r="A19" s="74">
        <v>15</v>
      </c>
      <c r="B19" s="75" t="s">
        <v>1251</v>
      </c>
      <c r="C19" s="76">
        <v>16900</v>
      </c>
      <c r="D19" s="76">
        <v>909</v>
      </c>
      <c r="E19" s="76">
        <v>17809</v>
      </c>
      <c r="F19" s="76" t="s">
        <v>63</v>
      </c>
      <c r="G19" s="76">
        <v>1947128.19</v>
      </c>
      <c r="H19" s="77">
        <f t="shared" si="0"/>
        <v>0.91462904658578237</v>
      </c>
    </row>
    <row r="20" spans="1:8" s="78" customFormat="1" ht="18.399999999999999" customHeight="1" x14ac:dyDescent="0.35">
      <c r="A20" s="74">
        <v>16</v>
      </c>
      <c r="B20" s="79" t="s">
        <v>1017</v>
      </c>
      <c r="C20" s="80">
        <v>4845</v>
      </c>
      <c r="D20" s="80">
        <v>0</v>
      </c>
      <c r="E20" s="80">
        <v>4845</v>
      </c>
      <c r="F20" s="80" t="s">
        <v>81</v>
      </c>
      <c r="G20" s="80">
        <v>3202176.98</v>
      </c>
      <c r="H20" s="81">
        <f t="shared" si="0"/>
        <v>0.15130331740752193</v>
      </c>
    </row>
    <row r="21" spans="1:8" s="78" customFormat="1" ht="18.399999999999999" customHeight="1" x14ac:dyDescent="0.35">
      <c r="A21" s="74">
        <v>17</v>
      </c>
      <c r="B21" s="75" t="s">
        <v>1015</v>
      </c>
      <c r="C21" s="76">
        <v>17064</v>
      </c>
      <c r="D21" s="76">
        <v>0</v>
      </c>
      <c r="E21" s="76">
        <v>17064</v>
      </c>
      <c r="F21" s="76" t="s">
        <v>81</v>
      </c>
      <c r="G21" s="76">
        <v>1562072.61</v>
      </c>
      <c r="H21" s="77">
        <f t="shared" si="0"/>
        <v>1.0923948023133188</v>
      </c>
    </row>
    <row r="22" spans="1:8" s="78" customFormat="1" ht="18.399999999999999" customHeight="1" x14ac:dyDescent="0.35">
      <c r="A22" s="74">
        <v>18</v>
      </c>
      <c r="B22" s="79" t="s">
        <v>1016</v>
      </c>
      <c r="C22" s="80">
        <v>2667</v>
      </c>
      <c r="D22" s="80">
        <v>0</v>
      </c>
      <c r="E22" s="80">
        <v>2667</v>
      </c>
      <c r="F22" s="80" t="s">
        <v>81</v>
      </c>
      <c r="G22" s="80">
        <v>1586902.96</v>
      </c>
      <c r="H22" s="81">
        <f t="shared" si="0"/>
        <v>0.16806320658699889</v>
      </c>
    </row>
    <row r="23" spans="1:8" s="78" customFormat="1" ht="18.399999999999999" customHeight="1" x14ac:dyDescent="0.35">
      <c r="A23" s="74">
        <v>19</v>
      </c>
      <c r="B23" s="75" t="s">
        <v>1018</v>
      </c>
      <c r="C23" s="76">
        <v>600</v>
      </c>
      <c r="D23" s="76">
        <v>0</v>
      </c>
      <c r="E23" s="76">
        <v>600</v>
      </c>
      <c r="F23" s="76" t="s">
        <v>75</v>
      </c>
      <c r="G23" s="76">
        <v>492520.70999999996</v>
      </c>
      <c r="H23" s="77">
        <f t="shared" si="0"/>
        <v>0.12182228844752541</v>
      </c>
    </row>
    <row r="24" spans="1:8" s="78" customFormat="1" ht="18.399999999999999" customHeight="1" x14ac:dyDescent="0.35">
      <c r="A24" s="74">
        <v>20</v>
      </c>
      <c r="B24" s="79" t="s">
        <v>1019</v>
      </c>
      <c r="C24" s="80">
        <v>0</v>
      </c>
      <c r="D24" s="80">
        <v>0</v>
      </c>
      <c r="E24" s="80">
        <v>0</v>
      </c>
      <c r="F24" s="80" t="s">
        <v>55</v>
      </c>
      <c r="G24" s="80">
        <v>1275392.27</v>
      </c>
      <c r="H24" s="81">
        <f t="shared" si="0"/>
        <v>0</v>
      </c>
    </row>
    <row r="25" spans="1:8" s="78" customFormat="1" ht="18.399999999999999" customHeight="1" x14ac:dyDescent="0.35">
      <c r="A25" s="74">
        <v>21</v>
      </c>
      <c r="B25" s="75" t="s">
        <v>1020</v>
      </c>
      <c r="C25" s="76">
        <v>700</v>
      </c>
      <c r="D25" s="76">
        <v>0</v>
      </c>
      <c r="E25" s="76">
        <v>700</v>
      </c>
      <c r="F25" s="76" t="s">
        <v>55</v>
      </c>
      <c r="G25" s="76">
        <v>573096</v>
      </c>
      <c r="H25" s="77">
        <f t="shared" si="0"/>
        <v>0.12214358501891481</v>
      </c>
    </row>
    <row r="26" spans="1:8" s="78" customFormat="1" ht="18.399999999999999" customHeight="1" x14ac:dyDescent="0.35">
      <c r="A26" s="74">
        <v>22</v>
      </c>
      <c r="B26" s="79" t="s">
        <v>1021</v>
      </c>
      <c r="C26" s="80">
        <v>146460</v>
      </c>
      <c r="D26" s="80">
        <v>216135</v>
      </c>
      <c r="E26" s="80">
        <v>362595</v>
      </c>
      <c r="F26" s="80" t="s">
        <v>1213</v>
      </c>
      <c r="G26" s="80">
        <v>4590615.5200000005</v>
      </c>
      <c r="H26" s="81">
        <f t="shared" si="0"/>
        <v>7.8986139967565814</v>
      </c>
    </row>
    <row r="27" spans="1:8" s="78" customFormat="1" ht="18.399999999999999" customHeight="1" x14ac:dyDescent="0.35">
      <c r="A27" s="74">
        <v>23</v>
      </c>
      <c r="B27" s="75" t="s">
        <v>1022</v>
      </c>
      <c r="C27" s="76">
        <v>46069</v>
      </c>
      <c r="D27" s="76">
        <v>0</v>
      </c>
      <c r="E27" s="76">
        <v>46069</v>
      </c>
      <c r="F27" s="76" t="s">
        <v>1213</v>
      </c>
      <c r="G27" s="76">
        <v>3490485.23</v>
      </c>
      <c r="H27" s="77">
        <f t="shared" si="0"/>
        <v>1.319845149437862</v>
      </c>
    </row>
    <row r="28" spans="1:8" s="78" customFormat="1" ht="18.399999999999999" customHeight="1" x14ac:dyDescent="0.35">
      <c r="A28" s="74">
        <v>24</v>
      </c>
      <c r="B28" s="79" t="s">
        <v>1023</v>
      </c>
      <c r="C28" s="80">
        <v>0</v>
      </c>
      <c r="D28" s="80">
        <v>0</v>
      </c>
      <c r="E28" s="80">
        <v>0</v>
      </c>
      <c r="F28" s="80" t="s">
        <v>88</v>
      </c>
      <c r="G28" s="80">
        <v>1092308.98</v>
      </c>
      <c r="H28" s="81">
        <f t="shared" si="0"/>
        <v>0</v>
      </c>
    </row>
    <row r="29" spans="1:8" s="78" customFormat="1" ht="18.399999999999999" customHeight="1" x14ac:dyDescent="0.35">
      <c r="A29" s="74">
        <v>25</v>
      </c>
      <c r="B29" s="75" t="s">
        <v>1024</v>
      </c>
      <c r="C29" s="76">
        <v>49733</v>
      </c>
      <c r="D29" s="76">
        <v>0</v>
      </c>
      <c r="E29" s="76">
        <v>49733</v>
      </c>
      <c r="F29" s="76" t="s">
        <v>88</v>
      </c>
      <c r="G29" s="76">
        <v>4249573.38</v>
      </c>
      <c r="H29" s="77">
        <f t="shared" si="0"/>
        <v>1.1703057119583142</v>
      </c>
    </row>
    <row r="30" spans="1:8" s="78" customFormat="1" ht="18.399999999999999" customHeight="1" x14ac:dyDescent="0.35">
      <c r="A30" s="74">
        <v>26</v>
      </c>
      <c r="B30" s="79" t="s">
        <v>1025</v>
      </c>
      <c r="C30" s="80">
        <v>1612</v>
      </c>
      <c r="D30" s="80">
        <v>0</v>
      </c>
      <c r="E30" s="80">
        <v>1612</v>
      </c>
      <c r="F30" s="80" t="s">
        <v>99</v>
      </c>
      <c r="G30" s="80">
        <v>1410763.67</v>
      </c>
      <c r="H30" s="81">
        <f t="shared" si="0"/>
        <v>0.11426435442585504</v>
      </c>
    </row>
    <row r="31" spans="1:8" s="78" customFormat="1" ht="18.399999999999999" customHeight="1" x14ac:dyDescent="0.35">
      <c r="A31" s="74">
        <v>27</v>
      </c>
      <c r="B31" s="75" t="s">
        <v>173</v>
      </c>
      <c r="C31" s="76">
        <v>164487</v>
      </c>
      <c r="D31" s="76">
        <v>0</v>
      </c>
      <c r="E31" s="76">
        <v>164487</v>
      </c>
      <c r="F31" s="76" t="s">
        <v>99</v>
      </c>
      <c r="G31" s="76">
        <v>3949731.1900000004</v>
      </c>
      <c r="H31" s="77">
        <f t="shared" si="0"/>
        <v>4.164511256271088</v>
      </c>
    </row>
    <row r="32" spans="1:8" s="78" customFormat="1" ht="18.399999999999999" customHeight="1" x14ac:dyDescent="0.35">
      <c r="A32" s="74">
        <v>28</v>
      </c>
      <c r="B32" s="79" t="s">
        <v>1026</v>
      </c>
      <c r="C32" s="80">
        <v>1650</v>
      </c>
      <c r="D32" s="80">
        <v>0</v>
      </c>
      <c r="E32" s="80">
        <v>1650</v>
      </c>
      <c r="F32" s="80" t="s">
        <v>89</v>
      </c>
      <c r="G32" s="80">
        <v>1401313.6199999999</v>
      </c>
      <c r="H32" s="81">
        <f t="shared" si="0"/>
        <v>0.11774666116497177</v>
      </c>
    </row>
    <row r="33" spans="1:8" s="78" customFormat="1" ht="18.399999999999999" customHeight="1" x14ac:dyDescent="0.35">
      <c r="A33" s="74">
        <v>29</v>
      </c>
      <c r="B33" s="75" t="s">
        <v>1027</v>
      </c>
      <c r="C33" s="76">
        <v>101761</v>
      </c>
      <c r="D33" s="76">
        <v>0</v>
      </c>
      <c r="E33" s="76">
        <v>101761</v>
      </c>
      <c r="F33" s="76" t="s">
        <v>104</v>
      </c>
      <c r="G33" s="76">
        <v>5500950.6100000003</v>
      </c>
      <c r="H33" s="77">
        <f t="shared" si="0"/>
        <v>1.8498802700575419</v>
      </c>
    </row>
    <row r="34" spans="1:8" s="78" customFormat="1" ht="18.399999999999999" customHeight="1" x14ac:dyDescent="0.35">
      <c r="A34" s="74">
        <v>30</v>
      </c>
      <c r="B34" s="79" t="s">
        <v>1188</v>
      </c>
      <c r="C34" s="80">
        <v>21338</v>
      </c>
      <c r="D34" s="80">
        <v>0</v>
      </c>
      <c r="E34" s="80">
        <v>21338</v>
      </c>
      <c r="F34" s="80" t="s">
        <v>100</v>
      </c>
      <c r="G34" s="80">
        <v>4461263.95</v>
      </c>
      <c r="H34" s="81">
        <f t="shared" si="0"/>
        <v>0.47829494598722411</v>
      </c>
    </row>
    <row r="35" spans="1:8" s="78" customFormat="1" ht="18.399999999999999" customHeight="1" x14ac:dyDescent="0.35">
      <c r="A35" s="74">
        <v>31</v>
      </c>
      <c r="B35" s="75" t="s">
        <v>1215</v>
      </c>
      <c r="C35" s="76">
        <v>69425</v>
      </c>
      <c r="D35" s="76">
        <v>0</v>
      </c>
      <c r="E35" s="76">
        <v>69425</v>
      </c>
      <c r="F35" s="76" t="s">
        <v>88</v>
      </c>
      <c r="G35" s="76">
        <v>1429577.67</v>
      </c>
      <c r="H35" s="77">
        <f t="shared" si="0"/>
        <v>4.8563293521505555</v>
      </c>
    </row>
    <row r="36" spans="1:8" s="78" customFormat="1" ht="18.399999999999999" customHeight="1" x14ac:dyDescent="0.35">
      <c r="A36" s="74">
        <v>32</v>
      </c>
      <c r="B36" s="79" t="s">
        <v>1028</v>
      </c>
      <c r="C36" s="80">
        <v>5000</v>
      </c>
      <c r="D36" s="80">
        <v>0</v>
      </c>
      <c r="E36" s="80">
        <v>5000</v>
      </c>
      <c r="F36" s="80" t="s">
        <v>88</v>
      </c>
      <c r="G36" s="80">
        <v>5507542.9499999993</v>
      </c>
      <c r="H36" s="81">
        <f t="shared" si="0"/>
        <v>9.0784584802920149E-2</v>
      </c>
    </row>
    <row r="37" spans="1:8" s="78" customFormat="1" ht="18.399999999999999" customHeight="1" x14ac:dyDescent="0.35">
      <c r="A37" s="74">
        <v>33</v>
      </c>
      <c r="B37" s="75" t="s">
        <v>1029</v>
      </c>
      <c r="C37" s="76">
        <v>2355</v>
      </c>
      <c r="D37" s="76">
        <v>0</v>
      </c>
      <c r="E37" s="76">
        <v>2355</v>
      </c>
      <c r="F37" s="76" t="s">
        <v>54</v>
      </c>
      <c r="G37" s="76">
        <v>525045.10000000009</v>
      </c>
      <c r="H37" s="77">
        <f t="shared" si="0"/>
        <v>0.44853289745966579</v>
      </c>
    </row>
    <row r="38" spans="1:8" s="78" customFormat="1" ht="18.399999999999999" customHeight="1" x14ac:dyDescent="0.35">
      <c r="A38" s="74">
        <v>34</v>
      </c>
      <c r="B38" s="79" t="s">
        <v>1216</v>
      </c>
      <c r="C38" s="80">
        <v>19705</v>
      </c>
      <c r="D38" s="80">
        <v>0</v>
      </c>
      <c r="E38" s="80">
        <v>19705</v>
      </c>
      <c r="F38" s="80" t="s">
        <v>90</v>
      </c>
      <c r="G38" s="80">
        <v>1181419.46</v>
      </c>
      <c r="H38" s="81">
        <f t="shared" si="0"/>
        <v>1.6679088729417071</v>
      </c>
    </row>
    <row r="39" spans="1:8" s="78" customFormat="1" ht="18.399999999999999" customHeight="1" x14ac:dyDescent="0.35">
      <c r="A39" s="74">
        <v>35</v>
      </c>
      <c r="B39" s="75" t="s">
        <v>1031</v>
      </c>
      <c r="C39" s="76">
        <v>5950</v>
      </c>
      <c r="D39" s="76">
        <v>0</v>
      </c>
      <c r="E39" s="76">
        <v>5950</v>
      </c>
      <c r="F39" s="76" t="s">
        <v>72</v>
      </c>
      <c r="G39" s="76">
        <v>854664.1</v>
      </c>
      <c r="H39" s="77">
        <f t="shared" si="0"/>
        <v>0.69617993782586629</v>
      </c>
    </row>
    <row r="40" spans="1:8" s="78" customFormat="1" ht="18.399999999999999" customHeight="1" x14ac:dyDescent="0.35">
      <c r="A40" s="74">
        <v>36</v>
      </c>
      <c r="B40" s="79" t="s">
        <v>1189</v>
      </c>
      <c r="C40" s="80">
        <v>1900</v>
      </c>
      <c r="D40" s="80">
        <v>0</v>
      </c>
      <c r="E40" s="80">
        <v>1900</v>
      </c>
      <c r="F40" s="80" t="s">
        <v>61</v>
      </c>
      <c r="G40" s="80">
        <v>621846.46</v>
      </c>
      <c r="H40" s="81">
        <f t="shared" si="0"/>
        <v>0.30554166055717358</v>
      </c>
    </row>
    <row r="41" spans="1:8" s="78" customFormat="1" ht="18.399999999999999" customHeight="1" x14ac:dyDescent="0.35">
      <c r="A41" s="74">
        <v>37</v>
      </c>
      <c r="B41" s="75" t="s">
        <v>1032</v>
      </c>
      <c r="C41" s="76">
        <v>4500</v>
      </c>
      <c r="D41" s="76">
        <v>0</v>
      </c>
      <c r="E41" s="76">
        <v>4500</v>
      </c>
      <c r="F41" s="76" t="s">
        <v>1213</v>
      </c>
      <c r="G41" s="76">
        <v>1221637.3400000001</v>
      </c>
      <c r="H41" s="77">
        <f t="shared" si="0"/>
        <v>0.3683580922632898</v>
      </c>
    </row>
    <row r="42" spans="1:8" s="78" customFormat="1" ht="18.399999999999999" customHeight="1" x14ac:dyDescent="0.35">
      <c r="A42" s="74">
        <v>38</v>
      </c>
      <c r="B42" s="79" t="s">
        <v>1033</v>
      </c>
      <c r="C42" s="80">
        <v>3671</v>
      </c>
      <c r="D42" s="80">
        <v>0</v>
      </c>
      <c r="E42" s="80">
        <v>3671</v>
      </c>
      <c r="F42" s="80" t="s">
        <v>53</v>
      </c>
      <c r="G42" s="80">
        <v>2293985.15</v>
      </c>
      <c r="H42" s="81">
        <f t="shared" si="0"/>
        <v>0.16002719110888752</v>
      </c>
    </row>
    <row r="43" spans="1:8" s="78" customFormat="1" ht="18.399999999999999" customHeight="1" x14ac:dyDescent="0.35">
      <c r="A43" s="74">
        <v>39</v>
      </c>
      <c r="B43" s="75" t="s">
        <v>1035</v>
      </c>
      <c r="C43" s="76">
        <v>3800</v>
      </c>
      <c r="D43" s="76">
        <v>0</v>
      </c>
      <c r="E43" s="76">
        <v>3800</v>
      </c>
      <c r="F43" s="76" t="s">
        <v>90</v>
      </c>
      <c r="G43" s="76">
        <v>1307850.81</v>
      </c>
      <c r="H43" s="77">
        <f t="shared" si="0"/>
        <v>0.29055301804645439</v>
      </c>
    </row>
    <row r="44" spans="1:8" s="78" customFormat="1" ht="18.399999999999999" customHeight="1" x14ac:dyDescent="0.35">
      <c r="A44" s="74">
        <v>40</v>
      </c>
      <c r="B44" s="79" t="s">
        <v>175</v>
      </c>
      <c r="C44" s="80">
        <v>43400</v>
      </c>
      <c r="D44" s="80">
        <v>0</v>
      </c>
      <c r="E44" s="80">
        <v>43400</v>
      </c>
      <c r="F44" s="80" t="s">
        <v>96</v>
      </c>
      <c r="G44" s="80">
        <v>2999706.5100000002</v>
      </c>
      <c r="H44" s="81">
        <f t="shared" si="0"/>
        <v>1.4468082079136466</v>
      </c>
    </row>
    <row r="45" spans="1:8" s="78" customFormat="1" ht="18.399999999999999" customHeight="1" x14ac:dyDescent="0.35">
      <c r="A45" s="74">
        <v>41</v>
      </c>
      <c r="B45" s="75" t="s">
        <v>1036</v>
      </c>
      <c r="C45" s="76">
        <v>1079</v>
      </c>
      <c r="D45" s="76">
        <v>0</v>
      </c>
      <c r="E45" s="76">
        <v>1079</v>
      </c>
      <c r="F45" s="76" t="s">
        <v>75</v>
      </c>
      <c r="G45" s="76">
        <v>2083967.73</v>
      </c>
      <c r="H45" s="77">
        <f t="shared" si="0"/>
        <v>5.1776233598396455E-2</v>
      </c>
    </row>
    <row r="46" spans="1:8" s="78" customFormat="1" ht="18.399999999999999" customHeight="1" x14ac:dyDescent="0.35">
      <c r="A46" s="74">
        <v>42</v>
      </c>
      <c r="B46" s="79" t="s">
        <v>1037</v>
      </c>
      <c r="C46" s="80">
        <v>385781</v>
      </c>
      <c r="D46" s="80">
        <v>0</v>
      </c>
      <c r="E46" s="80">
        <v>385781</v>
      </c>
      <c r="F46" s="80" t="s">
        <v>94</v>
      </c>
      <c r="G46" s="80">
        <v>5787510.1899999995</v>
      </c>
      <c r="H46" s="81">
        <f t="shared" si="0"/>
        <v>6.6657506826782802</v>
      </c>
    </row>
    <row r="47" spans="1:8" s="78" customFormat="1" ht="18.399999999999999" customHeight="1" x14ac:dyDescent="0.35">
      <c r="A47" s="74">
        <v>43</v>
      </c>
      <c r="B47" s="75" t="s">
        <v>1190</v>
      </c>
      <c r="C47" s="76">
        <v>25488</v>
      </c>
      <c r="D47" s="76">
        <v>0</v>
      </c>
      <c r="E47" s="76">
        <v>25488</v>
      </c>
      <c r="F47" s="76" t="s">
        <v>103</v>
      </c>
      <c r="G47" s="76">
        <v>1261086.55</v>
      </c>
      <c r="H47" s="77">
        <f t="shared" si="0"/>
        <v>2.0211142526260391</v>
      </c>
    </row>
    <row r="48" spans="1:8" s="78" customFormat="1" ht="18.399999999999999" customHeight="1" x14ac:dyDescent="0.35">
      <c r="A48" s="74">
        <v>44</v>
      </c>
      <c r="B48" s="79" t="s">
        <v>1038</v>
      </c>
      <c r="C48" s="80">
        <v>0</v>
      </c>
      <c r="D48" s="80">
        <v>0</v>
      </c>
      <c r="E48" s="80">
        <v>0</v>
      </c>
      <c r="F48" s="80" t="s">
        <v>84</v>
      </c>
      <c r="G48" s="80">
        <v>3540019.0500000003</v>
      </c>
      <c r="H48" s="81">
        <f t="shared" si="0"/>
        <v>0</v>
      </c>
    </row>
    <row r="49" spans="1:8" s="78" customFormat="1" ht="18.399999999999999" customHeight="1" x14ac:dyDescent="0.35">
      <c r="A49" s="74">
        <v>45</v>
      </c>
      <c r="B49" s="75" t="s">
        <v>1039</v>
      </c>
      <c r="C49" s="76">
        <v>12551</v>
      </c>
      <c r="D49" s="76">
        <v>0</v>
      </c>
      <c r="E49" s="76">
        <v>12551</v>
      </c>
      <c r="F49" s="76" t="s">
        <v>93</v>
      </c>
      <c r="G49" s="76">
        <v>5087644.08</v>
      </c>
      <c r="H49" s="77">
        <f t="shared" si="0"/>
        <v>0.24669571618303929</v>
      </c>
    </row>
    <row r="50" spans="1:8" s="78" customFormat="1" ht="18.399999999999999" customHeight="1" x14ac:dyDescent="0.35">
      <c r="A50" s="74">
        <v>46</v>
      </c>
      <c r="B50" s="79" t="s">
        <v>1040</v>
      </c>
      <c r="C50" s="80">
        <v>72642</v>
      </c>
      <c r="D50" s="80">
        <v>0</v>
      </c>
      <c r="E50" s="80">
        <v>72642</v>
      </c>
      <c r="F50" s="80" t="s">
        <v>47</v>
      </c>
      <c r="G50" s="80">
        <v>4062027.05</v>
      </c>
      <c r="H50" s="81">
        <f t="shared" si="0"/>
        <v>1.7883189625731322</v>
      </c>
    </row>
    <row r="51" spans="1:8" s="78" customFormat="1" ht="18.399999999999999" customHeight="1" x14ac:dyDescent="0.35">
      <c r="A51" s="74">
        <v>47</v>
      </c>
      <c r="B51" s="75" t="s">
        <v>1041</v>
      </c>
      <c r="C51" s="76">
        <v>0</v>
      </c>
      <c r="D51" s="76">
        <v>0</v>
      </c>
      <c r="E51" s="76">
        <v>0</v>
      </c>
      <c r="F51" s="76" t="s">
        <v>49</v>
      </c>
      <c r="G51" s="76">
        <v>1805894.15</v>
      </c>
      <c r="H51" s="77">
        <f t="shared" si="0"/>
        <v>0</v>
      </c>
    </row>
    <row r="52" spans="1:8" s="78" customFormat="1" ht="18.399999999999999" customHeight="1" x14ac:dyDescent="0.35">
      <c r="A52" s="74">
        <v>48</v>
      </c>
      <c r="B52" s="79" t="s">
        <v>1042</v>
      </c>
      <c r="C52" s="80">
        <v>38000</v>
      </c>
      <c r="D52" s="80">
        <v>0</v>
      </c>
      <c r="E52" s="80">
        <v>38000</v>
      </c>
      <c r="F52" s="80" t="s">
        <v>104</v>
      </c>
      <c r="G52" s="80">
        <v>3205988.66</v>
      </c>
      <c r="H52" s="81">
        <f t="shared" si="0"/>
        <v>1.1852817969730434</v>
      </c>
    </row>
    <row r="53" spans="1:8" s="78" customFormat="1" ht="18.399999999999999" customHeight="1" x14ac:dyDescent="0.35">
      <c r="A53" s="74">
        <v>49</v>
      </c>
      <c r="B53" s="75" t="s">
        <v>1043</v>
      </c>
      <c r="C53" s="76">
        <v>6418</v>
      </c>
      <c r="D53" s="76">
        <v>0</v>
      </c>
      <c r="E53" s="76">
        <v>6418</v>
      </c>
      <c r="F53" s="76" t="s">
        <v>93</v>
      </c>
      <c r="G53" s="76">
        <v>2579589.16</v>
      </c>
      <c r="H53" s="77">
        <f t="shared" si="0"/>
        <v>0.24879930880156126</v>
      </c>
    </row>
    <row r="54" spans="1:8" s="78" customFormat="1" ht="18.399999999999999" customHeight="1" x14ac:dyDescent="0.35">
      <c r="A54" s="74">
        <v>50</v>
      </c>
      <c r="B54" s="79" t="s">
        <v>1044</v>
      </c>
      <c r="C54" s="80">
        <v>2530</v>
      </c>
      <c r="D54" s="80">
        <v>0</v>
      </c>
      <c r="E54" s="80">
        <v>2530</v>
      </c>
      <c r="F54" s="80" t="s">
        <v>62</v>
      </c>
      <c r="G54" s="80">
        <v>666285.86</v>
      </c>
      <c r="H54" s="81">
        <f t="shared" si="0"/>
        <v>0.37971689808935766</v>
      </c>
    </row>
    <row r="55" spans="1:8" s="78" customFormat="1" ht="18.399999999999999" customHeight="1" x14ac:dyDescent="0.35">
      <c r="A55" s="74">
        <v>51</v>
      </c>
      <c r="B55" s="75" t="s">
        <v>1045</v>
      </c>
      <c r="C55" s="76">
        <v>3100</v>
      </c>
      <c r="D55" s="76">
        <v>0</v>
      </c>
      <c r="E55" s="76">
        <v>3100</v>
      </c>
      <c r="F55" s="76" t="s">
        <v>61</v>
      </c>
      <c r="G55" s="76">
        <v>639869.18000000005</v>
      </c>
      <c r="H55" s="77">
        <f t="shared" si="0"/>
        <v>0.48447402951959639</v>
      </c>
    </row>
    <row r="56" spans="1:8" s="78" customFormat="1" ht="18.399999999999999" customHeight="1" x14ac:dyDescent="0.35">
      <c r="A56" s="74">
        <v>52</v>
      </c>
      <c r="B56" s="79" t="s">
        <v>176</v>
      </c>
      <c r="C56" s="80">
        <v>15731</v>
      </c>
      <c r="D56" s="80">
        <v>5638</v>
      </c>
      <c r="E56" s="80">
        <v>21369</v>
      </c>
      <c r="F56" s="80" t="s">
        <v>61</v>
      </c>
      <c r="G56" s="80">
        <v>381661.82</v>
      </c>
      <c r="H56" s="81">
        <f t="shared" si="0"/>
        <v>5.5989357279698551</v>
      </c>
    </row>
    <row r="57" spans="1:8" s="78" customFormat="1" ht="18.399999999999999" customHeight="1" x14ac:dyDescent="0.35">
      <c r="A57" s="74">
        <v>53</v>
      </c>
      <c r="B57" s="75" t="s">
        <v>1046</v>
      </c>
      <c r="C57" s="76">
        <v>7561</v>
      </c>
      <c r="D57" s="76">
        <v>0</v>
      </c>
      <c r="E57" s="76">
        <v>7561</v>
      </c>
      <c r="F57" s="76" t="s">
        <v>110</v>
      </c>
      <c r="G57" s="76">
        <v>141399.59</v>
      </c>
      <c r="H57" s="77">
        <f t="shared" si="0"/>
        <v>5.3472573718212342</v>
      </c>
    </row>
    <row r="58" spans="1:8" s="78" customFormat="1" ht="18.399999999999999" customHeight="1" x14ac:dyDescent="0.35">
      <c r="A58" s="74">
        <v>54</v>
      </c>
      <c r="B58" s="79" t="s">
        <v>1191</v>
      </c>
      <c r="C58" s="80">
        <v>11000</v>
      </c>
      <c r="D58" s="80">
        <v>0</v>
      </c>
      <c r="E58" s="80">
        <v>11000</v>
      </c>
      <c r="F58" s="80" t="s">
        <v>89</v>
      </c>
      <c r="G58" s="80">
        <v>6306001.7199999997</v>
      </c>
      <c r="H58" s="81">
        <f t="shared" si="0"/>
        <v>0.17443699650624264</v>
      </c>
    </row>
    <row r="59" spans="1:8" s="78" customFormat="1" ht="18.399999999999999" customHeight="1" x14ac:dyDescent="0.35">
      <c r="A59" s="74">
        <v>55</v>
      </c>
      <c r="B59" s="75" t="s">
        <v>177</v>
      </c>
      <c r="C59" s="76">
        <v>2079</v>
      </c>
      <c r="D59" s="76">
        <v>8862</v>
      </c>
      <c r="E59" s="76">
        <v>10941</v>
      </c>
      <c r="F59" s="76" t="s">
        <v>85</v>
      </c>
      <c r="G59" s="76">
        <v>1819552.45</v>
      </c>
      <c r="H59" s="77">
        <f t="shared" si="0"/>
        <v>0.60130171020901324</v>
      </c>
    </row>
    <row r="60" spans="1:8" s="78" customFormat="1" ht="18.399999999999999" customHeight="1" x14ac:dyDescent="0.35">
      <c r="A60" s="74">
        <v>56</v>
      </c>
      <c r="B60" s="79" t="s">
        <v>1047</v>
      </c>
      <c r="C60" s="80">
        <v>56261</v>
      </c>
      <c r="D60" s="80">
        <v>0</v>
      </c>
      <c r="E60" s="80">
        <v>56261</v>
      </c>
      <c r="F60" s="80" t="s">
        <v>74</v>
      </c>
      <c r="G60" s="80">
        <v>5669754.9700000007</v>
      </c>
      <c r="H60" s="81">
        <f t="shared" si="0"/>
        <v>0.99230037801792337</v>
      </c>
    </row>
    <row r="61" spans="1:8" s="78" customFormat="1" ht="18.399999999999999" customHeight="1" x14ac:dyDescent="0.35">
      <c r="A61" s="74">
        <v>57</v>
      </c>
      <c r="B61" s="75" t="s">
        <v>178</v>
      </c>
      <c r="C61" s="76">
        <v>56261</v>
      </c>
      <c r="D61" s="76">
        <v>0</v>
      </c>
      <c r="E61" s="76">
        <v>56261</v>
      </c>
      <c r="F61" s="76" t="s">
        <v>74</v>
      </c>
      <c r="G61" s="76">
        <v>4059264.73</v>
      </c>
      <c r="H61" s="77">
        <f t="shared" si="0"/>
        <v>1.3859899203962487</v>
      </c>
    </row>
    <row r="62" spans="1:8" s="78" customFormat="1" ht="18.399999999999999" customHeight="1" x14ac:dyDescent="0.35">
      <c r="A62" s="74">
        <v>58</v>
      </c>
      <c r="B62" s="79" t="s">
        <v>1048</v>
      </c>
      <c r="C62" s="80">
        <v>0</v>
      </c>
      <c r="D62" s="80">
        <v>0</v>
      </c>
      <c r="E62" s="80">
        <v>0</v>
      </c>
      <c r="F62" s="80" t="s">
        <v>74</v>
      </c>
      <c r="G62" s="80">
        <v>1494816.12</v>
      </c>
      <c r="H62" s="81">
        <f t="shared" si="0"/>
        <v>0</v>
      </c>
    </row>
    <row r="63" spans="1:8" s="78" customFormat="1" ht="18.399999999999999" customHeight="1" x14ac:dyDescent="0.35">
      <c r="A63" s="74">
        <v>59</v>
      </c>
      <c r="B63" s="75" t="s">
        <v>179</v>
      </c>
      <c r="C63" s="76">
        <v>34773</v>
      </c>
      <c r="D63" s="76">
        <v>6704</v>
      </c>
      <c r="E63" s="76">
        <v>41477</v>
      </c>
      <c r="F63" s="76" t="s">
        <v>86</v>
      </c>
      <c r="G63" s="76">
        <v>2275731.04</v>
      </c>
      <c r="H63" s="77">
        <f t="shared" si="0"/>
        <v>1.8225791743825757</v>
      </c>
    </row>
    <row r="64" spans="1:8" s="78" customFormat="1" ht="18.399999999999999" customHeight="1" x14ac:dyDescent="0.35">
      <c r="A64" s="74">
        <v>60</v>
      </c>
      <c r="B64" s="79" t="s">
        <v>1192</v>
      </c>
      <c r="C64" s="80">
        <v>0</v>
      </c>
      <c r="D64" s="80">
        <v>0</v>
      </c>
      <c r="E64" s="80">
        <v>0</v>
      </c>
      <c r="F64" s="80" t="s">
        <v>106</v>
      </c>
      <c r="G64" s="80">
        <v>835401.3</v>
      </c>
      <c r="H64" s="81">
        <f t="shared" si="0"/>
        <v>0</v>
      </c>
    </row>
    <row r="65" spans="1:8" s="78" customFormat="1" ht="18.399999999999999" customHeight="1" x14ac:dyDescent="0.35">
      <c r="A65" s="74">
        <v>61</v>
      </c>
      <c r="B65" s="75" t="s">
        <v>1050</v>
      </c>
      <c r="C65" s="76">
        <v>319530</v>
      </c>
      <c r="D65" s="76">
        <v>0</v>
      </c>
      <c r="E65" s="76">
        <v>319530</v>
      </c>
      <c r="F65" s="76" t="s">
        <v>84</v>
      </c>
      <c r="G65" s="76">
        <v>7306924.2700000005</v>
      </c>
      <c r="H65" s="77">
        <f t="shared" si="0"/>
        <v>4.3729753887267258</v>
      </c>
    </row>
    <row r="66" spans="1:8" s="78" customFormat="1" ht="18.399999999999999" customHeight="1" x14ac:dyDescent="0.35">
      <c r="A66" s="74">
        <v>62</v>
      </c>
      <c r="B66" s="79" t="s">
        <v>1051</v>
      </c>
      <c r="C66" s="80">
        <v>0</v>
      </c>
      <c r="D66" s="80">
        <v>0</v>
      </c>
      <c r="E66" s="80">
        <v>0</v>
      </c>
      <c r="F66" s="80" t="s">
        <v>93</v>
      </c>
      <c r="G66" s="80">
        <v>55309.490000000005</v>
      </c>
      <c r="H66" s="81">
        <f t="shared" si="0"/>
        <v>0</v>
      </c>
    </row>
    <row r="67" spans="1:8" s="78" customFormat="1" ht="18.399999999999999" customHeight="1" x14ac:dyDescent="0.35">
      <c r="A67" s="74">
        <v>63</v>
      </c>
      <c r="B67" s="75" t="s">
        <v>1052</v>
      </c>
      <c r="C67" s="76">
        <v>8596</v>
      </c>
      <c r="D67" s="76">
        <v>0</v>
      </c>
      <c r="E67" s="76">
        <v>8596</v>
      </c>
      <c r="F67" s="76" t="s">
        <v>60</v>
      </c>
      <c r="G67" s="76">
        <v>2097984.54</v>
      </c>
      <c r="H67" s="77">
        <f t="shared" si="0"/>
        <v>0.40972656547793246</v>
      </c>
    </row>
    <row r="68" spans="1:8" s="78" customFormat="1" ht="18.399999999999999" customHeight="1" x14ac:dyDescent="0.35">
      <c r="A68" s="74">
        <v>64</v>
      </c>
      <c r="B68" s="79" t="s">
        <v>1193</v>
      </c>
      <c r="C68" s="80">
        <v>25079</v>
      </c>
      <c r="D68" s="80">
        <v>1205</v>
      </c>
      <c r="E68" s="80">
        <v>26284</v>
      </c>
      <c r="F68" s="80" t="s">
        <v>90</v>
      </c>
      <c r="G68" s="80">
        <v>2394902.5499999998</v>
      </c>
      <c r="H68" s="81">
        <f t="shared" si="0"/>
        <v>1.0974976831520766</v>
      </c>
    </row>
    <row r="69" spans="1:8" s="78" customFormat="1" ht="18.399999999999999" customHeight="1" x14ac:dyDescent="0.35">
      <c r="A69" s="74">
        <v>65</v>
      </c>
      <c r="B69" s="75" t="s">
        <v>180</v>
      </c>
      <c r="C69" s="76">
        <v>632993</v>
      </c>
      <c r="D69" s="76">
        <v>3165</v>
      </c>
      <c r="E69" s="76">
        <v>636158</v>
      </c>
      <c r="F69" s="76" t="s">
        <v>100</v>
      </c>
      <c r="G69" s="76">
        <v>2605699.77</v>
      </c>
      <c r="H69" s="77">
        <f t="shared" si="0"/>
        <v>24.414094337506885</v>
      </c>
    </row>
    <row r="70" spans="1:8" s="78" customFormat="1" ht="18.399999999999999" customHeight="1" x14ac:dyDescent="0.35">
      <c r="A70" s="74">
        <v>66</v>
      </c>
      <c r="B70" s="79" t="s">
        <v>1194</v>
      </c>
      <c r="C70" s="80">
        <v>58654</v>
      </c>
      <c r="D70" s="80">
        <v>0</v>
      </c>
      <c r="E70" s="80">
        <v>58654</v>
      </c>
      <c r="F70" s="80" t="s">
        <v>50</v>
      </c>
      <c r="G70" s="80">
        <v>3217910.09</v>
      </c>
      <c r="H70" s="81">
        <f t="shared" ref="H70:H133" si="1">E70/G70*100</f>
        <v>1.8227358241696554</v>
      </c>
    </row>
    <row r="71" spans="1:8" s="78" customFormat="1" ht="18.399999999999999" customHeight="1" x14ac:dyDescent="0.35">
      <c r="A71" s="74">
        <v>67</v>
      </c>
      <c r="B71" s="75" t="s">
        <v>181</v>
      </c>
      <c r="C71" s="76">
        <v>2878</v>
      </c>
      <c r="D71" s="76">
        <v>885</v>
      </c>
      <c r="E71" s="76">
        <v>3763</v>
      </c>
      <c r="F71" s="76" t="s">
        <v>97</v>
      </c>
      <c r="G71" s="76">
        <v>826461.96</v>
      </c>
      <c r="H71" s="77">
        <f t="shared" si="1"/>
        <v>0.45531436195805064</v>
      </c>
    </row>
    <row r="72" spans="1:8" s="78" customFormat="1" ht="18.399999999999999" customHeight="1" x14ac:dyDescent="0.35">
      <c r="A72" s="74">
        <v>68</v>
      </c>
      <c r="B72" s="79" t="s">
        <v>1053</v>
      </c>
      <c r="C72" s="80">
        <v>2990</v>
      </c>
      <c r="D72" s="80">
        <v>0</v>
      </c>
      <c r="E72" s="80">
        <v>2990</v>
      </c>
      <c r="F72" s="80" t="s">
        <v>91</v>
      </c>
      <c r="G72" s="80">
        <v>594518.54</v>
      </c>
      <c r="H72" s="81">
        <f t="shared" si="1"/>
        <v>0.50292796587975197</v>
      </c>
    </row>
    <row r="73" spans="1:8" s="78" customFormat="1" ht="18.399999999999999" customHeight="1" x14ac:dyDescent="0.35">
      <c r="A73" s="74">
        <v>69</v>
      </c>
      <c r="B73" s="75" t="s">
        <v>1054</v>
      </c>
      <c r="C73" s="76">
        <v>9102</v>
      </c>
      <c r="D73" s="76">
        <v>0</v>
      </c>
      <c r="E73" s="76">
        <v>9102</v>
      </c>
      <c r="F73" s="76" t="s">
        <v>68</v>
      </c>
      <c r="G73" s="76">
        <v>457248.69</v>
      </c>
      <c r="H73" s="77">
        <f t="shared" si="1"/>
        <v>1.9906016570545013</v>
      </c>
    </row>
    <row r="74" spans="1:8" s="78" customFormat="1" ht="18.399999999999999" customHeight="1" x14ac:dyDescent="0.35">
      <c r="A74" s="74">
        <v>70</v>
      </c>
      <c r="B74" s="79" t="s">
        <v>1055</v>
      </c>
      <c r="C74" s="80">
        <v>145482</v>
      </c>
      <c r="D74" s="80">
        <v>1877</v>
      </c>
      <c r="E74" s="80">
        <v>147359</v>
      </c>
      <c r="F74" s="80" t="s">
        <v>87</v>
      </c>
      <c r="G74" s="80">
        <v>5133200.1899999995</v>
      </c>
      <c r="H74" s="81">
        <f t="shared" si="1"/>
        <v>2.8707043276252979</v>
      </c>
    </row>
    <row r="75" spans="1:8" s="78" customFormat="1" ht="18.399999999999999" customHeight="1" x14ac:dyDescent="0.35">
      <c r="A75" s="74">
        <v>71</v>
      </c>
      <c r="B75" s="75" t="s">
        <v>1195</v>
      </c>
      <c r="C75" s="76">
        <v>1993</v>
      </c>
      <c r="D75" s="76">
        <v>0</v>
      </c>
      <c r="E75" s="76">
        <v>1993</v>
      </c>
      <c r="F75" s="76" t="s">
        <v>90</v>
      </c>
      <c r="G75" s="76">
        <v>802123.09</v>
      </c>
      <c r="H75" s="77">
        <f t="shared" si="1"/>
        <v>0.24846560644451715</v>
      </c>
    </row>
    <row r="76" spans="1:8" s="78" customFormat="1" ht="18.399999999999999" customHeight="1" x14ac:dyDescent="0.35">
      <c r="A76" s="74">
        <v>72</v>
      </c>
      <c r="B76" s="79" t="s">
        <v>1056</v>
      </c>
      <c r="C76" s="80">
        <v>0</v>
      </c>
      <c r="D76" s="80">
        <v>0</v>
      </c>
      <c r="E76" s="80">
        <v>0</v>
      </c>
      <c r="F76" s="80" t="s">
        <v>86</v>
      </c>
      <c r="G76" s="80">
        <v>141473.72</v>
      </c>
      <c r="H76" s="81">
        <f t="shared" si="1"/>
        <v>0</v>
      </c>
    </row>
    <row r="77" spans="1:8" s="78" customFormat="1" ht="18.399999999999999" customHeight="1" x14ac:dyDescent="0.35">
      <c r="A77" s="74">
        <v>73</v>
      </c>
      <c r="B77" s="75" t="s">
        <v>1057</v>
      </c>
      <c r="C77" s="76">
        <v>456376</v>
      </c>
      <c r="D77" s="76">
        <v>0</v>
      </c>
      <c r="E77" s="76">
        <v>456376</v>
      </c>
      <c r="F77" s="76" t="s">
        <v>75</v>
      </c>
      <c r="G77" s="76">
        <v>5294804.47</v>
      </c>
      <c r="H77" s="77">
        <f t="shared" si="1"/>
        <v>8.6193173437431962</v>
      </c>
    </row>
    <row r="78" spans="1:8" s="78" customFormat="1" ht="18.399999999999999" customHeight="1" x14ac:dyDescent="0.35">
      <c r="A78" s="74">
        <v>74</v>
      </c>
      <c r="B78" s="79" t="s">
        <v>182</v>
      </c>
      <c r="C78" s="80">
        <v>44320</v>
      </c>
      <c r="D78" s="80">
        <v>5924</v>
      </c>
      <c r="E78" s="80">
        <v>50244</v>
      </c>
      <c r="F78" s="80" t="s">
        <v>75</v>
      </c>
      <c r="G78" s="80">
        <v>2635585.33</v>
      </c>
      <c r="H78" s="81">
        <f t="shared" si="1"/>
        <v>1.9063696943555228</v>
      </c>
    </row>
    <row r="79" spans="1:8" s="78" customFormat="1" ht="18.399999999999999" customHeight="1" x14ac:dyDescent="0.35">
      <c r="A79" s="74">
        <v>75</v>
      </c>
      <c r="B79" s="75" t="s">
        <v>183</v>
      </c>
      <c r="C79" s="76">
        <v>30905</v>
      </c>
      <c r="D79" s="76">
        <v>8242</v>
      </c>
      <c r="E79" s="76">
        <v>39147</v>
      </c>
      <c r="F79" s="76" t="s">
        <v>97</v>
      </c>
      <c r="G79" s="76">
        <v>3172702.39</v>
      </c>
      <c r="H79" s="77">
        <f t="shared" si="1"/>
        <v>1.2338692757123051</v>
      </c>
    </row>
    <row r="80" spans="1:8" s="78" customFormat="1" ht="18.399999999999999" customHeight="1" x14ac:dyDescent="0.35">
      <c r="A80" s="74">
        <v>76</v>
      </c>
      <c r="B80" s="79" t="s">
        <v>1058</v>
      </c>
      <c r="C80" s="80">
        <v>1709</v>
      </c>
      <c r="D80" s="80">
        <v>0</v>
      </c>
      <c r="E80" s="80">
        <v>1709</v>
      </c>
      <c r="F80" s="80" t="s">
        <v>84</v>
      </c>
      <c r="G80" s="80">
        <v>3812491.73</v>
      </c>
      <c r="H80" s="81">
        <f t="shared" si="1"/>
        <v>4.4826326744582867E-2</v>
      </c>
    </row>
    <row r="81" spans="1:8" s="78" customFormat="1" ht="18.399999999999999" customHeight="1" x14ac:dyDescent="0.35">
      <c r="A81" s="74">
        <v>77</v>
      </c>
      <c r="B81" s="75" t="s">
        <v>1059</v>
      </c>
      <c r="C81" s="76">
        <v>46581</v>
      </c>
      <c r="D81" s="76">
        <v>4279</v>
      </c>
      <c r="E81" s="76">
        <v>50860</v>
      </c>
      <c r="F81" s="76" t="s">
        <v>82</v>
      </c>
      <c r="G81" s="76">
        <v>3028334.53</v>
      </c>
      <c r="H81" s="77">
        <f t="shared" si="1"/>
        <v>1.6794709929223044</v>
      </c>
    </row>
    <row r="82" spans="1:8" s="78" customFormat="1" ht="18.399999999999999" customHeight="1" x14ac:dyDescent="0.35">
      <c r="A82" s="74">
        <v>78</v>
      </c>
      <c r="B82" s="79" t="s">
        <v>1060</v>
      </c>
      <c r="C82" s="80">
        <v>1390605</v>
      </c>
      <c r="D82" s="80">
        <v>0</v>
      </c>
      <c r="E82" s="80">
        <v>0</v>
      </c>
      <c r="F82" s="80" t="s">
        <v>74</v>
      </c>
      <c r="G82" s="80">
        <v>8539072.870000001</v>
      </c>
      <c r="H82" s="81">
        <f t="shared" si="1"/>
        <v>0</v>
      </c>
    </row>
    <row r="83" spans="1:8" s="78" customFormat="1" ht="18.399999999999999" customHeight="1" x14ac:dyDescent="0.35">
      <c r="A83" s="74">
        <v>79</v>
      </c>
      <c r="B83" s="75" t="s">
        <v>1061</v>
      </c>
      <c r="C83" s="76">
        <v>0</v>
      </c>
      <c r="D83" s="76">
        <v>0</v>
      </c>
      <c r="E83" s="76">
        <v>0</v>
      </c>
      <c r="F83" s="76" t="s">
        <v>83</v>
      </c>
      <c r="G83" s="76">
        <v>639743.39</v>
      </c>
      <c r="H83" s="77">
        <f t="shared" si="1"/>
        <v>0</v>
      </c>
    </row>
    <row r="84" spans="1:8" s="78" customFormat="1" ht="18.399999999999999" customHeight="1" x14ac:dyDescent="0.35">
      <c r="A84" s="74">
        <v>80</v>
      </c>
      <c r="B84" s="79" t="s">
        <v>1062</v>
      </c>
      <c r="C84" s="80">
        <v>7265</v>
      </c>
      <c r="D84" s="80">
        <v>0</v>
      </c>
      <c r="E84" s="80">
        <v>7265</v>
      </c>
      <c r="F84" s="80" t="s">
        <v>67</v>
      </c>
      <c r="G84" s="80">
        <v>1915967.78</v>
      </c>
      <c r="H84" s="81">
        <f t="shared" si="1"/>
        <v>0.37918174177229641</v>
      </c>
    </row>
    <row r="85" spans="1:8" s="78" customFormat="1" ht="18.399999999999999" customHeight="1" x14ac:dyDescent="0.35">
      <c r="A85" s="74">
        <v>81</v>
      </c>
      <c r="B85" s="75" t="s">
        <v>1063</v>
      </c>
      <c r="C85" s="76">
        <v>109995</v>
      </c>
      <c r="D85" s="76">
        <v>0</v>
      </c>
      <c r="E85" s="76">
        <v>109995</v>
      </c>
      <c r="F85" s="76" t="s">
        <v>94</v>
      </c>
      <c r="G85" s="76">
        <v>1332691.9300000002</v>
      </c>
      <c r="H85" s="77">
        <f t="shared" si="1"/>
        <v>8.2535954127072699</v>
      </c>
    </row>
    <row r="86" spans="1:8" s="78" customFormat="1" ht="18.399999999999999" customHeight="1" x14ac:dyDescent="0.35">
      <c r="A86" s="74">
        <v>82</v>
      </c>
      <c r="B86" s="79" t="s">
        <v>1253</v>
      </c>
      <c r="C86" s="80">
        <v>7908</v>
      </c>
      <c r="D86" s="80">
        <v>4489</v>
      </c>
      <c r="E86" s="80">
        <v>12397</v>
      </c>
      <c r="F86" s="80" t="s">
        <v>72</v>
      </c>
      <c r="G86" s="80">
        <v>1097314.26</v>
      </c>
      <c r="H86" s="81">
        <f t="shared" si="1"/>
        <v>1.1297583975624268</v>
      </c>
    </row>
    <row r="87" spans="1:8" s="78" customFormat="1" ht="18.399999999999999" customHeight="1" x14ac:dyDescent="0.35">
      <c r="A87" s="74">
        <v>83</v>
      </c>
      <c r="B87" s="75" t="s">
        <v>1064</v>
      </c>
      <c r="C87" s="76">
        <v>30255</v>
      </c>
      <c r="D87" s="76">
        <v>1600</v>
      </c>
      <c r="E87" s="76">
        <v>31855</v>
      </c>
      <c r="F87" s="76" t="s">
        <v>90</v>
      </c>
      <c r="G87" s="76">
        <v>1030869.76</v>
      </c>
      <c r="H87" s="77">
        <f t="shared" si="1"/>
        <v>3.0901090744964717</v>
      </c>
    </row>
    <row r="88" spans="1:8" s="78" customFormat="1" ht="18.399999999999999" customHeight="1" x14ac:dyDescent="0.35">
      <c r="A88" s="74">
        <v>84</v>
      </c>
      <c r="B88" s="79" t="s">
        <v>1065</v>
      </c>
      <c r="C88" s="80">
        <v>0</v>
      </c>
      <c r="D88" s="80">
        <v>0</v>
      </c>
      <c r="E88" s="80">
        <v>0</v>
      </c>
      <c r="F88" s="80" t="s">
        <v>74</v>
      </c>
      <c r="G88" s="80">
        <v>11585627.939999999</v>
      </c>
      <c r="H88" s="81">
        <f t="shared" si="1"/>
        <v>0</v>
      </c>
    </row>
    <row r="89" spans="1:8" s="78" customFormat="1" ht="18.399999999999999" customHeight="1" x14ac:dyDescent="0.35">
      <c r="A89" s="74">
        <v>85</v>
      </c>
      <c r="B89" s="75" t="s">
        <v>1066</v>
      </c>
      <c r="C89" s="76">
        <v>250</v>
      </c>
      <c r="D89" s="76">
        <v>0</v>
      </c>
      <c r="E89" s="76">
        <v>250</v>
      </c>
      <c r="F89" s="76" t="s">
        <v>76</v>
      </c>
      <c r="G89" s="76">
        <v>195395.59</v>
      </c>
      <c r="H89" s="77">
        <f t="shared" si="1"/>
        <v>0.12794556929355469</v>
      </c>
    </row>
    <row r="90" spans="1:8" s="78" customFormat="1" ht="18.399999999999999" customHeight="1" x14ac:dyDescent="0.35">
      <c r="A90" s="74">
        <v>86</v>
      </c>
      <c r="B90" s="79" t="s">
        <v>1067</v>
      </c>
      <c r="C90" s="80">
        <v>0</v>
      </c>
      <c r="D90" s="80">
        <v>0</v>
      </c>
      <c r="E90" s="80">
        <v>0</v>
      </c>
      <c r="F90" s="80" t="s">
        <v>101</v>
      </c>
      <c r="G90" s="80">
        <v>2702585.49</v>
      </c>
      <c r="H90" s="81">
        <f t="shared" si="1"/>
        <v>0</v>
      </c>
    </row>
    <row r="91" spans="1:8" s="78" customFormat="1" ht="18.399999999999999" customHeight="1" x14ac:dyDescent="0.35">
      <c r="A91" s="74">
        <v>87</v>
      </c>
      <c r="B91" s="75" t="s">
        <v>1069</v>
      </c>
      <c r="C91" s="76">
        <v>87228</v>
      </c>
      <c r="D91" s="76">
        <v>0</v>
      </c>
      <c r="E91" s="76">
        <v>87228</v>
      </c>
      <c r="F91" s="76" t="s">
        <v>101</v>
      </c>
      <c r="G91" s="76">
        <v>2249187.21</v>
      </c>
      <c r="H91" s="77">
        <f t="shared" si="1"/>
        <v>3.8782009613152653</v>
      </c>
    </row>
    <row r="92" spans="1:8" s="78" customFormat="1" ht="18.399999999999999" customHeight="1" x14ac:dyDescent="0.35">
      <c r="A92" s="74">
        <v>88</v>
      </c>
      <c r="B92" s="79" t="s">
        <v>185</v>
      </c>
      <c r="C92" s="80">
        <v>15889</v>
      </c>
      <c r="D92" s="80">
        <v>1389</v>
      </c>
      <c r="E92" s="80">
        <v>17278</v>
      </c>
      <c r="F92" s="80" t="s">
        <v>56</v>
      </c>
      <c r="G92" s="80">
        <v>1260639.3799999999</v>
      </c>
      <c r="H92" s="81">
        <f t="shared" si="1"/>
        <v>1.3705743509297641</v>
      </c>
    </row>
    <row r="93" spans="1:8" s="78" customFormat="1" ht="18.399999999999999" customHeight="1" x14ac:dyDescent="0.35">
      <c r="A93" s="74">
        <v>89</v>
      </c>
      <c r="B93" s="75" t="s">
        <v>1070</v>
      </c>
      <c r="C93" s="76">
        <v>108415</v>
      </c>
      <c r="D93" s="76">
        <v>0</v>
      </c>
      <c r="E93" s="76">
        <v>108415</v>
      </c>
      <c r="F93" s="76" t="s">
        <v>56</v>
      </c>
      <c r="G93" s="76">
        <v>3710686.1799999997</v>
      </c>
      <c r="H93" s="77">
        <f t="shared" si="1"/>
        <v>2.9216968167326938</v>
      </c>
    </row>
    <row r="94" spans="1:8" s="78" customFormat="1" ht="18.399999999999999" customHeight="1" x14ac:dyDescent="0.35">
      <c r="A94" s="74">
        <v>90</v>
      </c>
      <c r="B94" s="79" t="s">
        <v>1254</v>
      </c>
      <c r="C94" s="80">
        <v>11661</v>
      </c>
      <c r="D94" s="80">
        <v>0</v>
      </c>
      <c r="E94" s="80">
        <v>11661</v>
      </c>
      <c r="F94" s="80" t="s">
        <v>1218</v>
      </c>
      <c r="G94" s="80">
        <v>2353813.31</v>
      </c>
      <c r="H94" s="81">
        <f t="shared" si="1"/>
        <v>0.49540887335708028</v>
      </c>
    </row>
    <row r="95" spans="1:8" s="78" customFormat="1" ht="18.399999999999999" customHeight="1" x14ac:dyDescent="0.35">
      <c r="A95" s="74">
        <v>91</v>
      </c>
      <c r="B95" s="75" t="s">
        <v>1197</v>
      </c>
      <c r="C95" s="76">
        <v>21194</v>
      </c>
      <c r="D95" s="76">
        <v>0</v>
      </c>
      <c r="E95" s="76">
        <v>21194</v>
      </c>
      <c r="F95" s="76" t="s">
        <v>101</v>
      </c>
      <c r="G95" s="76">
        <v>3010682</v>
      </c>
      <c r="H95" s="77">
        <f t="shared" si="1"/>
        <v>0.7039600994060482</v>
      </c>
    </row>
    <row r="96" spans="1:8" s="78" customFormat="1" ht="18.399999999999999" customHeight="1" x14ac:dyDescent="0.35">
      <c r="A96" s="74">
        <v>92</v>
      </c>
      <c r="B96" s="79" t="s">
        <v>1072</v>
      </c>
      <c r="C96" s="80">
        <v>99863</v>
      </c>
      <c r="D96" s="80">
        <v>0</v>
      </c>
      <c r="E96" s="80">
        <v>99863</v>
      </c>
      <c r="F96" s="80" t="s">
        <v>1213</v>
      </c>
      <c r="G96" s="80">
        <v>1277385.51</v>
      </c>
      <c r="H96" s="81">
        <f t="shared" si="1"/>
        <v>7.8177652101283037</v>
      </c>
    </row>
    <row r="97" spans="1:8" s="78" customFormat="1" ht="18.399999999999999" customHeight="1" x14ac:dyDescent="0.35">
      <c r="A97" s="74">
        <v>93</v>
      </c>
      <c r="B97" s="75" t="s">
        <v>1073</v>
      </c>
      <c r="C97" s="76">
        <v>3696</v>
      </c>
      <c r="D97" s="76">
        <v>0</v>
      </c>
      <c r="E97" s="76">
        <v>3696</v>
      </c>
      <c r="F97" s="76" t="s">
        <v>87</v>
      </c>
      <c r="G97" s="76">
        <v>1291227.1599999999</v>
      </c>
      <c r="H97" s="77">
        <f t="shared" si="1"/>
        <v>0.28623933220239883</v>
      </c>
    </row>
    <row r="98" spans="1:8" s="78" customFormat="1" ht="18.399999999999999" customHeight="1" x14ac:dyDescent="0.35">
      <c r="A98" s="74">
        <v>94</v>
      </c>
      <c r="B98" s="79" t="s">
        <v>1075</v>
      </c>
      <c r="C98" s="80">
        <v>2122</v>
      </c>
      <c r="D98" s="80">
        <v>0</v>
      </c>
      <c r="E98" s="80">
        <v>2122</v>
      </c>
      <c r="F98" s="80" t="s">
        <v>64</v>
      </c>
      <c r="G98" s="80">
        <v>1296902.1400000001</v>
      </c>
      <c r="H98" s="81">
        <f t="shared" si="1"/>
        <v>0.16362067225827848</v>
      </c>
    </row>
    <row r="99" spans="1:8" s="78" customFormat="1" ht="18.399999999999999" customHeight="1" x14ac:dyDescent="0.35">
      <c r="A99" s="74">
        <v>95</v>
      </c>
      <c r="B99" s="75" t="s">
        <v>1074</v>
      </c>
      <c r="C99" s="76">
        <v>131436</v>
      </c>
      <c r="D99" s="76">
        <v>26622</v>
      </c>
      <c r="E99" s="76">
        <v>158058</v>
      </c>
      <c r="F99" s="76" t="e">
        <v>#N/A</v>
      </c>
      <c r="G99" s="76" t="e">
        <v>#N/A</v>
      </c>
      <c r="H99" s="77" t="e">
        <f t="shared" si="1"/>
        <v>#N/A</v>
      </c>
    </row>
    <row r="100" spans="1:8" s="78" customFormat="1" ht="18.399999999999999" customHeight="1" x14ac:dyDescent="0.35">
      <c r="A100" s="74">
        <v>96</v>
      </c>
      <c r="B100" s="79" t="s">
        <v>1076</v>
      </c>
      <c r="C100" s="80">
        <v>10473</v>
      </c>
      <c r="D100" s="80">
        <v>0</v>
      </c>
      <c r="E100" s="80">
        <v>10473</v>
      </c>
      <c r="F100" s="80" t="s">
        <v>108</v>
      </c>
      <c r="G100" s="80">
        <v>3588660.75</v>
      </c>
      <c r="H100" s="81">
        <f t="shared" si="1"/>
        <v>0.29183588891761364</v>
      </c>
    </row>
    <row r="101" spans="1:8" s="78" customFormat="1" ht="18.399999999999999" customHeight="1" x14ac:dyDescent="0.35">
      <c r="A101" s="74">
        <v>97</v>
      </c>
      <c r="B101" s="75" t="s">
        <v>1077</v>
      </c>
      <c r="C101" s="76">
        <v>28481</v>
      </c>
      <c r="D101" s="76">
        <v>0</v>
      </c>
      <c r="E101" s="76">
        <v>28481</v>
      </c>
      <c r="F101" s="76" t="s">
        <v>91</v>
      </c>
      <c r="G101" s="76">
        <v>4091939.91</v>
      </c>
      <c r="H101" s="77">
        <f t="shared" si="1"/>
        <v>0.69602683877144222</v>
      </c>
    </row>
    <row r="102" spans="1:8" s="78" customFormat="1" ht="18.399999999999999" customHeight="1" x14ac:dyDescent="0.35">
      <c r="A102" s="74">
        <v>98</v>
      </c>
      <c r="B102" s="79" t="s">
        <v>1078</v>
      </c>
      <c r="C102" s="80">
        <v>4695</v>
      </c>
      <c r="D102" s="80">
        <v>0</v>
      </c>
      <c r="E102" s="80">
        <v>4695</v>
      </c>
      <c r="F102" s="80" t="s">
        <v>47</v>
      </c>
      <c r="G102" s="80">
        <v>2607682.2600000002</v>
      </c>
      <c r="H102" s="81">
        <f t="shared" si="1"/>
        <v>0.18004494151829675</v>
      </c>
    </row>
    <row r="103" spans="1:8" s="78" customFormat="1" ht="18.399999999999999" customHeight="1" x14ac:dyDescent="0.35">
      <c r="A103" s="74">
        <v>99</v>
      </c>
      <c r="B103" s="75" t="s">
        <v>1079</v>
      </c>
      <c r="C103" s="76">
        <v>76438</v>
      </c>
      <c r="D103" s="76">
        <v>0</v>
      </c>
      <c r="E103" s="76">
        <v>76438</v>
      </c>
      <c r="F103" s="76" t="s">
        <v>60</v>
      </c>
      <c r="G103" s="76">
        <v>1832519.1500000001</v>
      </c>
      <c r="H103" s="77">
        <f t="shared" si="1"/>
        <v>4.1711978835255277</v>
      </c>
    </row>
    <row r="104" spans="1:8" s="78" customFormat="1" ht="18.399999999999999" customHeight="1" x14ac:dyDescent="0.35">
      <c r="A104" s="74">
        <v>100</v>
      </c>
      <c r="B104" s="79" t="s">
        <v>1080</v>
      </c>
      <c r="C104" s="80">
        <v>0</v>
      </c>
      <c r="D104" s="80">
        <v>0</v>
      </c>
      <c r="E104" s="80">
        <v>0</v>
      </c>
      <c r="F104" s="80" t="s">
        <v>65</v>
      </c>
      <c r="G104" s="80">
        <v>1008855.39</v>
      </c>
      <c r="H104" s="81">
        <f t="shared" si="1"/>
        <v>0</v>
      </c>
    </row>
    <row r="105" spans="1:8" s="78" customFormat="1" ht="18.399999999999999" customHeight="1" x14ac:dyDescent="0.35">
      <c r="A105" s="74">
        <v>101</v>
      </c>
      <c r="B105" s="75" t="s">
        <v>187</v>
      </c>
      <c r="C105" s="76">
        <v>21738</v>
      </c>
      <c r="D105" s="76">
        <v>29440</v>
      </c>
      <c r="E105" s="76">
        <v>51178</v>
      </c>
      <c r="F105" s="76" t="s">
        <v>65</v>
      </c>
      <c r="G105" s="76">
        <v>1192050.82</v>
      </c>
      <c r="H105" s="77">
        <f t="shared" si="1"/>
        <v>4.2932733354438692</v>
      </c>
    </row>
    <row r="106" spans="1:8" s="78" customFormat="1" ht="18.399999999999999" customHeight="1" x14ac:dyDescent="0.35">
      <c r="A106" s="74">
        <v>102</v>
      </c>
      <c r="B106" s="79" t="s">
        <v>1198</v>
      </c>
      <c r="C106" s="80">
        <v>4097</v>
      </c>
      <c r="D106" s="80">
        <v>0</v>
      </c>
      <c r="E106" s="80">
        <v>4097</v>
      </c>
      <c r="F106" s="80" t="s">
        <v>63</v>
      </c>
      <c r="G106" s="80">
        <v>2450113.2999999998</v>
      </c>
      <c r="H106" s="81">
        <f t="shared" si="1"/>
        <v>0.16721675687405968</v>
      </c>
    </row>
    <row r="107" spans="1:8" s="78" customFormat="1" ht="18.399999999999999" customHeight="1" x14ac:dyDescent="0.35">
      <c r="A107" s="74">
        <v>103</v>
      </c>
      <c r="B107" s="75" t="s">
        <v>188</v>
      </c>
      <c r="C107" s="76">
        <v>10030</v>
      </c>
      <c r="D107" s="76">
        <v>2646</v>
      </c>
      <c r="E107" s="76">
        <v>12676</v>
      </c>
      <c r="F107" s="76" t="s">
        <v>63</v>
      </c>
      <c r="G107" s="76">
        <v>1371273.38</v>
      </c>
      <c r="H107" s="77">
        <f t="shared" si="1"/>
        <v>0.92439627173394134</v>
      </c>
    </row>
    <row r="108" spans="1:8" s="78" customFormat="1" ht="18.399999999999999" customHeight="1" x14ac:dyDescent="0.35">
      <c r="A108" s="74">
        <v>104</v>
      </c>
      <c r="B108" s="79" t="s">
        <v>1081</v>
      </c>
      <c r="C108" s="80">
        <v>0</v>
      </c>
      <c r="D108" s="80">
        <v>0</v>
      </c>
      <c r="E108" s="80">
        <v>0</v>
      </c>
      <c r="F108" s="80" t="s">
        <v>71</v>
      </c>
      <c r="G108" s="80">
        <v>422347.33</v>
      </c>
      <c r="H108" s="81">
        <f t="shared" si="1"/>
        <v>0</v>
      </c>
    </row>
    <row r="109" spans="1:8" s="78" customFormat="1" ht="18.399999999999999" customHeight="1" x14ac:dyDescent="0.35">
      <c r="A109" s="74">
        <v>105</v>
      </c>
      <c r="B109" s="75" t="s">
        <v>1082</v>
      </c>
      <c r="C109" s="76">
        <v>17930</v>
      </c>
      <c r="D109" s="76">
        <v>0</v>
      </c>
      <c r="E109" s="76">
        <v>17930</v>
      </c>
      <c r="F109" s="76" t="s">
        <v>100</v>
      </c>
      <c r="G109" s="76">
        <v>1753312.19</v>
      </c>
      <c r="H109" s="77">
        <f t="shared" si="1"/>
        <v>1.0226359060447756</v>
      </c>
    </row>
    <row r="110" spans="1:8" s="78" customFormat="1" ht="18.399999999999999" customHeight="1" x14ac:dyDescent="0.35">
      <c r="A110" s="74">
        <v>106</v>
      </c>
      <c r="B110" s="79" t="s">
        <v>1083</v>
      </c>
      <c r="C110" s="80">
        <v>6804</v>
      </c>
      <c r="D110" s="80">
        <v>0</v>
      </c>
      <c r="E110" s="80">
        <v>6804</v>
      </c>
      <c r="F110" s="80" t="s">
        <v>75</v>
      </c>
      <c r="G110" s="80">
        <v>1018764.79</v>
      </c>
      <c r="H110" s="81">
        <f t="shared" si="1"/>
        <v>0.66786760465092243</v>
      </c>
    </row>
    <row r="111" spans="1:8" s="78" customFormat="1" ht="18.399999999999999" customHeight="1" x14ac:dyDescent="0.35">
      <c r="A111" s="74">
        <v>107</v>
      </c>
      <c r="B111" s="75" t="s">
        <v>1084</v>
      </c>
      <c r="C111" s="76">
        <v>21391</v>
      </c>
      <c r="D111" s="76">
        <v>16780</v>
      </c>
      <c r="E111" s="76">
        <v>38171</v>
      </c>
      <c r="F111" s="76" t="s">
        <v>68</v>
      </c>
      <c r="G111" s="76">
        <v>1475967.6900000002</v>
      </c>
      <c r="H111" s="77">
        <f t="shared" si="1"/>
        <v>2.5861677229533386</v>
      </c>
    </row>
    <row r="112" spans="1:8" s="78" customFormat="1" ht="18.399999999999999" customHeight="1" x14ac:dyDescent="0.35">
      <c r="A112" s="74">
        <v>108</v>
      </c>
      <c r="B112" s="79" t="s">
        <v>1085</v>
      </c>
      <c r="C112" s="80">
        <v>48864</v>
      </c>
      <c r="D112" s="80">
        <v>0</v>
      </c>
      <c r="E112" s="80">
        <v>48864</v>
      </c>
      <c r="F112" s="80" t="s">
        <v>75</v>
      </c>
      <c r="G112" s="80">
        <v>2303982.15</v>
      </c>
      <c r="H112" s="81">
        <f t="shared" si="1"/>
        <v>2.120849764395961</v>
      </c>
    </row>
    <row r="113" spans="1:8" s="78" customFormat="1" ht="18.399999999999999" customHeight="1" x14ac:dyDescent="0.35">
      <c r="A113" s="74">
        <v>109</v>
      </c>
      <c r="B113" s="75" t="s">
        <v>1086</v>
      </c>
      <c r="C113" s="76">
        <v>122073</v>
      </c>
      <c r="D113" s="76">
        <v>0</v>
      </c>
      <c r="E113" s="76">
        <v>122073</v>
      </c>
      <c r="F113" s="76" t="s">
        <v>71</v>
      </c>
      <c r="G113" s="76">
        <v>1978512.99</v>
      </c>
      <c r="H113" s="77">
        <f t="shared" si="1"/>
        <v>6.169936746283379</v>
      </c>
    </row>
    <row r="114" spans="1:8" s="78" customFormat="1" ht="18.399999999999999" customHeight="1" x14ac:dyDescent="0.35">
      <c r="A114" s="74">
        <v>110</v>
      </c>
      <c r="B114" s="79" t="s">
        <v>1087</v>
      </c>
      <c r="C114" s="80">
        <v>58651</v>
      </c>
      <c r="D114" s="80">
        <v>0</v>
      </c>
      <c r="E114" s="80">
        <v>58651</v>
      </c>
      <c r="F114" s="80" t="s">
        <v>48</v>
      </c>
      <c r="G114" s="80">
        <v>2262982.81</v>
      </c>
      <c r="H114" s="81">
        <f t="shared" si="1"/>
        <v>2.5917563200579501</v>
      </c>
    </row>
    <row r="115" spans="1:8" s="78" customFormat="1" ht="18.399999999999999" customHeight="1" x14ac:dyDescent="0.35">
      <c r="A115" s="74">
        <v>111</v>
      </c>
      <c r="B115" s="75" t="s">
        <v>1088</v>
      </c>
      <c r="C115" s="76">
        <v>0</v>
      </c>
      <c r="D115" s="76">
        <v>0</v>
      </c>
      <c r="E115" s="76">
        <v>0</v>
      </c>
      <c r="F115" s="76" t="s">
        <v>107</v>
      </c>
      <c r="G115" s="76">
        <v>885213.58</v>
      </c>
      <c r="H115" s="77">
        <f t="shared" si="1"/>
        <v>0</v>
      </c>
    </row>
    <row r="116" spans="1:8" s="78" customFormat="1" ht="18.399999999999999" customHeight="1" x14ac:dyDescent="0.35">
      <c r="A116" s="74">
        <v>112</v>
      </c>
      <c r="B116" s="79" t="s">
        <v>1089</v>
      </c>
      <c r="C116" s="80">
        <v>0</v>
      </c>
      <c r="D116" s="80">
        <v>0</v>
      </c>
      <c r="E116" s="80">
        <v>0</v>
      </c>
      <c r="F116" s="80" t="s">
        <v>1222</v>
      </c>
      <c r="G116" s="80">
        <v>912921.98</v>
      </c>
      <c r="H116" s="81">
        <f t="shared" si="1"/>
        <v>0</v>
      </c>
    </row>
    <row r="117" spans="1:8" s="78" customFormat="1" ht="18.399999999999999" customHeight="1" x14ac:dyDescent="0.35">
      <c r="A117" s="74">
        <v>113</v>
      </c>
      <c r="B117" s="75" t="s">
        <v>1199</v>
      </c>
      <c r="C117" s="76">
        <v>20618</v>
      </c>
      <c r="D117" s="76">
        <v>1400</v>
      </c>
      <c r="E117" s="76">
        <v>22018</v>
      </c>
      <c r="F117" s="76" t="s">
        <v>1222</v>
      </c>
      <c r="G117" s="76">
        <v>3432917.9099999997</v>
      </c>
      <c r="H117" s="77">
        <f t="shared" si="1"/>
        <v>0.64137857581336699</v>
      </c>
    </row>
    <row r="118" spans="1:8" s="78" customFormat="1" ht="18.399999999999999" customHeight="1" x14ac:dyDescent="0.35">
      <c r="A118" s="74">
        <v>114</v>
      </c>
      <c r="B118" s="79" t="s">
        <v>1090</v>
      </c>
      <c r="C118" s="80">
        <v>2295</v>
      </c>
      <c r="D118" s="80">
        <v>0</v>
      </c>
      <c r="E118" s="80">
        <v>2295</v>
      </c>
      <c r="F118" s="80" t="s">
        <v>95</v>
      </c>
      <c r="G118" s="80">
        <v>3853775</v>
      </c>
      <c r="H118" s="81">
        <f t="shared" si="1"/>
        <v>5.9551997716524703E-2</v>
      </c>
    </row>
    <row r="119" spans="1:8" s="78" customFormat="1" ht="18.399999999999999" customHeight="1" x14ac:dyDescent="0.35">
      <c r="A119" s="74">
        <v>115</v>
      </c>
      <c r="B119" s="75" t="s">
        <v>189</v>
      </c>
      <c r="C119" s="76">
        <v>4365</v>
      </c>
      <c r="D119" s="76">
        <v>6150</v>
      </c>
      <c r="E119" s="76">
        <v>10515</v>
      </c>
      <c r="F119" s="76" t="s">
        <v>90</v>
      </c>
      <c r="G119" s="76">
        <v>277627.41000000003</v>
      </c>
      <c r="H119" s="77">
        <f t="shared" si="1"/>
        <v>3.7874502377124788</v>
      </c>
    </row>
    <row r="120" spans="1:8" s="78" customFormat="1" ht="18.399999999999999" customHeight="1" x14ac:dyDescent="0.35">
      <c r="A120" s="74">
        <v>116</v>
      </c>
      <c r="B120" s="79" t="s">
        <v>1091</v>
      </c>
      <c r="C120" s="80">
        <v>7502</v>
      </c>
      <c r="D120" s="80">
        <v>0</v>
      </c>
      <c r="E120" s="80">
        <v>7502</v>
      </c>
      <c r="F120" s="80" t="s">
        <v>57</v>
      </c>
      <c r="G120" s="80">
        <v>852015.08000000007</v>
      </c>
      <c r="H120" s="81">
        <f t="shared" si="1"/>
        <v>0.88050084747326296</v>
      </c>
    </row>
    <row r="121" spans="1:8" s="78" customFormat="1" ht="18.399999999999999" customHeight="1" x14ac:dyDescent="0.35">
      <c r="A121" s="74">
        <v>117</v>
      </c>
      <c r="B121" s="75" t="s">
        <v>1092</v>
      </c>
      <c r="C121" s="76">
        <v>18000</v>
      </c>
      <c r="D121" s="76">
        <v>0</v>
      </c>
      <c r="E121" s="76">
        <v>18000</v>
      </c>
      <c r="F121" s="76" t="s">
        <v>81</v>
      </c>
      <c r="G121" s="76">
        <v>916078.82000000007</v>
      </c>
      <c r="H121" s="77">
        <f t="shared" si="1"/>
        <v>1.9648964267070381</v>
      </c>
    </row>
    <row r="122" spans="1:8" s="78" customFormat="1" ht="18.399999999999999" customHeight="1" x14ac:dyDescent="0.35">
      <c r="A122" s="74">
        <v>118</v>
      </c>
      <c r="B122" s="79" t="s">
        <v>1093</v>
      </c>
      <c r="C122" s="80">
        <v>2741</v>
      </c>
      <c r="D122" s="80">
        <v>0</v>
      </c>
      <c r="E122" s="80">
        <v>2741</v>
      </c>
      <c r="F122" s="80" t="s">
        <v>57</v>
      </c>
      <c r="G122" s="80">
        <v>288730.43</v>
      </c>
      <c r="H122" s="81">
        <f t="shared" si="1"/>
        <v>0.94932840989430878</v>
      </c>
    </row>
    <row r="123" spans="1:8" s="78" customFormat="1" ht="18.399999999999999" customHeight="1" x14ac:dyDescent="0.35">
      <c r="A123" s="74">
        <v>119</v>
      </c>
      <c r="B123" s="75" t="s">
        <v>190</v>
      </c>
      <c r="C123" s="76">
        <v>16280</v>
      </c>
      <c r="D123" s="76">
        <v>14282</v>
      </c>
      <c r="E123" s="76">
        <v>30562</v>
      </c>
      <c r="F123" s="76" t="s">
        <v>57</v>
      </c>
      <c r="G123" s="76">
        <v>3632335.51</v>
      </c>
      <c r="H123" s="77">
        <f t="shared" si="1"/>
        <v>0.84138703365537959</v>
      </c>
    </row>
    <row r="124" spans="1:8" s="78" customFormat="1" ht="18.399999999999999" customHeight="1" x14ac:dyDescent="0.35">
      <c r="A124" s="74">
        <v>120</v>
      </c>
      <c r="B124" s="79" t="s">
        <v>1094</v>
      </c>
      <c r="C124" s="80">
        <v>7018</v>
      </c>
      <c r="D124" s="80">
        <v>0</v>
      </c>
      <c r="E124" s="80">
        <v>7018</v>
      </c>
      <c r="F124" s="80" t="s">
        <v>57</v>
      </c>
      <c r="G124" s="80">
        <v>2688122.87</v>
      </c>
      <c r="H124" s="81">
        <f t="shared" si="1"/>
        <v>0.26107437566646646</v>
      </c>
    </row>
    <row r="125" spans="1:8" s="78" customFormat="1" ht="18.399999999999999" customHeight="1" x14ac:dyDescent="0.35">
      <c r="A125" s="74">
        <v>121</v>
      </c>
      <c r="B125" s="75" t="s">
        <v>1095</v>
      </c>
      <c r="C125" s="76">
        <v>80663</v>
      </c>
      <c r="D125" s="76">
        <v>500</v>
      </c>
      <c r="E125" s="76">
        <v>81163</v>
      </c>
      <c r="F125" s="76" t="s">
        <v>1218</v>
      </c>
      <c r="G125" s="76">
        <v>3810078.99</v>
      </c>
      <c r="H125" s="77">
        <f t="shared" si="1"/>
        <v>2.1302183029019037</v>
      </c>
    </row>
    <row r="126" spans="1:8" s="78" customFormat="1" ht="18.399999999999999" customHeight="1" x14ac:dyDescent="0.35">
      <c r="A126" s="74">
        <v>122</v>
      </c>
      <c r="B126" s="79" t="s">
        <v>191</v>
      </c>
      <c r="C126" s="80">
        <v>15611</v>
      </c>
      <c r="D126" s="80">
        <v>409</v>
      </c>
      <c r="E126" s="80">
        <v>16020</v>
      </c>
      <c r="F126" s="80" t="s">
        <v>1218</v>
      </c>
      <c r="G126" s="80">
        <v>1495898</v>
      </c>
      <c r="H126" s="81">
        <f t="shared" si="1"/>
        <v>1.0709286328345917</v>
      </c>
    </row>
    <row r="127" spans="1:8" s="78" customFormat="1" ht="18.399999999999999" customHeight="1" x14ac:dyDescent="0.35">
      <c r="A127" s="74">
        <v>123</v>
      </c>
      <c r="B127" s="75" t="s">
        <v>1096</v>
      </c>
      <c r="C127" s="76">
        <v>3500</v>
      </c>
      <c r="D127" s="76">
        <v>0</v>
      </c>
      <c r="E127" s="76">
        <v>3500</v>
      </c>
      <c r="F127" s="76" t="s">
        <v>72</v>
      </c>
      <c r="G127" s="76">
        <v>832547.95000000007</v>
      </c>
      <c r="H127" s="77">
        <f t="shared" si="1"/>
        <v>0.42039620660888055</v>
      </c>
    </row>
    <row r="128" spans="1:8" s="78" customFormat="1" ht="18.399999999999999" customHeight="1" x14ac:dyDescent="0.35">
      <c r="A128" s="74">
        <v>124</v>
      </c>
      <c r="B128" s="79" t="s">
        <v>1097</v>
      </c>
      <c r="C128" s="80">
        <v>35560</v>
      </c>
      <c r="D128" s="80">
        <v>37207</v>
      </c>
      <c r="E128" s="80">
        <v>72767</v>
      </c>
      <c r="F128" s="80" t="s">
        <v>82</v>
      </c>
      <c r="G128" s="80">
        <v>986013.96</v>
      </c>
      <c r="H128" s="81">
        <f t="shared" si="1"/>
        <v>7.3799157975410408</v>
      </c>
    </row>
    <row r="129" spans="1:8" s="78" customFormat="1" ht="18.399999999999999" customHeight="1" x14ac:dyDescent="0.35">
      <c r="A129" s="74">
        <v>125</v>
      </c>
      <c r="B129" s="75" t="s">
        <v>1098</v>
      </c>
      <c r="C129" s="76">
        <v>6638</v>
      </c>
      <c r="D129" s="76">
        <v>0</v>
      </c>
      <c r="E129" s="76">
        <v>6638</v>
      </c>
      <c r="F129" s="76" t="s">
        <v>50</v>
      </c>
      <c r="G129" s="76">
        <v>1871792.56</v>
      </c>
      <c r="H129" s="77">
        <f t="shared" si="1"/>
        <v>0.35463331470876236</v>
      </c>
    </row>
    <row r="130" spans="1:8" s="78" customFormat="1" ht="18.399999999999999" customHeight="1" x14ac:dyDescent="0.35">
      <c r="A130" s="74">
        <v>126</v>
      </c>
      <c r="B130" s="79" t="s">
        <v>1099</v>
      </c>
      <c r="C130" s="80">
        <v>5971</v>
      </c>
      <c r="D130" s="80">
        <v>0</v>
      </c>
      <c r="E130" s="80">
        <v>5971</v>
      </c>
      <c r="F130" s="80" t="s">
        <v>76</v>
      </c>
      <c r="G130" s="80">
        <v>1302194.44</v>
      </c>
      <c r="H130" s="81">
        <f t="shared" si="1"/>
        <v>0.458533673358335</v>
      </c>
    </row>
    <row r="131" spans="1:8" s="78" customFormat="1" ht="18.399999999999999" customHeight="1" x14ac:dyDescent="0.35">
      <c r="A131" s="74">
        <v>127</v>
      </c>
      <c r="B131" s="75" t="s">
        <v>1100</v>
      </c>
      <c r="C131" s="76">
        <v>16232</v>
      </c>
      <c r="D131" s="76">
        <v>0</v>
      </c>
      <c r="E131" s="76">
        <v>16232</v>
      </c>
      <c r="F131" s="76" t="s">
        <v>90</v>
      </c>
      <c r="G131" s="76">
        <v>2427701.09</v>
      </c>
      <c r="H131" s="77">
        <f t="shared" si="1"/>
        <v>0.66861608568128961</v>
      </c>
    </row>
    <row r="132" spans="1:8" s="78" customFormat="1" ht="18.399999999999999" customHeight="1" x14ac:dyDescent="0.35">
      <c r="A132" s="74">
        <v>128</v>
      </c>
      <c r="B132" s="79" t="s">
        <v>1102</v>
      </c>
      <c r="C132" s="80">
        <v>18564</v>
      </c>
      <c r="D132" s="80">
        <v>0</v>
      </c>
      <c r="E132" s="80">
        <v>18564</v>
      </c>
      <c r="F132" s="80" t="s">
        <v>1218</v>
      </c>
      <c r="G132" s="80">
        <v>791862.04</v>
      </c>
      <c r="H132" s="81">
        <f t="shared" si="1"/>
        <v>2.3443477603750269</v>
      </c>
    </row>
    <row r="133" spans="1:8" s="78" customFormat="1" ht="18.399999999999999" customHeight="1" x14ac:dyDescent="0.35">
      <c r="A133" s="74">
        <v>129</v>
      </c>
      <c r="B133" s="75" t="s">
        <v>1223</v>
      </c>
      <c r="C133" s="76">
        <v>34597</v>
      </c>
      <c r="D133" s="76">
        <v>0</v>
      </c>
      <c r="E133" s="76">
        <v>34597</v>
      </c>
      <c r="F133" s="76" t="s">
        <v>1218</v>
      </c>
      <c r="G133" s="76">
        <v>3512385.6799999997</v>
      </c>
      <c r="H133" s="77">
        <f t="shared" si="1"/>
        <v>0.98500002995115277</v>
      </c>
    </row>
    <row r="134" spans="1:8" s="78" customFormat="1" ht="18.399999999999999" customHeight="1" x14ac:dyDescent="0.35">
      <c r="A134" s="74">
        <v>130</v>
      </c>
      <c r="B134" s="79" t="s">
        <v>192</v>
      </c>
      <c r="C134" s="80">
        <v>60112</v>
      </c>
      <c r="D134" s="80">
        <v>10660</v>
      </c>
      <c r="E134" s="80">
        <v>70772</v>
      </c>
      <c r="F134" s="80" t="s">
        <v>1218</v>
      </c>
      <c r="G134" s="80">
        <v>2157293.38</v>
      </c>
      <c r="H134" s="81">
        <f t="shared" ref="H134:H197" si="2">E134/G134*100</f>
        <v>3.2805922762345849</v>
      </c>
    </row>
    <row r="135" spans="1:8" s="78" customFormat="1" ht="18.399999999999999" customHeight="1" x14ac:dyDescent="0.35">
      <c r="A135" s="74">
        <v>131</v>
      </c>
      <c r="B135" s="75" t="s">
        <v>1103</v>
      </c>
      <c r="C135" s="76">
        <v>63006</v>
      </c>
      <c r="D135" s="76">
        <v>0</v>
      </c>
      <c r="E135" s="76">
        <v>63006</v>
      </c>
      <c r="F135" s="76" t="s">
        <v>96</v>
      </c>
      <c r="G135" s="76">
        <v>6165437.21</v>
      </c>
      <c r="H135" s="77">
        <f t="shared" si="2"/>
        <v>1.0219226610208232</v>
      </c>
    </row>
    <row r="136" spans="1:8" s="78" customFormat="1" ht="18.399999999999999" customHeight="1" x14ac:dyDescent="0.35">
      <c r="A136" s="74">
        <v>132</v>
      </c>
      <c r="B136" s="79" t="s">
        <v>1104</v>
      </c>
      <c r="C136" s="80">
        <v>12622</v>
      </c>
      <c r="D136" s="80">
        <v>0</v>
      </c>
      <c r="E136" s="80">
        <v>12622</v>
      </c>
      <c r="F136" s="80" t="s">
        <v>50</v>
      </c>
      <c r="G136" s="80">
        <v>3557637.27</v>
      </c>
      <c r="H136" s="81">
        <f t="shared" si="2"/>
        <v>0.35478602909958828</v>
      </c>
    </row>
    <row r="137" spans="1:8" s="78" customFormat="1" ht="18.399999999999999" customHeight="1" x14ac:dyDescent="0.35">
      <c r="A137" s="74">
        <v>133</v>
      </c>
      <c r="B137" s="75" t="s">
        <v>1105</v>
      </c>
      <c r="C137" s="76">
        <v>12330</v>
      </c>
      <c r="D137" s="76">
        <v>0</v>
      </c>
      <c r="E137" s="76">
        <v>12330</v>
      </c>
      <c r="F137" s="76" t="s">
        <v>96</v>
      </c>
      <c r="G137" s="76">
        <v>3475820.9899999998</v>
      </c>
      <c r="H137" s="77">
        <f t="shared" si="2"/>
        <v>0.35473633525643677</v>
      </c>
    </row>
    <row r="138" spans="1:8" s="78" customFormat="1" ht="18.399999999999999" customHeight="1" x14ac:dyDescent="0.35">
      <c r="A138" s="74">
        <v>134</v>
      </c>
      <c r="B138" s="79" t="s">
        <v>1106</v>
      </c>
      <c r="C138" s="80">
        <v>3750</v>
      </c>
      <c r="D138" s="80">
        <v>0</v>
      </c>
      <c r="E138" s="80">
        <v>3750</v>
      </c>
      <c r="F138" s="80" t="s">
        <v>992</v>
      </c>
      <c r="G138" s="80">
        <v>682489.72</v>
      </c>
      <c r="H138" s="81">
        <f t="shared" si="2"/>
        <v>0.54945882554831749</v>
      </c>
    </row>
    <row r="139" spans="1:8" s="78" customFormat="1" ht="18.399999999999999" customHeight="1" x14ac:dyDescent="0.35">
      <c r="A139" s="74">
        <v>135</v>
      </c>
      <c r="B139" s="75" t="s">
        <v>1108</v>
      </c>
      <c r="C139" s="76">
        <v>7290</v>
      </c>
      <c r="D139" s="76">
        <v>0</v>
      </c>
      <c r="E139" s="76">
        <v>7290</v>
      </c>
      <c r="F139" s="76" t="s">
        <v>1218</v>
      </c>
      <c r="G139" s="76">
        <v>657167.12</v>
      </c>
      <c r="H139" s="77">
        <f t="shared" si="2"/>
        <v>1.1093068685481404</v>
      </c>
    </row>
    <row r="140" spans="1:8" s="78" customFormat="1" ht="18.399999999999999" customHeight="1" x14ac:dyDescent="0.35">
      <c r="A140" s="74">
        <v>136</v>
      </c>
      <c r="B140" s="79" t="s">
        <v>1107</v>
      </c>
      <c r="C140" s="80">
        <v>15121</v>
      </c>
      <c r="D140" s="80">
        <v>0</v>
      </c>
      <c r="E140" s="80">
        <v>15121</v>
      </c>
      <c r="F140" s="80" t="s">
        <v>70</v>
      </c>
      <c r="G140" s="80">
        <v>861576.02</v>
      </c>
      <c r="H140" s="81">
        <f t="shared" si="2"/>
        <v>1.7550395611057048</v>
      </c>
    </row>
    <row r="141" spans="1:8" s="78" customFormat="1" ht="18.399999999999999" customHeight="1" x14ac:dyDescent="0.35">
      <c r="A141" s="74">
        <v>137</v>
      </c>
      <c r="B141" s="75" t="s">
        <v>1109</v>
      </c>
      <c r="C141" s="76">
        <v>627109</v>
      </c>
      <c r="D141" s="76">
        <v>0</v>
      </c>
      <c r="E141" s="76">
        <v>627109</v>
      </c>
      <c r="F141" s="76" t="s">
        <v>74</v>
      </c>
      <c r="G141" s="76">
        <v>3453319.4899999998</v>
      </c>
      <c r="H141" s="77">
        <f t="shared" si="2"/>
        <v>18.159599823183463</v>
      </c>
    </row>
    <row r="142" spans="1:8" s="78" customFormat="1" ht="18.399999999999999" customHeight="1" x14ac:dyDescent="0.35">
      <c r="A142" s="74">
        <v>138</v>
      </c>
      <c r="B142" s="79" t="s">
        <v>193</v>
      </c>
      <c r="C142" s="80">
        <v>59754</v>
      </c>
      <c r="D142" s="80">
        <v>0</v>
      </c>
      <c r="E142" s="80">
        <v>59754</v>
      </c>
      <c r="F142" s="80" t="s">
        <v>74</v>
      </c>
      <c r="G142" s="80">
        <v>2389578.89</v>
      </c>
      <c r="H142" s="81">
        <f t="shared" si="2"/>
        <v>2.5006079627695401</v>
      </c>
    </row>
    <row r="143" spans="1:8" s="78" customFormat="1" ht="18.399999999999999" customHeight="1" x14ac:dyDescent="0.35">
      <c r="A143" s="74">
        <v>139</v>
      </c>
      <c r="B143" s="75" t="s">
        <v>1110</v>
      </c>
      <c r="C143" s="76">
        <v>139445</v>
      </c>
      <c r="D143" s="76">
        <v>0</v>
      </c>
      <c r="E143" s="76">
        <v>139445</v>
      </c>
      <c r="F143" s="76" t="s">
        <v>81</v>
      </c>
      <c r="G143" s="76">
        <v>2748455.66</v>
      </c>
      <c r="H143" s="77">
        <f t="shared" si="2"/>
        <v>5.0735764825836771</v>
      </c>
    </row>
    <row r="144" spans="1:8" s="78" customFormat="1" ht="18.399999999999999" customHeight="1" x14ac:dyDescent="0.35">
      <c r="A144" s="74">
        <v>140</v>
      </c>
      <c r="B144" s="79" t="s">
        <v>1111</v>
      </c>
      <c r="C144" s="80">
        <v>11796</v>
      </c>
      <c r="D144" s="80">
        <v>0</v>
      </c>
      <c r="E144" s="80">
        <v>11796</v>
      </c>
      <c r="F144" s="80" t="s">
        <v>97</v>
      </c>
      <c r="G144" s="80">
        <v>1925385.1600000001</v>
      </c>
      <c r="H144" s="81">
        <f t="shared" si="2"/>
        <v>0.61265663852940466</v>
      </c>
    </row>
    <row r="145" spans="1:8" s="78" customFormat="1" ht="18.399999999999999" customHeight="1" x14ac:dyDescent="0.35">
      <c r="A145" s="74">
        <v>141</v>
      </c>
      <c r="B145" s="75" t="s">
        <v>1200</v>
      </c>
      <c r="C145" s="76">
        <v>825</v>
      </c>
      <c r="D145" s="76">
        <v>0</v>
      </c>
      <c r="E145" s="76">
        <v>825</v>
      </c>
      <c r="F145" s="76" t="s">
        <v>109</v>
      </c>
      <c r="G145" s="76">
        <v>1149150.1400000001</v>
      </c>
      <c r="H145" s="77">
        <f t="shared" si="2"/>
        <v>7.1792185484135254E-2</v>
      </c>
    </row>
    <row r="146" spans="1:8" s="78" customFormat="1" ht="18.399999999999999" customHeight="1" x14ac:dyDescent="0.35">
      <c r="A146" s="74">
        <v>142</v>
      </c>
      <c r="B146" s="79" t="s">
        <v>1226</v>
      </c>
      <c r="C146" s="80">
        <v>357</v>
      </c>
      <c r="D146" s="80">
        <v>0</v>
      </c>
      <c r="E146" s="80">
        <v>357</v>
      </c>
      <c r="F146" s="80" t="s">
        <v>75</v>
      </c>
      <c r="G146" s="80">
        <v>2314128.27</v>
      </c>
      <c r="H146" s="81">
        <f t="shared" si="2"/>
        <v>1.5426975445920291E-2</v>
      </c>
    </row>
    <row r="147" spans="1:8" s="78" customFormat="1" ht="18.399999999999999" customHeight="1" x14ac:dyDescent="0.35">
      <c r="A147" s="74">
        <v>143</v>
      </c>
      <c r="B147" s="75" t="s">
        <v>1113</v>
      </c>
      <c r="C147" s="76">
        <v>500</v>
      </c>
      <c r="D147" s="76">
        <v>0</v>
      </c>
      <c r="E147" s="76">
        <v>500</v>
      </c>
      <c r="F147" s="76" t="s">
        <v>57</v>
      </c>
      <c r="G147" s="76">
        <v>139723.6</v>
      </c>
      <c r="H147" s="77">
        <f t="shared" si="2"/>
        <v>0.35784935401034612</v>
      </c>
    </row>
    <row r="148" spans="1:8" s="78" customFormat="1" ht="18.399999999999999" customHeight="1" x14ac:dyDescent="0.35">
      <c r="A148" s="74">
        <v>144</v>
      </c>
      <c r="B148" s="79" t="s">
        <v>1114</v>
      </c>
      <c r="C148" s="80">
        <v>7410</v>
      </c>
      <c r="D148" s="80">
        <v>0</v>
      </c>
      <c r="E148" s="80">
        <v>7410</v>
      </c>
      <c r="F148" s="80" t="s">
        <v>97</v>
      </c>
      <c r="G148" s="80">
        <v>1396018.63</v>
      </c>
      <c r="H148" s="81">
        <f t="shared" si="2"/>
        <v>0.53079520865706498</v>
      </c>
    </row>
    <row r="149" spans="1:8" s="78" customFormat="1" ht="18.399999999999999" customHeight="1" x14ac:dyDescent="0.35">
      <c r="A149" s="74">
        <v>145</v>
      </c>
      <c r="B149" s="75" t="s">
        <v>1115</v>
      </c>
      <c r="C149" s="76">
        <v>0</v>
      </c>
      <c r="D149" s="76">
        <v>0</v>
      </c>
      <c r="E149" s="76">
        <v>0</v>
      </c>
      <c r="F149" s="76" t="s">
        <v>67</v>
      </c>
      <c r="G149" s="76">
        <v>1411921.52</v>
      </c>
      <c r="H149" s="77">
        <f t="shared" si="2"/>
        <v>0</v>
      </c>
    </row>
    <row r="150" spans="1:8" s="78" customFormat="1" ht="18.399999999999999" customHeight="1" x14ac:dyDescent="0.35">
      <c r="A150" s="74">
        <v>146</v>
      </c>
      <c r="B150" s="79" t="s">
        <v>1116</v>
      </c>
      <c r="C150" s="80">
        <v>30000</v>
      </c>
      <c r="D150" s="80">
        <v>0</v>
      </c>
      <c r="E150" s="80">
        <v>30000</v>
      </c>
      <c r="F150" s="80" t="e">
        <v>#N/A</v>
      </c>
      <c r="G150" s="80" t="e">
        <v>#N/A</v>
      </c>
      <c r="H150" s="81" t="e">
        <f t="shared" si="2"/>
        <v>#N/A</v>
      </c>
    </row>
    <row r="151" spans="1:8" s="78" customFormat="1" ht="18.399999999999999" customHeight="1" x14ac:dyDescent="0.35">
      <c r="A151" s="74">
        <v>147</v>
      </c>
      <c r="B151" s="75" t="s">
        <v>194</v>
      </c>
      <c r="C151" s="76">
        <v>123133</v>
      </c>
      <c r="D151" s="76">
        <v>3790</v>
      </c>
      <c r="E151" s="76">
        <v>126923</v>
      </c>
      <c r="F151" s="76" t="s">
        <v>991</v>
      </c>
      <c r="G151" s="76">
        <v>3529604.7</v>
      </c>
      <c r="H151" s="77">
        <f t="shared" si="2"/>
        <v>3.5959550937814653</v>
      </c>
    </row>
    <row r="152" spans="1:8" s="78" customFormat="1" ht="18.399999999999999" customHeight="1" x14ac:dyDescent="0.35">
      <c r="A152" s="74">
        <v>148</v>
      </c>
      <c r="B152" s="79" t="s">
        <v>1117</v>
      </c>
      <c r="C152" s="80">
        <v>4000</v>
      </c>
      <c r="D152" s="80">
        <v>0</v>
      </c>
      <c r="E152" s="80">
        <v>4000</v>
      </c>
      <c r="F152" s="80" t="s">
        <v>75</v>
      </c>
      <c r="G152" s="80">
        <v>864066.15</v>
      </c>
      <c r="H152" s="81">
        <f t="shared" si="2"/>
        <v>0.46292752007470722</v>
      </c>
    </row>
    <row r="153" spans="1:8" s="78" customFormat="1" ht="18.399999999999999" customHeight="1" x14ac:dyDescent="0.35">
      <c r="A153" s="74">
        <v>149</v>
      </c>
      <c r="B153" s="75" t="s">
        <v>1118</v>
      </c>
      <c r="C153" s="76">
        <v>21934</v>
      </c>
      <c r="D153" s="76">
        <v>0</v>
      </c>
      <c r="E153" s="76">
        <v>21934</v>
      </c>
      <c r="F153" s="76" t="s">
        <v>75</v>
      </c>
      <c r="G153" s="76">
        <v>3235662.21</v>
      </c>
      <c r="H153" s="77">
        <f t="shared" si="2"/>
        <v>0.67788287455383056</v>
      </c>
    </row>
    <row r="154" spans="1:8" s="78" customFormat="1" ht="18.399999999999999" customHeight="1" x14ac:dyDescent="0.35">
      <c r="A154" s="74">
        <v>150</v>
      </c>
      <c r="B154" s="79" t="s">
        <v>1201</v>
      </c>
      <c r="C154" s="80">
        <v>0</v>
      </c>
      <c r="D154" s="80">
        <v>0</v>
      </c>
      <c r="E154" s="80">
        <v>0</v>
      </c>
      <c r="F154" s="80" t="s">
        <v>105</v>
      </c>
      <c r="G154" s="80">
        <v>881694.57000000007</v>
      </c>
      <c r="H154" s="81">
        <f t="shared" si="2"/>
        <v>0</v>
      </c>
    </row>
    <row r="155" spans="1:8" s="78" customFormat="1" ht="18.399999999999999" customHeight="1" x14ac:dyDescent="0.35">
      <c r="A155" s="74">
        <v>151</v>
      </c>
      <c r="B155" s="75" t="s">
        <v>1119</v>
      </c>
      <c r="C155" s="76">
        <v>7060</v>
      </c>
      <c r="D155" s="76">
        <v>200</v>
      </c>
      <c r="E155" s="76">
        <v>7260</v>
      </c>
      <c r="F155" s="76" t="s">
        <v>105</v>
      </c>
      <c r="G155" s="76">
        <v>1012776.97</v>
      </c>
      <c r="H155" s="77">
        <f t="shared" si="2"/>
        <v>0.7168409447541052</v>
      </c>
    </row>
    <row r="156" spans="1:8" s="78" customFormat="1" ht="18.399999999999999" customHeight="1" x14ac:dyDescent="0.35">
      <c r="A156" s="74">
        <v>152</v>
      </c>
      <c r="B156" s="79" t="s">
        <v>1120</v>
      </c>
      <c r="C156" s="80">
        <v>63600</v>
      </c>
      <c r="D156" s="80">
        <v>0</v>
      </c>
      <c r="E156" s="80">
        <v>63600</v>
      </c>
      <c r="F156" s="80" t="s">
        <v>52</v>
      </c>
      <c r="G156" s="80">
        <v>3021411.6500000004</v>
      </c>
      <c r="H156" s="81">
        <f t="shared" si="2"/>
        <v>2.1049763278697888</v>
      </c>
    </row>
    <row r="157" spans="1:8" s="78" customFormat="1" ht="18.399999999999999" customHeight="1" x14ac:dyDescent="0.35">
      <c r="A157" s="74">
        <v>153</v>
      </c>
      <c r="B157" s="75" t="s">
        <v>1202</v>
      </c>
      <c r="C157" s="76">
        <v>0</v>
      </c>
      <c r="D157" s="76">
        <v>0</v>
      </c>
      <c r="E157" s="76">
        <v>0</v>
      </c>
      <c r="F157" s="76" t="s">
        <v>38</v>
      </c>
      <c r="G157" s="76">
        <v>749271.29</v>
      </c>
      <c r="H157" s="77">
        <f t="shared" si="2"/>
        <v>0</v>
      </c>
    </row>
    <row r="158" spans="1:8" s="78" customFormat="1" ht="18.399999999999999" customHeight="1" x14ac:dyDescent="0.35">
      <c r="A158" s="74">
        <v>154</v>
      </c>
      <c r="B158" s="79" t="s">
        <v>1121</v>
      </c>
      <c r="C158" s="80">
        <v>631</v>
      </c>
      <c r="D158" s="80">
        <v>0</v>
      </c>
      <c r="E158" s="80">
        <v>631</v>
      </c>
      <c r="F158" s="80" t="s">
        <v>57</v>
      </c>
      <c r="G158" s="80">
        <v>1466443.1800000002</v>
      </c>
      <c r="H158" s="81">
        <f t="shared" si="2"/>
        <v>4.3029283957664144E-2</v>
      </c>
    </row>
    <row r="159" spans="1:8" s="78" customFormat="1" ht="18.399999999999999" customHeight="1" x14ac:dyDescent="0.35">
      <c r="A159" s="74">
        <v>155</v>
      </c>
      <c r="B159" s="75" t="s">
        <v>1122</v>
      </c>
      <c r="C159" s="76">
        <v>58603</v>
      </c>
      <c r="D159" s="76">
        <v>1462</v>
      </c>
      <c r="E159" s="76">
        <v>60065</v>
      </c>
      <c r="F159" s="76" t="s">
        <v>86</v>
      </c>
      <c r="G159" s="76">
        <v>2260208.91</v>
      </c>
      <c r="H159" s="77">
        <f t="shared" si="2"/>
        <v>2.6574977089175351</v>
      </c>
    </row>
    <row r="160" spans="1:8" s="78" customFormat="1" ht="18.399999999999999" customHeight="1" x14ac:dyDescent="0.35">
      <c r="A160" s="74">
        <v>156</v>
      </c>
      <c r="B160" s="79" t="s">
        <v>195</v>
      </c>
      <c r="C160" s="80">
        <v>49620</v>
      </c>
      <c r="D160" s="80">
        <v>40000</v>
      </c>
      <c r="E160" s="80">
        <v>89620</v>
      </c>
      <c r="F160" s="80" t="s">
        <v>93</v>
      </c>
      <c r="G160" s="80">
        <v>2602232.92</v>
      </c>
      <c r="H160" s="81">
        <f t="shared" si="2"/>
        <v>3.4439653464994211</v>
      </c>
    </row>
    <row r="161" spans="1:8" s="78" customFormat="1" ht="18.399999999999999" customHeight="1" x14ac:dyDescent="0.35">
      <c r="A161" s="74">
        <v>157</v>
      </c>
      <c r="B161" s="75" t="s">
        <v>1123</v>
      </c>
      <c r="C161" s="76">
        <v>13245</v>
      </c>
      <c r="D161" s="76">
        <v>0</v>
      </c>
      <c r="E161" s="76">
        <v>13245</v>
      </c>
      <c r="F161" s="76" t="s">
        <v>58</v>
      </c>
      <c r="G161" s="76">
        <v>2770584.1500000004</v>
      </c>
      <c r="H161" s="77">
        <f t="shared" si="2"/>
        <v>0.4780580297479865</v>
      </c>
    </row>
    <row r="162" spans="1:8" s="78" customFormat="1" ht="18.399999999999999" customHeight="1" x14ac:dyDescent="0.35">
      <c r="A162" s="74">
        <v>158</v>
      </c>
      <c r="B162" s="79" t="s">
        <v>1124</v>
      </c>
      <c r="C162" s="80">
        <v>7610</v>
      </c>
      <c r="D162" s="80">
        <v>0</v>
      </c>
      <c r="E162" s="80">
        <v>7610</v>
      </c>
      <c r="F162" s="80" t="s">
        <v>67</v>
      </c>
      <c r="G162" s="80">
        <v>533430.31000000006</v>
      </c>
      <c r="H162" s="81">
        <f t="shared" si="2"/>
        <v>1.4266155967027818</v>
      </c>
    </row>
    <row r="163" spans="1:8" s="78" customFormat="1" ht="18.399999999999999" customHeight="1" x14ac:dyDescent="0.35">
      <c r="A163" s="74">
        <v>159</v>
      </c>
      <c r="B163" s="75" t="s">
        <v>196</v>
      </c>
      <c r="C163" s="76">
        <v>74248</v>
      </c>
      <c r="D163" s="76">
        <v>47458</v>
      </c>
      <c r="E163" s="76">
        <v>121706</v>
      </c>
      <c r="F163" s="76" t="s">
        <v>67</v>
      </c>
      <c r="G163" s="76">
        <v>3002244.9299999997</v>
      </c>
      <c r="H163" s="77">
        <f t="shared" si="2"/>
        <v>4.053833142787588</v>
      </c>
    </row>
    <row r="164" spans="1:8" s="78" customFormat="1" ht="18.399999999999999" customHeight="1" x14ac:dyDescent="0.35">
      <c r="A164" s="74">
        <v>160</v>
      </c>
      <c r="B164" s="79" t="s">
        <v>1125</v>
      </c>
      <c r="C164" s="80">
        <v>75633</v>
      </c>
      <c r="D164" s="80">
        <v>0</v>
      </c>
      <c r="E164" s="80">
        <v>75633</v>
      </c>
      <c r="F164" s="80" t="s">
        <v>102</v>
      </c>
      <c r="G164" s="80">
        <v>2919022.3600000003</v>
      </c>
      <c r="H164" s="81">
        <f t="shared" si="2"/>
        <v>2.5910387339410446</v>
      </c>
    </row>
    <row r="165" spans="1:8" s="78" customFormat="1" ht="18.399999999999999" customHeight="1" x14ac:dyDescent="0.35">
      <c r="A165" s="74">
        <v>161</v>
      </c>
      <c r="B165" s="75" t="s">
        <v>1126</v>
      </c>
      <c r="C165" s="76">
        <v>36249</v>
      </c>
      <c r="D165" s="76">
        <v>7255</v>
      </c>
      <c r="E165" s="76">
        <v>43504</v>
      </c>
      <c r="F165" s="76" t="s">
        <v>67</v>
      </c>
      <c r="G165" s="76">
        <v>2930423.6300000004</v>
      </c>
      <c r="H165" s="77">
        <f t="shared" si="2"/>
        <v>1.4845635134330388</v>
      </c>
    </row>
    <row r="166" spans="1:8" s="78" customFormat="1" ht="18.399999999999999" customHeight="1" x14ac:dyDescent="0.35">
      <c r="A166" s="74">
        <v>162</v>
      </c>
      <c r="B166" s="79" t="s">
        <v>1203</v>
      </c>
      <c r="C166" s="80">
        <v>71430</v>
      </c>
      <c r="D166" s="80">
        <v>0</v>
      </c>
      <c r="E166" s="80">
        <v>71430</v>
      </c>
      <c r="F166" s="80" t="s">
        <v>71</v>
      </c>
      <c r="G166" s="80">
        <v>3455900.96</v>
      </c>
      <c r="H166" s="81">
        <f t="shared" si="2"/>
        <v>2.0668995097590992</v>
      </c>
    </row>
    <row r="167" spans="1:8" s="78" customFormat="1" ht="18.399999999999999" customHeight="1" x14ac:dyDescent="0.35">
      <c r="A167" s="74">
        <v>163</v>
      </c>
      <c r="B167" s="75" t="s">
        <v>197</v>
      </c>
      <c r="C167" s="76">
        <v>45130</v>
      </c>
      <c r="D167" s="76">
        <v>11910</v>
      </c>
      <c r="E167" s="76">
        <v>57040</v>
      </c>
      <c r="F167" s="76" t="s">
        <v>87</v>
      </c>
      <c r="G167" s="76">
        <v>994030.25</v>
      </c>
      <c r="H167" s="77">
        <f t="shared" si="2"/>
        <v>5.7382559534782764</v>
      </c>
    </row>
    <row r="168" spans="1:8" s="78" customFormat="1" ht="18.399999999999999" customHeight="1" x14ac:dyDescent="0.35">
      <c r="A168" s="74">
        <v>164</v>
      </c>
      <c r="B168" s="79" t="s">
        <v>1127</v>
      </c>
      <c r="C168" s="80">
        <v>21374</v>
      </c>
      <c r="D168" s="80">
        <v>0</v>
      </c>
      <c r="E168" s="80">
        <v>21374</v>
      </c>
      <c r="F168" s="80" t="s">
        <v>47</v>
      </c>
      <c r="G168" s="80">
        <v>4378237.4800000004</v>
      </c>
      <c r="H168" s="81">
        <f t="shared" si="2"/>
        <v>0.48818731504714991</v>
      </c>
    </row>
    <row r="169" spans="1:8" s="78" customFormat="1" ht="18.399999999999999" customHeight="1" x14ac:dyDescent="0.35">
      <c r="A169" s="74">
        <v>165</v>
      </c>
      <c r="B169" s="75" t="s">
        <v>1204</v>
      </c>
      <c r="C169" s="76">
        <v>2451</v>
      </c>
      <c r="D169" s="76">
        <v>0</v>
      </c>
      <c r="E169" s="76">
        <v>2451</v>
      </c>
      <c r="F169" s="76" t="s">
        <v>81</v>
      </c>
      <c r="G169" s="76">
        <v>2888908.34</v>
      </c>
      <c r="H169" s="77">
        <f t="shared" si="2"/>
        <v>8.4841736446369914E-2</v>
      </c>
    </row>
    <row r="170" spans="1:8" s="78" customFormat="1" ht="18.399999999999999" customHeight="1" x14ac:dyDescent="0.35">
      <c r="A170" s="74">
        <v>166</v>
      </c>
      <c r="B170" s="79" t="s">
        <v>1205</v>
      </c>
      <c r="C170" s="80">
        <v>1200</v>
      </c>
      <c r="D170" s="80">
        <v>0</v>
      </c>
      <c r="E170" s="80">
        <v>1200</v>
      </c>
      <c r="F170" s="80" t="s">
        <v>108</v>
      </c>
      <c r="G170" s="80">
        <v>1739136.78</v>
      </c>
      <c r="H170" s="81">
        <f t="shared" si="2"/>
        <v>6.89997482544185E-2</v>
      </c>
    </row>
    <row r="171" spans="1:8" s="78" customFormat="1" ht="18.399999999999999" customHeight="1" x14ac:dyDescent="0.35">
      <c r="A171" s="74">
        <v>167</v>
      </c>
      <c r="B171" s="75" t="s">
        <v>1128</v>
      </c>
      <c r="C171" s="76">
        <v>3014</v>
      </c>
      <c r="D171" s="76">
        <v>0</v>
      </c>
      <c r="E171" s="76">
        <v>3014</v>
      </c>
      <c r="F171" s="76" t="s">
        <v>75</v>
      </c>
      <c r="G171" s="76">
        <v>2809047.68</v>
      </c>
      <c r="H171" s="77">
        <f t="shared" si="2"/>
        <v>0.10729614956197539</v>
      </c>
    </row>
    <row r="172" spans="1:8" s="78" customFormat="1" ht="18.399999999999999" customHeight="1" x14ac:dyDescent="0.35">
      <c r="A172" s="74">
        <v>168</v>
      </c>
      <c r="B172" s="79" t="s">
        <v>1129</v>
      </c>
      <c r="C172" s="80">
        <v>43172</v>
      </c>
      <c r="D172" s="80">
        <v>0</v>
      </c>
      <c r="E172" s="80">
        <v>43172</v>
      </c>
      <c r="F172" s="80" t="s">
        <v>76</v>
      </c>
      <c r="G172" s="80">
        <v>3674285.75</v>
      </c>
      <c r="H172" s="81">
        <f t="shared" si="2"/>
        <v>1.1749766604298537</v>
      </c>
    </row>
    <row r="173" spans="1:8" s="78" customFormat="1" ht="18.399999999999999" customHeight="1" x14ac:dyDescent="0.35">
      <c r="A173" s="74">
        <v>169</v>
      </c>
      <c r="B173" s="75" t="s">
        <v>198</v>
      </c>
      <c r="C173" s="76">
        <v>43786</v>
      </c>
      <c r="D173" s="76">
        <v>10335</v>
      </c>
      <c r="E173" s="76">
        <v>54121</v>
      </c>
      <c r="F173" s="76" t="s">
        <v>76</v>
      </c>
      <c r="G173" s="76">
        <v>4405541.76</v>
      </c>
      <c r="H173" s="77">
        <f t="shared" si="2"/>
        <v>1.2284754735817101</v>
      </c>
    </row>
    <row r="174" spans="1:8" s="78" customFormat="1" ht="18.399999999999999" customHeight="1" x14ac:dyDescent="0.35">
      <c r="A174" s="74">
        <v>170</v>
      </c>
      <c r="B174" s="79" t="s">
        <v>1130</v>
      </c>
      <c r="C174" s="80">
        <v>26862</v>
      </c>
      <c r="D174" s="80">
        <v>0</v>
      </c>
      <c r="E174" s="80">
        <v>26862</v>
      </c>
      <c r="F174" s="80" t="s">
        <v>71</v>
      </c>
      <c r="G174" s="80">
        <v>3318842</v>
      </c>
      <c r="H174" s="81">
        <f t="shared" si="2"/>
        <v>0.80937869292964226</v>
      </c>
    </row>
    <row r="175" spans="1:8" s="78" customFormat="1" ht="18.399999999999999" customHeight="1" x14ac:dyDescent="0.35">
      <c r="A175" s="74">
        <v>171</v>
      </c>
      <c r="B175" s="75" t="s">
        <v>1206</v>
      </c>
      <c r="C175" s="76">
        <v>440143</v>
      </c>
      <c r="D175" s="76">
        <v>0</v>
      </c>
      <c r="E175" s="76">
        <v>440143</v>
      </c>
      <c r="F175" s="76" t="s">
        <v>81</v>
      </c>
      <c r="G175" s="76">
        <v>1292484.23</v>
      </c>
      <c r="H175" s="77">
        <f t="shared" si="2"/>
        <v>34.054032519994458</v>
      </c>
    </row>
    <row r="176" spans="1:8" s="78" customFormat="1" ht="18.399999999999999" customHeight="1" x14ac:dyDescent="0.35">
      <c r="A176" s="74">
        <v>172</v>
      </c>
      <c r="B176" s="79" t="s">
        <v>1131</v>
      </c>
      <c r="C176" s="80">
        <v>61728</v>
      </c>
      <c r="D176" s="80">
        <v>0</v>
      </c>
      <c r="E176" s="80">
        <v>61728</v>
      </c>
      <c r="F176" s="80" t="s">
        <v>74</v>
      </c>
      <c r="G176" s="80">
        <v>3875295.59</v>
      </c>
      <c r="H176" s="81">
        <f t="shared" si="2"/>
        <v>1.5928591398108034</v>
      </c>
    </row>
    <row r="177" spans="1:8" s="78" customFormat="1" ht="18.399999999999999" customHeight="1" x14ac:dyDescent="0.35">
      <c r="A177" s="74">
        <v>173</v>
      </c>
      <c r="B177" s="75" t="s">
        <v>1132</v>
      </c>
      <c r="C177" s="76">
        <v>118714</v>
      </c>
      <c r="D177" s="76">
        <v>0</v>
      </c>
      <c r="E177" s="76">
        <v>118714</v>
      </c>
      <c r="F177" s="76" t="s">
        <v>84</v>
      </c>
      <c r="G177" s="76">
        <v>2344041.29</v>
      </c>
      <c r="H177" s="77">
        <f t="shared" si="2"/>
        <v>5.0645012315461386</v>
      </c>
    </row>
    <row r="178" spans="1:8" s="78" customFormat="1" ht="18.399999999999999" customHeight="1" x14ac:dyDescent="0.35">
      <c r="A178" s="74">
        <v>174</v>
      </c>
      <c r="B178" s="79" t="s">
        <v>1133</v>
      </c>
      <c r="C178" s="80">
        <v>10060</v>
      </c>
      <c r="D178" s="80">
        <v>0</v>
      </c>
      <c r="E178" s="80">
        <v>10060</v>
      </c>
      <c r="F178" s="80" t="s">
        <v>1228</v>
      </c>
      <c r="G178" s="80">
        <v>816932.96</v>
      </c>
      <c r="H178" s="81">
        <f t="shared" si="2"/>
        <v>1.2314351963470784</v>
      </c>
    </row>
    <row r="179" spans="1:8" s="78" customFormat="1" ht="18.399999999999999" customHeight="1" x14ac:dyDescent="0.35">
      <c r="A179" s="74">
        <v>175</v>
      </c>
      <c r="B179" s="75" t="s">
        <v>1134</v>
      </c>
      <c r="C179" s="76">
        <v>724</v>
      </c>
      <c r="D179" s="76">
        <v>0</v>
      </c>
      <c r="E179" s="76">
        <v>724</v>
      </c>
      <c r="F179" s="76" t="s">
        <v>75</v>
      </c>
      <c r="G179" s="76">
        <v>1358240.01</v>
      </c>
      <c r="H179" s="77">
        <f t="shared" si="2"/>
        <v>5.3304275729589207E-2</v>
      </c>
    </row>
    <row r="180" spans="1:8" s="78" customFormat="1" ht="18.399999999999999" customHeight="1" x14ac:dyDescent="0.35">
      <c r="A180" s="74">
        <v>176</v>
      </c>
      <c r="B180" s="79" t="s">
        <v>1135</v>
      </c>
      <c r="C180" s="80">
        <v>58369</v>
      </c>
      <c r="D180" s="80">
        <v>53716</v>
      </c>
      <c r="E180" s="80">
        <v>112085</v>
      </c>
      <c r="F180" s="80" t="s">
        <v>98</v>
      </c>
      <c r="G180" s="80">
        <v>1267988.28</v>
      </c>
      <c r="H180" s="81">
        <f t="shared" si="2"/>
        <v>8.8395927445007612</v>
      </c>
    </row>
    <row r="181" spans="1:8" s="78" customFormat="1" ht="18.399999999999999" customHeight="1" x14ac:dyDescent="0.35">
      <c r="A181" s="74">
        <v>177</v>
      </c>
      <c r="B181" s="75" t="s">
        <v>1136</v>
      </c>
      <c r="C181" s="76">
        <v>206141</v>
      </c>
      <c r="D181" s="76">
        <v>0</v>
      </c>
      <c r="E181" s="76">
        <v>206141</v>
      </c>
      <c r="F181" s="76" t="s">
        <v>90</v>
      </c>
      <c r="G181" s="76">
        <v>1240903.5699999998</v>
      </c>
      <c r="H181" s="77">
        <f t="shared" si="2"/>
        <v>16.612169147035335</v>
      </c>
    </row>
    <row r="182" spans="1:8" s="78" customFormat="1" ht="18.399999999999999" customHeight="1" x14ac:dyDescent="0.35">
      <c r="A182" s="74">
        <v>178</v>
      </c>
      <c r="B182" s="79" t="s">
        <v>1137</v>
      </c>
      <c r="C182" s="80">
        <v>530</v>
      </c>
      <c r="D182" s="80">
        <v>0</v>
      </c>
      <c r="E182" s="80">
        <v>530</v>
      </c>
      <c r="F182" s="80" t="s">
        <v>1228</v>
      </c>
      <c r="G182" s="80">
        <v>1581832.37</v>
      </c>
      <c r="H182" s="81">
        <f t="shared" si="2"/>
        <v>3.35054465979856E-2</v>
      </c>
    </row>
    <row r="183" spans="1:8" s="78" customFormat="1" ht="18.399999999999999" customHeight="1" x14ac:dyDescent="0.35">
      <c r="A183" s="74">
        <v>179</v>
      </c>
      <c r="B183" s="75" t="s">
        <v>1138</v>
      </c>
      <c r="C183" s="76">
        <v>0</v>
      </c>
      <c r="D183" s="76">
        <v>0</v>
      </c>
      <c r="E183" s="76">
        <v>0</v>
      </c>
      <c r="F183" s="76" t="s">
        <v>67</v>
      </c>
      <c r="G183" s="76">
        <v>5393711.4099999992</v>
      </c>
      <c r="H183" s="77">
        <f t="shared" si="2"/>
        <v>0</v>
      </c>
    </row>
    <row r="184" spans="1:8" s="78" customFormat="1" ht="18.399999999999999" customHeight="1" x14ac:dyDescent="0.35">
      <c r="A184" s="74">
        <v>180</v>
      </c>
      <c r="B184" s="79" t="s">
        <v>1139</v>
      </c>
      <c r="C184" s="80">
        <v>0</v>
      </c>
      <c r="D184" s="80">
        <v>0</v>
      </c>
      <c r="E184" s="80">
        <v>0</v>
      </c>
      <c r="F184" s="80" t="s">
        <v>66</v>
      </c>
      <c r="G184" s="80">
        <v>2244318.7000000002</v>
      </c>
      <c r="H184" s="81">
        <f t="shared" si="2"/>
        <v>0</v>
      </c>
    </row>
    <row r="185" spans="1:8" s="78" customFormat="1" ht="18.399999999999999" customHeight="1" x14ac:dyDescent="0.35">
      <c r="A185" s="74">
        <v>181</v>
      </c>
      <c r="B185" s="75" t="s">
        <v>1140</v>
      </c>
      <c r="C185" s="76">
        <v>14464</v>
      </c>
      <c r="D185" s="76">
        <v>0</v>
      </c>
      <c r="E185" s="76">
        <v>14464</v>
      </c>
      <c r="F185" s="76" t="s">
        <v>89</v>
      </c>
      <c r="G185" s="76">
        <v>2181295.69</v>
      </c>
      <c r="H185" s="77">
        <f t="shared" si="2"/>
        <v>0.66309212759687797</v>
      </c>
    </row>
    <row r="186" spans="1:8" s="78" customFormat="1" ht="18.399999999999999" customHeight="1" x14ac:dyDescent="0.35">
      <c r="A186" s="74">
        <v>182</v>
      </c>
      <c r="B186" s="79" t="s">
        <v>1141</v>
      </c>
      <c r="C186" s="80">
        <v>0</v>
      </c>
      <c r="D186" s="80">
        <v>0</v>
      </c>
      <c r="E186" s="80">
        <v>0</v>
      </c>
      <c r="F186" s="80" t="s">
        <v>89</v>
      </c>
      <c r="G186" s="80">
        <v>625016.13</v>
      </c>
      <c r="H186" s="81">
        <f t="shared" si="2"/>
        <v>0</v>
      </c>
    </row>
    <row r="187" spans="1:8" s="78" customFormat="1" ht="18.399999999999999" customHeight="1" x14ac:dyDescent="0.35">
      <c r="A187" s="74">
        <v>183</v>
      </c>
      <c r="B187" s="75" t="s">
        <v>1142</v>
      </c>
      <c r="C187" s="76">
        <v>4228</v>
      </c>
      <c r="D187" s="76">
        <v>0</v>
      </c>
      <c r="E187" s="76">
        <v>4228</v>
      </c>
      <c r="F187" s="76" t="s">
        <v>89</v>
      </c>
      <c r="G187" s="76">
        <v>934698.98</v>
      </c>
      <c r="H187" s="77">
        <f t="shared" si="2"/>
        <v>0.45233814206152234</v>
      </c>
    </row>
    <row r="188" spans="1:8" s="78" customFormat="1" ht="18.399999999999999" customHeight="1" x14ac:dyDescent="0.35">
      <c r="A188" s="74">
        <v>184</v>
      </c>
      <c r="B188" s="79" t="s">
        <v>1143</v>
      </c>
      <c r="C188" s="80">
        <v>500</v>
      </c>
      <c r="D188" s="80">
        <v>0</v>
      </c>
      <c r="E188" s="80">
        <v>500</v>
      </c>
      <c r="F188" s="80" t="s">
        <v>84</v>
      </c>
      <c r="G188" s="80">
        <v>634712.09000000008</v>
      </c>
      <c r="H188" s="81">
        <f t="shared" si="2"/>
        <v>7.8775874585908706E-2</v>
      </c>
    </row>
    <row r="189" spans="1:8" s="78" customFormat="1" ht="18.399999999999999" customHeight="1" x14ac:dyDescent="0.35">
      <c r="A189" s="74">
        <v>185</v>
      </c>
      <c r="B189" s="75" t="s">
        <v>199</v>
      </c>
      <c r="C189" s="76">
        <v>84095</v>
      </c>
      <c r="D189" s="76">
        <v>7573</v>
      </c>
      <c r="E189" s="76">
        <v>91668</v>
      </c>
      <c r="F189" s="76" t="s">
        <v>84</v>
      </c>
      <c r="G189" s="76">
        <v>2087229.0699999998</v>
      </c>
      <c r="H189" s="77">
        <f t="shared" si="2"/>
        <v>4.3918514415861409</v>
      </c>
    </row>
    <row r="190" spans="1:8" s="78" customFormat="1" ht="18.399999999999999" customHeight="1" x14ac:dyDescent="0.35">
      <c r="A190" s="74">
        <v>186</v>
      </c>
      <c r="B190" s="79" t="s">
        <v>1144</v>
      </c>
      <c r="C190" s="80">
        <v>0</v>
      </c>
      <c r="D190" s="80">
        <v>0</v>
      </c>
      <c r="E190" s="80">
        <v>0</v>
      </c>
      <c r="F190" s="80" t="s">
        <v>58</v>
      </c>
      <c r="G190" s="80">
        <v>1060674.1300000001</v>
      </c>
      <c r="H190" s="81">
        <f t="shared" si="2"/>
        <v>0</v>
      </c>
    </row>
    <row r="191" spans="1:8" s="78" customFormat="1" ht="18.399999999999999" customHeight="1" x14ac:dyDescent="0.35">
      <c r="A191" s="74">
        <v>187</v>
      </c>
      <c r="B191" s="75" t="s">
        <v>200</v>
      </c>
      <c r="C191" s="76">
        <v>49069</v>
      </c>
      <c r="D191" s="76">
        <v>11863</v>
      </c>
      <c r="E191" s="76">
        <v>60932</v>
      </c>
      <c r="F191" s="76" t="s">
        <v>58</v>
      </c>
      <c r="G191" s="76">
        <v>665550.72</v>
      </c>
      <c r="H191" s="77">
        <f t="shared" si="2"/>
        <v>9.1551249467508651</v>
      </c>
    </row>
    <row r="192" spans="1:8" s="78" customFormat="1" ht="18.399999999999999" customHeight="1" x14ac:dyDescent="0.35">
      <c r="A192" s="74">
        <v>188</v>
      </c>
      <c r="B192" s="79" t="s">
        <v>1145</v>
      </c>
      <c r="C192" s="80">
        <v>1280</v>
      </c>
      <c r="D192" s="80">
        <v>0</v>
      </c>
      <c r="E192" s="80">
        <v>1280</v>
      </c>
      <c r="F192" s="80" t="s">
        <v>95</v>
      </c>
      <c r="G192" s="80">
        <v>4550923.0299999993</v>
      </c>
      <c r="H192" s="81">
        <f t="shared" si="2"/>
        <v>2.8126162353486348E-2</v>
      </c>
    </row>
    <row r="193" spans="1:8" s="78" customFormat="1" ht="18.399999999999999" customHeight="1" x14ac:dyDescent="0.35">
      <c r="A193" s="74">
        <v>189</v>
      </c>
      <c r="B193" s="75" t="s">
        <v>1232</v>
      </c>
      <c r="C193" s="76">
        <v>59160</v>
      </c>
      <c r="D193" s="76">
        <v>0</v>
      </c>
      <c r="E193" s="76">
        <v>59160</v>
      </c>
      <c r="F193" s="76" t="s">
        <v>1213</v>
      </c>
      <c r="G193" s="76">
        <v>1683293.98</v>
      </c>
      <c r="H193" s="77">
        <f t="shared" si="2"/>
        <v>3.5145376091703247</v>
      </c>
    </row>
    <row r="194" spans="1:8" s="78" customFormat="1" ht="18.399999999999999" customHeight="1" x14ac:dyDescent="0.35">
      <c r="A194" s="74">
        <v>190</v>
      </c>
      <c r="B194" s="79" t="s">
        <v>1233</v>
      </c>
      <c r="C194" s="80">
        <v>0</v>
      </c>
      <c r="D194" s="80">
        <v>0</v>
      </c>
      <c r="E194" s="80">
        <v>0</v>
      </c>
      <c r="F194" s="80" t="s">
        <v>1213</v>
      </c>
      <c r="G194" s="80">
        <v>1638902.83</v>
      </c>
      <c r="H194" s="81">
        <f t="shared" si="2"/>
        <v>0</v>
      </c>
    </row>
    <row r="195" spans="1:8" s="78" customFormat="1" ht="18.399999999999999" customHeight="1" x14ac:dyDescent="0.35">
      <c r="A195" s="74">
        <v>191</v>
      </c>
      <c r="B195" s="75" t="s">
        <v>1234</v>
      </c>
      <c r="C195" s="76">
        <v>160000</v>
      </c>
      <c r="D195" s="76">
        <v>0</v>
      </c>
      <c r="E195" s="76">
        <v>160000</v>
      </c>
      <c r="F195" s="76" t="s">
        <v>101</v>
      </c>
      <c r="G195" s="76">
        <v>4425633.0600000005</v>
      </c>
      <c r="H195" s="77">
        <f t="shared" si="2"/>
        <v>3.6153019880053048</v>
      </c>
    </row>
    <row r="196" spans="1:8" s="78" customFormat="1" ht="18.399999999999999" customHeight="1" x14ac:dyDescent="0.35">
      <c r="A196" s="74">
        <v>192</v>
      </c>
      <c r="B196" s="79" t="s">
        <v>1235</v>
      </c>
      <c r="C196" s="80">
        <v>2040</v>
      </c>
      <c r="D196" s="80">
        <v>0</v>
      </c>
      <c r="E196" s="80">
        <v>2040</v>
      </c>
      <c r="F196" s="80" t="s">
        <v>97</v>
      </c>
      <c r="G196" s="80">
        <v>1130110.06</v>
      </c>
      <c r="H196" s="81">
        <f t="shared" si="2"/>
        <v>0.18051339176646208</v>
      </c>
    </row>
    <row r="197" spans="1:8" s="78" customFormat="1" ht="18.399999999999999" customHeight="1" x14ac:dyDescent="0.35">
      <c r="A197" s="74">
        <v>193</v>
      </c>
      <c r="B197" s="75" t="s">
        <v>1211</v>
      </c>
      <c r="C197" s="76">
        <v>65000</v>
      </c>
      <c r="D197" s="76">
        <v>0</v>
      </c>
      <c r="E197" s="76">
        <v>65000</v>
      </c>
      <c r="F197" s="76" t="s">
        <v>95</v>
      </c>
      <c r="G197" s="76">
        <v>5540662.2400000002</v>
      </c>
      <c r="H197" s="77">
        <f t="shared" si="2"/>
        <v>1.1731449632634527</v>
      </c>
    </row>
    <row r="198" spans="1:8" s="78" customFormat="1" ht="18.399999999999999" customHeight="1" x14ac:dyDescent="0.35">
      <c r="A198" s="74">
        <v>194</v>
      </c>
      <c r="B198" s="79" t="s">
        <v>1236</v>
      </c>
      <c r="C198" s="80">
        <v>18000</v>
      </c>
      <c r="D198" s="80">
        <v>0</v>
      </c>
      <c r="E198" s="80">
        <v>18000</v>
      </c>
      <c r="F198" s="80" t="s">
        <v>93</v>
      </c>
      <c r="G198" s="80">
        <v>2769336.31</v>
      </c>
      <c r="H198" s="81">
        <f t="shared" ref="H198:H237" si="3">E198/G198*100</f>
        <v>0.64997522818021325</v>
      </c>
    </row>
    <row r="199" spans="1:8" s="78" customFormat="1" ht="18.399999999999999" customHeight="1" x14ac:dyDescent="0.35">
      <c r="A199" s="74">
        <v>195</v>
      </c>
      <c r="B199" s="75" t="s">
        <v>1237</v>
      </c>
      <c r="C199" s="76">
        <v>0</v>
      </c>
      <c r="D199" s="76">
        <v>0</v>
      </c>
      <c r="E199" s="76">
        <v>0</v>
      </c>
      <c r="F199" s="76" t="s">
        <v>88</v>
      </c>
      <c r="G199" s="76">
        <v>658261.49</v>
      </c>
      <c r="H199" s="77">
        <f t="shared" si="3"/>
        <v>0</v>
      </c>
    </row>
    <row r="200" spans="1:8" s="78" customFormat="1" ht="18.399999999999999" customHeight="1" x14ac:dyDescent="0.35">
      <c r="A200" s="74">
        <v>196</v>
      </c>
      <c r="B200" s="79" t="s">
        <v>1238</v>
      </c>
      <c r="C200" s="80">
        <v>0</v>
      </c>
      <c r="D200" s="80">
        <v>0</v>
      </c>
      <c r="E200" s="80">
        <v>0</v>
      </c>
      <c r="F200" s="80" t="s">
        <v>72</v>
      </c>
      <c r="G200" s="80">
        <v>3461321.18</v>
      </c>
      <c r="H200" s="81">
        <f t="shared" si="3"/>
        <v>0</v>
      </c>
    </row>
    <row r="201" spans="1:8" s="78" customFormat="1" ht="18.399999999999999" customHeight="1" x14ac:dyDescent="0.35">
      <c r="A201" s="74">
        <v>197</v>
      </c>
      <c r="B201" s="75" t="s">
        <v>1239</v>
      </c>
      <c r="C201" s="76">
        <v>14725</v>
      </c>
      <c r="D201" s="76">
        <v>0</v>
      </c>
      <c r="E201" s="76">
        <v>14725</v>
      </c>
      <c r="F201" s="76" t="s">
        <v>63</v>
      </c>
      <c r="G201" s="76">
        <v>2046928.19</v>
      </c>
      <c r="H201" s="77">
        <f t="shared" si="3"/>
        <v>0.71937061944513059</v>
      </c>
    </row>
    <row r="202" spans="1:8" s="78" customFormat="1" ht="18.399999999999999" customHeight="1" x14ac:dyDescent="0.35">
      <c r="A202" s="74">
        <v>198</v>
      </c>
      <c r="B202" s="79" t="s">
        <v>1240</v>
      </c>
      <c r="C202" s="80">
        <v>694218</v>
      </c>
      <c r="D202" s="80">
        <v>0</v>
      </c>
      <c r="E202" s="80">
        <v>694218</v>
      </c>
      <c r="F202" s="80" t="s">
        <v>94</v>
      </c>
      <c r="G202" s="80">
        <v>3929410.13</v>
      </c>
      <c r="H202" s="81">
        <f t="shared" si="3"/>
        <v>17.667231900784049</v>
      </c>
    </row>
    <row r="203" spans="1:8" s="78" customFormat="1" ht="18.399999999999999" customHeight="1" x14ac:dyDescent="0.35">
      <c r="A203" s="74">
        <v>199</v>
      </c>
      <c r="B203" s="75" t="s">
        <v>1241</v>
      </c>
      <c r="C203" s="76">
        <v>11076</v>
      </c>
      <c r="D203" s="76">
        <v>0</v>
      </c>
      <c r="E203" s="76">
        <v>11076</v>
      </c>
      <c r="F203" s="76" t="s">
        <v>50</v>
      </c>
      <c r="G203" s="76">
        <v>1758784.33</v>
      </c>
      <c r="H203" s="77">
        <f t="shared" si="3"/>
        <v>0.62975316592683073</v>
      </c>
    </row>
    <row r="204" spans="1:8" s="78" customFormat="1" ht="18.399999999999999" customHeight="1" x14ac:dyDescent="0.35">
      <c r="A204" s="74">
        <v>200</v>
      </c>
      <c r="B204" s="79" t="s">
        <v>1242</v>
      </c>
      <c r="C204" s="80">
        <v>0</v>
      </c>
      <c r="D204" s="80">
        <v>0</v>
      </c>
      <c r="E204" s="80">
        <v>0</v>
      </c>
      <c r="F204" s="80" t="s">
        <v>63</v>
      </c>
      <c r="G204" s="80">
        <v>445982.06</v>
      </c>
      <c r="H204" s="81">
        <f t="shared" si="3"/>
        <v>0</v>
      </c>
    </row>
    <row r="205" spans="1:8" s="78" customFormat="1" ht="18.399999999999999" customHeight="1" x14ac:dyDescent="0.35">
      <c r="A205" s="74">
        <v>201</v>
      </c>
      <c r="B205" s="75" t="s">
        <v>1243</v>
      </c>
      <c r="C205" s="76">
        <v>0</v>
      </c>
      <c r="D205" s="76">
        <v>0</v>
      </c>
      <c r="E205" s="76">
        <v>0</v>
      </c>
      <c r="F205" s="76" t="s">
        <v>98</v>
      </c>
      <c r="G205" s="76">
        <v>2949352.34</v>
      </c>
      <c r="H205" s="77">
        <f t="shared" si="3"/>
        <v>0</v>
      </c>
    </row>
    <row r="206" spans="1:8" s="78" customFormat="1" ht="18.399999999999999" customHeight="1" x14ac:dyDescent="0.35">
      <c r="A206" s="74">
        <v>202</v>
      </c>
      <c r="B206" s="79" t="s">
        <v>1244</v>
      </c>
      <c r="C206" s="80">
        <v>94023</v>
      </c>
      <c r="D206" s="80">
        <v>0</v>
      </c>
      <c r="E206" s="80">
        <v>94023</v>
      </c>
      <c r="F206" s="80" t="s">
        <v>71</v>
      </c>
      <c r="G206" s="80">
        <v>976313.35</v>
      </c>
      <c r="H206" s="81">
        <f t="shared" si="3"/>
        <v>9.6304122032132415</v>
      </c>
    </row>
    <row r="207" spans="1:8" s="78" customFormat="1" ht="18.399999999999999" customHeight="1" x14ac:dyDescent="0.35">
      <c r="A207" s="74">
        <v>203</v>
      </c>
      <c r="B207" s="75" t="s">
        <v>1245</v>
      </c>
      <c r="C207" s="76">
        <v>165667</v>
      </c>
      <c r="D207" s="76">
        <v>0</v>
      </c>
      <c r="E207" s="76">
        <v>165667</v>
      </c>
      <c r="F207" s="76" t="s">
        <v>101</v>
      </c>
      <c r="G207" s="76">
        <v>7055469.6799999997</v>
      </c>
      <c r="H207" s="77">
        <f t="shared" si="3"/>
        <v>2.3480647995641304</v>
      </c>
    </row>
    <row r="208" spans="1:8" s="78" customFormat="1" ht="18.399999999999999" customHeight="1" x14ac:dyDescent="0.35">
      <c r="A208" s="74">
        <v>204</v>
      </c>
      <c r="B208" s="79" t="s">
        <v>1246</v>
      </c>
      <c r="C208" s="80">
        <v>45662</v>
      </c>
      <c r="D208" s="80">
        <v>0</v>
      </c>
      <c r="E208" s="80">
        <v>45662</v>
      </c>
      <c r="F208" s="80" t="s">
        <v>47</v>
      </c>
      <c r="G208" s="80">
        <v>1800009.49</v>
      </c>
      <c r="H208" s="81">
        <f t="shared" si="3"/>
        <v>2.5367644033921177</v>
      </c>
    </row>
    <row r="209" spans="1:8" s="78" customFormat="1" ht="18.399999999999999" customHeight="1" x14ac:dyDescent="0.35">
      <c r="A209" s="74">
        <v>205</v>
      </c>
      <c r="B209" s="75" t="s">
        <v>1247</v>
      </c>
      <c r="C209" s="76">
        <v>3640</v>
      </c>
      <c r="D209" s="76">
        <v>0</v>
      </c>
      <c r="E209" s="76">
        <v>3640</v>
      </c>
      <c r="F209" s="76" t="s">
        <v>71</v>
      </c>
      <c r="G209" s="76">
        <v>1626552.68</v>
      </c>
      <c r="H209" s="77">
        <f t="shared" si="3"/>
        <v>0.22378617334422884</v>
      </c>
    </row>
    <row r="210" spans="1:8" s="78" customFormat="1" ht="18.399999999999999" customHeight="1" x14ac:dyDescent="0.35">
      <c r="A210" s="74">
        <v>206</v>
      </c>
      <c r="B210" s="79" t="s">
        <v>1209</v>
      </c>
      <c r="C210" s="80">
        <v>33748</v>
      </c>
      <c r="D210" s="80">
        <v>0</v>
      </c>
      <c r="E210" s="80">
        <v>33748</v>
      </c>
      <c r="F210" s="80" t="s">
        <v>85</v>
      </c>
      <c r="G210" s="80">
        <v>1259422.51</v>
      </c>
      <c r="H210" s="81">
        <f t="shared" si="3"/>
        <v>2.67964084586673</v>
      </c>
    </row>
    <row r="211" spans="1:8" s="78" customFormat="1" ht="18.399999999999999" customHeight="1" x14ac:dyDescent="0.35">
      <c r="A211" s="74">
        <v>207</v>
      </c>
      <c r="B211" s="75" t="s">
        <v>201</v>
      </c>
      <c r="C211" s="76">
        <v>66230</v>
      </c>
      <c r="D211" s="76">
        <v>0</v>
      </c>
      <c r="E211" s="76">
        <v>66230</v>
      </c>
      <c r="F211" s="76" t="s">
        <v>1218</v>
      </c>
      <c r="G211" s="76">
        <v>1499160.93</v>
      </c>
      <c r="H211" s="77">
        <f t="shared" si="3"/>
        <v>4.4178045648508197</v>
      </c>
    </row>
    <row r="212" spans="1:8" s="78" customFormat="1" ht="18.399999999999999" customHeight="1" x14ac:dyDescent="0.35">
      <c r="A212" s="74">
        <v>208</v>
      </c>
      <c r="B212" s="79" t="s">
        <v>1163</v>
      </c>
      <c r="C212" s="80">
        <v>22418</v>
      </c>
      <c r="D212" s="80">
        <v>0</v>
      </c>
      <c r="E212" s="80">
        <v>22418</v>
      </c>
      <c r="F212" s="80" t="s">
        <v>1218</v>
      </c>
      <c r="G212" s="80">
        <v>3474154.77</v>
      </c>
      <c r="H212" s="81">
        <f t="shared" si="3"/>
        <v>0.64527925449907342</v>
      </c>
    </row>
    <row r="213" spans="1:8" s="78" customFormat="1" ht="18.399999999999999" customHeight="1" x14ac:dyDescent="0.35">
      <c r="A213" s="74">
        <v>209</v>
      </c>
      <c r="B213" s="75" t="s">
        <v>1165</v>
      </c>
      <c r="C213" s="76">
        <v>8685</v>
      </c>
      <c r="D213" s="76">
        <v>0</v>
      </c>
      <c r="E213" s="76">
        <v>8685</v>
      </c>
      <c r="F213" s="76" t="s">
        <v>85</v>
      </c>
      <c r="G213" s="76">
        <v>6547187.6999999993</v>
      </c>
      <c r="H213" s="77">
        <f t="shared" si="3"/>
        <v>0.13265237530917284</v>
      </c>
    </row>
    <row r="214" spans="1:8" s="78" customFormat="1" ht="18.399999999999999" customHeight="1" x14ac:dyDescent="0.35">
      <c r="A214" s="74">
        <v>210</v>
      </c>
      <c r="B214" s="79" t="s">
        <v>202</v>
      </c>
      <c r="C214" s="80">
        <v>36271</v>
      </c>
      <c r="D214" s="80">
        <v>0</v>
      </c>
      <c r="E214" s="80">
        <v>36271</v>
      </c>
      <c r="F214" s="80" t="s">
        <v>72</v>
      </c>
      <c r="G214" s="80">
        <v>590106.25</v>
      </c>
      <c r="H214" s="81">
        <f t="shared" si="3"/>
        <v>6.1465202241121837</v>
      </c>
    </row>
    <row r="215" spans="1:8" s="78" customFormat="1" ht="18.399999999999999" customHeight="1" x14ac:dyDescent="0.35">
      <c r="A215" s="74">
        <v>211</v>
      </c>
      <c r="B215" s="75" t="s">
        <v>1166</v>
      </c>
      <c r="C215" s="76">
        <v>157654</v>
      </c>
      <c r="D215" s="76">
        <v>0</v>
      </c>
      <c r="E215" s="76">
        <v>157654</v>
      </c>
      <c r="F215" s="76" t="s">
        <v>96</v>
      </c>
      <c r="G215" s="76">
        <v>4973754.83</v>
      </c>
      <c r="H215" s="77">
        <f t="shared" si="3"/>
        <v>3.1697179573284275</v>
      </c>
    </row>
    <row r="216" spans="1:8" s="78" customFormat="1" ht="18.399999999999999" customHeight="1" x14ac:dyDescent="0.35">
      <c r="A216" s="74">
        <v>212</v>
      </c>
      <c r="B216" s="79" t="s">
        <v>1210</v>
      </c>
      <c r="C216" s="80">
        <v>1980</v>
      </c>
      <c r="D216" s="80">
        <v>0</v>
      </c>
      <c r="E216" s="80">
        <v>1980</v>
      </c>
      <c r="F216" s="80" t="s">
        <v>48</v>
      </c>
      <c r="G216" s="80">
        <v>3030910.21</v>
      </c>
      <c r="H216" s="81">
        <f t="shared" si="3"/>
        <v>6.5326910492673418E-2</v>
      </c>
    </row>
    <row r="217" spans="1:8" s="78" customFormat="1" ht="18.399999999999999" customHeight="1" x14ac:dyDescent="0.35">
      <c r="A217" s="74">
        <v>213</v>
      </c>
      <c r="B217" s="75" t="s">
        <v>1167</v>
      </c>
      <c r="C217" s="76">
        <v>5013</v>
      </c>
      <c r="D217" s="76">
        <v>0</v>
      </c>
      <c r="E217" s="76">
        <v>5013</v>
      </c>
      <c r="F217" s="76" t="s">
        <v>59</v>
      </c>
      <c r="G217" s="76">
        <v>802881.42999999993</v>
      </c>
      <c r="H217" s="77">
        <f t="shared" si="3"/>
        <v>0.62437612986017132</v>
      </c>
    </row>
    <row r="218" spans="1:8" s="78" customFormat="1" ht="18.399999999999999" customHeight="1" x14ac:dyDescent="0.35">
      <c r="A218" s="74">
        <v>214</v>
      </c>
      <c r="B218" s="79" t="s">
        <v>203</v>
      </c>
      <c r="C218" s="80">
        <v>58484</v>
      </c>
      <c r="D218" s="80">
        <v>19855</v>
      </c>
      <c r="E218" s="80">
        <v>78339</v>
      </c>
      <c r="F218" s="80" t="s">
        <v>59</v>
      </c>
      <c r="G218" s="80">
        <v>1234590.9100000001</v>
      </c>
      <c r="H218" s="81">
        <f t="shared" si="3"/>
        <v>6.3453407412500704</v>
      </c>
    </row>
    <row r="219" spans="1:8" s="78" customFormat="1" ht="18.399999999999999" customHeight="1" x14ac:dyDescent="0.35">
      <c r="A219" s="74">
        <v>215</v>
      </c>
      <c r="B219" s="75" t="s">
        <v>1168</v>
      </c>
      <c r="C219" s="76">
        <v>691</v>
      </c>
      <c r="D219" s="76">
        <v>0</v>
      </c>
      <c r="E219" s="76">
        <v>691</v>
      </c>
      <c r="F219" s="76" t="s">
        <v>91</v>
      </c>
      <c r="G219" s="76">
        <v>2530927.12</v>
      </c>
      <c r="H219" s="77">
        <f t="shared" si="3"/>
        <v>2.7302248039445715E-2</v>
      </c>
    </row>
    <row r="220" spans="1:8" s="78" customFormat="1" ht="18.399999999999999" customHeight="1" x14ac:dyDescent="0.35">
      <c r="A220" s="74">
        <v>216</v>
      </c>
      <c r="B220" s="79" t="s">
        <v>1169</v>
      </c>
      <c r="C220" s="80">
        <v>0</v>
      </c>
      <c r="D220" s="80">
        <v>0</v>
      </c>
      <c r="E220" s="80">
        <v>0</v>
      </c>
      <c r="F220" s="80" t="s">
        <v>91</v>
      </c>
      <c r="G220" s="80">
        <v>2199741.34</v>
      </c>
      <c r="H220" s="81">
        <f t="shared" si="3"/>
        <v>0</v>
      </c>
    </row>
    <row r="221" spans="1:8" s="78" customFormat="1" ht="18.399999999999999" customHeight="1" x14ac:dyDescent="0.35">
      <c r="A221" s="74">
        <v>217</v>
      </c>
      <c r="B221" s="75" t="s">
        <v>1170</v>
      </c>
      <c r="C221" s="76">
        <v>25752</v>
      </c>
      <c r="D221" s="76">
        <v>0</v>
      </c>
      <c r="E221" s="76">
        <v>25752</v>
      </c>
      <c r="F221" s="76" t="s">
        <v>103</v>
      </c>
      <c r="G221" s="76">
        <v>2861869.8899999997</v>
      </c>
      <c r="H221" s="77">
        <f t="shared" si="3"/>
        <v>0.89983126381751777</v>
      </c>
    </row>
    <row r="222" spans="1:8" s="78" customFormat="1" ht="18.399999999999999" customHeight="1" x14ac:dyDescent="0.35">
      <c r="A222" s="74">
        <v>218</v>
      </c>
      <c r="B222" s="79" t="s">
        <v>1171</v>
      </c>
      <c r="C222" s="80">
        <v>16245</v>
      </c>
      <c r="D222" s="80">
        <v>0</v>
      </c>
      <c r="E222" s="80">
        <v>16245</v>
      </c>
      <c r="F222" s="80" t="s">
        <v>103</v>
      </c>
      <c r="G222" s="80">
        <v>3837520.19</v>
      </c>
      <c r="H222" s="81">
        <f t="shared" si="3"/>
        <v>0.42332024838154664</v>
      </c>
    </row>
    <row r="223" spans="1:8" s="78" customFormat="1" ht="18.399999999999999" customHeight="1" x14ac:dyDescent="0.35">
      <c r="A223" s="74">
        <v>219</v>
      </c>
      <c r="B223" s="75" t="s">
        <v>1172</v>
      </c>
      <c r="C223" s="76">
        <v>4150</v>
      </c>
      <c r="D223" s="76">
        <v>0</v>
      </c>
      <c r="E223" s="76">
        <v>4150</v>
      </c>
      <c r="F223" s="76" t="s">
        <v>53</v>
      </c>
      <c r="G223" s="76">
        <v>1786094.38</v>
      </c>
      <c r="H223" s="77">
        <f t="shared" si="3"/>
        <v>0.23235054353622681</v>
      </c>
    </row>
    <row r="224" spans="1:8" s="78" customFormat="1" ht="18.399999999999999" customHeight="1" x14ac:dyDescent="0.35">
      <c r="A224" s="74">
        <v>220</v>
      </c>
      <c r="B224" s="79" t="s">
        <v>1173</v>
      </c>
      <c r="C224" s="80">
        <v>1300</v>
      </c>
      <c r="D224" s="80">
        <v>0</v>
      </c>
      <c r="E224" s="80">
        <v>1300</v>
      </c>
      <c r="F224" s="80" t="s">
        <v>53</v>
      </c>
      <c r="G224" s="80">
        <v>1459670.8099999998</v>
      </c>
      <c r="H224" s="81">
        <f t="shared" si="3"/>
        <v>8.9061176745734882E-2</v>
      </c>
    </row>
    <row r="225" spans="1:8" s="78" customFormat="1" ht="18.399999999999999" customHeight="1" x14ac:dyDescent="0.35">
      <c r="A225" s="74">
        <v>221</v>
      </c>
      <c r="B225" s="75" t="s">
        <v>1174</v>
      </c>
      <c r="C225" s="76">
        <v>30530</v>
      </c>
      <c r="D225" s="76">
        <v>442</v>
      </c>
      <c r="E225" s="76">
        <v>30972</v>
      </c>
      <c r="F225" s="76" t="s">
        <v>53</v>
      </c>
      <c r="G225" s="76">
        <v>763710.43</v>
      </c>
      <c r="H225" s="77">
        <f t="shared" si="3"/>
        <v>4.055463796664398</v>
      </c>
    </row>
    <row r="226" spans="1:8" s="78" customFormat="1" ht="18.399999999999999" customHeight="1" x14ac:dyDescent="0.35">
      <c r="A226" s="74">
        <v>222</v>
      </c>
      <c r="B226" s="79" t="s">
        <v>204</v>
      </c>
      <c r="C226" s="80">
        <v>61297</v>
      </c>
      <c r="D226" s="80">
        <v>19324</v>
      </c>
      <c r="E226" s="80">
        <v>80621</v>
      </c>
      <c r="F226" s="80" t="s">
        <v>82</v>
      </c>
      <c r="G226" s="80">
        <v>3842037.92</v>
      </c>
      <c r="H226" s="81">
        <f t="shared" si="3"/>
        <v>2.0983915744381827</v>
      </c>
    </row>
    <row r="227" spans="1:8" s="78" customFormat="1" ht="18.399999999999999" customHeight="1" x14ac:dyDescent="0.35">
      <c r="A227" s="74">
        <v>223</v>
      </c>
      <c r="B227" s="75" t="s">
        <v>1175</v>
      </c>
      <c r="C227" s="76">
        <v>23857</v>
      </c>
      <c r="D227" s="76">
        <v>16917</v>
      </c>
      <c r="E227" s="76">
        <v>40774</v>
      </c>
      <c r="F227" s="76" t="s">
        <v>96</v>
      </c>
      <c r="G227" s="76">
        <v>2310293.92</v>
      </c>
      <c r="H227" s="77">
        <f t="shared" si="3"/>
        <v>1.7648836646724155</v>
      </c>
    </row>
    <row r="228" spans="1:8" s="78" customFormat="1" ht="18.399999999999999" customHeight="1" x14ac:dyDescent="0.35">
      <c r="A228" s="74">
        <v>224</v>
      </c>
      <c r="B228" s="79" t="s">
        <v>205</v>
      </c>
      <c r="C228" s="80">
        <v>47508</v>
      </c>
      <c r="D228" s="80">
        <v>16696</v>
      </c>
      <c r="E228" s="80">
        <v>64204</v>
      </c>
      <c r="F228" s="80" t="s">
        <v>101</v>
      </c>
      <c r="G228" s="80">
        <v>1531867.29</v>
      </c>
      <c r="H228" s="81">
        <f t="shared" si="3"/>
        <v>4.1912246850051869</v>
      </c>
    </row>
    <row r="229" spans="1:8" s="78" customFormat="1" ht="18.399999999999999" customHeight="1" x14ac:dyDescent="0.35">
      <c r="A229" s="74">
        <v>225</v>
      </c>
      <c r="B229" s="75" t="s">
        <v>1176</v>
      </c>
      <c r="C229" s="76">
        <v>5855</v>
      </c>
      <c r="D229" s="76">
        <v>1803</v>
      </c>
      <c r="E229" s="76">
        <v>7658</v>
      </c>
      <c r="F229" s="76" t="s">
        <v>82</v>
      </c>
      <c r="G229" s="76">
        <v>833445.9</v>
      </c>
      <c r="H229" s="77">
        <f t="shared" si="3"/>
        <v>0.91883588364883673</v>
      </c>
    </row>
    <row r="230" spans="1:8" s="78" customFormat="1" ht="18.399999999999999" customHeight="1" x14ac:dyDescent="0.35">
      <c r="A230" s="74">
        <v>226</v>
      </c>
      <c r="B230" s="79" t="s">
        <v>1177</v>
      </c>
      <c r="C230" s="80">
        <v>214705</v>
      </c>
      <c r="D230" s="80">
        <v>0</v>
      </c>
      <c r="E230" s="80">
        <v>214705</v>
      </c>
      <c r="F230" s="80" t="s">
        <v>56</v>
      </c>
      <c r="G230" s="80">
        <v>888112.54</v>
      </c>
      <c r="H230" s="81">
        <f t="shared" si="3"/>
        <v>24.17542713674553</v>
      </c>
    </row>
    <row r="231" spans="1:8" s="78" customFormat="1" ht="18.399999999999999" customHeight="1" x14ac:dyDescent="0.35">
      <c r="A231" s="74">
        <v>227</v>
      </c>
      <c r="B231" s="75" t="s">
        <v>1178</v>
      </c>
      <c r="C231" s="76">
        <v>36640</v>
      </c>
      <c r="D231" s="76">
        <v>0</v>
      </c>
      <c r="E231" s="76">
        <v>36640</v>
      </c>
      <c r="F231" s="76" t="s">
        <v>100</v>
      </c>
      <c r="G231" s="76">
        <v>2128402.4300000002</v>
      </c>
      <c r="H231" s="77">
        <f t="shared" si="3"/>
        <v>1.7214789592210715</v>
      </c>
    </row>
    <row r="232" spans="1:8" s="78" customFormat="1" ht="18.399999999999999" customHeight="1" x14ac:dyDescent="0.35">
      <c r="A232" s="74">
        <v>228</v>
      </c>
      <c r="B232" s="79" t="s">
        <v>1179</v>
      </c>
      <c r="C232" s="80">
        <v>12384</v>
      </c>
      <c r="D232" s="80">
        <v>0</v>
      </c>
      <c r="E232" s="80">
        <v>12384</v>
      </c>
      <c r="F232" s="80" t="s">
        <v>991</v>
      </c>
      <c r="G232" s="80">
        <v>3469198.2800000003</v>
      </c>
      <c r="H232" s="81">
        <f t="shared" si="3"/>
        <v>0.35697008358945681</v>
      </c>
    </row>
    <row r="233" spans="1:8" s="78" customFormat="1" ht="18.399999999999999" customHeight="1" x14ac:dyDescent="0.35">
      <c r="A233" s="74">
        <v>229</v>
      </c>
      <c r="B233" s="75" t="s">
        <v>1180</v>
      </c>
      <c r="C233" s="76">
        <v>1548</v>
      </c>
      <c r="D233" s="76">
        <v>0</v>
      </c>
      <c r="E233" s="76">
        <v>1548</v>
      </c>
      <c r="F233" s="76" t="s">
        <v>991</v>
      </c>
      <c r="G233" s="76">
        <v>308027.46999999997</v>
      </c>
      <c r="H233" s="77">
        <f t="shared" si="3"/>
        <v>0.50255258078118814</v>
      </c>
    </row>
    <row r="234" spans="1:8" s="78" customFormat="1" ht="18.399999999999999" customHeight="1" x14ac:dyDescent="0.35">
      <c r="A234" s="74">
        <v>230</v>
      </c>
      <c r="B234" s="79" t="s">
        <v>1181</v>
      </c>
      <c r="C234" s="80">
        <v>4050</v>
      </c>
      <c r="D234" s="80">
        <v>0</v>
      </c>
      <c r="E234" s="80">
        <v>4050</v>
      </c>
      <c r="F234" s="80" t="s">
        <v>991</v>
      </c>
      <c r="G234" s="80">
        <v>2256634.34</v>
      </c>
      <c r="H234" s="81">
        <f t="shared" si="3"/>
        <v>0.17947081315797048</v>
      </c>
    </row>
    <row r="235" spans="1:8" s="78" customFormat="1" ht="18.399999999999999" customHeight="1" x14ac:dyDescent="0.35">
      <c r="A235" s="74">
        <v>231</v>
      </c>
      <c r="B235" s="75" t="s">
        <v>1182</v>
      </c>
      <c r="C235" s="76">
        <v>0</v>
      </c>
      <c r="D235" s="76">
        <v>0</v>
      </c>
      <c r="E235" s="76">
        <v>0</v>
      </c>
      <c r="F235" s="76" t="s">
        <v>48</v>
      </c>
      <c r="G235" s="76">
        <v>1743489.06</v>
      </c>
      <c r="H235" s="77">
        <f t="shared" si="3"/>
        <v>0</v>
      </c>
    </row>
    <row r="236" spans="1:8" s="78" customFormat="1" ht="18.399999999999999" customHeight="1" x14ac:dyDescent="0.35">
      <c r="A236" s="74">
        <v>232</v>
      </c>
      <c r="B236" s="79" t="s">
        <v>1184</v>
      </c>
      <c r="C236" s="80">
        <v>87456</v>
      </c>
      <c r="D236" s="80">
        <v>0</v>
      </c>
      <c r="E236" s="80">
        <v>87456</v>
      </c>
      <c r="F236" s="80" t="s">
        <v>49</v>
      </c>
      <c r="G236" s="80">
        <v>3947268.5700000003</v>
      </c>
      <c r="H236" s="81">
        <f t="shared" si="3"/>
        <v>2.2156080451348665</v>
      </c>
    </row>
    <row r="237" spans="1:8" s="78" customFormat="1" ht="18.399999999999999" customHeight="1" x14ac:dyDescent="0.35">
      <c r="A237" s="74">
        <v>233</v>
      </c>
      <c r="B237" s="75" t="s">
        <v>1183</v>
      </c>
      <c r="C237" s="76">
        <v>2772</v>
      </c>
      <c r="D237" s="76">
        <v>0</v>
      </c>
      <c r="E237" s="76">
        <v>2772</v>
      </c>
      <c r="F237" s="76" t="s">
        <v>49</v>
      </c>
      <c r="G237" s="76">
        <v>922223.52</v>
      </c>
      <c r="H237" s="77">
        <f t="shared" si="3"/>
        <v>0.30057789027111342</v>
      </c>
    </row>
    <row r="238" spans="1:8" x14ac:dyDescent="0.35">
      <c r="A238" s="82"/>
    </row>
    <row r="239" spans="1:8" x14ac:dyDescent="0.35">
      <c r="A239" s="82"/>
    </row>
    <row r="240" spans="1:8" x14ac:dyDescent="0.35">
      <c r="A240" s="82"/>
      <c r="B240" s="85" t="s">
        <v>1115</v>
      </c>
      <c r="C240" s="86">
        <v>0</v>
      </c>
      <c r="D240" s="86">
        <v>0</v>
      </c>
      <c r="E240" s="86">
        <v>0</v>
      </c>
      <c r="F240" s="86" t="s">
        <v>67</v>
      </c>
      <c r="G240" s="86">
        <v>1411921.52</v>
      </c>
    </row>
    <row r="241" spans="1:1" x14ac:dyDescent="0.35">
      <c r="A241" s="82"/>
    </row>
    <row r="242" spans="1:1" x14ac:dyDescent="0.35">
      <c r="A242" s="82"/>
    </row>
    <row r="243" spans="1:1" x14ac:dyDescent="0.35">
      <c r="A243" s="82"/>
    </row>
    <row r="244" spans="1:1" x14ac:dyDescent="0.35">
      <c r="A244" s="82"/>
    </row>
    <row r="245" spans="1:1" x14ac:dyDescent="0.35">
      <c r="A245" s="82"/>
    </row>
    <row r="246" spans="1:1" x14ac:dyDescent="0.35">
      <c r="A246" s="82"/>
    </row>
    <row r="247" spans="1:1" x14ac:dyDescent="0.35">
      <c r="A247" s="82"/>
    </row>
    <row r="248" spans="1:1" x14ac:dyDescent="0.35">
      <c r="A248" s="82"/>
    </row>
    <row r="249" spans="1:1" x14ac:dyDescent="0.35">
      <c r="A249" s="82"/>
    </row>
    <row r="250" spans="1:1" x14ac:dyDescent="0.35">
      <c r="A250" s="82"/>
    </row>
    <row r="251" spans="1:1" x14ac:dyDescent="0.35">
      <c r="A251" s="82"/>
    </row>
    <row r="252" spans="1:1" x14ac:dyDescent="0.35">
      <c r="A252" s="82"/>
    </row>
    <row r="253" spans="1:1" x14ac:dyDescent="0.35">
      <c r="A253" s="82"/>
    </row>
    <row r="254" spans="1:1" x14ac:dyDescent="0.35">
      <c r="A254" s="82"/>
    </row>
    <row r="255" spans="1:1" x14ac:dyDescent="0.35">
      <c r="A255" s="82"/>
    </row>
    <row r="256" spans="1:1" x14ac:dyDescent="0.35">
      <c r="A256" s="82"/>
    </row>
    <row r="257" spans="1:1" x14ac:dyDescent="0.35">
      <c r="A257" s="82"/>
    </row>
    <row r="258" spans="1:1" x14ac:dyDescent="0.35">
      <c r="A258" s="82"/>
    </row>
    <row r="260" spans="1:1" x14ac:dyDescent="0.35">
      <c r="A260" s="82"/>
    </row>
    <row r="261" spans="1:1" x14ac:dyDescent="0.35">
      <c r="A261" s="82"/>
    </row>
    <row r="262" spans="1:1" x14ac:dyDescent="0.35">
      <c r="A262" s="82"/>
    </row>
    <row r="263" spans="1:1" x14ac:dyDescent="0.35">
      <c r="A263" s="82"/>
    </row>
    <row r="264" spans="1:1" x14ac:dyDescent="0.35">
      <c r="A264" s="82"/>
    </row>
    <row r="265" spans="1:1" x14ac:dyDescent="0.35">
      <c r="A265" s="82"/>
    </row>
    <row r="266" spans="1:1" x14ac:dyDescent="0.35">
      <c r="A266" s="82"/>
    </row>
    <row r="267" spans="1:1" x14ac:dyDescent="0.35">
      <c r="A267" s="82"/>
    </row>
    <row r="268" spans="1:1" x14ac:dyDescent="0.35">
      <c r="A268" s="82"/>
    </row>
    <row r="269" spans="1:1" x14ac:dyDescent="0.35">
      <c r="A269" s="82"/>
    </row>
    <row r="270" spans="1:1" x14ac:dyDescent="0.35">
      <c r="A270" s="82"/>
    </row>
    <row r="271" spans="1:1" x14ac:dyDescent="0.35">
      <c r="A271" s="82"/>
    </row>
    <row r="272" spans="1:1" x14ac:dyDescent="0.35">
      <c r="A272" s="82"/>
    </row>
    <row r="273" spans="1:1" x14ac:dyDescent="0.35">
      <c r="A273" s="82"/>
    </row>
    <row r="274" spans="1:1" x14ac:dyDescent="0.35">
      <c r="A274" s="82"/>
    </row>
    <row r="275" spans="1:1" x14ac:dyDescent="0.35">
      <c r="A275" s="82"/>
    </row>
    <row r="276" spans="1:1" x14ac:dyDescent="0.35">
      <c r="A276" s="82"/>
    </row>
    <row r="277" spans="1:1" x14ac:dyDescent="0.35">
      <c r="A277" s="82"/>
    </row>
    <row r="278" spans="1:1" x14ac:dyDescent="0.35">
      <c r="A278" s="82"/>
    </row>
    <row r="279" spans="1:1" x14ac:dyDescent="0.35">
      <c r="A279" s="82"/>
    </row>
    <row r="280" spans="1:1" x14ac:dyDescent="0.35">
      <c r="A280" s="82"/>
    </row>
    <row r="281" spans="1:1" x14ac:dyDescent="0.35">
      <c r="A281" s="82"/>
    </row>
    <row r="282" spans="1:1" x14ac:dyDescent="0.35">
      <c r="A282" s="82"/>
    </row>
    <row r="283" spans="1:1" x14ac:dyDescent="0.35">
      <c r="A283" s="82"/>
    </row>
    <row r="284" spans="1:1" x14ac:dyDescent="0.35">
      <c r="A284" s="82"/>
    </row>
    <row r="285" spans="1:1" x14ac:dyDescent="0.35">
      <c r="A285" s="82"/>
    </row>
    <row r="286" spans="1:1" x14ac:dyDescent="0.35">
      <c r="A286" s="82"/>
    </row>
    <row r="287" spans="1:1" x14ac:dyDescent="0.35">
      <c r="A287" s="82"/>
    </row>
    <row r="288" spans="1:1" x14ac:dyDescent="0.35">
      <c r="A288" s="82"/>
    </row>
    <row r="289" spans="1:1" x14ac:dyDescent="0.35">
      <c r="A289" s="82"/>
    </row>
    <row r="290" spans="1:1" x14ac:dyDescent="0.35">
      <c r="A290" s="82"/>
    </row>
    <row r="292" spans="1:1" x14ac:dyDescent="0.35">
      <c r="A292" s="82"/>
    </row>
    <row r="293" spans="1:1" x14ac:dyDescent="0.35">
      <c r="A293" s="82"/>
    </row>
    <row r="294" spans="1:1" x14ac:dyDescent="0.35">
      <c r="A294" s="82"/>
    </row>
    <row r="295" spans="1:1" x14ac:dyDescent="0.35">
      <c r="A295" s="82"/>
    </row>
    <row r="296" spans="1:1" x14ac:dyDescent="0.35">
      <c r="A296" s="82"/>
    </row>
    <row r="297" spans="1:1" x14ac:dyDescent="0.35">
      <c r="A297" s="82"/>
    </row>
    <row r="298" spans="1:1" x14ac:dyDescent="0.35">
      <c r="A298" s="82"/>
    </row>
    <row r="299" spans="1:1" x14ac:dyDescent="0.35">
      <c r="A299" s="82"/>
    </row>
    <row r="300" spans="1:1" x14ac:dyDescent="0.35">
      <c r="A300" s="82"/>
    </row>
    <row r="301" spans="1:1" x14ac:dyDescent="0.35">
      <c r="A301" s="82"/>
    </row>
    <row r="302" spans="1:1" x14ac:dyDescent="0.35">
      <c r="A302" s="82"/>
    </row>
    <row r="303" spans="1:1" x14ac:dyDescent="0.35">
      <c r="A303" s="82"/>
    </row>
    <row r="304" spans="1:1" x14ac:dyDescent="0.35">
      <c r="A304" s="82"/>
    </row>
    <row r="305" spans="1:1" x14ac:dyDescent="0.35">
      <c r="A305" s="82"/>
    </row>
    <row r="306" spans="1:1" x14ac:dyDescent="0.35">
      <c r="A306" s="82"/>
    </row>
    <row r="307" spans="1:1" x14ac:dyDescent="0.35">
      <c r="A307" s="82"/>
    </row>
    <row r="308" spans="1:1" x14ac:dyDescent="0.35">
      <c r="A308" s="82"/>
    </row>
    <row r="309" spans="1:1" x14ac:dyDescent="0.35">
      <c r="A309" s="82"/>
    </row>
    <row r="310" spans="1:1" x14ac:dyDescent="0.35">
      <c r="A310" s="82"/>
    </row>
    <row r="311" spans="1:1" x14ac:dyDescent="0.35">
      <c r="A311" s="82"/>
    </row>
    <row r="312" spans="1:1" x14ac:dyDescent="0.35">
      <c r="A312" s="82"/>
    </row>
    <row r="313" spans="1:1" x14ac:dyDescent="0.35">
      <c r="A313" s="82"/>
    </row>
    <row r="314" spans="1:1" x14ac:dyDescent="0.35">
      <c r="A314" s="82"/>
    </row>
    <row r="315" spans="1:1" x14ac:dyDescent="0.35">
      <c r="A315" s="82"/>
    </row>
    <row r="316" spans="1:1" x14ac:dyDescent="0.35">
      <c r="A316" s="82"/>
    </row>
    <row r="317" spans="1:1" x14ac:dyDescent="0.35">
      <c r="A317" s="82"/>
    </row>
    <row r="318" spans="1:1" x14ac:dyDescent="0.35">
      <c r="A318" s="82"/>
    </row>
    <row r="319" spans="1:1" x14ac:dyDescent="0.35">
      <c r="A319" s="82"/>
    </row>
    <row r="320" spans="1:1" x14ac:dyDescent="0.35">
      <c r="A320" s="82"/>
    </row>
    <row r="321" spans="1:1" x14ac:dyDescent="0.35">
      <c r="A321" s="82"/>
    </row>
    <row r="322" spans="1:1" x14ac:dyDescent="0.35">
      <c r="A322" s="82"/>
    </row>
    <row r="324" spans="1:1" x14ac:dyDescent="0.35">
      <c r="A324" s="82"/>
    </row>
    <row r="325" spans="1:1" x14ac:dyDescent="0.35">
      <c r="A325" s="82"/>
    </row>
    <row r="326" spans="1:1" x14ac:dyDescent="0.35">
      <c r="A326" s="82"/>
    </row>
    <row r="327" spans="1:1" x14ac:dyDescent="0.35">
      <c r="A327" s="82"/>
    </row>
    <row r="328" spans="1:1" x14ac:dyDescent="0.35">
      <c r="A328" s="82"/>
    </row>
    <row r="329" spans="1:1" x14ac:dyDescent="0.35">
      <c r="A329" s="82"/>
    </row>
    <row r="330" spans="1:1" x14ac:dyDescent="0.35">
      <c r="A330" s="82"/>
    </row>
    <row r="331" spans="1:1" x14ac:dyDescent="0.35">
      <c r="A331" s="82"/>
    </row>
    <row r="332" spans="1:1" x14ac:dyDescent="0.35">
      <c r="A332" s="82"/>
    </row>
    <row r="333" spans="1:1" x14ac:dyDescent="0.35">
      <c r="A333" s="82"/>
    </row>
    <row r="334" spans="1:1" x14ac:dyDescent="0.35">
      <c r="A334" s="82"/>
    </row>
    <row r="335" spans="1:1" x14ac:dyDescent="0.35">
      <c r="A335" s="82"/>
    </row>
    <row r="336" spans="1:1" x14ac:dyDescent="0.35">
      <c r="A336" s="82"/>
    </row>
    <row r="337" spans="1:1" x14ac:dyDescent="0.35">
      <c r="A337" s="82"/>
    </row>
    <row r="338" spans="1:1" x14ac:dyDescent="0.35">
      <c r="A338" s="82"/>
    </row>
    <row r="339" spans="1:1" x14ac:dyDescent="0.35">
      <c r="A339" s="82"/>
    </row>
    <row r="340" spans="1:1" x14ac:dyDescent="0.35">
      <c r="A340" s="82"/>
    </row>
    <row r="341" spans="1:1" ht="15" customHeight="1" x14ac:dyDescent="0.35">
      <c r="A341" s="82"/>
    </row>
    <row r="342" spans="1:1" ht="15" customHeight="1" x14ac:dyDescent="0.35">
      <c r="A342" s="82"/>
    </row>
    <row r="343" spans="1:1" x14ac:dyDescent="0.35">
      <c r="A343" s="82"/>
    </row>
    <row r="344" spans="1:1" x14ac:dyDescent="0.35">
      <c r="A344" s="82"/>
    </row>
    <row r="345" spans="1:1" x14ac:dyDescent="0.35">
      <c r="A345" s="82"/>
    </row>
    <row r="346" spans="1:1" x14ac:dyDescent="0.35">
      <c r="A346" s="82"/>
    </row>
    <row r="347" spans="1:1" x14ac:dyDescent="0.35">
      <c r="A347" s="82"/>
    </row>
    <row r="348" spans="1:1" ht="15" customHeight="1" x14ac:dyDescent="0.35">
      <c r="A348" s="82"/>
    </row>
    <row r="349" spans="1:1" ht="15" customHeight="1" x14ac:dyDescent="0.35">
      <c r="A349" s="82"/>
    </row>
    <row r="350" spans="1:1" x14ac:dyDescent="0.35">
      <c r="A350" s="82"/>
    </row>
    <row r="351" spans="1:1" x14ac:dyDescent="0.35">
      <c r="A351" s="82"/>
    </row>
    <row r="352" spans="1:1" x14ac:dyDescent="0.35">
      <c r="A352" s="82"/>
    </row>
    <row r="353" spans="1:1" ht="15" customHeight="1" x14ac:dyDescent="0.35">
      <c r="A353" s="82"/>
    </row>
    <row r="354" spans="1:1" ht="15" customHeight="1" x14ac:dyDescent="0.35">
      <c r="A354" s="82"/>
    </row>
    <row r="356" spans="1:1" x14ac:dyDescent="0.35">
      <c r="A356" s="82"/>
    </row>
    <row r="357" spans="1:1" x14ac:dyDescent="0.35">
      <c r="A357" s="82"/>
    </row>
    <row r="358" spans="1:1" x14ac:dyDescent="0.35">
      <c r="A358" s="82"/>
    </row>
    <row r="359" spans="1:1" x14ac:dyDescent="0.35">
      <c r="A359" s="82"/>
    </row>
    <row r="360" spans="1:1" x14ac:dyDescent="0.35">
      <c r="A360" s="82"/>
    </row>
    <row r="361" spans="1:1" x14ac:dyDescent="0.35">
      <c r="A361" s="82"/>
    </row>
    <row r="362" spans="1:1" x14ac:dyDescent="0.35">
      <c r="A362" s="82"/>
    </row>
    <row r="363" spans="1:1" x14ac:dyDescent="0.35">
      <c r="A363" s="82"/>
    </row>
    <row r="364" spans="1:1" x14ac:dyDescent="0.35">
      <c r="A364" s="82"/>
    </row>
    <row r="365" spans="1:1" x14ac:dyDescent="0.35">
      <c r="A365" s="82"/>
    </row>
    <row r="366" spans="1:1" x14ac:dyDescent="0.35">
      <c r="A366" s="82"/>
    </row>
    <row r="367" spans="1:1" x14ac:dyDescent="0.35">
      <c r="A367" s="82"/>
    </row>
    <row r="368" spans="1:1" x14ac:dyDescent="0.35">
      <c r="A368" s="82"/>
    </row>
    <row r="369" spans="1:1" x14ac:dyDescent="0.35">
      <c r="A369" s="82"/>
    </row>
    <row r="370" spans="1:1" x14ac:dyDescent="0.35">
      <c r="A370" s="82"/>
    </row>
    <row r="371" spans="1:1" x14ac:dyDescent="0.35">
      <c r="A371" s="82"/>
    </row>
    <row r="372" spans="1:1" x14ac:dyDescent="0.35">
      <c r="A372" s="82"/>
    </row>
    <row r="373" spans="1:1" x14ac:dyDescent="0.35">
      <c r="A373" s="82"/>
    </row>
    <row r="374" spans="1:1" x14ac:dyDescent="0.35">
      <c r="A374" s="82"/>
    </row>
    <row r="375" spans="1:1" x14ac:dyDescent="0.35">
      <c r="A375" s="82"/>
    </row>
    <row r="376" spans="1:1" x14ac:dyDescent="0.35">
      <c r="A376" s="82"/>
    </row>
    <row r="377" spans="1:1" x14ac:dyDescent="0.35">
      <c r="A377" s="82"/>
    </row>
    <row r="378" spans="1:1" x14ac:dyDescent="0.35">
      <c r="A378" s="82"/>
    </row>
    <row r="379" spans="1:1" x14ac:dyDescent="0.35">
      <c r="A379" s="82"/>
    </row>
    <row r="380" spans="1:1" x14ac:dyDescent="0.35">
      <c r="A380" s="82"/>
    </row>
    <row r="381" spans="1:1" x14ac:dyDescent="0.35">
      <c r="A381" s="82"/>
    </row>
    <row r="382" spans="1:1" x14ac:dyDescent="0.35">
      <c r="A382" s="82"/>
    </row>
    <row r="383" spans="1:1" x14ac:dyDescent="0.35">
      <c r="A383" s="82"/>
    </row>
    <row r="384" spans="1:1" x14ac:dyDescent="0.35">
      <c r="A384" s="82"/>
    </row>
    <row r="385" spans="1:1" x14ac:dyDescent="0.35">
      <c r="A385" s="82"/>
    </row>
    <row r="386" spans="1:1" x14ac:dyDescent="0.35">
      <c r="A386" s="82"/>
    </row>
    <row r="388" spans="1:1" x14ac:dyDescent="0.35">
      <c r="A388" s="82"/>
    </row>
    <row r="389" spans="1:1" x14ac:dyDescent="0.35">
      <c r="A389" s="82"/>
    </row>
    <row r="390" spans="1:1" x14ac:dyDescent="0.35">
      <c r="A390" s="82"/>
    </row>
    <row r="391" spans="1:1" x14ac:dyDescent="0.35">
      <c r="A391" s="82"/>
    </row>
    <row r="392" spans="1:1" x14ac:dyDescent="0.35">
      <c r="A392" s="82"/>
    </row>
    <row r="393" spans="1:1" x14ac:dyDescent="0.35">
      <c r="A393" s="82"/>
    </row>
    <row r="394" spans="1:1" x14ac:dyDescent="0.35">
      <c r="A394" s="82"/>
    </row>
    <row r="395" spans="1:1" x14ac:dyDescent="0.35">
      <c r="A395" s="82"/>
    </row>
    <row r="396" spans="1:1" x14ac:dyDescent="0.35">
      <c r="A396" s="82"/>
    </row>
    <row r="397" spans="1:1" x14ac:dyDescent="0.35">
      <c r="A397" s="82"/>
    </row>
    <row r="398" spans="1:1" x14ac:dyDescent="0.35">
      <c r="A398" s="82"/>
    </row>
    <row r="399" spans="1:1" x14ac:dyDescent="0.35">
      <c r="A399" s="82"/>
    </row>
    <row r="400" spans="1:1" x14ac:dyDescent="0.35">
      <c r="A400" s="82"/>
    </row>
    <row r="401" spans="1:1" x14ac:dyDescent="0.35">
      <c r="A401" s="82"/>
    </row>
    <row r="402" spans="1:1" x14ac:dyDescent="0.35">
      <c r="A402" s="82"/>
    </row>
    <row r="403" spans="1:1" x14ac:dyDescent="0.35">
      <c r="A403" s="82"/>
    </row>
    <row r="404" spans="1:1" x14ac:dyDescent="0.35">
      <c r="A404" s="82"/>
    </row>
    <row r="405" spans="1:1" x14ac:dyDescent="0.35">
      <c r="A405" s="82"/>
    </row>
    <row r="406" spans="1:1" x14ac:dyDescent="0.35">
      <c r="A406" s="82"/>
    </row>
    <row r="407" spans="1:1" x14ac:dyDescent="0.35">
      <c r="A407" s="82"/>
    </row>
    <row r="408" spans="1:1" x14ac:dyDescent="0.35">
      <c r="A408" s="82"/>
    </row>
    <row r="409" spans="1:1" x14ac:dyDescent="0.35">
      <c r="A409" s="82"/>
    </row>
    <row r="410" spans="1:1" x14ac:dyDescent="0.35">
      <c r="A410" s="82"/>
    </row>
    <row r="411" spans="1:1" x14ac:dyDescent="0.35">
      <c r="A411" s="82"/>
    </row>
    <row r="412" spans="1:1" x14ac:dyDescent="0.35">
      <c r="A412" s="82"/>
    </row>
    <row r="413" spans="1:1" x14ac:dyDescent="0.35">
      <c r="A413" s="82"/>
    </row>
    <row r="414" spans="1:1" x14ac:dyDescent="0.35">
      <c r="A414" s="82"/>
    </row>
    <row r="415" spans="1:1" x14ac:dyDescent="0.35">
      <c r="A415" s="82"/>
    </row>
    <row r="416" spans="1:1" x14ac:dyDescent="0.35">
      <c r="A416" s="82"/>
    </row>
    <row r="417" spans="1:1" x14ac:dyDescent="0.35">
      <c r="A417" s="82"/>
    </row>
    <row r="418" spans="1:1" x14ac:dyDescent="0.35">
      <c r="A418" s="82"/>
    </row>
    <row r="420" spans="1:1" x14ac:dyDescent="0.35">
      <c r="A420" s="82"/>
    </row>
    <row r="421" spans="1:1" x14ac:dyDescent="0.35">
      <c r="A421" s="82"/>
    </row>
    <row r="422" spans="1:1" x14ac:dyDescent="0.35">
      <c r="A422" s="82"/>
    </row>
    <row r="423" spans="1:1" x14ac:dyDescent="0.35">
      <c r="A423" s="82"/>
    </row>
    <row r="424" spans="1:1" x14ac:dyDescent="0.35">
      <c r="A424" s="82"/>
    </row>
    <row r="425" spans="1:1" x14ac:dyDescent="0.35">
      <c r="A425" s="82"/>
    </row>
    <row r="426" spans="1:1" x14ac:dyDescent="0.35">
      <c r="A426" s="82"/>
    </row>
    <row r="427" spans="1:1" x14ac:dyDescent="0.35">
      <c r="A427" s="82"/>
    </row>
    <row r="428" spans="1:1" x14ac:dyDescent="0.35">
      <c r="A428" s="82"/>
    </row>
    <row r="429" spans="1:1" x14ac:dyDescent="0.35">
      <c r="A429" s="82"/>
    </row>
    <row r="430" spans="1:1" x14ac:dyDescent="0.35">
      <c r="A430" s="82"/>
    </row>
    <row r="431" spans="1:1" x14ac:dyDescent="0.35">
      <c r="A431" s="82"/>
    </row>
    <row r="432" spans="1:1" x14ac:dyDescent="0.35">
      <c r="A432" s="82"/>
    </row>
    <row r="433" spans="1:1" x14ac:dyDescent="0.35">
      <c r="A433" s="82"/>
    </row>
    <row r="434" spans="1:1" x14ac:dyDescent="0.35">
      <c r="A434" s="82"/>
    </row>
    <row r="435" spans="1:1" x14ac:dyDescent="0.35">
      <c r="A435" s="82"/>
    </row>
    <row r="436" spans="1:1" x14ac:dyDescent="0.35">
      <c r="A436" s="82"/>
    </row>
    <row r="437" spans="1:1" x14ac:dyDescent="0.35">
      <c r="A437" s="82"/>
    </row>
    <row r="438" spans="1:1" x14ac:dyDescent="0.35">
      <c r="A438" s="82"/>
    </row>
    <row r="439" spans="1:1" x14ac:dyDescent="0.35">
      <c r="A439" s="82"/>
    </row>
    <row r="440" spans="1:1" x14ac:dyDescent="0.35">
      <c r="A440" s="82"/>
    </row>
    <row r="441" spans="1:1" x14ac:dyDescent="0.35">
      <c r="A441" s="82"/>
    </row>
    <row r="442" spans="1:1" x14ac:dyDescent="0.35">
      <c r="A442" s="82"/>
    </row>
    <row r="443" spans="1:1" x14ac:dyDescent="0.35">
      <c r="A443" s="82"/>
    </row>
    <row r="444" spans="1:1" x14ac:dyDescent="0.35">
      <c r="A444" s="82"/>
    </row>
    <row r="445" spans="1:1" x14ac:dyDescent="0.35">
      <c r="A445" s="82"/>
    </row>
    <row r="446" spans="1:1" x14ac:dyDescent="0.35">
      <c r="A446" s="82"/>
    </row>
    <row r="447" spans="1:1" x14ac:dyDescent="0.35">
      <c r="A447" s="82"/>
    </row>
    <row r="448" spans="1:1" x14ac:dyDescent="0.35">
      <c r="A448" s="82"/>
    </row>
    <row r="449" spans="1:1" x14ac:dyDescent="0.35">
      <c r="A449" s="82"/>
    </row>
    <row r="450" spans="1:1" x14ac:dyDescent="0.35">
      <c r="A450" s="82"/>
    </row>
    <row r="452" spans="1:1" x14ac:dyDescent="0.35">
      <c r="A452" s="82"/>
    </row>
    <row r="453" spans="1:1" x14ac:dyDescent="0.35">
      <c r="A453" s="82"/>
    </row>
    <row r="454" spans="1:1" x14ac:dyDescent="0.35">
      <c r="A454" s="82"/>
    </row>
    <row r="455" spans="1:1" x14ac:dyDescent="0.35">
      <c r="A455" s="82"/>
    </row>
    <row r="456" spans="1:1" x14ac:dyDescent="0.35">
      <c r="A456" s="82"/>
    </row>
    <row r="457" spans="1:1" x14ac:dyDescent="0.35">
      <c r="A457" s="82"/>
    </row>
    <row r="458" spans="1:1" x14ac:dyDescent="0.35">
      <c r="A458" s="82"/>
    </row>
    <row r="459" spans="1:1" x14ac:dyDescent="0.35">
      <c r="A459" s="82"/>
    </row>
    <row r="460" spans="1:1" x14ac:dyDescent="0.35">
      <c r="A460" s="82"/>
    </row>
    <row r="461" spans="1:1" x14ac:dyDescent="0.35">
      <c r="A461" s="82"/>
    </row>
    <row r="462" spans="1:1" x14ac:dyDescent="0.35">
      <c r="A462" s="82"/>
    </row>
    <row r="463" spans="1:1" x14ac:dyDescent="0.35">
      <c r="A463" s="82"/>
    </row>
    <row r="464" spans="1:1" x14ac:dyDescent="0.35">
      <c r="A464" s="82"/>
    </row>
    <row r="465" spans="1:1" x14ac:dyDescent="0.35">
      <c r="A465" s="82"/>
    </row>
    <row r="466" spans="1:1" x14ac:dyDescent="0.35">
      <c r="A466" s="82"/>
    </row>
    <row r="467" spans="1:1" x14ac:dyDescent="0.35">
      <c r="A467" s="82"/>
    </row>
    <row r="468" spans="1:1" x14ac:dyDescent="0.35">
      <c r="A468" s="82"/>
    </row>
    <row r="469" spans="1:1" x14ac:dyDescent="0.35">
      <c r="A469" s="82"/>
    </row>
    <row r="470" spans="1:1" x14ac:dyDescent="0.35">
      <c r="A470" s="82"/>
    </row>
    <row r="471" spans="1:1" x14ac:dyDescent="0.35">
      <c r="A471" s="82"/>
    </row>
    <row r="472" spans="1:1" x14ac:dyDescent="0.35">
      <c r="A472" s="82"/>
    </row>
    <row r="473" spans="1:1" x14ac:dyDescent="0.35">
      <c r="A473" s="82"/>
    </row>
    <row r="474" spans="1:1" x14ac:dyDescent="0.35">
      <c r="A474" s="82"/>
    </row>
    <row r="475" spans="1:1" x14ac:dyDescent="0.35">
      <c r="A475" s="82"/>
    </row>
    <row r="476" spans="1:1" x14ac:dyDescent="0.35">
      <c r="A476" s="82"/>
    </row>
    <row r="477" spans="1:1" x14ac:dyDescent="0.35">
      <c r="A477" s="82"/>
    </row>
    <row r="478" spans="1:1" x14ac:dyDescent="0.35">
      <c r="A478" s="82"/>
    </row>
    <row r="479" spans="1:1" x14ac:dyDescent="0.35">
      <c r="A479" s="82"/>
    </row>
    <row r="480" spans="1:1" x14ac:dyDescent="0.35">
      <c r="A480" s="82"/>
    </row>
    <row r="481" spans="1:1" x14ac:dyDescent="0.35">
      <c r="A481" s="82"/>
    </row>
    <row r="482" spans="1:1" x14ac:dyDescent="0.35">
      <c r="A482" s="82"/>
    </row>
    <row r="484" spans="1:1" x14ac:dyDescent="0.35">
      <c r="A484" s="82"/>
    </row>
    <row r="485" spans="1:1" x14ac:dyDescent="0.35">
      <c r="A485" s="82"/>
    </row>
    <row r="486" spans="1:1" x14ac:dyDescent="0.35">
      <c r="A486" s="82"/>
    </row>
    <row r="487" spans="1:1" x14ac:dyDescent="0.35">
      <c r="A487" s="82"/>
    </row>
    <row r="488" spans="1:1" x14ac:dyDescent="0.35">
      <c r="A488" s="82"/>
    </row>
    <row r="489" spans="1:1" x14ac:dyDescent="0.35">
      <c r="A489" s="82"/>
    </row>
    <row r="490" spans="1:1" x14ac:dyDescent="0.35">
      <c r="A490" s="82"/>
    </row>
    <row r="491" spans="1:1" x14ac:dyDescent="0.35">
      <c r="A491" s="82"/>
    </row>
    <row r="492" spans="1:1" x14ac:dyDescent="0.35">
      <c r="A492" s="82"/>
    </row>
    <row r="493" spans="1:1" x14ac:dyDescent="0.35">
      <c r="A493" s="82"/>
    </row>
    <row r="494" spans="1:1" x14ac:dyDescent="0.35">
      <c r="A494" s="82"/>
    </row>
    <row r="495" spans="1:1" x14ac:dyDescent="0.35">
      <c r="A495" s="82"/>
    </row>
    <row r="496" spans="1:1" x14ac:dyDescent="0.35">
      <c r="A496" s="82"/>
    </row>
    <row r="497" spans="1:1" x14ac:dyDescent="0.35">
      <c r="A497" s="82"/>
    </row>
    <row r="498" spans="1:1" x14ac:dyDescent="0.35">
      <c r="A498" s="82"/>
    </row>
    <row r="499" spans="1:1" x14ac:dyDescent="0.35">
      <c r="A499" s="82"/>
    </row>
    <row r="500" spans="1:1" x14ac:dyDescent="0.35">
      <c r="A500" s="82"/>
    </row>
    <row r="501" spans="1:1" x14ac:dyDescent="0.35">
      <c r="A501" s="82"/>
    </row>
    <row r="502" spans="1:1" x14ac:dyDescent="0.35">
      <c r="A502" s="82"/>
    </row>
    <row r="503" spans="1:1" x14ac:dyDescent="0.35">
      <c r="A503" s="82"/>
    </row>
    <row r="504" spans="1:1" x14ac:dyDescent="0.35">
      <c r="A504" s="82"/>
    </row>
    <row r="505" spans="1:1" x14ac:dyDescent="0.35">
      <c r="A505" s="82"/>
    </row>
    <row r="506" spans="1:1" x14ac:dyDescent="0.35">
      <c r="A506" s="82"/>
    </row>
    <row r="507" spans="1:1" x14ac:dyDescent="0.35">
      <c r="A507" s="82"/>
    </row>
    <row r="508" spans="1:1" x14ac:dyDescent="0.35">
      <c r="A508" s="82"/>
    </row>
    <row r="509" spans="1:1" x14ac:dyDescent="0.35">
      <c r="A509" s="82"/>
    </row>
    <row r="510" spans="1:1" x14ac:dyDescent="0.35">
      <c r="A510" s="82"/>
    </row>
    <row r="511" spans="1:1" x14ac:dyDescent="0.35">
      <c r="A511" s="82"/>
    </row>
    <row r="512" spans="1:1" x14ac:dyDescent="0.35">
      <c r="A512" s="82"/>
    </row>
    <row r="513" spans="1:1" x14ac:dyDescent="0.35">
      <c r="A513" s="82"/>
    </row>
    <row r="514" spans="1:1" x14ac:dyDescent="0.35">
      <c r="A514" s="82"/>
    </row>
    <row r="516" spans="1:1" x14ac:dyDescent="0.35">
      <c r="A516" s="82"/>
    </row>
    <row r="517" spans="1:1" x14ac:dyDescent="0.35">
      <c r="A517" s="82"/>
    </row>
    <row r="518" spans="1:1" x14ac:dyDescent="0.35">
      <c r="A518" s="82"/>
    </row>
    <row r="519" spans="1:1" x14ac:dyDescent="0.35">
      <c r="A519" s="82"/>
    </row>
    <row r="520" spans="1:1" x14ac:dyDescent="0.35">
      <c r="A520" s="82"/>
    </row>
    <row r="521" spans="1:1" x14ac:dyDescent="0.35">
      <c r="A521" s="82"/>
    </row>
    <row r="522" spans="1:1" x14ac:dyDescent="0.35">
      <c r="A522" s="82"/>
    </row>
    <row r="523" spans="1:1" x14ac:dyDescent="0.35">
      <c r="A523" s="82"/>
    </row>
    <row r="524" spans="1:1" x14ac:dyDescent="0.35">
      <c r="A524" s="82"/>
    </row>
    <row r="525" spans="1:1" x14ac:dyDescent="0.35">
      <c r="A525" s="82"/>
    </row>
    <row r="526" spans="1:1" x14ac:dyDescent="0.35">
      <c r="A526" s="82"/>
    </row>
    <row r="527" spans="1:1" x14ac:dyDescent="0.35">
      <c r="A527" s="82"/>
    </row>
    <row r="528" spans="1:1" x14ac:dyDescent="0.35">
      <c r="A528" s="82"/>
    </row>
    <row r="529" spans="1:1" x14ac:dyDescent="0.35">
      <c r="A529" s="82"/>
    </row>
    <row r="530" spans="1:1" x14ac:dyDescent="0.35">
      <c r="A530" s="82"/>
    </row>
    <row r="531" spans="1:1" x14ac:dyDescent="0.35">
      <c r="A531" s="82"/>
    </row>
    <row r="532" spans="1:1" x14ac:dyDescent="0.35">
      <c r="A532" s="82"/>
    </row>
    <row r="533" spans="1:1" x14ac:dyDescent="0.35">
      <c r="A533" s="82"/>
    </row>
    <row r="534" spans="1:1" x14ac:dyDescent="0.35">
      <c r="A534" s="82"/>
    </row>
    <row r="535" spans="1:1" x14ac:dyDescent="0.35">
      <c r="A535" s="82"/>
    </row>
    <row r="536" spans="1:1" x14ac:dyDescent="0.35">
      <c r="A536" s="82"/>
    </row>
    <row r="537" spans="1:1" x14ac:dyDescent="0.35">
      <c r="A537" s="82"/>
    </row>
    <row r="538" spans="1:1" x14ac:dyDescent="0.35">
      <c r="A538" s="82"/>
    </row>
    <row r="539" spans="1:1" x14ac:dyDescent="0.35">
      <c r="A539" s="82"/>
    </row>
    <row r="540" spans="1:1" x14ac:dyDescent="0.35">
      <c r="A540" s="82"/>
    </row>
    <row r="541" spans="1:1" x14ac:dyDescent="0.35">
      <c r="A541" s="82"/>
    </row>
    <row r="542" spans="1:1" x14ac:dyDescent="0.35">
      <c r="A542" s="82"/>
    </row>
    <row r="543" spans="1:1" x14ac:dyDescent="0.35">
      <c r="A543" s="82"/>
    </row>
    <row r="544" spans="1:1" x14ac:dyDescent="0.35">
      <c r="A544" s="82"/>
    </row>
    <row r="545" spans="1:1" x14ac:dyDescent="0.35">
      <c r="A545" s="82"/>
    </row>
    <row r="546" spans="1:1" x14ac:dyDescent="0.35">
      <c r="A546" s="82"/>
    </row>
    <row r="548" spans="1:1" x14ac:dyDescent="0.35">
      <c r="A548" s="82"/>
    </row>
    <row r="549" spans="1:1" x14ac:dyDescent="0.35">
      <c r="A549" s="82"/>
    </row>
    <row r="550" spans="1:1" x14ac:dyDescent="0.35">
      <c r="A550" s="82"/>
    </row>
    <row r="551" spans="1:1" x14ac:dyDescent="0.35">
      <c r="A551" s="82"/>
    </row>
    <row r="552" spans="1:1" x14ac:dyDescent="0.35">
      <c r="A552" s="82"/>
    </row>
    <row r="553" spans="1:1" x14ac:dyDescent="0.35">
      <c r="A553" s="82"/>
    </row>
    <row r="554" spans="1:1" x14ac:dyDescent="0.35">
      <c r="A554" s="82"/>
    </row>
    <row r="555" spans="1:1" x14ac:dyDescent="0.35">
      <c r="A555" s="82"/>
    </row>
    <row r="556" spans="1:1" x14ac:dyDescent="0.35">
      <c r="A556" s="82"/>
    </row>
    <row r="557" spans="1:1" x14ac:dyDescent="0.35">
      <c r="A557" s="82"/>
    </row>
    <row r="558" spans="1:1" x14ac:dyDescent="0.35">
      <c r="A558" s="82"/>
    </row>
    <row r="559" spans="1:1" x14ac:dyDescent="0.35">
      <c r="A559" s="82"/>
    </row>
    <row r="560" spans="1:1" x14ac:dyDescent="0.35">
      <c r="A560" s="82"/>
    </row>
    <row r="561" spans="1:1" x14ac:dyDescent="0.35">
      <c r="A561" s="82"/>
    </row>
    <row r="562" spans="1:1" x14ac:dyDescent="0.35">
      <c r="A562" s="82"/>
    </row>
    <row r="563" spans="1:1" x14ac:dyDescent="0.35">
      <c r="A563" s="82"/>
    </row>
    <row r="564" spans="1:1" x14ac:dyDescent="0.35">
      <c r="A564" s="82"/>
    </row>
    <row r="565" spans="1:1" x14ac:dyDescent="0.35">
      <c r="A565" s="82"/>
    </row>
    <row r="566" spans="1:1" x14ac:dyDescent="0.35">
      <c r="A566" s="82"/>
    </row>
    <row r="567" spans="1:1" x14ac:dyDescent="0.35">
      <c r="A567" s="82"/>
    </row>
    <row r="568" spans="1:1" x14ac:dyDescent="0.35">
      <c r="A568" s="82"/>
    </row>
    <row r="569" spans="1:1" x14ac:dyDescent="0.35">
      <c r="A569" s="82"/>
    </row>
    <row r="570" spans="1:1" x14ac:dyDescent="0.35">
      <c r="A570" s="82"/>
    </row>
    <row r="571" spans="1:1" x14ac:dyDescent="0.35">
      <c r="A571" s="82"/>
    </row>
    <row r="572" spans="1:1" x14ac:dyDescent="0.35">
      <c r="A572" s="82"/>
    </row>
    <row r="573" spans="1:1" x14ac:dyDescent="0.35">
      <c r="A573" s="82"/>
    </row>
    <row r="574" spans="1:1" x14ac:dyDescent="0.35">
      <c r="A574" s="82"/>
    </row>
    <row r="575" spans="1:1" x14ac:dyDescent="0.35">
      <c r="A575" s="82"/>
    </row>
    <row r="576" spans="1:1" x14ac:dyDescent="0.35">
      <c r="A576" s="82"/>
    </row>
    <row r="577" spans="1:1" x14ac:dyDescent="0.35">
      <c r="A577" s="82"/>
    </row>
    <row r="578" spans="1:1" x14ac:dyDescent="0.35">
      <c r="A578" s="82"/>
    </row>
    <row r="580" spans="1:1" x14ac:dyDescent="0.35">
      <c r="A580" s="82"/>
    </row>
    <row r="581" spans="1:1" x14ac:dyDescent="0.35">
      <c r="A581" s="82"/>
    </row>
    <row r="582" spans="1:1" x14ac:dyDescent="0.35">
      <c r="A582" s="82"/>
    </row>
    <row r="583" spans="1:1" x14ac:dyDescent="0.35">
      <c r="A583" s="82"/>
    </row>
    <row r="584" spans="1:1" x14ac:dyDescent="0.35">
      <c r="A584" s="82"/>
    </row>
    <row r="585" spans="1:1" x14ac:dyDescent="0.35">
      <c r="A585" s="82"/>
    </row>
    <row r="586" spans="1:1" x14ac:dyDescent="0.35">
      <c r="A586" s="82"/>
    </row>
    <row r="587" spans="1:1" x14ac:dyDescent="0.35">
      <c r="A587" s="82"/>
    </row>
    <row r="588" spans="1:1" x14ac:dyDescent="0.35">
      <c r="A588" s="82"/>
    </row>
    <row r="589" spans="1:1" x14ac:dyDescent="0.35">
      <c r="A589" s="82"/>
    </row>
    <row r="590" spans="1:1" x14ac:dyDescent="0.35">
      <c r="A590" s="82"/>
    </row>
    <row r="591" spans="1:1" x14ac:dyDescent="0.35">
      <c r="A591" s="82"/>
    </row>
    <row r="592" spans="1:1" x14ac:dyDescent="0.35">
      <c r="A592" s="82"/>
    </row>
    <row r="593" spans="1:1" x14ac:dyDescent="0.35">
      <c r="A593" s="82"/>
    </row>
    <row r="594" spans="1:1" x14ac:dyDescent="0.35">
      <c r="A594" s="82"/>
    </row>
    <row r="595" spans="1:1" x14ac:dyDescent="0.35">
      <c r="A595" s="82"/>
    </row>
    <row r="596" spans="1:1" x14ac:dyDescent="0.35">
      <c r="A596" s="82"/>
    </row>
    <row r="597" spans="1:1" x14ac:dyDescent="0.35">
      <c r="A597" s="82"/>
    </row>
    <row r="598" spans="1:1" x14ac:dyDescent="0.35">
      <c r="A598" s="82"/>
    </row>
    <row r="599" spans="1:1" x14ac:dyDescent="0.35">
      <c r="A599" s="82"/>
    </row>
    <row r="600" spans="1:1" x14ac:dyDescent="0.35">
      <c r="A600" s="82"/>
    </row>
    <row r="601" spans="1:1" x14ac:dyDescent="0.35">
      <c r="A601" s="82"/>
    </row>
    <row r="602" spans="1:1" x14ac:dyDescent="0.35">
      <c r="A602" s="82"/>
    </row>
    <row r="603" spans="1:1" x14ac:dyDescent="0.35">
      <c r="A603" s="82"/>
    </row>
    <row r="604" spans="1:1" x14ac:dyDescent="0.35">
      <c r="A604" s="82"/>
    </row>
    <row r="605" spans="1:1" x14ac:dyDescent="0.35">
      <c r="A605" s="82"/>
    </row>
    <row r="606" spans="1:1" x14ac:dyDescent="0.35">
      <c r="A606" s="82"/>
    </row>
    <row r="607" spans="1:1" x14ac:dyDescent="0.35">
      <c r="A607" s="82"/>
    </row>
    <row r="608" spans="1:1" x14ac:dyDescent="0.35">
      <c r="A608" s="82"/>
    </row>
    <row r="609" spans="1:1" x14ac:dyDescent="0.35">
      <c r="A609" s="82"/>
    </row>
    <row r="610" spans="1:1" x14ac:dyDescent="0.35">
      <c r="A610" s="82"/>
    </row>
    <row r="612" spans="1:1" x14ac:dyDescent="0.35">
      <c r="A612" s="82"/>
    </row>
    <row r="613" spans="1:1" x14ac:dyDescent="0.35">
      <c r="A613" s="82"/>
    </row>
    <row r="614" spans="1:1" x14ac:dyDescent="0.35">
      <c r="A614" s="82"/>
    </row>
    <row r="615" spans="1:1" x14ac:dyDescent="0.35">
      <c r="A615" s="82"/>
    </row>
    <row r="616" spans="1:1" x14ac:dyDescent="0.35">
      <c r="A616" s="82"/>
    </row>
    <row r="617" spans="1:1" x14ac:dyDescent="0.35">
      <c r="A617" s="82"/>
    </row>
    <row r="618" spans="1:1" x14ac:dyDescent="0.35">
      <c r="A618" s="82"/>
    </row>
    <row r="619" spans="1:1" x14ac:dyDescent="0.35">
      <c r="A619" s="82"/>
    </row>
    <row r="620" spans="1:1" x14ac:dyDescent="0.35">
      <c r="A620" s="82"/>
    </row>
    <row r="621" spans="1:1" x14ac:dyDescent="0.35">
      <c r="A621" s="82"/>
    </row>
    <row r="622" spans="1:1" x14ac:dyDescent="0.35">
      <c r="A622" s="82"/>
    </row>
    <row r="623" spans="1:1" x14ac:dyDescent="0.35">
      <c r="A623" s="82"/>
    </row>
    <row r="624" spans="1:1" x14ac:dyDescent="0.35">
      <c r="A624" s="82"/>
    </row>
    <row r="625" spans="1:1" x14ac:dyDescent="0.35">
      <c r="A625" s="82"/>
    </row>
    <row r="626" spans="1:1" x14ac:dyDescent="0.35">
      <c r="A626" s="82"/>
    </row>
    <row r="627" spans="1:1" x14ac:dyDescent="0.35">
      <c r="A627" s="82"/>
    </row>
    <row r="628" spans="1:1" x14ac:dyDescent="0.35">
      <c r="A628" s="82"/>
    </row>
    <row r="629" spans="1:1" x14ac:dyDescent="0.35">
      <c r="A629" s="82"/>
    </row>
    <row r="630" spans="1:1" x14ac:dyDescent="0.35">
      <c r="A630" s="82"/>
    </row>
    <row r="631" spans="1:1" x14ac:dyDescent="0.35">
      <c r="A631" s="82"/>
    </row>
    <row r="632" spans="1:1" x14ac:dyDescent="0.35">
      <c r="A632" s="82"/>
    </row>
    <row r="633" spans="1:1" x14ac:dyDescent="0.35">
      <c r="A633" s="82"/>
    </row>
    <row r="634" spans="1:1" x14ac:dyDescent="0.35">
      <c r="A634" s="82"/>
    </row>
    <row r="635" spans="1:1" x14ac:dyDescent="0.35">
      <c r="A635" s="82"/>
    </row>
    <row r="636" spans="1:1" x14ac:dyDescent="0.35">
      <c r="A636" s="82"/>
    </row>
    <row r="637" spans="1:1" x14ac:dyDescent="0.35">
      <c r="A637" s="82"/>
    </row>
    <row r="638" spans="1:1" x14ac:dyDescent="0.35">
      <c r="A638" s="82"/>
    </row>
    <row r="639" spans="1:1" x14ac:dyDescent="0.35">
      <c r="A639" s="82"/>
    </row>
    <row r="640" spans="1:1" x14ac:dyDescent="0.35">
      <c r="A640" s="82"/>
    </row>
    <row r="641" spans="1:1" x14ac:dyDescent="0.35">
      <c r="A641" s="82"/>
    </row>
    <row r="642" spans="1:1" x14ac:dyDescent="0.35">
      <c r="A642" s="82"/>
    </row>
    <row r="644" spans="1:1" x14ac:dyDescent="0.35">
      <c r="A644" s="82"/>
    </row>
    <row r="645" spans="1:1" x14ac:dyDescent="0.35">
      <c r="A645" s="82"/>
    </row>
    <row r="646" spans="1:1" x14ac:dyDescent="0.35">
      <c r="A646" s="82"/>
    </row>
    <row r="647" spans="1:1" x14ac:dyDescent="0.35">
      <c r="A647" s="82"/>
    </row>
    <row r="648" spans="1:1" x14ac:dyDescent="0.35">
      <c r="A648" s="82"/>
    </row>
    <row r="649" spans="1:1" x14ac:dyDescent="0.35">
      <c r="A649" s="82"/>
    </row>
    <row r="650" spans="1:1" x14ac:dyDescent="0.35">
      <c r="A650" s="82"/>
    </row>
    <row r="651" spans="1:1" x14ac:dyDescent="0.35">
      <c r="A651" s="82"/>
    </row>
    <row r="652" spans="1:1" x14ac:dyDescent="0.35">
      <c r="A652" s="82"/>
    </row>
    <row r="653" spans="1:1" x14ac:dyDescent="0.35">
      <c r="A653" s="82"/>
    </row>
    <row r="654" spans="1:1" x14ac:dyDescent="0.35">
      <c r="A654" s="82"/>
    </row>
    <row r="655" spans="1:1" x14ac:dyDescent="0.35">
      <c r="A655" s="82"/>
    </row>
    <row r="656" spans="1:1" x14ac:dyDescent="0.35">
      <c r="A656" s="82"/>
    </row>
    <row r="657" spans="1:1" x14ac:dyDescent="0.35">
      <c r="A657" s="82"/>
    </row>
    <row r="658" spans="1:1" x14ac:dyDescent="0.35">
      <c r="A658" s="82"/>
    </row>
    <row r="659" spans="1:1" x14ac:dyDescent="0.35">
      <c r="A659" s="82"/>
    </row>
    <row r="660" spans="1:1" x14ac:dyDescent="0.35">
      <c r="A660" s="82"/>
    </row>
    <row r="661" spans="1:1" x14ac:dyDescent="0.35">
      <c r="A661" s="82"/>
    </row>
    <row r="662" spans="1:1" x14ac:dyDescent="0.35">
      <c r="A662" s="82"/>
    </row>
    <row r="663" spans="1:1" x14ac:dyDescent="0.35">
      <c r="A663" s="82"/>
    </row>
    <row r="664" spans="1:1" x14ac:dyDescent="0.35">
      <c r="A664" s="82"/>
    </row>
    <row r="665" spans="1:1" x14ac:dyDescent="0.35">
      <c r="A665" s="82"/>
    </row>
    <row r="666" spans="1:1" x14ac:dyDescent="0.35">
      <c r="A666" s="82"/>
    </row>
    <row r="667" spans="1:1" x14ac:dyDescent="0.35">
      <c r="A667" s="82"/>
    </row>
    <row r="668" spans="1:1" x14ac:dyDescent="0.35">
      <c r="A668" s="82"/>
    </row>
    <row r="669" spans="1:1" x14ac:dyDescent="0.35">
      <c r="A669" s="82"/>
    </row>
    <row r="670" spans="1:1" x14ac:dyDescent="0.35">
      <c r="A670" s="82"/>
    </row>
    <row r="671" spans="1:1" x14ac:dyDescent="0.35">
      <c r="A671" s="82"/>
    </row>
    <row r="672" spans="1:1" x14ac:dyDescent="0.35">
      <c r="A672" s="82"/>
    </row>
    <row r="673" spans="1:1" x14ac:dyDescent="0.35">
      <c r="A673" s="82"/>
    </row>
    <row r="674" spans="1:1" x14ac:dyDescent="0.35">
      <c r="A674" s="82"/>
    </row>
    <row r="676" spans="1:1" x14ac:dyDescent="0.35">
      <c r="A676" s="82"/>
    </row>
    <row r="677" spans="1:1" x14ac:dyDescent="0.35">
      <c r="A677" s="82"/>
    </row>
    <row r="678" spans="1:1" x14ac:dyDescent="0.35">
      <c r="A678" s="82"/>
    </row>
    <row r="679" spans="1:1" x14ac:dyDescent="0.35">
      <c r="A679" s="82"/>
    </row>
    <row r="680" spans="1:1" x14ac:dyDescent="0.35">
      <c r="A680" s="82"/>
    </row>
    <row r="681" spans="1:1" x14ac:dyDescent="0.35">
      <c r="A681" s="82"/>
    </row>
    <row r="682" spans="1:1" x14ac:dyDescent="0.35">
      <c r="A682" s="82"/>
    </row>
    <row r="683" spans="1:1" x14ac:dyDescent="0.35">
      <c r="A683" s="82"/>
    </row>
    <row r="684" spans="1:1" x14ac:dyDescent="0.35">
      <c r="A684" s="82"/>
    </row>
    <row r="685" spans="1:1" x14ac:dyDescent="0.35">
      <c r="A685" s="82"/>
    </row>
    <row r="686" spans="1:1" x14ac:dyDescent="0.35">
      <c r="A686" s="82"/>
    </row>
    <row r="687" spans="1:1" x14ac:dyDescent="0.35">
      <c r="A687" s="82"/>
    </row>
    <row r="688" spans="1:1" x14ac:dyDescent="0.35">
      <c r="A688" s="82"/>
    </row>
    <row r="689" spans="1:1" x14ac:dyDescent="0.35">
      <c r="A689" s="82"/>
    </row>
    <row r="690" spans="1:1" x14ac:dyDescent="0.35">
      <c r="A690" s="82"/>
    </row>
    <row r="691" spans="1:1" x14ac:dyDescent="0.35">
      <c r="A691" s="82"/>
    </row>
    <row r="692" spans="1:1" x14ac:dyDescent="0.35">
      <c r="A692" s="82"/>
    </row>
    <row r="693" spans="1:1" x14ac:dyDescent="0.35">
      <c r="A693" s="82"/>
    </row>
    <row r="694" spans="1:1" x14ac:dyDescent="0.35">
      <c r="A694" s="82"/>
    </row>
    <row r="695" spans="1:1" x14ac:dyDescent="0.35">
      <c r="A695" s="82"/>
    </row>
    <row r="696" spans="1:1" x14ac:dyDescent="0.35">
      <c r="A696" s="82"/>
    </row>
    <row r="697" spans="1:1" x14ac:dyDescent="0.35">
      <c r="A697" s="82"/>
    </row>
    <row r="698" spans="1:1" x14ac:dyDescent="0.35">
      <c r="A698" s="82"/>
    </row>
    <row r="699" spans="1:1" x14ac:dyDescent="0.35">
      <c r="A699" s="82"/>
    </row>
    <row r="700" spans="1:1" x14ac:dyDescent="0.35">
      <c r="A700" s="82"/>
    </row>
    <row r="701" spans="1:1" x14ac:dyDescent="0.35">
      <c r="A701" s="82"/>
    </row>
    <row r="702" spans="1:1" x14ac:dyDescent="0.35">
      <c r="A702" s="82"/>
    </row>
    <row r="703" spans="1:1" x14ac:dyDescent="0.35">
      <c r="A703" s="82"/>
    </row>
    <row r="704" spans="1:1" x14ac:dyDescent="0.35">
      <c r="A704" s="82"/>
    </row>
    <row r="705" spans="1:1" x14ac:dyDescent="0.35">
      <c r="A705" s="82"/>
    </row>
    <row r="706" spans="1:1" x14ac:dyDescent="0.35">
      <c r="A706" s="82"/>
    </row>
    <row r="708" spans="1:1" x14ac:dyDescent="0.35">
      <c r="A708" s="82"/>
    </row>
    <row r="709" spans="1:1" x14ac:dyDescent="0.35">
      <c r="A709" s="82"/>
    </row>
    <row r="710" spans="1:1" x14ac:dyDescent="0.35">
      <c r="A710" s="82"/>
    </row>
    <row r="711" spans="1:1" x14ac:dyDescent="0.35">
      <c r="A711" s="82"/>
    </row>
    <row r="712" spans="1:1" x14ac:dyDescent="0.35">
      <c r="A712" s="82"/>
    </row>
    <row r="713" spans="1:1" x14ac:dyDescent="0.35">
      <c r="A713" s="82"/>
    </row>
    <row r="714" spans="1:1" x14ac:dyDescent="0.35">
      <c r="A714" s="82"/>
    </row>
    <row r="715" spans="1:1" x14ac:dyDescent="0.35">
      <c r="A715" s="82"/>
    </row>
    <row r="716" spans="1:1" x14ac:dyDescent="0.35">
      <c r="A716" s="82"/>
    </row>
    <row r="717" spans="1:1" x14ac:dyDescent="0.35">
      <c r="A717" s="82"/>
    </row>
    <row r="718" spans="1:1" x14ac:dyDescent="0.35">
      <c r="A718" s="82"/>
    </row>
    <row r="719" spans="1:1" x14ac:dyDescent="0.35">
      <c r="A719" s="82"/>
    </row>
    <row r="720" spans="1:1" x14ac:dyDescent="0.35">
      <c r="A720" s="82"/>
    </row>
    <row r="721" spans="1:1" x14ac:dyDescent="0.35">
      <c r="A721" s="82"/>
    </row>
    <row r="722" spans="1:1" x14ac:dyDescent="0.35">
      <c r="A722" s="82"/>
    </row>
    <row r="723" spans="1:1" x14ac:dyDescent="0.35">
      <c r="A723" s="82"/>
    </row>
    <row r="724" spans="1:1" x14ac:dyDescent="0.35">
      <c r="A724" s="82"/>
    </row>
    <row r="725" spans="1:1" x14ac:dyDescent="0.35">
      <c r="A725" s="82"/>
    </row>
    <row r="726" spans="1:1" x14ac:dyDescent="0.35">
      <c r="A726" s="82"/>
    </row>
    <row r="727" spans="1:1" x14ac:dyDescent="0.35">
      <c r="A727" s="82"/>
    </row>
    <row r="728" spans="1:1" x14ac:dyDescent="0.35">
      <c r="A728" s="82"/>
    </row>
    <row r="729" spans="1:1" x14ac:dyDescent="0.35">
      <c r="A729" s="82"/>
    </row>
    <row r="730" spans="1:1" x14ac:dyDescent="0.35">
      <c r="A730" s="82"/>
    </row>
    <row r="731" spans="1:1" x14ac:dyDescent="0.35">
      <c r="A731" s="82"/>
    </row>
    <row r="732" spans="1:1" x14ac:dyDescent="0.35">
      <c r="A732" s="82"/>
    </row>
    <row r="733" spans="1:1" x14ac:dyDescent="0.35">
      <c r="A733" s="82"/>
    </row>
    <row r="734" spans="1:1" x14ac:dyDescent="0.35">
      <c r="A734" s="82"/>
    </row>
    <row r="735" spans="1:1" x14ac:dyDescent="0.35">
      <c r="A735" s="82"/>
    </row>
    <row r="736" spans="1:1" x14ac:dyDescent="0.35">
      <c r="A736" s="82"/>
    </row>
    <row r="737" spans="1:1" x14ac:dyDescent="0.35">
      <c r="A737" s="82"/>
    </row>
    <row r="738" spans="1:1" x14ac:dyDescent="0.35">
      <c r="A738" s="82"/>
    </row>
    <row r="740" spans="1:1" x14ac:dyDescent="0.35">
      <c r="A740" s="82"/>
    </row>
    <row r="741" spans="1:1" x14ac:dyDescent="0.35">
      <c r="A741" s="82"/>
    </row>
    <row r="742" spans="1:1" x14ac:dyDescent="0.35">
      <c r="A742" s="82"/>
    </row>
    <row r="743" spans="1:1" x14ac:dyDescent="0.35">
      <c r="A743" s="82"/>
    </row>
    <row r="744" spans="1:1" x14ac:dyDescent="0.35">
      <c r="A744" s="82"/>
    </row>
    <row r="745" spans="1:1" x14ac:dyDescent="0.35">
      <c r="A745" s="82"/>
    </row>
    <row r="746" spans="1:1" x14ac:dyDescent="0.35">
      <c r="A746" s="82"/>
    </row>
    <row r="747" spans="1:1" x14ac:dyDescent="0.35">
      <c r="A747" s="82"/>
    </row>
    <row r="748" spans="1:1" x14ac:dyDescent="0.35">
      <c r="A748" s="82"/>
    </row>
    <row r="749" spans="1:1" x14ac:dyDescent="0.35">
      <c r="A749" s="82"/>
    </row>
    <row r="750" spans="1:1" x14ac:dyDescent="0.35">
      <c r="A750" s="82"/>
    </row>
    <row r="751" spans="1:1" x14ac:dyDescent="0.35">
      <c r="A751" s="82"/>
    </row>
    <row r="752" spans="1:1" x14ac:dyDescent="0.35">
      <c r="A752" s="82"/>
    </row>
    <row r="753" spans="1:1" x14ac:dyDescent="0.35">
      <c r="A753" s="82"/>
    </row>
    <row r="754" spans="1:1" x14ac:dyDescent="0.35">
      <c r="A754" s="82"/>
    </row>
    <row r="755" spans="1:1" x14ac:dyDescent="0.35">
      <c r="A755" s="82"/>
    </row>
    <row r="756" spans="1:1" x14ac:dyDescent="0.35">
      <c r="A756" s="82"/>
    </row>
    <row r="757" spans="1:1" x14ac:dyDescent="0.35">
      <c r="A757" s="82"/>
    </row>
    <row r="758" spans="1:1" x14ac:dyDescent="0.35">
      <c r="A758" s="82"/>
    </row>
    <row r="759" spans="1:1" x14ac:dyDescent="0.35">
      <c r="A759" s="82"/>
    </row>
    <row r="760" spans="1:1" x14ac:dyDescent="0.35">
      <c r="A760" s="82"/>
    </row>
    <row r="761" spans="1:1" x14ac:dyDescent="0.35">
      <c r="A761" s="82"/>
    </row>
    <row r="762" spans="1:1" x14ac:dyDescent="0.35">
      <c r="A762" s="82"/>
    </row>
    <row r="763" spans="1:1" x14ac:dyDescent="0.35">
      <c r="A763" s="82"/>
    </row>
    <row r="764" spans="1:1" x14ac:dyDescent="0.35">
      <c r="A764" s="82"/>
    </row>
    <row r="765" spans="1:1" x14ac:dyDescent="0.35">
      <c r="A765" s="82"/>
    </row>
    <row r="766" spans="1:1" x14ac:dyDescent="0.35">
      <c r="A766" s="82"/>
    </row>
    <row r="767" spans="1:1" x14ac:dyDescent="0.35">
      <c r="A767" s="82"/>
    </row>
    <row r="768" spans="1:1" x14ac:dyDescent="0.35">
      <c r="A768" s="82"/>
    </row>
    <row r="769" spans="1:1" x14ac:dyDescent="0.35">
      <c r="A769" s="82"/>
    </row>
    <row r="770" spans="1:1" x14ac:dyDescent="0.35">
      <c r="A770" s="82"/>
    </row>
    <row r="772" spans="1:1" x14ac:dyDescent="0.35">
      <c r="A772" s="82"/>
    </row>
    <row r="773" spans="1:1" x14ac:dyDescent="0.35">
      <c r="A773" s="82"/>
    </row>
    <row r="774" spans="1:1" x14ac:dyDescent="0.35">
      <c r="A774" s="82"/>
    </row>
    <row r="775" spans="1:1" x14ac:dyDescent="0.35">
      <c r="A775" s="82"/>
    </row>
    <row r="776" spans="1:1" x14ac:dyDescent="0.35">
      <c r="A776" s="82"/>
    </row>
    <row r="777" spans="1:1" x14ac:dyDescent="0.35">
      <c r="A777" s="82"/>
    </row>
    <row r="778" spans="1:1" x14ac:dyDescent="0.35">
      <c r="A778" s="82"/>
    </row>
    <row r="779" spans="1:1" x14ac:dyDescent="0.35">
      <c r="A779" s="82"/>
    </row>
    <row r="780" spans="1:1" x14ac:dyDescent="0.35">
      <c r="A780" s="82"/>
    </row>
    <row r="781" spans="1:1" x14ac:dyDescent="0.35">
      <c r="A781" s="82"/>
    </row>
    <row r="782" spans="1:1" x14ac:dyDescent="0.35">
      <c r="A782" s="82"/>
    </row>
    <row r="783" spans="1:1" x14ac:dyDescent="0.35">
      <c r="A783" s="82"/>
    </row>
    <row r="784" spans="1:1" x14ac:dyDescent="0.35">
      <c r="A784" s="82"/>
    </row>
    <row r="785" spans="1:1" x14ac:dyDescent="0.35">
      <c r="A785" s="82"/>
    </row>
    <row r="786" spans="1:1" x14ac:dyDescent="0.35">
      <c r="A786" s="82"/>
    </row>
    <row r="787" spans="1:1" x14ac:dyDescent="0.35">
      <c r="A787" s="82"/>
    </row>
    <row r="788" spans="1:1" x14ac:dyDescent="0.35">
      <c r="A788" s="82"/>
    </row>
    <row r="789" spans="1:1" x14ac:dyDescent="0.35">
      <c r="A789" s="82"/>
    </row>
    <row r="790" spans="1:1" x14ac:dyDescent="0.35">
      <c r="A790" s="82"/>
    </row>
    <row r="791" spans="1:1" x14ac:dyDescent="0.35">
      <c r="A791" s="82"/>
    </row>
    <row r="792" spans="1:1" x14ac:dyDescent="0.35">
      <c r="A792" s="82"/>
    </row>
    <row r="793" spans="1:1" x14ac:dyDescent="0.35">
      <c r="A793" s="82"/>
    </row>
    <row r="794" spans="1:1" x14ac:dyDescent="0.35">
      <c r="A794" s="82"/>
    </row>
    <row r="795" spans="1:1" x14ac:dyDescent="0.35">
      <c r="A795" s="82"/>
    </row>
    <row r="796" spans="1:1" x14ac:dyDescent="0.35">
      <c r="A796" s="82"/>
    </row>
    <row r="797" spans="1:1" x14ac:dyDescent="0.35">
      <c r="A797" s="82"/>
    </row>
    <row r="798" spans="1:1" x14ac:dyDescent="0.35">
      <c r="A798" s="82"/>
    </row>
    <row r="799" spans="1:1" x14ac:dyDescent="0.35">
      <c r="A799" s="82"/>
    </row>
    <row r="800" spans="1:1" x14ac:dyDescent="0.35">
      <c r="A800" s="82"/>
    </row>
    <row r="801" spans="1:1" x14ac:dyDescent="0.35">
      <c r="A801" s="82"/>
    </row>
    <row r="802" spans="1:1" x14ac:dyDescent="0.35">
      <c r="A802" s="82"/>
    </row>
    <row r="804" spans="1:1" x14ac:dyDescent="0.35">
      <c r="A804" s="82"/>
    </row>
    <row r="805" spans="1:1" x14ac:dyDescent="0.35">
      <c r="A805" s="82"/>
    </row>
    <row r="806" spans="1:1" x14ac:dyDescent="0.35">
      <c r="A806" s="82"/>
    </row>
    <row r="807" spans="1:1" x14ac:dyDescent="0.35">
      <c r="A807" s="82"/>
    </row>
    <row r="808" spans="1:1" x14ac:dyDescent="0.35">
      <c r="A808" s="82"/>
    </row>
    <row r="809" spans="1:1" x14ac:dyDescent="0.35">
      <c r="A809" s="82"/>
    </row>
    <row r="810" spans="1:1" x14ac:dyDescent="0.35">
      <c r="A810" s="82"/>
    </row>
    <row r="811" spans="1:1" x14ac:dyDescent="0.35">
      <c r="A811" s="82"/>
    </row>
    <row r="812" spans="1:1" x14ac:dyDescent="0.35">
      <c r="A812" s="82"/>
    </row>
    <row r="813" spans="1:1" x14ac:dyDescent="0.35">
      <c r="A813" s="82"/>
    </row>
    <row r="814" spans="1:1" x14ac:dyDescent="0.35">
      <c r="A814" s="82"/>
    </row>
    <row r="815" spans="1:1" x14ac:dyDescent="0.35">
      <c r="A815" s="82"/>
    </row>
    <row r="816" spans="1:1" x14ac:dyDescent="0.35">
      <c r="A816" s="82"/>
    </row>
    <row r="817" spans="1:1" x14ac:dyDescent="0.35">
      <c r="A817" s="82"/>
    </row>
    <row r="818" spans="1:1" x14ac:dyDescent="0.35">
      <c r="A818" s="82"/>
    </row>
    <row r="819" spans="1:1" x14ac:dyDescent="0.35">
      <c r="A819" s="82"/>
    </row>
    <row r="820" spans="1:1" x14ac:dyDescent="0.35">
      <c r="A820" s="82"/>
    </row>
    <row r="821" spans="1:1" x14ac:dyDescent="0.35">
      <c r="A821" s="82"/>
    </row>
    <row r="822" spans="1:1" x14ac:dyDescent="0.35">
      <c r="A822" s="82"/>
    </row>
    <row r="823" spans="1:1" x14ac:dyDescent="0.35">
      <c r="A823" s="82"/>
    </row>
    <row r="824" spans="1:1" x14ac:dyDescent="0.35">
      <c r="A824" s="82"/>
    </row>
    <row r="825" spans="1:1" x14ac:dyDescent="0.35">
      <c r="A825" s="82"/>
    </row>
    <row r="826" spans="1:1" x14ac:dyDescent="0.35">
      <c r="A826" s="82"/>
    </row>
    <row r="827" spans="1:1" x14ac:dyDescent="0.35">
      <c r="A827" s="82"/>
    </row>
    <row r="828" spans="1:1" x14ac:dyDescent="0.35">
      <c r="A828" s="82"/>
    </row>
    <row r="829" spans="1:1" x14ac:dyDescent="0.35">
      <c r="A829" s="82"/>
    </row>
    <row r="830" spans="1:1" x14ac:dyDescent="0.35">
      <c r="A830" s="82"/>
    </row>
    <row r="831" spans="1:1" x14ac:dyDescent="0.35">
      <c r="A831" s="82"/>
    </row>
    <row r="832" spans="1:1" x14ac:dyDescent="0.35">
      <c r="A832" s="82"/>
    </row>
    <row r="833" spans="1:1" x14ac:dyDescent="0.35">
      <c r="A833" s="82"/>
    </row>
    <row r="834" spans="1:1" x14ac:dyDescent="0.35">
      <c r="A834" s="82"/>
    </row>
    <row r="836" spans="1:1" x14ac:dyDescent="0.35">
      <c r="A836" s="82"/>
    </row>
    <row r="837" spans="1:1" x14ac:dyDescent="0.35">
      <c r="A837" s="82"/>
    </row>
    <row r="838" spans="1:1" x14ac:dyDescent="0.35">
      <c r="A838" s="82"/>
    </row>
    <row r="839" spans="1:1" x14ac:dyDescent="0.35">
      <c r="A839" s="82"/>
    </row>
    <row r="840" spans="1:1" x14ac:dyDescent="0.35">
      <c r="A840" s="82"/>
    </row>
    <row r="841" spans="1:1" x14ac:dyDescent="0.35">
      <c r="A841" s="82"/>
    </row>
    <row r="842" spans="1:1" x14ac:dyDescent="0.35">
      <c r="A842" s="82"/>
    </row>
    <row r="843" spans="1:1" x14ac:dyDescent="0.35">
      <c r="A843" s="82"/>
    </row>
    <row r="844" spans="1:1" x14ac:dyDescent="0.35">
      <c r="A844" s="82"/>
    </row>
    <row r="845" spans="1:1" x14ac:dyDescent="0.35">
      <c r="A845" s="82"/>
    </row>
    <row r="846" spans="1:1" x14ac:dyDescent="0.35">
      <c r="A846" s="82"/>
    </row>
    <row r="847" spans="1:1" x14ac:dyDescent="0.35">
      <c r="A847" s="82"/>
    </row>
    <row r="848" spans="1:1" x14ac:dyDescent="0.35">
      <c r="A848" s="82"/>
    </row>
    <row r="849" spans="1:1" x14ac:dyDescent="0.35">
      <c r="A849" s="82"/>
    </row>
    <row r="850" spans="1:1" x14ac:dyDescent="0.35">
      <c r="A850" s="82"/>
    </row>
    <row r="851" spans="1:1" x14ac:dyDescent="0.35">
      <c r="A851" s="82"/>
    </row>
    <row r="852" spans="1:1" x14ac:dyDescent="0.35">
      <c r="A852" s="82"/>
    </row>
    <row r="853" spans="1:1" x14ac:dyDescent="0.35">
      <c r="A853" s="82"/>
    </row>
    <row r="854" spans="1:1" x14ac:dyDescent="0.35">
      <c r="A854" s="82"/>
    </row>
    <row r="855" spans="1:1" x14ac:dyDescent="0.35">
      <c r="A855" s="82"/>
    </row>
    <row r="856" spans="1:1" x14ac:dyDescent="0.35">
      <c r="A856" s="82"/>
    </row>
    <row r="857" spans="1:1" x14ac:dyDescent="0.35">
      <c r="A857" s="82"/>
    </row>
    <row r="858" spans="1:1" x14ac:dyDescent="0.35">
      <c r="A858" s="82"/>
    </row>
    <row r="859" spans="1:1" x14ac:dyDescent="0.35">
      <c r="A859" s="82"/>
    </row>
    <row r="860" spans="1:1" x14ac:dyDescent="0.35">
      <c r="A860" s="82"/>
    </row>
    <row r="861" spans="1:1" x14ac:dyDescent="0.35">
      <c r="A861" s="82"/>
    </row>
    <row r="862" spans="1:1" x14ac:dyDescent="0.35">
      <c r="A862" s="82"/>
    </row>
    <row r="863" spans="1:1" x14ac:dyDescent="0.35">
      <c r="A863" s="82"/>
    </row>
    <row r="864" spans="1:1" x14ac:dyDescent="0.35">
      <c r="A864" s="82"/>
    </row>
    <row r="865" spans="1:1" x14ac:dyDescent="0.35">
      <c r="A865" s="82"/>
    </row>
    <row r="866" spans="1:1" x14ac:dyDescent="0.35">
      <c r="A866" s="82"/>
    </row>
    <row r="868" spans="1:1" x14ac:dyDescent="0.35">
      <c r="A868" s="82"/>
    </row>
    <row r="869" spans="1:1" x14ac:dyDescent="0.35">
      <c r="A869" s="82"/>
    </row>
    <row r="870" spans="1:1" x14ac:dyDescent="0.35">
      <c r="A870" s="82"/>
    </row>
    <row r="871" spans="1:1" x14ac:dyDescent="0.35">
      <c r="A871" s="82"/>
    </row>
    <row r="872" spans="1:1" x14ac:dyDescent="0.35">
      <c r="A872" s="82"/>
    </row>
    <row r="873" spans="1:1" x14ac:dyDescent="0.35">
      <c r="A873" s="82"/>
    </row>
    <row r="874" spans="1:1" x14ac:dyDescent="0.35">
      <c r="A874" s="82"/>
    </row>
    <row r="875" spans="1:1" x14ac:dyDescent="0.35">
      <c r="A875" s="82"/>
    </row>
    <row r="876" spans="1:1" x14ac:dyDescent="0.35">
      <c r="A876" s="82"/>
    </row>
    <row r="877" spans="1:1" x14ac:dyDescent="0.35">
      <c r="A877" s="82"/>
    </row>
    <row r="878" spans="1:1" x14ac:dyDescent="0.35">
      <c r="A878" s="82"/>
    </row>
    <row r="879" spans="1:1" x14ac:dyDescent="0.35">
      <c r="A879" s="82"/>
    </row>
    <row r="880" spans="1:1" x14ac:dyDescent="0.35">
      <c r="A880" s="82"/>
    </row>
    <row r="881" spans="1:1" x14ac:dyDescent="0.35">
      <c r="A881" s="82"/>
    </row>
    <row r="882" spans="1:1" x14ac:dyDescent="0.35">
      <c r="A882" s="82"/>
    </row>
    <row r="883" spans="1:1" x14ac:dyDescent="0.35">
      <c r="A883" s="82"/>
    </row>
    <row r="884" spans="1:1" x14ac:dyDescent="0.35">
      <c r="A884" s="82"/>
    </row>
    <row r="885" spans="1:1" x14ac:dyDescent="0.35">
      <c r="A885" s="82"/>
    </row>
    <row r="886" spans="1:1" x14ac:dyDescent="0.35">
      <c r="A886" s="82"/>
    </row>
    <row r="887" spans="1:1" x14ac:dyDescent="0.35">
      <c r="A887" s="82"/>
    </row>
    <row r="888" spans="1:1" x14ac:dyDescent="0.35">
      <c r="A888" s="82"/>
    </row>
    <row r="889" spans="1:1" x14ac:dyDescent="0.35">
      <c r="A889" s="82"/>
    </row>
    <row r="890" spans="1:1" x14ac:dyDescent="0.35">
      <c r="A890" s="82"/>
    </row>
    <row r="891" spans="1:1" x14ac:dyDescent="0.35">
      <c r="A891" s="82"/>
    </row>
    <row r="892" spans="1:1" x14ac:dyDescent="0.35">
      <c r="A892" s="82"/>
    </row>
    <row r="893" spans="1:1" x14ac:dyDescent="0.35">
      <c r="A893" s="82"/>
    </row>
    <row r="894" spans="1:1" x14ac:dyDescent="0.35">
      <c r="A894" s="82"/>
    </row>
    <row r="895" spans="1:1" x14ac:dyDescent="0.35">
      <c r="A895" s="82"/>
    </row>
    <row r="896" spans="1:1" x14ac:dyDescent="0.35">
      <c r="A896" s="82"/>
    </row>
    <row r="897" spans="1:1" x14ac:dyDescent="0.35">
      <c r="A897" s="82"/>
    </row>
    <row r="898" spans="1:1" x14ac:dyDescent="0.35">
      <c r="A898" s="82"/>
    </row>
    <row r="900" spans="1:1" x14ac:dyDescent="0.35">
      <c r="A900" s="82"/>
    </row>
    <row r="901" spans="1:1" x14ac:dyDescent="0.35">
      <c r="A901" s="82"/>
    </row>
    <row r="902" spans="1:1" x14ac:dyDescent="0.35">
      <c r="A902" s="82"/>
    </row>
    <row r="903" spans="1:1" x14ac:dyDescent="0.35">
      <c r="A903" s="82"/>
    </row>
    <row r="904" spans="1:1" x14ac:dyDescent="0.35">
      <c r="A904" s="82"/>
    </row>
    <row r="905" spans="1:1" x14ac:dyDescent="0.35">
      <c r="A905" s="82"/>
    </row>
    <row r="906" spans="1:1" x14ac:dyDescent="0.35">
      <c r="A906" s="82"/>
    </row>
    <row r="907" spans="1:1" x14ac:dyDescent="0.35">
      <c r="A907" s="82"/>
    </row>
    <row r="908" spans="1:1" x14ac:dyDescent="0.35">
      <c r="A908" s="82"/>
    </row>
    <row r="909" spans="1:1" x14ac:dyDescent="0.35">
      <c r="A909" s="82"/>
    </row>
    <row r="910" spans="1:1" x14ac:dyDescent="0.35">
      <c r="A910" s="82"/>
    </row>
    <row r="911" spans="1:1" x14ac:dyDescent="0.35">
      <c r="A911" s="82"/>
    </row>
    <row r="912" spans="1:1" x14ac:dyDescent="0.35">
      <c r="A912" s="82"/>
    </row>
    <row r="913" spans="1:1" x14ac:dyDescent="0.35">
      <c r="A913" s="82"/>
    </row>
    <row r="914" spans="1:1" x14ac:dyDescent="0.35">
      <c r="A914" s="82"/>
    </row>
    <row r="915" spans="1:1" x14ac:dyDescent="0.35">
      <c r="A915" s="82"/>
    </row>
    <row r="916" spans="1:1" x14ac:dyDescent="0.35">
      <c r="A916" s="82"/>
    </row>
    <row r="917" spans="1:1" x14ac:dyDescent="0.35">
      <c r="A917" s="82"/>
    </row>
    <row r="918" spans="1:1" x14ac:dyDescent="0.35">
      <c r="A918" s="82"/>
    </row>
    <row r="919" spans="1:1" x14ac:dyDescent="0.35">
      <c r="A919" s="82"/>
    </row>
    <row r="920" spans="1:1" x14ac:dyDescent="0.35">
      <c r="A920" s="82"/>
    </row>
    <row r="921" spans="1:1" x14ac:dyDescent="0.35">
      <c r="A921" s="82"/>
    </row>
    <row r="922" spans="1:1" x14ac:dyDescent="0.35">
      <c r="A922" s="82"/>
    </row>
    <row r="923" spans="1:1" x14ac:dyDescent="0.35">
      <c r="A923" s="82"/>
    </row>
    <row r="924" spans="1:1" x14ac:dyDescent="0.35">
      <c r="A924" s="82"/>
    </row>
    <row r="925" spans="1:1" x14ac:dyDescent="0.35">
      <c r="A925" s="82"/>
    </row>
    <row r="926" spans="1:1" x14ac:dyDescent="0.35">
      <c r="A926" s="82"/>
    </row>
    <row r="927" spans="1:1" x14ac:dyDescent="0.35">
      <c r="A927" s="82"/>
    </row>
    <row r="928" spans="1:1" x14ac:dyDescent="0.35">
      <c r="A928" s="82"/>
    </row>
    <row r="929" spans="1:1" x14ac:dyDescent="0.35">
      <c r="A929" s="82"/>
    </row>
    <row r="930" spans="1:1" x14ac:dyDescent="0.35">
      <c r="A930" s="82"/>
    </row>
    <row r="932" spans="1:1" x14ac:dyDescent="0.35">
      <c r="A932" s="82"/>
    </row>
    <row r="933" spans="1:1" x14ac:dyDescent="0.35">
      <c r="A933" s="82"/>
    </row>
    <row r="934" spans="1:1" x14ac:dyDescent="0.35">
      <c r="A934" s="82"/>
    </row>
    <row r="935" spans="1:1" x14ac:dyDescent="0.35">
      <c r="A935" s="82"/>
    </row>
    <row r="936" spans="1:1" x14ac:dyDescent="0.35">
      <c r="A936" s="82"/>
    </row>
    <row r="937" spans="1:1" x14ac:dyDescent="0.35">
      <c r="A937" s="82"/>
    </row>
    <row r="938" spans="1:1" x14ac:dyDescent="0.35">
      <c r="A938" s="82"/>
    </row>
    <row r="939" spans="1:1" x14ac:dyDescent="0.35">
      <c r="A939" s="82"/>
    </row>
    <row r="940" spans="1:1" x14ac:dyDescent="0.35">
      <c r="A940" s="82"/>
    </row>
    <row r="941" spans="1:1" x14ac:dyDescent="0.35">
      <c r="A941" s="82"/>
    </row>
    <row r="942" spans="1:1" x14ac:dyDescent="0.35">
      <c r="A942" s="82"/>
    </row>
    <row r="943" spans="1:1" x14ac:dyDescent="0.35">
      <c r="A943" s="82"/>
    </row>
    <row r="944" spans="1:1" x14ac:dyDescent="0.35">
      <c r="A944" s="82"/>
    </row>
    <row r="945" spans="1:1" x14ac:dyDescent="0.35">
      <c r="A945" s="82"/>
    </row>
    <row r="946" spans="1:1" x14ac:dyDescent="0.35">
      <c r="A946" s="82"/>
    </row>
    <row r="947" spans="1:1" x14ac:dyDescent="0.35">
      <c r="A947" s="82"/>
    </row>
    <row r="948" spans="1:1" x14ac:dyDescent="0.35">
      <c r="A948" s="82"/>
    </row>
    <row r="949" spans="1:1" x14ac:dyDescent="0.35">
      <c r="A949" s="82"/>
    </row>
    <row r="950" spans="1:1" x14ac:dyDescent="0.35">
      <c r="A950" s="82"/>
    </row>
    <row r="951" spans="1:1" x14ac:dyDescent="0.35">
      <c r="A951" s="82"/>
    </row>
    <row r="952" spans="1:1" x14ac:dyDescent="0.35">
      <c r="A952" s="82"/>
    </row>
    <row r="953" spans="1:1" x14ac:dyDescent="0.35">
      <c r="A953" s="82"/>
    </row>
    <row r="954" spans="1:1" x14ac:dyDescent="0.35">
      <c r="A954" s="82"/>
    </row>
    <row r="955" spans="1:1" x14ac:dyDescent="0.35">
      <c r="A955" s="82"/>
    </row>
    <row r="956" spans="1:1" x14ac:dyDescent="0.35">
      <c r="A956" s="82"/>
    </row>
    <row r="957" spans="1:1" x14ac:dyDescent="0.35">
      <c r="A957" s="82"/>
    </row>
    <row r="958" spans="1:1" x14ac:dyDescent="0.35">
      <c r="A958" s="82"/>
    </row>
    <row r="959" spans="1:1" x14ac:dyDescent="0.35">
      <c r="A959" s="82"/>
    </row>
    <row r="960" spans="1:1" x14ac:dyDescent="0.35">
      <c r="A960" s="82"/>
    </row>
    <row r="961" spans="1:1" x14ac:dyDescent="0.35">
      <c r="A961" s="82"/>
    </row>
    <row r="962" spans="1:1" x14ac:dyDescent="0.35">
      <c r="A962" s="82"/>
    </row>
    <row r="964" spans="1:1" x14ac:dyDescent="0.35">
      <c r="A964" s="82"/>
    </row>
    <row r="965" spans="1:1" x14ac:dyDescent="0.35">
      <c r="A965" s="82"/>
    </row>
    <row r="966" spans="1:1" x14ac:dyDescent="0.35">
      <c r="A966" s="82"/>
    </row>
    <row r="967" spans="1:1" x14ac:dyDescent="0.35">
      <c r="A967" s="82"/>
    </row>
    <row r="968" spans="1:1" x14ac:dyDescent="0.35">
      <c r="A968" s="82"/>
    </row>
    <row r="969" spans="1:1" x14ac:dyDescent="0.35">
      <c r="A969" s="82"/>
    </row>
    <row r="970" spans="1:1" x14ac:dyDescent="0.35">
      <c r="A970" s="82"/>
    </row>
    <row r="971" spans="1:1" x14ac:dyDescent="0.35">
      <c r="A971" s="82"/>
    </row>
    <row r="972" spans="1:1" x14ac:dyDescent="0.35">
      <c r="A972" s="82"/>
    </row>
    <row r="973" spans="1:1" x14ac:dyDescent="0.35">
      <c r="A973" s="82"/>
    </row>
    <row r="974" spans="1:1" x14ac:dyDescent="0.35">
      <c r="A974" s="82"/>
    </row>
    <row r="975" spans="1:1" x14ac:dyDescent="0.35">
      <c r="A975" s="82"/>
    </row>
    <row r="976" spans="1:1" x14ac:dyDescent="0.35">
      <c r="A976" s="82"/>
    </row>
    <row r="977" spans="1:1" x14ac:dyDescent="0.35">
      <c r="A977" s="82"/>
    </row>
    <row r="978" spans="1:1" x14ac:dyDescent="0.35">
      <c r="A978" s="82"/>
    </row>
    <row r="979" spans="1:1" x14ac:dyDescent="0.35">
      <c r="A979" s="82"/>
    </row>
    <row r="980" spans="1:1" x14ac:dyDescent="0.35">
      <c r="A980" s="82"/>
    </row>
    <row r="981" spans="1:1" x14ac:dyDescent="0.35">
      <c r="A981" s="82"/>
    </row>
    <row r="982" spans="1:1" x14ac:dyDescent="0.35">
      <c r="A982" s="82"/>
    </row>
    <row r="983" spans="1:1" x14ac:dyDescent="0.35">
      <c r="A983" s="82"/>
    </row>
    <row r="984" spans="1:1" x14ac:dyDescent="0.35">
      <c r="A984" s="82"/>
    </row>
    <row r="985" spans="1:1" x14ac:dyDescent="0.35">
      <c r="A985" s="82"/>
    </row>
    <row r="986" spans="1:1" x14ac:dyDescent="0.35">
      <c r="A986" s="82"/>
    </row>
    <row r="987" spans="1:1" x14ac:dyDescent="0.35">
      <c r="A987" s="82"/>
    </row>
    <row r="988" spans="1:1" x14ac:dyDescent="0.35">
      <c r="A988" s="82"/>
    </row>
    <row r="989" spans="1:1" x14ac:dyDescent="0.35">
      <c r="A989" s="82"/>
    </row>
    <row r="990" spans="1:1" x14ac:dyDescent="0.35">
      <c r="A990" s="82"/>
    </row>
    <row r="991" spans="1:1" x14ac:dyDescent="0.35">
      <c r="A991" s="82"/>
    </row>
    <row r="992" spans="1:1" x14ac:dyDescent="0.35">
      <c r="A992" s="82"/>
    </row>
    <row r="993" spans="1:1" x14ac:dyDescent="0.35">
      <c r="A993" s="82"/>
    </row>
    <row r="994" spans="1:1" x14ac:dyDescent="0.35">
      <c r="A994" s="82"/>
    </row>
    <row r="996" spans="1:1" x14ac:dyDescent="0.35">
      <c r="A996" s="82"/>
    </row>
    <row r="997" spans="1:1" x14ac:dyDescent="0.35">
      <c r="A997" s="82"/>
    </row>
    <row r="998" spans="1:1" x14ac:dyDescent="0.35">
      <c r="A998" s="82"/>
    </row>
    <row r="999" spans="1:1" x14ac:dyDescent="0.35">
      <c r="A999" s="82"/>
    </row>
    <row r="1000" spans="1:1" x14ac:dyDescent="0.35">
      <c r="A1000" s="82"/>
    </row>
    <row r="1001" spans="1:1" x14ac:dyDescent="0.35">
      <c r="A1001" s="82"/>
    </row>
    <row r="1002" spans="1:1" x14ac:dyDescent="0.35">
      <c r="A1002" s="82"/>
    </row>
    <row r="1003" spans="1:1" x14ac:dyDescent="0.35">
      <c r="A1003" s="82"/>
    </row>
    <row r="1004" spans="1:1" x14ac:dyDescent="0.35">
      <c r="A1004" s="82"/>
    </row>
    <row r="1005" spans="1:1" x14ac:dyDescent="0.35">
      <c r="A1005" s="82"/>
    </row>
    <row r="1006" spans="1:1" x14ac:dyDescent="0.35">
      <c r="A1006" s="82"/>
    </row>
    <row r="1007" spans="1:1" x14ac:dyDescent="0.35">
      <c r="A1007" s="82"/>
    </row>
    <row r="1008" spans="1:1" x14ac:dyDescent="0.35">
      <c r="A1008" s="82"/>
    </row>
    <row r="1009" spans="1:1" x14ac:dyDescent="0.35">
      <c r="A1009" s="82"/>
    </row>
    <row r="1010" spans="1:1" x14ac:dyDescent="0.35">
      <c r="A1010" s="82"/>
    </row>
    <row r="1011" spans="1:1" x14ac:dyDescent="0.35">
      <c r="A1011" s="82"/>
    </row>
    <row r="1012" spans="1:1" x14ac:dyDescent="0.35">
      <c r="A1012" s="82"/>
    </row>
    <row r="1013" spans="1:1" x14ac:dyDescent="0.35">
      <c r="A1013" s="82"/>
    </row>
    <row r="1014" spans="1:1" x14ac:dyDescent="0.35">
      <c r="A1014" s="82"/>
    </row>
    <row r="1015" spans="1:1" x14ac:dyDescent="0.35">
      <c r="A1015" s="82"/>
    </row>
    <row r="1016" spans="1:1" x14ac:dyDescent="0.35">
      <c r="A1016" s="82"/>
    </row>
    <row r="1017" spans="1:1" x14ac:dyDescent="0.35">
      <c r="A1017" s="82"/>
    </row>
    <row r="1018" spans="1:1" x14ac:dyDescent="0.35">
      <c r="A1018" s="82"/>
    </row>
    <row r="1019" spans="1:1" x14ac:dyDescent="0.35">
      <c r="A1019" s="82"/>
    </row>
    <row r="1020" spans="1:1" x14ac:dyDescent="0.35">
      <c r="A1020" s="82"/>
    </row>
    <row r="1021" spans="1:1" x14ac:dyDescent="0.35">
      <c r="A1021" s="82"/>
    </row>
    <row r="1022" spans="1:1" x14ac:dyDescent="0.35">
      <c r="A1022" s="82"/>
    </row>
    <row r="1023" spans="1:1" x14ac:dyDescent="0.35">
      <c r="A1023" s="82"/>
    </row>
    <row r="1024" spans="1:1" x14ac:dyDescent="0.35">
      <c r="A1024" s="82"/>
    </row>
    <row r="1025" spans="1:1" x14ac:dyDescent="0.35">
      <c r="A1025" s="82"/>
    </row>
    <row r="1026" spans="1:1" x14ac:dyDescent="0.35">
      <c r="A1026" s="82"/>
    </row>
    <row r="1028" spans="1:1" x14ac:dyDescent="0.35">
      <c r="A1028" s="82"/>
    </row>
    <row r="1029" spans="1:1" x14ac:dyDescent="0.35">
      <c r="A1029" s="82"/>
    </row>
    <row r="1030" spans="1:1" x14ac:dyDescent="0.35">
      <c r="A1030" s="82"/>
    </row>
    <row r="1031" spans="1:1" x14ac:dyDescent="0.35">
      <c r="A1031" s="82"/>
    </row>
    <row r="1032" spans="1:1" x14ac:dyDescent="0.35">
      <c r="A1032" s="82"/>
    </row>
    <row r="1033" spans="1:1" x14ac:dyDescent="0.35">
      <c r="A1033" s="82"/>
    </row>
    <row r="1034" spans="1:1" x14ac:dyDescent="0.35">
      <c r="A1034" s="82"/>
    </row>
    <row r="1035" spans="1:1" x14ac:dyDescent="0.35">
      <c r="A1035" s="82"/>
    </row>
    <row r="1036" spans="1:1" x14ac:dyDescent="0.35">
      <c r="A1036" s="82"/>
    </row>
    <row r="1037" spans="1:1" x14ac:dyDescent="0.35">
      <c r="A1037" s="82"/>
    </row>
    <row r="1038" spans="1:1" x14ac:dyDescent="0.35">
      <c r="A1038" s="82"/>
    </row>
    <row r="1039" spans="1:1" x14ac:dyDescent="0.35">
      <c r="A1039" s="82"/>
    </row>
    <row r="1040" spans="1:1" x14ac:dyDescent="0.35">
      <c r="A1040" s="82"/>
    </row>
    <row r="1041" spans="1:1" x14ac:dyDescent="0.35">
      <c r="A1041" s="82"/>
    </row>
    <row r="1042" spans="1:1" x14ac:dyDescent="0.35">
      <c r="A1042" s="82"/>
    </row>
    <row r="1043" spans="1:1" x14ac:dyDescent="0.35">
      <c r="A1043" s="82"/>
    </row>
    <row r="1044" spans="1:1" x14ac:dyDescent="0.35">
      <c r="A1044" s="82"/>
    </row>
    <row r="1045" spans="1:1" x14ac:dyDescent="0.35">
      <c r="A1045" s="82"/>
    </row>
    <row r="1046" spans="1:1" x14ac:dyDescent="0.35">
      <c r="A1046" s="82"/>
    </row>
    <row r="1047" spans="1:1" x14ac:dyDescent="0.35">
      <c r="A1047" s="82"/>
    </row>
    <row r="1048" spans="1:1" x14ac:dyDescent="0.35">
      <c r="A1048" s="82"/>
    </row>
    <row r="1049" spans="1:1" x14ac:dyDescent="0.35">
      <c r="A1049" s="82"/>
    </row>
    <row r="1050" spans="1:1" x14ac:dyDescent="0.35">
      <c r="A1050" s="82"/>
    </row>
    <row r="1051" spans="1:1" x14ac:dyDescent="0.35">
      <c r="A1051" s="82"/>
    </row>
    <row r="1052" spans="1:1" x14ac:dyDescent="0.35">
      <c r="A1052" s="82"/>
    </row>
    <row r="1053" spans="1:1" x14ac:dyDescent="0.35">
      <c r="A1053" s="82"/>
    </row>
    <row r="1054" spans="1:1" x14ac:dyDescent="0.35">
      <c r="A1054" s="82"/>
    </row>
    <row r="1055" spans="1:1" x14ac:dyDescent="0.35">
      <c r="A1055" s="82"/>
    </row>
    <row r="1056" spans="1:1" x14ac:dyDescent="0.35">
      <c r="A1056" s="82"/>
    </row>
    <row r="1057" spans="1:1" x14ac:dyDescent="0.35">
      <c r="A1057" s="82"/>
    </row>
    <row r="1058" spans="1:1" x14ac:dyDescent="0.35">
      <c r="A1058" s="82"/>
    </row>
    <row r="1060" spans="1:1" x14ac:dyDescent="0.35">
      <c r="A1060" s="82"/>
    </row>
    <row r="1061" spans="1:1" x14ac:dyDescent="0.35">
      <c r="A1061" s="82"/>
    </row>
    <row r="1062" spans="1:1" x14ac:dyDescent="0.35">
      <c r="A1062" s="82"/>
    </row>
    <row r="1063" spans="1:1" x14ac:dyDescent="0.35">
      <c r="A1063" s="82"/>
    </row>
    <row r="1064" spans="1:1" x14ac:dyDescent="0.35">
      <c r="A1064" s="82"/>
    </row>
    <row r="1065" spans="1:1" x14ac:dyDescent="0.35">
      <c r="A1065" s="82"/>
    </row>
    <row r="1066" spans="1:1" x14ac:dyDescent="0.35">
      <c r="A1066" s="82"/>
    </row>
    <row r="1067" spans="1:1" x14ac:dyDescent="0.35">
      <c r="A1067" s="82"/>
    </row>
    <row r="1068" spans="1:1" x14ac:dyDescent="0.35">
      <c r="A1068" s="82"/>
    </row>
    <row r="1069" spans="1:1" x14ac:dyDescent="0.35">
      <c r="A1069" s="82"/>
    </row>
    <row r="1070" spans="1:1" x14ac:dyDescent="0.35">
      <c r="A1070" s="82"/>
    </row>
    <row r="1071" spans="1:1" x14ac:dyDescent="0.35">
      <c r="A1071" s="82"/>
    </row>
    <row r="1072" spans="1:1" x14ac:dyDescent="0.35">
      <c r="A1072" s="82"/>
    </row>
    <row r="1073" spans="1:1" x14ac:dyDescent="0.35">
      <c r="A1073" s="82"/>
    </row>
    <row r="1074" spans="1:1" x14ac:dyDescent="0.35">
      <c r="A1074" s="82"/>
    </row>
    <row r="1075" spans="1:1" x14ac:dyDescent="0.35">
      <c r="A1075" s="82"/>
    </row>
    <row r="1076" spans="1:1" x14ac:dyDescent="0.35">
      <c r="A1076" s="82"/>
    </row>
    <row r="1077" spans="1:1" x14ac:dyDescent="0.35">
      <c r="A1077" s="82"/>
    </row>
    <row r="1078" spans="1:1" x14ac:dyDescent="0.35">
      <c r="A1078" s="82"/>
    </row>
    <row r="1079" spans="1:1" x14ac:dyDescent="0.35">
      <c r="A1079" s="82"/>
    </row>
    <row r="1080" spans="1:1" x14ac:dyDescent="0.35">
      <c r="A1080" s="82"/>
    </row>
    <row r="1081" spans="1:1" x14ac:dyDescent="0.35">
      <c r="A1081" s="82"/>
    </row>
    <row r="1082" spans="1:1" x14ac:dyDescent="0.35">
      <c r="A1082" s="82"/>
    </row>
    <row r="1083" spans="1:1" x14ac:dyDescent="0.35">
      <c r="A1083" s="82"/>
    </row>
    <row r="1084" spans="1:1" x14ac:dyDescent="0.35">
      <c r="A1084" s="82"/>
    </row>
    <row r="1085" spans="1:1" x14ac:dyDescent="0.35">
      <c r="A1085" s="82"/>
    </row>
    <row r="1086" spans="1:1" x14ac:dyDescent="0.35">
      <c r="A1086" s="82"/>
    </row>
    <row r="1087" spans="1:1" x14ac:dyDescent="0.35">
      <c r="A1087" s="82"/>
    </row>
    <row r="1088" spans="1:1" x14ac:dyDescent="0.35">
      <c r="A1088" s="82"/>
    </row>
    <row r="1089" spans="1:1" x14ac:dyDescent="0.35">
      <c r="A1089" s="82"/>
    </row>
    <row r="1090" spans="1:1" x14ac:dyDescent="0.35">
      <c r="A1090" s="82"/>
    </row>
    <row r="1092" spans="1:1" x14ac:dyDescent="0.35">
      <c r="A1092" s="82"/>
    </row>
    <row r="1093" spans="1:1" x14ac:dyDescent="0.35">
      <c r="A1093" s="82"/>
    </row>
    <row r="1094" spans="1:1" x14ac:dyDescent="0.35">
      <c r="A1094" s="82"/>
    </row>
    <row r="1095" spans="1:1" x14ac:dyDescent="0.35">
      <c r="A1095" s="82"/>
    </row>
    <row r="1096" spans="1:1" x14ac:dyDescent="0.35">
      <c r="A1096" s="82"/>
    </row>
    <row r="1097" spans="1:1" x14ac:dyDescent="0.35">
      <c r="A1097" s="82"/>
    </row>
    <row r="1098" spans="1:1" x14ac:dyDescent="0.35">
      <c r="A1098" s="82"/>
    </row>
    <row r="1099" spans="1:1" x14ac:dyDescent="0.35">
      <c r="A1099" s="82"/>
    </row>
    <row r="1100" spans="1:1" x14ac:dyDescent="0.35">
      <c r="A1100" s="82"/>
    </row>
    <row r="1101" spans="1:1" x14ac:dyDescent="0.35">
      <c r="A1101" s="82"/>
    </row>
    <row r="1102" spans="1:1" x14ac:dyDescent="0.35">
      <c r="A1102" s="82"/>
    </row>
    <row r="1103" spans="1:1" x14ac:dyDescent="0.35">
      <c r="A1103" s="82"/>
    </row>
    <row r="1104" spans="1:1" x14ac:dyDescent="0.35">
      <c r="A1104" s="82"/>
    </row>
    <row r="1105" spans="1:1" x14ac:dyDescent="0.35">
      <c r="A1105" s="82"/>
    </row>
    <row r="1106" spans="1:1" x14ac:dyDescent="0.35">
      <c r="A1106" s="82"/>
    </row>
    <row r="1107" spans="1:1" x14ac:dyDescent="0.35">
      <c r="A1107" s="82"/>
    </row>
    <row r="1108" spans="1:1" x14ac:dyDescent="0.35">
      <c r="A1108" s="82"/>
    </row>
    <row r="1109" spans="1:1" x14ac:dyDescent="0.35">
      <c r="A1109" s="82"/>
    </row>
    <row r="1110" spans="1:1" x14ac:dyDescent="0.35">
      <c r="A1110" s="82"/>
    </row>
    <row r="1111" spans="1:1" x14ac:dyDescent="0.35">
      <c r="A1111" s="82"/>
    </row>
    <row r="1112" spans="1:1" x14ac:dyDescent="0.35">
      <c r="A1112" s="82"/>
    </row>
    <row r="1113" spans="1:1" x14ac:dyDescent="0.35">
      <c r="A1113" s="82"/>
    </row>
    <row r="1114" spans="1:1" x14ac:dyDescent="0.35">
      <c r="A1114" s="82"/>
    </row>
    <row r="1115" spans="1:1" x14ac:dyDescent="0.35">
      <c r="A1115" s="82"/>
    </row>
    <row r="1116" spans="1:1" x14ac:dyDescent="0.35">
      <c r="A1116" s="82"/>
    </row>
    <row r="1117" spans="1:1" x14ac:dyDescent="0.35">
      <c r="A1117" s="82"/>
    </row>
    <row r="1118" spans="1:1" x14ac:dyDescent="0.35">
      <c r="A1118" s="82"/>
    </row>
    <row r="1119" spans="1:1" x14ac:dyDescent="0.35">
      <c r="A1119" s="82"/>
    </row>
    <row r="1120" spans="1:1" x14ac:dyDescent="0.35">
      <c r="A1120" s="82"/>
    </row>
    <row r="1121" spans="1:1" x14ac:dyDescent="0.35">
      <c r="A1121" s="82"/>
    </row>
    <row r="1122" spans="1:1" x14ac:dyDescent="0.35">
      <c r="A1122" s="82"/>
    </row>
    <row r="1124" spans="1:1" x14ac:dyDescent="0.35">
      <c r="A1124" s="82"/>
    </row>
    <row r="1125" spans="1:1" x14ac:dyDescent="0.35">
      <c r="A1125" s="82"/>
    </row>
    <row r="1126" spans="1:1" x14ac:dyDescent="0.35">
      <c r="A1126" s="82"/>
    </row>
    <row r="1127" spans="1:1" x14ac:dyDescent="0.35">
      <c r="A1127" s="82"/>
    </row>
    <row r="1128" spans="1:1" x14ac:dyDescent="0.35">
      <c r="A1128" s="82"/>
    </row>
    <row r="1129" spans="1:1" x14ac:dyDescent="0.35">
      <c r="A1129" s="82"/>
    </row>
    <row r="1130" spans="1:1" x14ac:dyDescent="0.35">
      <c r="A1130" s="82"/>
    </row>
    <row r="1131" spans="1:1" x14ac:dyDescent="0.35">
      <c r="A1131" s="82"/>
    </row>
    <row r="1132" spans="1:1" x14ac:dyDescent="0.35">
      <c r="A1132" s="82"/>
    </row>
    <row r="1133" spans="1:1" x14ac:dyDescent="0.35">
      <c r="A1133" s="82"/>
    </row>
    <row r="1134" spans="1:1" x14ac:dyDescent="0.35">
      <c r="A1134" s="82"/>
    </row>
    <row r="1135" spans="1:1" x14ac:dyDescent="0.35">
      <c r="A1135" s="82"/>
    </row>
    <row r="1136" spans="1:1" x14ac:dyDescent="0.35">
      <c r="A1136" s="82"/>
    </row>
    <row r="1137" spans="1:1" x14ac:dyDescent="0.35">
      <c r="A1137" s="82"/>
    </row>
    <row r="1138" spans="1:1" x14ac:dyDescent="0.35">
      <c r="A1138" s="82"/>
    </row>
    <row r="1139" spans="1:1" x14ac:dyDescent="0.35">
      <c r="A1139" s="82"/>
    </row>
    <row r="1140" spans="1:1" x14ac:dyDescent="0.35">
      <c r="A1140" s="82"/>
    </row>
    <row r="1141" spans="1:1" x14ac:dyDescent="0.35">
      <c r="A1141" s="82"/>
    </row>
    <row r="1142" spans="1:1" x14ac:dyDescent="0.35">
      <c r="A1142" s="82"/>
    </row>
    <row r="1143" spans="1:1" x14ac:dyDescent="0.35">
      <c r="A1143" s="82"/>
    </row>
    <row r="1144" spans="1:1" x14ac:dyDescent="0.35">
      <c r="A1144" s="82"/>
    </row>
    <row r="1145" spans="1:1" x14ac:dyDescent="0.35">
      <c r="A1145" s="82"/>
    </row>
    <row r="1146" spans="1:1" x14ac:dyDescent="0.35">
      <c r="A1146" s="82"/>
    </row>
    <row r="1147" spans="1:1" x14ac:dyDescent="0.35">
      <c r="A1147" s="82"/>
    </row>
    <row r="1148" spans="1:1" x14ac:dyDescent="0.35">
      <c r="A1148" s="82"/>
    </row>
    <row r="1149" spans="1:1" x14ac:dyDescent="0.35">
      <c r="A1149" s="82"/>
    </row>
    <row r="1150" spans="1:1" x14ac:dyDescent="0.35">
      <c r="A1150" s="82"/>
    </row>
    <row r="1151" spans="1:1" x14ac:dyDescent="0.35">
      <c r="A1151" s="82"/>
    </row>
    <row r="1152" spans="1:1" x14ac:dyDescent="0.35">
      <c r="A1152" s="82"/>
    </row>
    <row r="1153" spans="1:1" x14ac:dyDescent="0.35">
      <c r="A1153" s="82"/>
    </row>
    <row r="1154" spans="1:1" x14ac:dyDescent="0.35">
      <c r="A1154" s="82"/>
    </row>
    <row r="1156" spans="1:1" x14ac:dyDescent="0.35">
      <c r="A1156" s="82"/>
    </row>
    <row r="1157" spans="1:1" x14ac:dyDescent="0.35">
      <c r="A1157" s="82"/>
    </row>
    <row r="1158" spans="1:1" x14ac:dyDescent="0.35">
      <c r="A1158" s="82"/>
    </row>
    <row r="1159" spans="1:1" x14ac:dyDescent="0.35">
      <c r="A1159" s="82"/>
    </row>
    <row r="1160" spans="1:1" x14ac:dyDescent="0.35">
      <c r="A1160" s="82"/>
    </row>
    <row r="1161" spans="1:1" x14ac:dyDescent="0.35">
      <c r="A1161" s="82"/>
    </row>
    <row r="1162" spans="1:1" x14ac:dyDescent="0.35">
      <c r="A1162" s="82"/>
    </row>
    <row r="1163" spans="1:1" x14ac:dyDescent="0.35">
      <c r="A1163" s="82"/>
    </row>
    <row r="1164" spans="1:1" x14ac:dyDescent="0.35">
      <c r="A1164" s="82"/>
    </row>
    <row r="1165" spans="1:1" x14ac:dyDescent="0.35">
      <c r="A1165" s="82"/>
    </row>
    <row r="1166" spans="1:1" x14ac:dyDescent="0.35">
      <c r="A1166" s="82"/>
    </row>
    <row r="1167" spans="1:1" x14ac:dyDescent="0.35">
      <c r="A1167" s="82"/>
    </row>
    <row r="1168" spans="1:1" x14ac:dyDescent="0.35">
      <c r="A1168" s="82"/>
    </row>
    <row r="1169" spans="1:1" x14ac:dyDescent="0.35">
      <c r="A1169" s="82"/>
    </row>
    <row r="1170" spans="1:1" x14ac:dyDescent="0.35">
      <c r="A1170" s="82"/>
    </row>
    <row r="1171" spans="1:1" x14ac:dyDescent="0.35">
      <c r="A1171" s="82"/>
    </row>
    <row r="1172" spans="1:1" x14ac:dyDescent="0.35">
      <c r="A1172" s="82"/>
    </row>
    <row r="1173" spans="1:1" x14ac:dyDescent="0.35">
      <c r="A1173" s="82"/>
    </row>
    <row r="1174" spans="1:1" x14ac:dyDescent="0.35">
      <c r="A1174" s="82"/>
    </row>
    <row r="1175" spans="1:1" x14ac:dyDescent="0.35">
      <c r="A1175" s="82"/>
    </row>
    <row r="1176" spans="1:1" x14ac:dyDescent="0.35">
      <c r="A1176" s="82"/>
    </row>
    <row r="1177" spans="1:1" x14ac:dyDescent="0.35">
      <c r="A1177" s="82"/>
    </row>
    <row r="1178" spans="1:1" x14ac:dyDescent="0.35">
      <c r="A1178" s="82"/>
    </row>
    <row r="1179" spans="1:1" x14ac:dyDescent="0.35">
      <c r="A1179" s="82"/>
    </row>
    <row r="1180" spans="1:1" x14ac:dyDescent="0.35">
      <c r="A1180" s="82"/>
    </row>
    <row r="1181" spans="1:1" x14ac:dyDescent="0.35">
      <c r="A1181" s="82"/>
    </row>
    <row r="1182" spans="1:1" x14ac:dyDescent="0.35">
      <c r="A1182" s="82"/>
    </row>
    <row r="1183" spans="1:1" x14ac:dyDescent="0.35">
      <c r="A1183" s="82"/>
    </row>
    <row r="1184" spans="1:1" x14ac:dyDescent="0.35">
      <c r="A1184" s="82"/>
    </row>
    <row r="1185" spans="1:1" x14ac:dyDescent="0.35">
      <c r="A1185" s="82"/>
    </row>
    <row r="1186" spans="1:1" x14ac:dyDescent="0.35">
      <c r="A1186" s="82"/>
    </row>
    <row r="1188" spans="1:1" x14ac:dyDescent="0.35">
      <c r="A1188" s="82"/>
    </row>
    <row r="1189" spans="1:1" x14ac:dyDescent="0.35">
      <c r="A1189" s="82"/>
    </row>
    <row r="1190" spans="1:1" x14ac:dyDescent="0.35">
      <c r="A1190" s="82"/>
    </row>
    <row r="1191" spans="1:1" x14ac:dyDescent="0.35">
      <c r="A1191" s="82"/>
    </row>
    <row r="1192" spans="1:1" x14ac:dyDescent="0.35">
      <c r="A1192" s="82"/>
    </row>
    <row r="1193" spans="1:1" x14ac:dyDescent="0.35">
      <c r="A1193" s="82"/>
    </row>
    <row r="1194" spans="1:1" x14ac:dyDescent="0.35">
      <c r="A1194" s="82"/>
    </row>
    <row r="1195" spans="1:1" x14ac:dyDescent="0.35">
      <c r="A1195" s="82"/>
    </row>
    <row r="1196" spans="1:1" x14ac:dyDescent="0.35">
      <c r="A1196" s="82"/>
    </row>
    <row r="1197" spans="1:1" x14ac:dyDescent="0.35">
      <c r="A1197" s="82"/>
    </row>
    <row r="1198" spans="1:1" x14ac:dyDescent="0.35">
      <c r="A1198" s="82"/>
    </row>
    <row r="1199" spans="1:1" x14ac:dyDescent="0.35">
      <c r="A1199" s="82"/>
    </row>
    <row r="1200" spans="1:1" x14ac:dyDescent="0.35">
      <c r="A1200" s="82"/>
    </row>
    <row r="1201" spans="1:1" x14ac:dyDescent="0.35">
      <c r="A1201" s="82"/>
    </row>
    <row r="1202" spans="1:1" x14ac:dyDescent="0.35">
      <c r="A1202" s="82"/>
    </row>
    <row r="1203" spans="1:1" x14ac:dyDescent="0.35">
      <c r="A1203" s="82"/>
    </row>
    <row r="1204" spans="1:1" x14ac:dyDescent="0.35">
      <c r="A1204" s="82"/>
    </row>
    <row r="1205" spans="1:1" x14ac:dyDescent="0.35">
      <c r="A1205" s="82"/>
    </row>
    <row r="1206" spans="1:1" x14ac:dyDescent="0.35">
      <c r="A1206" s="82"/>
    </row>
    <row r="1207" spans="1:1" x14ac:dyDescent="0.35">
      <c r="A1207" s="82"/>
    </row>
    <row r="1208" spans="1:1" x14ac:dyDescent="0.35">
      <c r="A1208" s="82"/>
    </row>
    <row r="1209" spans="1:1" x14ac:dyDescent="0.35">
      <c r="A1209" s="82"/>
    </row>
    <row r="1210" spans="1:1" x14ac:dyDescent="0.35">
      <c r="A1210" s="82"/>
    </row>
    <row r="1211" spans="1:1" x14ac:dyDescent="0.35">
      <c r="A1211" s="82"/>
    </row>
    <row r="1212" spans="1:1" x14ac:dyDescent="0.35">
      <c r="A1212" s="82"/>
    </row>
    <row r="1213" spans="1:1" x14ac:dyDescent="0.35">
      <c r="A1213" s="82"/>
    </row>
    <row r="1214" spans="1:1" x14ac:dyDescent="0.35">
      <c r="A1214" s="82"/>
    </row>
    <row r="1215" spans="1:1" x14ac:dyDescent="0.35">
      <c r="A1215" s="82"/>
    </row>
    <row r="1216" spans="1:1" x14ac:dyDescent="0.35">
      <c r="A1216" s="82"/>
    </row>
    <row r="1217" spans="1:1" x14ac:dyDescent="0.35">
      <c r="A1217" s="82"/>
    </row>
    <row r="1218" spans="1:1" x14ac:dyDescent="0.35">
      <c r="A1218" s="82"/>
    </row>
    <row r="1220" spans="1:1" x14ac:dyDescent="0.35">
      <c r="A1220" s="82"/>
    </row>
    <row r="1221" spans="1:1" x14ac:dyDescent="0.35">
      <c r="A1221" s="82"/>
    </row>
    <row r="1222" spans="1:1" x14ac:dyDescent="0.35">
      <c r="A1222" s="82"/>
    </row>
    <row r="1223" spans="1:1" x14ac:dyDescent="0.35">
      <c r="A1223" s="82"/>
    </row>
    <row r="1224" spans="1:1" x14ac:dyDescent="0.35">
      <c r="A1224" s="82"/>
    </row>
    <row r="1225" spans="1:1" x14ac:dyDescent="0.35">
      <c r="A1225" s="82"/>
    </row>
    <row r="1226" spans="1:1" x14ac:dyDescent="0.35">
      <c r="A1226" s="82"/>
    </row>
    <row r="1227" spans="1:1" x14ac:dyDescent="0.35">
      <c r="A1227" s="82"/>
    </row>
    <row r="1228" spans="1:1" x14ac:dyDescent="0.35">
      <c r="A1228" s="82"/>
    </row>
    <row r="1229" spans="1:1" x14ac:dyDescent="0.35">
      <c r="A1229" s="82"/>
    </row>
    <row r="1230" spans="1:1" x14ac:dyDescent="0.35">
      <c r="A1230" s="82"/>
    </row>
    <row r="1231" spans="1:1" x14ac:dyDescent="0.35">
      <c r="A1231" s="82"/>
    </row>
    <row r="1232" spans="1:1" x14ac:dyDescent="0.35">
      <c r="A1232" s="82"/>
    </row>
    <row r="1233" spans="1:1" x14ac:dyDescent="0.35">
      <c r="A1233" s="82"/>
    </row>
    <row r="1234" spans="1:1" x14ac:dyDescent="0.35">
      <c r="A1234" s="82"/>
    </row>
    <row r="1235" spans="1:1" x14ac:dyDescent="0.35">
      <c r="A1235" s="82"/>
    </row>
    <row r="1236" spans="1:1" x14ac:dyDescent="0.35">
      <c r="A1236" s="82"/>
    </row>
    <row r="1237" spans="1:1" x14ac:dyDescent="0.35">
      <c r="A1237" s="82"/>
    </row>
    <row r="1238" spans="1:1" x14ac:dyDescent="0.35">
      <c r="A1238" s="82"/>
    </row>
    <row r="1239" spans="1:1" x14ac:dyDescent="0.35">
      <c r="A1239" s="82"/>
    </row>
    <row r="1240" spans="1:1" x14ac:dyDescent="0.35">
      <c r="A1240" s="82"/>
    </row>
    <row r="1241" spans="1:1" x14ac:dyDescent="0.35">
      <c r="A1241" s="82"/>
    </row>
    <row r="1242" spans="1:1" x14ac:dyDescent="0.35">
      <c r="A1242" s="82"/>
    </row>
    <row r="1243" spans="1:1" x14ac:dyDescent="0.35">
      <c r="A1243" s="82"/>
    </row>
    <row r="1244" spans="1:1" x14ac:dyDescent="0.35">
      <c r="A1244" s="82"/>
    </row>
    <row r="1245" spans="1:1" x14ac:dyDescent="0.35">
      <c r="A1245" s="82"/>
    </row>
    <row r="1246" spans="1:1" x14ac:dyDescent="0.35">
      <c r="A1246" s="82"/>
    </row>
    <row r="1247" spans="1:1" x14ac:dyDescent="0.35">
      <c r="A1247" s="82"/>
    </row>
    <row r="1248" spans="1:1" x14ac:dyDescent="0.35">
      <c r="A1248" s="82"/>
    </row>
    <row r="1249" spans="1:1" x14ac:dyDescent="0.35">
      <c r="A1249" s="82"/>
    </row>
    <row r="1250" spans="1:1" x14ac:dyDescent="0.35">
      <c r="A1250" s="82"/>
    </row>
    <row r="1252" spans="1:1" x14ac:dyDescent="0.35">
      <c r="A1252" s="82"/>
    </row>
    <row r="1253" spans="1:1" x14ac:dyDescent="0.35">
      <c r="A1253" s="82"/>
    </row>
    <row r="1254" spans="1:1" x14ac:dyDescent="0.35">
      <c r="A1254" s="82"/>
    </row>
    <row r="1255" spans="1:1" x14ac:dyDescent="0.35">
      <c r="A1255" s="82"/>
    </row>
    <row r="1256" spans="1:1" x14ac:dyDescent="0.35">
      <c r="A1256" s="82"/>
    </row>
    <row r="1257" spans="1:1" x14ac:dyDescent="0.35">
      <c r="A1257" s="82"/>
    </row>
    <row r="1258" spans="1:1" x14ac:dyDescent="0.35">
      <c r="A1258" s="82"/>
    </row>
    <row r="1259" spans="1:1" x14ac:dyDescent="0.35">
      <c r="A1259" s="82"/>
    </row>
    <row r="1260" spans="1:1" x14ac:dyDescent="0.35">
      <c r="A1260" s="82"/>
    </row>
    <row r="1261" spans="1:1" x14ac:dyDescent="0.35">
      <c r="A1261" s="82"/>
    </row>
    <row r="1262" spans="1:1" x14ac:dyDescent="0.35">
      <c r="A1262" s="82"/>
    </row>
    <row r="1263" spans="1:1" x14ac:dyDescent="0.35">
      <c r="A1263" s="82"/>
    </row>
    <row r="1264" spans="1:1" x14ac:dyDescent="0.35">
      <c r="A1264" s="82"/>
    </row>
    <row r="1265" spans="1:1" x14ac:dyDescent="0.35">
      <c r="A1265" s="82"/>
    </row>
    <row r="1266" spans="1:1" x14ac:dyDescent="0.35">
      <c r="A1266" s="82"/>
    </row>
    <row r="1267" spans="1:1" x14ac:dyDescent="0.35">
      <c r="A1267" s="82"/>
    </row>
    <row r="1268" spans="1:1" x14ac:dyDescent="0.35">
      <c r="A1268" s="82"/>
    </row>
    <row r="1269" spans="1:1" x14ac:dyDescent="0.35">
      <c r="A1269" s="82"/>
    </row>
    <row r="1270" spans="1:1" x14ac:dyDescent="0.35">
      <c r="A1270" s="82"/>
    </row>
    <row r="1271" spans="1:1" x14ac:dyDescent="0.35">
      <c r="A1271" s="82"/>
    </row>
    <row r="1272" spans="1:1" x14ac:dyDescent="0.35">
      <c r="A1272" s="82"/>
    </row>
    <row r="1273" spans="1:1" x14ac:dyDescent="0.35">
      <c r="A1273" s="82"/>
    </row>
    <row r="1274" spans="1:1" x14ac:dyDescent="0.35">
      <c r="A1274" s="82"/>
    </row>
    <row r="1275" spans="1:1" x14ac:dyDescent="0.35">
      <c r="A1275" s="82"/>
    </row>
    <row r="1276" spans="1:1" x14ac:dyDescent="0.35">
      <c r="A1276" s="82"/>
    </row>
    <row r="1277" spans="1:1" x14ac:dyDescent="0.35">
      <c r="A1277" s="82"/>
    </row>
    <row r="1278" spans="1:1" x14ac:dyDescent="0.35">
      <c r="A1278" s="82"/>
    </row>
    <row r="1279" spans="1:1" x14ac:dyDescent="0.35">
      <c r="A1279" s="82"/>
    </row>
    <row r="1280" spans="1:1" x14ac:dyDescent="0.35">
      <c r="A1280" s="82"/>
    </row>
    <row r="1281" spans="1:1" x14ac:dyDescent="0.35">
      <c r="A1281" s="82"/>
    </row>
    <row r="1282" spans="1:1" x14ac:dyDescent="0.35">
      <c r="A1282" s="82"/>
    </row>
    <row r="1284" spans="1:1" x14ac:dyDescent="0.35">
      <c r="A1284" s="82"/>
    </row>
    <row r="1285" spans="1:1" x14ac:dyDescent="0.35">
      <c r="A1285" s="82"/>
    </row>
    <row r="1286" spans="1:1" x14ac:dyDescent="0.35">
      <c r="A1286" s="82"/>
    </row>
    <row r="1287" spans="1:1" x14ac:dyDescent="0.35">
      <c r="A1287" s="82"/>
    </row>
    <row r="1288" spans="1:1" x14ac:dyDescent="0.35">
      <c r="A1288" s="82"/>
    </row>
    <row r="1289" spans="1:1" x14ac:dyDescent="0.35">
      <c r="A1289" s="82"/>
    </row>
    <row r="1290" spans="1:1" x14ac:dyDescent="0.35">
      <c r="A1290" s="82"/>
    </row>
    <row r="1291" spans="1:1" x14ac:dyDescent="0.35">
      <c r="A1291" s="82"/>
    </row>
    <row r="1292" spans="1:1" x14ac:dyDescent="0.35">
      <c r="A1292" s="82"/>
    </row>
    <row r="1293" spans="1:1" x14ac:dyDescent="0.35">
      <c r="A1293" s="82"/>
    </row>
    <row r="1294" spans="1:1" x14ac:dyDescent="0.35">
      <c r="A1294" s="82"/>
    </row>
    <row r="1295" spans="1:1" x14ac:dyDescent="0.35">
      <c r="A1295" s="82"/>
    </row>
    <row r="1296" spans="1:1" x14ac:dyDescent="0.35">
      <c r="A1296" s="82"/>
    </row>
    <row r="1297" spans="1:1" x14ac:dyDescent="0.35">
      <c r="A1297" s="82"/>
    </row>
    <row r="1298" spans="1:1" x14ac:dyDescent="0.35">
      <c r="A1298" s="82"/>
    </row>
    <row r="1299" spans="1:1" x14ac:dyDescent="0.35">
      <c r="A1299" s="82"/>
    </row>
    <row r="1300" spans="1:1" x14ac:dyDescent="0.35">
      <c r="A1300" s="82"/>
    </row>
    <row r="1301" spans="1:1" x14ac:dyDescent="0.35">
      <c r="A1301" s="82"/>
    </row>
    <row r="1302" spans="1:1" x14ac:dyDescent="0.35">
      <c r="A1302" s="82"/>
    </row>
    <row r="1303" spans="1:1" x14ac:dyDescent="0.35">
      <c r="A1303" s="82"/>
    </row>
    <row r="1304" spans="1:1" x14ac:dyDescent="0.35">
      <c r="A1304" s="82"/>
    </row>
    <row r="1305" spans="1:1" x14ac:dyDescent="0.35">
      <c r="A1305" s="82"/>
    </row>
    <row r="1306" spans="1:1" x14ac:dyDescent="0.35">
      <c r="A1306" s="82"/>
    </row>
    <row r="1307" spans="1:1" x14ac:dyDescent="0.35">
      <c r="A1307" s="82"/>
    </row>
    <row r="1308" spans="1:1" x14ac:dyDescent="0.35">
      <c r="A1308" s="82"/>
    </row>
    <row r="1309" spans="1:1" x14ac:dyDescent="0.35">
      <c r="A1309" s="82"/>
    </row>
    <row r="1310" spans="1:1" x14ac:dyDescent="0.35">
      <c r="A1310" s="82"/>
    </row>
    <row r="1311" spans="1:1" x14ac:dyDescent="0.35">
      <c r="A1311" s="82"/>
    </row>
    <row r="1312" spans="1:1" x14ac:dyDescent="0.35">
      <c r="A1312" s="82"/>
    </row>
    <row r="1313" spans="1:1" x14ac:dyDescent="0.35">
      <c r="A1313" s="82"/>
    </row>
    <row r="1314" spans="1:1" x14ac:dyDescent="0.35">
      <c r="A1314" s="82"/>
    </row>
    <row r="1316" spans="1:1" x14ac:dyDescent="0.35">
      <c r="A1316" s="82"/>
    </row>
    <row r="1317" spans="1:1" x14ac:dyDescent="0.35">
      <c r="A1317" s="82"/>
    </row>
    <row r="1318" spans="1:1" x14ac:dyDescent="0.35">
      <c r="A1318" s="82"/>
    </row>
    <row r="1319" spans="1:1" x14ac:dyDescent="0.35">
      <c r="A1319" s="82"/>
    </row>
    <row r="1320" spans="1:1" x14ac:dyDescent="0.35">
      <c r="A1320" s="82"/>
    </row>
    <row r="1321" spans="1:1" x14ac:dyDescent="0.35">
      <c r="A1321" s="82"/>
    </row>
    <row r="1322" spans="1:1" x14ac:dyDescent="0.35">
      <c r="A1322" s="82"/>
    </row>
    <row r="1323" spans="1:1" x14ac:dyDescent="0.35">
      <c r="A1323" s="82"/>
    </row>
    <row r="1324" spans="1:1" x14ac:dyDescent="0.35">
      <c r="A1324" s="82"/>
    </row>
    <row r="1325" spans="1:1" x14ac:dyDescent="0.35">
      <c r="A1325" s="82"/>
    </row>
    <row r="1326" spans="1:1" x14ac:dyDescent="0.35">
      <c r="A1326" s="82"/>
    </row>
    <row r="1327" spans="1:1" x14ac:dyDescent="0.35">
      <c r="A1327" s="82"/>
    </row>
    <row r="1328" spans="1:1" x14ac:dyDescent="0.35">
      <c r="A1328" s="82"/>
    </row>
    <row r="1329" spans="1:1" x14ac:dyDescent="0.35">
      <c r="A1329" s="82"/>
    </row>
    <row r="1330" spans="1:1" x14ac:dyDescent="0.35">
      <c r="A1330" s="82"/>
    </row>
    <row r="1331" spans="1:1" x14ac:dyDescent="0.35">
      <c r="A1331" s="82"/>
    </row>
    <row r="1332" spans="1:1" x14ac:dyDescent="0.35">
      <c r="A1332" s="82"/>
    </row>
    <row r="1333" spans="1:1" x14ac:dyDescent="0.35">
      <c r="A1333" s="82"/>
    </row>
    <row r="1334" spans="1:1" x14ac:dyDescent="0.35">
      <c r="A1334" s="82"/>
    </row>
    <row r="1335" spans="1:1" x14ac:dyDescent="0.35">
      <c r="A1335" s="82"/>
    </row>
    <row r="1336" spans="1:1" x14ac:dyDescent="0.35">
      <c r="A1336" s="82"/>
    </row>
    <row r="1337" spans="1:1" x14ac:dyDescent="0.35">
      <c r="A1337" s="82"/>
    </row>
    <row r="1338" spans="1:1" x14ac:dyDescent="0.35">
      <c r="A1338" s="82"/>
    </row>
    <row r="1339" spans="1:1" x14ac:dyDescent="0.35">
      <c r="A1339" s="82"/>
    </row>
    <row r="1340" spans="1:1" x14ac:dyDescent="0.35">
      <c r="A1340" s="82"/>
    </row>
    <row r="1341" spans="1:1" x14ac:dyDescent="0.35">
      <c r="A1341" s="82"/>
    </row>
    <row r="1342" spans="1:1" x14ac:dyDescent="0.35">
      <c r="A1342" s="82"/>
    </row>
    <row r="1343" spans="1:1" x14ac:dyDescent="0.35">
      <c r="A1343" s="82"/>
    </row>
    <row r="1344" spans="1:1" x14ac:dyDescent="0.35">
      <c r="A1344" s="82"/>
    </row>
    <row r="1345" spans="1:1" x14ac:dyDescent="0.35">
      <c r="A1345" s="82"/>
    </row>
    <row r="1346" spans="1:1" x14ac:dyDescent="0.35">
      <c r="A1346" s="82"/>
    </row>
    <row r="1347" spans="1:1" x14ac:dyDescent="0.35">
      <c r="A1347" s="82"/>
    </row>
    <row r="1348" spans="1:1" x14ac:dyDescent="0.35">
      <c r="A1348" s="82"/>
    </row>
    <row r="1349" spans="1:1" x14ac:dyDescent="0.35">
      <c r="A1349" s="82"/>
    </row>
    <row r="1350" spans="1:1" x14ac:dyDescent="0.35">
      <c r="A1350" s="82"/>
    </row>
    <row r="1351" spans="1:1" x14ac:dyDescent="0.35">
      <c r="A1351" s="82"/>
    </row>
    <row r="1352" spans="1:1" x14ac:dyDescent="0.35">
      <c r="A1352" s="82"/>
    </row>
    <row r="1353" spans="1:1" x14ac:dyDescent="0.35">
      <c r="A1353" s="82"/>
    </row>
    <row r="1354" spans="1:1" x14ac:dyDescent="0.35">
      <c r="A1354" s="82"/>
    </row>
    <row r="1355" spans="1:1" x14ac:dyDescent="0.35">
      <c r="A1355" s="82"/>
    </row>
    <row r="1356" spans="1:1" x14ac:dyDescent="0.35">
      <c r="A1356" s="82"/>
    </row>
    <row r="1357" spans="1:1" x14ac:dyDescent="0.35">
      <c r="A1357" s="82"/>
    </row>
    <row r="1358" spans="1:1" x14ac:dyDescent="0.35">
      <c r="A1358" s="82"/>
    </row>
    <row r="1359" spans="1:1" x14ac:dyDescent="0.35">
      <c r="A1359" s="82"/>
    </row>
    <row r="1360" spans="1:1" x14ac:dyDescent="0.35">
      <c r="A1360" s="82"/>
    </row>
    <row r="1361" spans="1:1" x14ac:dyDescent="0.35">
      <c r="A1361" s="82"/>
    </row>
    <row r="1362" spans="1:1" x14ac:dyDescent="0.35">
      <c r="A1362" s="82"/>
    </row>
    <row r="1363" spans="1:1" x14ac:dyDescent="0.35">
      <c r="A1363" s="82"/>
    </row>
    <row r="1364" spans="1:1" x14ac:dyDescent="0.35">
      <c r="A1364" s="82"/>
    </row>
    <row r="1365" spans="1:1" x14ac:dyDescent="0.35">
      <c r="A1365" s="82"/>
    </row>
    <row r="1366" spans="1:1" x14ac:dyDescent="0.35">
      <c r="A1366" s="82"/>
    </row>
    <row r="1367" spans="1:1" x14ac:dyDescent="0.35">
      <c r="A1367" s="82"/>
    </row>
    <row r="1368" spans="1:1" x14ac:dyDescent="0.35">
      <c r="A1368" s="82"/>
    </row>
    <row r="1369" spans="1:1" x14ac:dyDescent="0.35">
      <c r="A1369" s="82"/>
    </row>
    <row r="1370" spans="1:1" x14ac:dyDescent="0.35">
      <c r="A1370" s="82"/>
    </row>
    <row r="1371" spans="1:1" x14ac:dyDescent="0.35">
      <c r="A1371" s="82"/>
    </row>
    <row r="1372" spans="1:1" x14ac:dyDescent="0.35">
      <c r="A1372" s="82"/>
    </row>
    <row r="1373" spans="1:1" x14ac:dyDescent="0.35">
      <c r="A1373" s="82"/>
    </row>
    <row r="1374" spans="1:1" x14ac:dyDescent="0.35">
      <c r="A1374" s="82"/>
    </row>
    <row r="1375" spans="1:1" x14ac:dyDescent="0.35">
      <c r="A1375" s="82"/>
    </row>
    <row r="1376" spans="1:1" x14ac:dyDescent="0.35">
      <c r="A1376" s="82"/>
    </row>
    <row r="1377" spans="1:1" x14ac:dyDescent="0.35">
      <c r="A1377" s="82"/>
    </row>
    <row r="1378" spans="1:1" x14ac:dyDescent="0.35">
      <c r="A1378" s="82"/>
    </row>
    <row r="1379" spans="1:1" x14ac:dyDescent="0.35">
      <c r="A1379" s="82"/>
    </row>
    <row r="1380" spans="1:1" x14ac:dyDescent="0.35">
      <c r="A1380" s="82"/>
    </row>
    <row r="1381" spans="1:1" x14ac:dyDescent="0.35">
      <c r="A1381" s="82"/>
    </row>
    <row r="1382" spans="1:1" x14ac:dyDescent="0.35">
      <c r="A1382" s="82"/>
    </row>
    <row r="1383" spans="1:1" x14ac:dyDescent="0.35">
      <c r="A1383" s="82"/>
    </row>
    <row r="1384" spans="1:1" x14ac:dyDescent="0.35">
      <c r="A1384" s="82"/>
    </row>
    <row r="1385" spans="1:1" x14ac:dyDescent="0.35">
      <c r="A1385" s="82"/>
    </row>
    <row r="1386" spans="1:1" x14ac:dyDescent="0.35">
      <c r="A1386" s="82"/>
    </row>
    <row r="1387" spans="1:1" x14ac:dyDescent="0.35">
      <c r="A1387" s="82"/>
    </row>
    <row r="1388" spans="1:1" x14ac:dyDescent="0.35">
      <c r="A1388" s="82"/>
    </row>
    <row r="1389" spans="1:1" x14ac:dyDescent="0.35">
      <c r="A1389" s="82"/>
    </row>
    <row r="1390" spans="1:1" x14ac:dyDescent="0.35">
      <c r="A1390" s="82"/>
    </row>
    <row r="1391" spans="1:1" x14ac:dyDescent="0.35">
      <c r="A1391" s="82"/>
    </row>
    <row r="1392" spans="1:1" x14ac:dyDescent="0.35">
      <c r="A1392" s="82"/>
    </row>
    <row r="1393" spans="1:1" x14ac:dyDescent="0.35">
      <c r="A1393" s="82"/>
    </row>
    <row r="1394" spans="1:1" x14ac:dyDescent="0.35">
      <c r="A1394" s="82"/>
    </row>
    <row r="1395" spans="1:1" x14ac:dyDescent="0.35">
      <c r="A1395" s="82"/>
    </row>
    <row r="1396" spans="1:1" x14ac:dyDescent="0.35">
      <c r="A1396" s="82"/>
    </row>
    <row r="1397" spans="1:1" x14ac:dyDescent="0.35">
      <c r="A1397" s="82"/>
    </row>
    <row r="1398" spans="1:1" x14ac:dyDescent="0.35">
      <c r="A1398" s="82"/>
    </row>
    <row r="1399" spans="1:1" x14ac:dyDescent="0.35">
      <c r="A1399" s="82"/>
    </row>
    <row r="1400" spans="1:1" x14ac:dyDescent="0.35">
      <c r="A1400" s="82"/>
    </row>
    <row r="1401" spans="1:1" x14ac:dyDescent="0.35">
      <c r="A1401" s="82"/>
    </row>
    <row r="1402" spans="1:1" x14ac:dyDescent="0.35">
      <c r="A1402" s="82"/>
    </row>
    <row r="1403" spans="1:1" x14ac:dyDescent="0.35">
      <c r="A1403" s="82"/>
    </row>
    <row r="1404" spans="1:1" x14ac:dyDescent="0.35">
      <c r="A1404" s="82"/>
    </row>
    <row r="1405" spans="1:1" x14ac:dyDescent="0.35">
      <c r="A1405" s="82"/>
    </row>
    <row r="1406" spans="1:1" x14ac:dyDescent="0.35">
      <c r="A1406" s="82"/>
    </row>
    <row r="1407" spans="1:1" x14ac:dyDescent="0.35">
      <c r="A1407" s="82"/>
    </row>
    <row r="1408" spans="1:1" x14ac:dyDescent="0.35">
      <c r="A1408" s="82"/>
    </row>
    <row r="1409" spans="1:1" x14ac:dyDescent="0.35">
      <c r="A1409" s="82"/>
    </row>
    <row r="1410" spans="1:1" x14ac:dyDescent="0.35">
      <c r="A1410" s="82"/>
    </row>
    <row r="1411" spans="1:1" x14ac:dyDescent="0.35">
      <c r="A1411" s="82"/>
    </row>
    <row r="1412" spans="1:1" x14ac:dyDescent="0.35">
      <c r="A1412" s="82"/>
    </row>
    <row r="1413" spans="1:1" x14ac:dyDescent="0.35">
      <c r="A1413" s="82"/>
    </row>
    <row r="1414" spans="1:1" x14ac:dyDescent="0.35">
      <c r="A1414" s="82"/>
    </row>
    <row r="1415" spans="1:1" x14ac:dyDescent="0.35">
      <c r="A1415" s="82"/>
    </row>
    <row r="1416" spans="1:1" x14ac:dyDescent="0.35">
      <c r="A1416" s="82"/>
    </row>
    <row r="1417" spans="1:1" x14ac:dyDescent="0.35">
      <c r="A1417" s="82"/>
    </row>
    <row r="1418" spans="1:1" x14ac:dyDescent="0.35">
      <c r="A1418" s="82"/>
    </row>
    <row r="1419" spans="1:1" x14ac:dyDescent="0.35">
      <c r="A1419" s="82"/>
    </row>
    <row r="1420" spans="1:1" x14ac:dyDescent="0.35">
      <c r="A1420" s="82"/>
    </row>
    <row r="1421" spans="1:1" x14ac:dyDescent="0.35">
      <c r="A1421" s="82"/>
    </row>
    <row r="1422" spans="1:1" x14ac:dyDescent="0.35">
      <c r="A1422" s="82"/>
    </row>
    <row r="1423" spans="1:1" x14ac:dyDescent="0.35">
      <c r="A1423" s="82"/>
    </row>
    <row r="1424" spans="1:1" x14ac:dyDescent="0.35">
      <c r="A1424" s="82"/>
    </row>
    <row r="1425" spans="1:1" x14ac:dyDescent="0.35">
      <c r="A1425" s="82"/>
    </row>
    <row r="1426" spans="1:1" x14ac:dyDescent="0.35">
      <c r="A1426" s="82"/>
    </row>
    <row r="1427" spans="1:1" x14ac:dyDescent="0.35">
      <c r="A1427" s="82"/>
    </row>
    <row r="1428" spans="1:1" x14ac:dyDescent="0.35">
      <c r="A1428" s="82"/>
    </row>
    <row r="1429" spans="1:1" x14ac:dyDescent="0.35">
      <c r="A1429" s="82"/>
    </row>
    <row r="1430" spans="1:1" x14ac:dyDescent="0.35">
      <c r="A1430" s="82"/>
    </row>
    <row r="1431" spans="1:1" x14ac:dyDescent="0.35">
      <c r="A1431" s="82"/>
    </row>
    <row r="1432" spans="1:1" x14ac:dyDescent="0.35">
      <c r="A1432" s="82"/>
    </row>
    <row r="1433" spans="1:1" x14ac:dyDescent="0.35">
      <c r="A1433" s="82"/>
    </row>
    <row r="1434" spans="1:1" x14ac:dyDescent="0.35">
      <c r="A1434" s="82"/>
    </row>
    <row r="1435" spans="1:1" x14ac:dyDescent="0.35">
      <c r="A1435" s="82"/>
    </row>
    <row r="1436" spans="1:1" x14ac:dyDescent="0.35">
      <c r="A1436" s="82"/>
    </row>
    <row r="1437" spans="1:1" x14ac:dyDescent="0.35">
      <c r="A1437" s="82"/>
    </row>
    <row r="1438" spans="1:1" x14ac:dyDescent="0.35">
      <c r="A1438" s="82"/>
    </row>
    <row r="1439" spans="1:1" x14ac:dyDescent="0.35">
      <c r="A1439" s="82"/>
    </row>
    <row r="1440" spans="1:1" x14ac:dyDescent="0.35">
      <c r="A1440" s="82"/>
    </row>
    <row r="1441" spans="1:1" x14ac:dyDescent="0.35">
      <c r="A1441" s="82"/>
    </row>
    <row r="1442" spans="1:1" x14ac:dyDescent="0.35">
      <c r="A1442" s="82"/>
    </row>
    <row r="1443" spans="1:1" x14ac:dyDescent="0.35">
      <c r="A1443" s="82"/>
    </row>
    <row r="1444" spans="1:1" x14ac:dyDescent="0.35">
      <c r="A1444" s="82"/>
    </row>
    <row r="1445" spans="1:1" x14ac:dyDescent="0.35">
      <c r="A1445" s="82"/>
    </row>
    <row r="1446" spans="1:1" x14ac:dyDescent="0.35">
      <c r="A1446" s="82"/>
    </row>
    <row r="1447" spans="1:1" x14ac:dyDescent="0.35">
      <c r="A1447" s="82"/>
    </row>
    <row r="1448" spans="1:1" x14ac:dyDescent="0.35">
      <c r="A1448" s="82"/>
    </row>
    <row r="1449" spans="1:1" x14ac:dyDescent="0.35">
      <c r="A1449" s="82"/>
    </row>
    <row r="1450" spans="1:1" x14ac:dyDescent="0.35">
      <c r="A1450" s="82"/>
    </row>
    <row r="1451" spans="1:1" x14ac:dyDescent="0.35">
      <c r="A1451" s="82"/>
    </row>
    <row r="1452" spans="1:1" x14ac:dyDescent="0.35">
      <c r="A1452" s="82"/>
    </row>
    <row r="1453" spans="1:1" x14ac:dyDescent="0.35">
      <c r="A1453" s="82"/>
    </row>
    <row r="1454" spans="1:1" x14ac:dyDescent="0.35">
      <c r="A1454" s="82"/>
    </row>
    <row r="1455" spans="1:1" x14ac:dyDescent="0.35">
      <c r="A1455" s="82"/>
    </row>
    <row r="1456" spans="1:1" x14ac:dyDescent="0.35">
      <c r="A1456" s="82"/>
    </row>
    <row r="1457" spans="1:1" x14ac:dyDescent="0.35">
      <c r="A1457" s="82"/>
    </row>
    <row r="1458" spans="1:1" x14ac:dyDescent="0.35">
      <c r="A1458" s="82"/>
    </row>
    <row r="1459" spans="1:1" x14ac:dyDescent="0.35">
      <c r="A1459" s="82"/>
    </row>
    <row r="1460" spans="1:1" x14ac:dyDescent="0.35">
      <c r="A1460" s="82"/>
    </row>
    <row r="1461" spans="1:1" x14ac:dyDescent="0.35">
      <c r="A1461" s="82"/>
    </row>
    <row r="1462" spans="1:1" x14ac:dyDescent="0.35">
      <c r="A1462" s="82"/>
    </row>
    <row r="1463" spans="1:1" x14ac:dyDescent="0.35">
      <c r="A1463" s="82"/>
    </row>
    <row r="1464" spans="1:1" x14ac:dyDescent="0.35">
      <c r="A1464" s="82"/>
    </row>
    <row r="1465" spans="1:1" x14ac:dyDescent="0.35">
      <c r="A1465" s="82"/>
    </row>
    <row r="1466" spans="1:1" x14ac:dyDescent="0.35">
      <c r="A1466" s="82"/>
    </row>
    <row r="1467" spans="1:1" x14ac:dyDescent="0.35">
      <c r="A1467" s="82"/>
    </row>
    <row r="1468" spans="1:1" x14ac:dyDescent="0.35">
      <c r="A1468" s="82"/>
    </row>
    <row r="1469" spans="1:1" x14ac:dyDescent="0.35">
      <c r="A1469" s="82"/>
    </row>
    <row r="1470" spans="1:1" x14ac:dyDescent="0.35">
      <c r="A1470" s="82"/>
    </row>
    <row r="1471" spans="1:1" x14ac:dyDescent="0.35">
      <c r="A1471" s="82"/>
    </row>
    <row r="1472" spans="1:1" x14ac:dyDescent="0.35">
      <c r="A1472" s="82"/>
    </row>
    <row r="1473" spans="1:1" x14ac:dyDescent="0.35">
      <c r="A1473" s="82"/>
    </row>
    <row r="1474" spans="1:1" x14ac:dyDescent="0.35">
      <c r="A1474" s="82"/>
    </row>
    <row r="1475" spans="1:1" x14ac:dyDescent="0.35">
      <c r="A1475" s="82"/>
    </row>
    <row r="1476" spans="1:1" x14ac:dyDescent="0.35">
      <c r="A1476" s="82"/>
    </row>
    <row r="1477" spans="1:1" x14ac:dyDescent="0.35">
      <c r="A1477" s="82"/>
    </row>
    <row r="1478" spans="1:1" x14ac:dyDescent="0.35">
      <c r="A1478" s="82"/>
    </row>
    <row r="1479" spans="1:1" x14ac:dyDescent="0.35">
      <c r="A1479" s="82"/>
    </row>
    <row r="1480" spans="1:1" x14ac:dyDescent="0.35">
      <c r="A1480" s="82"/>
    </row>
    <row r="1481" spans="1:1" x14ac:dyDescent="0.35">
      <c r="A1481" s="82"/>
    </row>
    <row r="1482" spans="1:1" x14ac:dyDescent="0.35">
      <c r="A1482" s="82"/>
    </row>
    <row r="1483" spans="1:1" x14ac:dyDescent="0.35">
      <c r="A1483" s="82"/>
    </row>
    <row r="1484" spans="1:1" x14ac:dyDescent="0.35">
      <c r="A1484" s="82"/>
    </row>
    <row r="1485" spans="1:1" x14ac:dyDescent="0.35">
      <c r="A1485" s="82"/>
    </row>
    <row r="1486" spans="1:1" x14ac:dyDescent="0.35">
      <c r="A1486" s="82"/>
    </row>
    <row r="1487" spans="1:1" x14ac:dyDescent="0.35">
      <c r="A1487" s="82"/>
    </row>
    <row r="1488" spans="1:1" x14ac:dyDescent="0.35">
      <c r="A1488" s="82"/>
    </row>
    <row r="1489" spans="1:1" x14ac:dyDescent="0.35">
      <c r="A1489" s="82"/>
    </row>
    <row r="1490" spans="1:1" x14ac:dyDescent="0.35">
      <c r="A1490" s="82"/>
    </row>
    <row r="1491" spans="1:1" x14ac:dyDescent="0.35">
      <c r="A1491" s="82"/>
    </row>
    <row r="1492" spans="1:1" x14ac:dyDescent="0.35">
      <c r="A1492" s="82"/>
    </row>
    <row r="1493" spans="1:1" x14ac:dyDescent="0.35">
      <c r="A1493" s="82"/>
    </row>
    <row r="1494" spans="1:1" x14ac:dyDescent="0.35">
      <c r="A1494" s="82"/>
    </row>
    <row r="1495" spans="1:1" x14ac:dyDescent="0.35">
      <c r="A1495" s="82"/>
    </row>
    <row r="1496" spans="1:1" x14ac:dyDescent="0.35">
      <c r="A1496" s="82"/>
    </row>
    <row r="1497" spans="1:1" x14ac:dyDescent="0.35">
      <c r="A1497" s="82"/>
    </row>
    <row r="1498" spans="1:1" x14ac:dyDescent="0.35">
      <c r="A1498" s="82"/>
    </row>
    <row r="1499" spans="1:1" x14ac:dyDescent="0.35">
      <c r="A1499" s="82"/>
    </row>
    <row r="1500" spans="1:1" x14ac:dyDescent="0.35">
      <c r="A1500" s="82"/>
    </row>
    <row r="1501" spans="1:1" x14ac:dyDescent="0.35">
      <c r="A1501" s="82"/>
    </row>
    <row r="1502" spans="1:1" x14ac:dyDescent="0.35">
      <c r="A1502" s="82"/>
    </row>
    <row r="1503" spans="1:1" x14ac:dyDescent="0.35">
      <c r="A1503" s="82"/>
    </row>
    <row r="1504" spans="1:1" x14ac:dyDescent="0.35">
      <c r="A1504" s="82"/>
    </row>
    <row r="1505" spans="1:1" x14ac:dyDescent="0.35">
      <c r="A1505" s="82"/>
    </row>
    <row r="1506" spans="1:1" x14ac:dyDescent="0.35">
      <c r="A1506" s="82"/>
    </row>
    <row r="1507" spans="1:1" x14ac:dyDescent="0.35">
      <c r="A1507" s="82"/>
    </row>
    <row r="1508" spans="1:1" x14ac:dyDescent="0.35">
      <c r="A1508" s="82"/>
    </row>
    <row r="1509" spans="1:1" x14ac:dyDescent="0.35">
      <c r="A1509" s="82"/>
    </row>
    <row r="3863" ht="14.25" customHeight="1" x14ac:dyDescent="0.35"/>
    <row r="3870" ht="14.25" customHeight="1" x14ac:dyDescent="0.35"/>
    <row r="7461" spans="2:4" x14ac:dyDescent="0.35">
      <c r="B7461" s="87" t="s">
        <v>1185</v>
      </c>
      <c r="C7461" s="88">
        <v>6710</v>
      </c>
      <c r="D7461" s="88">
        <v>0</v>
      </c>
    </row>
    <row r="7717" spans="2:4" x14ac:dyDescent="0.35">
      <c r="B7717" s="87">
        <v>0</v>
      </c>
      <c r="C7717" s="88">
        <v>0</v>
      </c>
      <c r="D7717" s="88">
        <v>0</v>
      </c>
    </row>
  </sheetData>
  <sheetProtection autoFilter="0"/>
  <autoFilter ref="F4:F237" xr:uid="{48730A2C-D915-445D-8F26-07019528F1F3}"/>
  <mergeCells count="2">
    <mergeCell ref="B1:H1"/>
    <mergeCell ref="B2:H3"/>
  </mergeCells>
  <pageMargins left="0.70866141732283472" right="0.70866141732283472" top="0.74803149606299213" bottom="0.74803149606299213" header="0.31496062992125984" footer="0.31496062992125984"/>
  <pageSetup paperSize="9" scale="58" fitToHeight="7" orientation="portrait"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2023-06-07T00:58:22Z</value>
    </field>
    <field name="Objective-ModificationStamp">
      <value order="0">2023-07-19T22:33:48Z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vA12552067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 Template</vt:lpstr>
      <vt:lpstr>Municipal FINAL</vt:lpstr>
      <vt:lpstr>Venue Template</vt:lpstr>
      <vt:lpstr>Venue Organising</vt:lpstr>
      <vt:lpstr>Venues FINAL</vt:lpstr>
      <vt:lpstr>'Municipal FINAL'!Print_Area</vt:lpstr>
      <vt:lpstr>'Venues FINAL'!Print_Area</vt:lpstr>
      <vt:lpstr>'Venues FINAL'!Print_Titles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2022-08-09T10:28:49Z</cp:lastPrinted>
  <dcterms:created xsi:type="dcterms:W3CDTF">2017-03-28T00:38:48Z</dcterms:created>
  <dcterms:modified xsi:type="dcterms:W3CDTF">2023-06-07T01:57:56Z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2023-06-07T00:58:22Z</vt:filetime>
  </property>
  <property fmtid="{D5CDD505-2E9C-101B-9397-08002B2CF9AE}" pid="10" name="Objective-ModificationStamp">
    <vt:filetime>2023-07-19T22:33:48Z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vA12552067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