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Types>
</file>

<file path=_rels/.rels>&#65279;<?xml version="1.0" encoding="utf-8"?><Relationships xmlns="http://schemas.openxmlformats.org/package/2006/relationships"><Relationship Type="http://schemas.openxmlformats.org/package/2006/relationships/metadata/core-properties" Target="docProps/core.xml" Id="rId3" /><Relationship Type="http://schemas.openxmlformats.org/package/2006/relationships/metadata/thumbnail" Target="docProps/thumbnail.emf" Id="rId2" /><Relationship Type="http://schemas.openxmlformats.org/officeDocument/2006/relationships/officeDocument" Target="xl/workbook.xml" Id="rId1" /><Relationship Type="http://schemas.openxmlformats.org/officeDocument/2006/relationships/extended-properties" Target="docProps/app.xml" Id="rId4" /><Relationship Type="http://schemas.openxmlformats.org/officeDocument/2006/relationships/custom-properties" Target="/docProps/custom.xml" Id="Rb068ac01046f4d55"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T:\CommunityContactList\~ Dump\"/>
    </mc:Choice>
  </mc:AlternateContent>
  <xr:revisionPtr revIDLastSave="0" documentId="8_{7B3AB31D-FBB7-424E-9642-0A380CBFCAA2}" xr6:coauthVersionLast="47" xr6:coauthVersionMax="47" xr10:uidLastSave="{00000000-0000-0000-0000-000000000000}"/>
  <bookViews>
    <workbookView showSheetTabs="0" xWindow="-110" yWindow="-110" windowWidth="19420" windowHeight="11500" xr2:uid="{00000000-000D-0000-FFFF-FFFF00000000}"/>
  </bookViews>
  <sheets>
    <sheet name="Sheet1" sheetId="1" r:id="rId1"/>
  </sheets>
  <definedNames>
    <definedName name="_xlnm.Print_Area" localSheetId="0">Sheet1!$E$4:$M$26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30" i="1" l="1"/>
  <c r="F25" i="1"/>
  <c r="F12" i="1"/>
  <c r="D7" i="1" l="1"/>
  <c r="K8" i="1"/>
  <c r="O6" i="1"/>
  <c r="O7" i="1" s="1"/>
  <c r="O8" i="1" s="1"/>
  <c r="D15" i="1" l="1"/>
  <c r="K7" i="1"/>
  <c r="D8" i="1"/>
  <c r="D9" i="1"/>
  <c r="D10" i="1"/>
  <c r="D11" i="1"/>
  <c r="D12" i="1"/>
  <c r="D13" i="1"/>
  <c r="D14" i="1"/>
  <c r="D16" i="1"/>
  <c r="D17" i="1"/>
  <c r="D18" i="1"/>
  <c r="D19" i="1"/>
  <c r="D20" i="1"/>
  <c r="D21" i="1"/>
  <c r="D22" i="1"/>
  <c r="D23" i="1"/>
  <c r="D24" i="1"/>
  <c r="D25" i="1"/>
  <c r="D26" i="1"/>
  <c r="D27" i="1"/>
  <c r="D28" i="1"/>
  <c r="D29"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F11" i="1" l="1"/>
  <c r="K6" i="1"/>
</calcChain>
</file>

<file path=xl/sharedStrings.xml><?xml version="1.0" encoding="utf-8"?>
<sst xmlns="http://schemas.openxmlformats.org/spreadsheetml/2006/main" count="82" uniqueCount="82">
  <si>
    <t xml:space="preserve">Alpine </t>
  </si>
  <si>
    <t xml:space="preserve">Ararat </t>
  </si>
  <si>
    <t xml:space="preserve">Ballarat </t>
  </si>
  <si>
    <t xml:space="preserve">Banyule </t>
  </si>
  <si>
    <t xml:space="preserve">Bass Coast </t>
  </si>
  <si>
    <t xml:space="preserve">Baw Baw </t>
  </si>
  <si>
    <t xml:space="preserve">Bayside </t>
  </si>
  <si>
    <t xml:space="preserve">Benalla </t>
  </si>
  <si>
    <t xml:space="preserve">Boroondara </t>
  </si>
  <si>
    <t xml:space="preserve">Brimbank </t>
  </si>
  <si>
    <t xml:space="preserve">Campaspe </t>
  </si>
  <si>
    <t xml:space="preserve">Cardinia </t>
  </si>
  <si>
    <t xml:space="preserve">Casey </t>
  </si>
  <si>
    <t>Central Goldfields</t>
  </si>
  <si>
    <t xml:space="preserve">Colac-Otway </t>
  </si>
  <si>
    <t xml:space="preserve">Corangamite </t>
  </si>
  <si>
    <t xml:space="preserve">Darebin </t>
  </si>
  <si>
    <t xml:space="preserve">East Gippsland </t>
  </si>
  <si>
    <t xml:space="preserve">Frankston </t>
  </si>
  <si>
    <t xml:space="preserve">Gannawarra </t>
  </si>
  <si>
    <t xml:space="preserve">Glen Eira </t>
  </si>
  <si>
    <t xml:space="preserve">Glenelg </t>
  </si>
  <si>
    <t xml:space="preserve">Greater Bendigo </t>
  </si>
  <si>
    <t xml:space="preserve">Greater Dandenong </t>
  </si>
  <si>
    <t xml:space="preserve">Greater Geelong </t>
  </si>
  <si>
    <t xml:space="preserve">Greater Shepparton </t>
  </si>
  <si>
    <t xml:space="preserve">Hepburn </t>
  </si>
  <si>
    <t xml:space="preserve">Hobsons Bay </t>
  </si>
  <si>
    <t xml:space="preserve">Horsham </t>
  </si>
  <si>
    <t xml:space="preserve">Hume </t>
  </si>
  <si>
    <t xml:space="preserve">Kingston </t>
  </si>
  <si>
    <t xml:space="preserve">Knox </t>
  </si>
  <si>
    <t xml:space="preserve">Latrobe </t>
  </si>
  <si>
    <t xml:space="preserve">Macedon Ranges </t>
  </si>
  <si>
    <t xml:space="preserve">Manningham </t>
  </si>
  <si>
    <t xml:space="preserve">Mansfield </t>
  </si>
  <si>
    <t xml:space="preserve">Maribyrnong </t>
  </si>
  <si>
    <t xml:space="preserve">Maroondah </t>
  </si>
  <si>
    <t xml:space="preserve">Melbourne </t>
  </si>
  <si>
    <t xml:space="preserve">Melton </t>
  </si>
  <si>
    <t xml:space="preserve">Mildura </t>
  </si>
  <si>
    <t xml:space="preserve">Mitchell </t>
  </si>
  <si>
    <t xml:space="preserve">Moira </t>
  </si>
  <si>
    <t xml:space="preserve">Monash </t>
  </si>
  <si>
    <t xml:space="preserve">Moonee Valley </t>
  </si>
  <si>
    <t xml:space="preserve">Moorabool </t>
  </si>
  <si>
    <t xml:space="preserve">Moreland </t>
  </si>
  <si>
    <t xml:space="preserve">Mornington Peninsula </t>
  </si>
  <si>
    <t xml:space="preserve">Mount Alexander </t>
  </si>
  <si>
    <t xml:space="preserve">Murrindindi </t>
  </si>
  <si>
    <t xml:space="preserve">Nillumbik </t>
  </si>
  <si>
    <t xml:space="preserve">Northern Grampians </t>
  </si>
  <si>
    <t xml:space="preserve">Port Phillip </t>
  </si>
  <si>
    <t xml:space="preserve">South Gippsland </t>
  </si>
  <si>
    <t xml:space="preserve">Southern Grampians </t>
  </si>
  <si>
    <t xml:space="preserve">Stonnington </t>
  </si>
  <si>
    <t xml:space="preserve">Strathbogie </t>
  </si>
  <si>
    <t xml:space="preserve">Surf Coast </t>
  </si>
  <si>
    <t xml:space="preserve">Swan Hill </t>
  </si>
  <si>
    <t xml:space="preserve">Towong </t>
  </si>
  <si>
    <t xml:space="preserve">Wangaratta </t>
  </si>
  <si>
    <t xml:space="preserve">Warrnambool </t>
  </si>
  <si>
    <t xml:space="preserve">Wellington </t>
  </si>
  <si>
    <t xml:space="preserve">Whitehorse </t>
  </si>
  <si>
    <t xml:space="preserve">Whittlesea </t>
  </si>
  <si>
    <t xml:space="preserve">Wodonga </t>
  </si>
  <si>
    <t xml:space="preserve">Wyndham </t>
  </si>
  <si>
    <t xml:space="preserve">Yarra </t>
  </si>
  <si>
    <t xml:space="preserve">Yarra Ranges </t>
  </si>
  <si>
    <t>Victoria</t>
  </si>
  <si>
    <t>Melbourne metro.</t>
  </si>
  <si>
    <t>Children Fed</t>
  </si>
  <si>
    <t>Children</t>
  </si>
  <si>
    <t>LGA</t>
  </si>
  <si>
    <t>EGM Losses</t>
  </si>
  <si>
    <t>Basis of this Estimate</t>
  </si>
  <si>
    <r>
      <t xml:space="preserve">Illustrating the Human Impact of EGM Gambling Losses:
</t>
    </r>
    <r>
      <rPr>
        <sz val="15"/>
        <color theme="1"/>
        <rFont val="Garamond"/>
        <family val="1"/>
      </rPr>
      <t>Annual Municipal EGM Losses, expressed as the Number of Children who could be Fed for a Year</t>
    </r>
  </si>
  <si>
    <r>
      <t xml:space="preserve">Select locality below: </t>
    </r>
    <r>
      <rPr>
        <sz val="14"/>
        <color theme="1"/>
        <rFont val="Wingdings"/>
        <charset val="2"/>
      </rPr>
      <t>H</t>
    </r>
  </si>
  <si>
    <t>Estimated annual cost of feeding one child 2025</t>
  </si>
  <si>
    <t>Based on losses for 2024/25</t>
  </si>
  <si>
    <t>Losses 2024/25</t>
  </si>
  <si>
    <t xml:space="preserve">Based on the findings of the 2014 Healthy Food Access Basket Survey, conducted by Queensland Health, which concluded that in 2014 the minimum cost of providing an adequate diet to an adult was $126 per fortnight. The fortnightly cost of feeding a child is estimated at $88 per fortnight - based on the proposition that the cost of living for a child is 70% that of an adult – in accord with the OECD equivalence scales used to estimate the prevalence of poverty. This figure is then adjusted by CPI to $3,042 in a year.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</si>
</sst>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00"/>
  </numFmts>
  <fonts count="15" x14ac:knownFonts="1">
    <font>
      <sz val="11"/>
      <color theme="1"/>
      <name val="Calibri"/>
      <family val="2"/>
      <scheme val="minor"/>
    </font>
    <font>
      <sz val="11"/>
      <color theme="0"/>
      <name val="Calibri"/>
      <family val="2"/>
      <scheme val="minor"/>
    </font>
    <font>
      <sz val="9"/>
      <color theme="1"/>
      <name val="Calibri"/>
      <family val="2"/>
      <scheme val="minor"/>
    </font>
    <font>
      <sz val="6"/>
      <color theme="0"/>
      <name val="Calibri"/>
      <family val="2"/>
      <scheme val="minor"/>
    </font>
    <font>
      <b/>
      <sz val="12"/>
      <color theme="4" tint="-0.499984740745262"/>
      <name val="Calibri"/>
      <family val="2"/>
      <scheme val="minor"/>
    </font>
    <font>
      <sz val="12"/>
      <color theme="4" tint="-0.499984740745262"/>
      <name val="Calibri"/>
      <family val="2"/>
      <scheme val="minor"/>
    </font>
    <font>
      <sz val="16"/>
      <color theme="1"/>
      <name val="Garamond"/>
      <family val="1"/>
    </font>
    <font>
      <b/>
      <sz val="14"/>
      <color rgb="FF008000"/>
      <name val="Calibri"/>
      <family val="2"/>
      <scheme val="minor"/>
    </font>
    <font>
      <sz val="17"/>
      <color theme="1"/>
      <name val="Garamond"/>
      <family val="1"/>
    </font>
    <font>
      <sz val="8"/>
      <color theme="0"/>
      <name val="Calibri"/>
      <family val="2"/>
      <scheme val="minor"/>
    </font>
    <font>
      <sz val="15"/>
      <color theme="1"/>
      <name val="Garamond"/>
      <family val="1"/>
    </font>
    <font>
      <sz val="11"/>
      <color rgb="FFFF0000"/>
      <name val="Calibri"/>
      <family val="2"/>
      <scheme val="minor"/>
    </font>
    <font>
      <sz val="8"/>
      <color theme="1"/>
      <name val="Calibri"/>
      <family val="2"/>
      <scheme val="minor"/>
    </font>
    <font>
      <b/>
      <sz val="12"/>
      <color theme="1"/>
      <name val="Calibri"/>
      <family val="2"/>
      <scheme val="minor"/>
    </font>
    <font>
      <sz val="14"/>
      <color theme="1"/>
      <name val="Wingdings"/>
      <charset val="2"/>
    </font>
  </fonts>
  <fills count="4">
    <fill>
      <patternFill patternType="none"/>
    </fill>
    <fill>
      <patternFill patternType="gray125"/>
    </fill>
    <fill>
      <patternFill patternType="solid">
        <fgColor theme="6" tint="0.79998168889431442"/>
        <bgColor indexed="64"/>
      </patternFill>
    </fill>
    <fill>
      <patternFill patternType="solid">
        <fgColor rgb="FFFFFFCC"/>
        <bgColor indexed="64"/>
      </patternFill>
    </fill>
  </fills>
  <borders count="11">
    <border>
      <left/>
      <right/>
      <top/>
      <bottom/>
      <diagonal/>
    </border>
    <border>
      <left/>
      <right/>
      <top style="hair">
        <color auto="1"/>
      </top>
      <bottom style="hair">
        <color auto="1"/>
      </bottom>
      <diagonal/>
    </border>
    <border>
      <left style="thick">
        <color rgb="FF008000"/>
      </left>
      <right/>
      <top style="thin">
        <color rgb="FF008000"/>
      </top>
      <bottom/>
      <diagonal/>
    </border>
    <border>
      <left/>
      <right/>
      <top style="thin">
        <color rgb="FF008000"/>
      </top>
      <bottom/>
      <diagonal/>
    </border>
    <border>
      <left/>
      <right style="thin">
        <color rgb="FF008000"/>
      </right>
      <top style="thin">
        <color rgb="FF008000"/>
      </top>
      <bottom/>
      <diagonal/>
    </border>
    <border>
      <left style="thick">
        <color rgb="FF008000"/>
      </left>
      <right/>
      <top/>
      <bottom/>
      <diagonal/>
    </border>
    <border>
      <left/>
      <right style="thin">
        <color rgb="FF008000"/>
      </right>
      <top/>
      <bottom/>
      <diagonal/>
    </border>
    <border>
      <left style="thick">
        <color rgb="FF008000"/>
      </left>
      <right/>
      <top/>
      <bottom style="thick">
        <color rgb="FF008000"/>
      </bottom>
      <diagonal/>
    </border>
    <border>
      <left/>
      <right/>
      <top/>
      <bottom style="thick">
        <color rgb="FF008000"/>
      </bottom>
      <diagonal/>
    </border>
    <border>
      <left/>
      <right style="thin">
        <color rgb="FF008000"/>
      </right>
      <top/>
      <bottom style="thick">
        <color rgb="FF008000"/>
      </bottom>
      <diagonal/>
    </border>
    <border>
      <left/>
      <right/>
      <top/>
      <bottom style="thin">
        <color rgb="FF008000"/>
      </bottom>
      <diagonal/>
    </border>
  </borders>
  <cellStyleXfs count="1">
    <xf numFmtId="0" fontId="0" fillId="0" borderId="0"/>
  </cellStyleXfs>
  <cellXfs count="39">
    <xf numFmtId="0" fontId="0" fillId="0" borderId="0" xfId="0"/>
    <xf numFmtId="0" fontId="1" fillId="0" borderId="0" xfId="0" applyFont="1" applyProtection="1">
      <protection hidden="1"/>
    </xf>
    <xf numFmtId="0" fontId="6" fillId="0" borderId="0" xfId="0" applyFont="1" applyProtection="1">
      <protection hidden="1"/>
    </xf>
    <xf numFmtId="0" fontId="0" fillId="0" borderId="0" xfId="0" applyProtection="1">
      <protection hidden="1"/>
    </xf>
    <xf numFmtId="0" fontId="2" fillId="0" borderId="0" xfId="0" applyFont="1" applyProtection="1">
      <protection hidden="1"/>
    </xf>
    <xf numFmtId="0" fontId="2" fillId="0" borderId="0" xfId="0" applyFont="1" applyAlignment="1" applyProtection="1">
      <alignment horizontal="center"/>
      <protection hidden="1"/>
    </xf>
    <xf numFmtId="0" fontId="9" fillId="0" borderId="0" xfId="0" applyFont="1" applyProtection="1">
      <protection hidden="1"/>
    </xf>
    <xf numFmtId="0" fontId="3" fillId="0" borderId="0" xfId="0" applyFont="1" applyAlignment="1" applyProtection="1">
      <alignment horizontal="center"/>
      <protection hidden="1"/>
    </xf>
    <xf numFmtId="0" fontId="2" fillId="0" borderId="1" xfId="0" applyFont="1" applyBorder="1" applyProtection="1">
      <protection hidden="1"/>
    </xf>
    <xf numFmtId="3" fontId="2" fillId="0" borderId="1" xfId="0" applyNumberFormat="1" applyFont="1" applyBorder="1" applyProtection="1">
      <protection hidden="1"/>
    </xf>
    <xf numFmtId="165" fontId="0" fillId="0" borderId="0" xfId="0" applyNumberFormat="1" applyProtection="1">
      <protection hidden="1"/>
    </xf>
    <xf numFmtId="3" fontId="2" fillId="3" borderId="1" xfId="0" applyNumberFormat="1" applyFont="1" applyFill="1" applyBorder="1" applyProtection="1">
      <protection hidden="1"/>
    </xf>
    <xf numFmtId="0" fontId="11" fillId="0" borderId="0" xfId="0" applyFont="1" applyProtection="1">
      <protection hidden="1"/>
    </xf>
    <xf numFmtId="0" fontId="13" fillId="0" borderId="0" xfId="0" applyFont="1" applyProtection="1">
      <protection hidden="1"/>
    </xf>
    <xf numFmtId="164" fontId="2" fillId="0" borderId="0" xfId="0" applyNumberFormat="1" applyFont="1" applyAlignment="1" applyProtection="1">
      <alignment horizontal="center" vertical="center"/>
      <protection hidden="1"/>
    </xf>
    <xf numFmtId="0" fontId="0" fillId="0" borderId="0" xfId="0" applyProtection="1">
      <protection locked="0" hidden="1"/>
    </xf>
    <xf numFmtId="0" fontId="12" fillId="2" borderId="5" xfId="0" applyFont="1" applyFill="1" applyBorder="1" applyAlignment="1" applyProtection="1">
      <alignment horizontal="left" vertical="top" wrapText="1"/>
      <protection hidden="1"/>
    </xf>
    <xf numFmtId="0" fontId="12" fillId="2" borderId="0" xfId="0" applyFont="1" applyFill="1" applyAlignment="1" applyProtection="1">
      <alignment horizontal="left" vertical="top" wrapText="1"/>
      <protection hidden="1"/>
    </xf>
    <xf numFmtId="0" fontId="12" fillId="2" borderId="6" xfId="0" applyFont="1" applyFill="1" applyBorder="1" applyAlignment="1" applyProtection="1">
      <alignment horizontal="left" vertical="top" wrapText="1"/>
      <protection hidden="1"/>
    </xf>
    <xf numFmtId="0" fontId="12" fillId="2" borderId="7" xfId="0" applyFont="1" applyFill="1" applyBorder="1" applyAlignment="1" applyProtection="1">
      <alignment horizontal="left" vertical="top" wrapText="1"/>
      <protection hidden="1"/>
    </xf>
    <xf numFmtId="0" fontId="12" fillId="2" borderId="8" xfId="0" applyFont="1" applyFill="1" applyBorder="1" applyAlignment="1" applyProtection="1">
      <alignment horizontal="left" vertical="top" wrapText="1"/>
      <protection hidden="1"/>
    </xf>
    <xf numFmtId="0" fontId="12" fillId="2" borderId="9" xfId="0" applyFont="1" applyFill="1" applyBorder="1" applyAlignment="1" applyProtection="1">
      <alignment horizontal="left" vertical="top" wrapText="1"/>
      <protection hidden="1"/>
    </xf>
    <xf numFmtId="0" fontId="8" fillId="0" borderId="10" xfId="0" applyFont="1" applyBorder="1" applyAlignment="1" applyProtection="1">
      <alignment horizontal="center" vertical="center" wrapText="1"/>
      <protection hidden="1"/>
    </xf>
    <xf numFmtId="0" fontId="7" fillId="2" borderId="2" xfId="0" applyFont="1" applyFill="1" applyBorder="1" applyAlignment="1" applyProtection="1">
      <alignment horizontal="center"/>
      <protection hidden="1"/>
    </xf>
    <xf numFmtId="0" fontId="7" fillId="2" borderId="3" xfId="0" applyFont="1" applyFill="1" applyBorder="1" applyAlignment="1" applyProtection="1">
      <alignment horizontal="center"/>
      <protection hidden="1"/>
    </xf>
    <xf numFmtId="0" fontId="7" fillId="2" borderId="4" xfId="0" applyFont="1" applyFill="1" applyBorder="1" applyAlignment="1" applyProtection="1">
      <alignment horizontal="center"/>
      <protection hidden="1"/>
    </xf>
    <xf numFmtId="0" fontId="7" fillId="2" borderId="5" xfId="0" applyFont="1" applyFill="1" applyBorder="1" applyAlignment="1" applyProtection="1">
      <alignment horizontal="center"/>
      <protection hidden="1"/>
    </xf>
    <xf numFmtId="0" fontId="7" fillId="2" borderId="0" xfId="0" applyFont="1" applyFill="1" applyAlignment="1" applyProtection="1">
      <alignment horizontal="center"/>
      <protection hidden="1"/>
    </xf>
    <xf numFmtId="0" fontId="7" fillId="2" borderId="6" xfId="0" applyFont="1" applyFill="1" applyBorder="1" applyAlignment="1" applyProtection="1">
      <alignment horizontal="center"/>
      <protection hidden="1"/>
    </xf>
    <xf numFmtId="164" fontId="2" fillId="0" borderId="0" xfId="0" applyNumberFormat="1" applyFont="1" applyAlignment="1" applyProtection="1">
      <alignment horizontal="left" vertical="center"/>
      <protection hidden="1"/>
    </xf>
    <xf numFmtId="0" fontId="5" fillId="0" borderId="0" xfId="0" applyFont="1" applyAlignment="1" applyProtection="1">
      <alignment horizontal="center" vertical="center" wrapText="1"/>
      <protection hidden="1"/>
    </xf>
    <xf numFmtId="2" fontId="12" fillId="2" borderId="5" xfId="0" applyNumberFormat="1" applyFont="1" applyFill="1" applyBorder="1" applyAlignment="1" applyProtection="1">
      <alignment horizontal="left" vertical="center" wrapText="1"/>
      <protection hidden="1"/>
    </xf>
    <xf numFmtId="2" fontId="12" fillId="2" borderId="0" xfId="0" applyNumberFormat="1" applyFont="1" applyFill="1" applyAlignment="1" applyProtection="1">
      <alignment horizontal="left" vertical="center" wrapText="1"/>
      <protection hidden="1"/>
    </xf>
    <xf numFmtId="2" fontId="12" fillId="2" borderId="6" xfId="0" applyNumberFormat="1" applyFont="1" applyFill="1" applyBorder="1" applyAlignment="1" applyProtection="1">
      <alignment horizontal="left" vertical="center" wrapText="1"/>
      <protection hidden="1"/>
    </xf>
    <xf numFmtId="3" fontId="2" fillId="0" borderId="0" xfId="0" applyNumberFormat="1" applyFont="1" applyAlignment="1" applyProtection="1">
      <alignment horizontal="left"/>
      <protection hidden="1"/>
    </xf>
    <xf numFmtId="0" fontId="2" fillId="0" borderId="0" xfId="0" applyFont="1" applyAlignment="1" applyProtection="1">
      <alignment horizontal="left"/>
      <protection hidden="1"/>
    </xf>
    <xf numFmtId="164" fontId="12" fillId="0" borderId="0" xfId="0" applyNumberFormat="1" applyFont="1" applyAlignment="1" applyProtection="1">
      <alignment horizontal="left"/>
      <protection hidden="1"/>
    </xf>
    <xf numFmtId="0" fontId="4" fillId="0" borderId="0" xfId="0" applyFont="1" applyAlignment="1" applyProtection="1">
      <alignment horizontal="center"/>
      <protection hidden="1"/>
    </xf>
    <xf numFmtId="0" fontId="2" fillId="0" borderId="3" xfId="0" applyFont="1" applyBorder="1" applyAlignment="1" applyProtection="1">
      <alignment horizontal="center"/>
      <protection hidden="1"/>
    </xf>
  </cellXfs>
  <cellStyles count="1">
    <cellStyle name="Normal" xfId="0" builtinId="0"/>
  </cellStyles>
  <dxfs count="0"/>
  <tableStyles count="0" defaultTableStyle="TableStyleMedium9" defaultPivotStyle="PivotStyleLight16"/>
  <colors>
    <mruColors>
      <color rgb="FFFFFFCC"/>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tyles" Target="styles.xml" Id="rId3" /><Relationship Type="http://schemas.openxmlformats.org/officeDocument/2006/relationships/theme" Target="theme/theme1.xml" Id="rId2" /><Relationship Type="http://schemas.openxmlformats.org/officeDocument/2006/relationships/worksheet" Target="worksheets/sheet1.xml" Id="rId1" /><Relationship Type="http://schemas.openxmlformats.org/officeDocument/2006/relationships/calcChain" Target="calcChain.xml" Id="rId5" /><Relationship Type="http://schemas.openxmlformats.org/officeDocument/2006/relationships/sharedStrings" Target="sharedStrings.xml" Id="rId4" /><Relationship Type="http://schemas.openxmlformats.org/officeDocument/2006/relationships/customXml" Target="/customXml/item.xml" Id="R240f4d07a963406e" /></Relationships>
</file>

<file path=xl/ctrlProps/ctrlProp1.xml><?xml version="1.0" encoding="utf-8"?>
<formControlPr xmlns="http://schemas.microsoft.com/office/spreadsheetml/2009/9/main" objectType="Drop" dropLines="45" dropStyle="combo" dx="16" fmlaLink="$F$6" fmlaRange="$B$7:$B$77" sel="24"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234950</xdr:colOff>
          <xdr:row>4</xdr:row>
          <xdr:rowOff>165100</xdr:rowOff>
        </xdr:from>
        <xdr:to>
          <xdr:col>7</xdr:col>
          <xdr:colOff>317500</xdr:colOff>
          <xdr:row>6</xdr:row>
          <xdr:rowOff>6350</xdr:rowOff>
        </xdr:to>
        <xdr:sp macro="" textlink="">
          <xdr:nvSpPr>
            <xdr:cNvPr id="1025" name="Drop Dow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P77"/>
  <sheetViews>
    <sheetView showGridLines="0" showRowColHeaders="0" tabSelected="1" zoomScaleNormal="100" workbookViewId="0">
      <pane xSplit="13" ySplit="1" topLeftCell="N2" activePane="bottomRight" state="frozen"/>
      <selection pane="topRight" activeCell="N1" sqref="N1"/>
      <selection pane="bottomLeft" activeCell="A2" sqref="A2"/>
      <selection pane="bottomRight" activeCell="N7" sqref="N7"/>
    </sheetView>
  </sheetViews>
  <sheetFormatPr defaultColWidth="9.08984375" defaultRowHeight="14.5" x14ac:dyDescent="0.35"/>
  <cols>
    <col min="1" max="1" width="3.6328125" style="1" customWidth="1"/>
    <col min="2" max="2" width="17.26953125" style="4" customWidth="1"/>
    <col min="3" max="4" width="14.08984375" style="3" customWidth="1"/>
    <col min="5" max="5" width="3.26953125" style="3" customWidth="1"/>
    <col min="6" max="11" width="9.08984375" style="3"/>
    <col min="12" max="12" width="10.36328125" style="3" bestFit="1" customWidth="1"/>
    <col min="13" max="13" width="9.08984375" style="12"/>
    <col min="14" max="14" width="11.26953125" style="3" customWidth="1"/>
    <col min="15" max="15" width="11.08984375" style="3" customWidth="1"/>
    <col min="16" max="16384" width="9.08984375" style="3"/>
  </cols>
  <sheetData>
    <row r="1" spans="1:16" ht="45" customHeight="1" x14ac:dyDescent="0.45">
      <c r="B1" s="22" t="s">
        <v>76</v>
      </c>
      <c r="C1" s="22"/>
      <c r="D1" s="22"/>
      <c r="E1" s="22"/>
      <c r="F1" s="22"/>
      <c r="G1" s="22"/>
      <c r="H1" s="22"/>
      <c r="I1" s="22"/>
      <c r="J1" s="22"/>
      <c r="K1" s="22"/>
      <c r="L1" s="22"/>
      <c r="M1" s="22"/>
      <c r="N1" s="2"/>
      <c r="O1" s="2"/>
    </row>
    <row r="2" spans="1:16" x14ac:dyDescent="0.35">
      <c r="B2" s="38" t="s">
        <v>79</v>
      </c>
      <c r="C2" s="38"/>
      <c r="D2" s="38"/>
      <c r="E2" s="38"/>
      <c r="F2" s="38"/>
      <c r="G2" s="38"/>
      <c r="H2" s="38"/>
      <c r="I2" s="38"/>
      <c r="J2" s="38"/>
      <c r="K2" s="38"/>
      <c r="L2" s="38"/>
      <c r="M2" s="38"/>
    </row>
    <row r="3" spans="1:16" x14ac:dyDescent="0.35">
      <c r="M3" s="3"/>
    </row>
    <row r="4" spans="1:16" ht="17.5" x14ac:dyDescent="0.35">
      <c r="F4" s="13" t="s">
        <v>77</v>
      </c>
      <c r="I4" s="29" t="s">
        <v>78</v>
      </c>
      <c r="J4" s="29"/>
      <c r="K4" s="29"/>
      <c r="L4" s="29"/>
      <c r="M4" s="14">
        <v>3042</v>
      </c>
      <c r="N4" s="1"/>
      <c r="O4" s="1"/>
      <c r="P4" s="1"/>
    </row>
    <row r="5" spans="1:16" x14ac:dyDescent="0.35">
      <c r="M5" s="3"/>
      <c r="N5" s="1"/>
      <c r="O5" s="1"/>
      <c r="P5" s="1"/>
    </row>
    <row r="6" spans="1:16" x14ac:dyDescent="0.35">
      <c r="C6" s="5" t="s">
        <v>80</v>
      </c>
      <c r="D6" s="5" t="s">
        <v>71</v>
      </c>
      <c r="F6" s="15">
        <v>24</v>
      </c>
      <c r="J6" s="4" t="s">
        <v>72</v>
      </c>
      <c r="K6" s="34">
        <f>VLOOKUP($F$6,$A$7:$D$77,4)</f>
        <v>46408.731610782379</v>
      </c>
      <c r="L6" s="34"/>
      <c r="M6" s="3"/>
      <c r="N6" s="1"/>
      <c r="O6" s="6">
        <f>137/2</f>
        <v>68.5</v>
      </c>
      <c r="P6" s="1"/>
    </row>
    <row r="7" spans="1:16" ht="12.75" customHeight="1" x14ac:dyDescent="0.35">
      <c r="A7" s="7">
        <v>1</v>
      </c>
      <c r="B7" s="8" t="s">
        <v>0</v>
      </c>
      <c r="C7" s="9">
        <v>3055780.87</v>
      </c>
      <c r="D7" s="11">
        <f>C7/$M$4</f>
        <v>1004.5302005259698</v>
      </c>
      <c r="J7" s="4" t="s">
        <v>73</v>
      </c>
      <c r="K7" s="35" t="str">
        <f>VLOOKUP($F$6,$A$7:$D$77,2)</f>
        <v xml:space="preserve">Greater Dandenong </v>
      </c>
      <c r="L7" s="35"/>
      <c r="M7" s="3"/>
      <c r="N7" s="1"/>
      <c r="O7" s="6">
        <f>O6*0.7</f>
        <v>47.949999999999996</v>
      </c>
      <c r="P7" s="1"/>
    </row>
    <row r="8" spans="1:16" ht="12.75" customHeight="1" x14ac:dyDescent="0.35">
      <c r="A8" s="7">
        <v>2</v>
      </c>
      <c r="B8" s="8" t="s">
        <v>1</v>
      </c>
      <c r="C8" s="9">
        <v>6723081.2000000011</v>
      </c>
      <c r="D8" s="11">
        <f t="shared" ref="D8:D38" si="0">C8/$M$4</f>
        <v>2210.0858645627882</v>
      </c>
      <c r="J8" s="4" t="s">
        <v>74</v>
      </c>
      <c r="K8" s="36">
        <f>VLOOKUP($F$6,$A$7:$D$77,3)</f>
        <v>141175361.56</v>
      </c>
      <c r="L8" s="36"/>
      <c r="M8" s="3"/>
      <c r="N8" s="1"/>
      <c r="O8" s="6">
        <f>O7*52</f>
        <v>2493.3999999999996</v>
      </c>
      <c r="P8" s="1"/>
    </row>
    <row r="9" spans="1:16" ht="12.75" customHeight="1" x14ac:dyDescent="0.35">
      <c r="A9" s="7">
        <v>3</v>
      </c>
      <c r="B9" s="8" t="s">
        <v>2</v>
      </c>
      <c r="C9" s="9">
        <v>66376141.089999989</v>
      </c>
      <c r="D9" s="11">
        <f t="shared" si="0"/>
        <v>21819.901738987504</v>
      </c>
      <c r="M9" s="3"/>
    </row>
    <row r="10" spans="1:16" ht="12.75" customHeight="1" x14ac:dyDescent="0.35">
      <c r="A10" s="7">
        <v>4</v>
      </c>
      <c r="B10" s="8" t="s">
        <v>3</v>
      </c>
      <c r="C10" s="9">
        <v>59053993.599999994</v>
      </c>
      <c r="D10" s="11">
        <f t="shared" si="0"/>
        <v>19412.884155161075</v>
      </c>
      <c r="M10" s="3"/>
    </row>
    <row r="11" spans="1:16" ht="12.75" customHeight="1" x14ac:dyDescent="0.35">
      <c r="A11" s="7">
        <v>5</v>
      </c>
      <c r="B11" s="8" t="s">
        <v>4</v>
      </c>
      <c r="C11" s="9">
        <v>20750307.700000003</v>
      </c>
      <c r="D11" s="11">
        <f t="shared" si="0"/>
        <v>6821.2714332675878</v>
      </c>
      <c r="F11" s="37" t="str">
        <f>CONCATENATE("The human magnitude of EGM Losses in ",K7)</f>
        <v xml:space="preserve">The human magnitude of EGM Losses in Greater Dandenong </v>
      </c>
      <c r="G11" s="37"/>
      <c r="H11" s="37"/>
      <c r="I11" s="37"/>
      <c r="J11" s="37"/>
      <c r="K11" s="37"/>
      <c r="L11" s="37"/>
      <c r="O11" s="1"/>
    </row>
    <row r="12" spans="1:16" ht="12.75" customHeight="1" x14ac:dyDescent="0.35">
      <c r="A12" s="7">
        <v>6</v>
      </c>
      <c r="B12" s="8" t="s">
        <v>5</v>
      </c>
      <c r="C12" s="9">
        <v>21741975.990000002</v>
      </c>
      <c r="D12" s="11">
        <f t="shared" si="0"/>
        <v>7147.2636390532552</v>
      </c>
      <c r="F12" s="30" t="str">
        <f>CONCATENATE("EGM gambling losses in ",K7," in 2024/25, of $",ROUNDUP(K8/1000000,1)," million, are equivalent to the cost of feeding ",ROUNDUP(K6,-2)," children for one year.")</f>
        <v>EGM gambling losses in Greater Dandenong  in 2024/25, of $141.2 million, are equivalent to the cost of feeding 46500 children for one year.</v>
      </c>
      <c r="G12" s="30"/>
      <c r="H12" s="30"/>
      <c r="I12" s="30"/>
      <c r="J12" s="30"/>
      <c r="K12" s="30"/>
      <c r="L12" s="30"/>
    </row>
    <row r="13" spans="1:16" ht="12.75" customHeight="1" x14ac:dyDescent="0.35">
      <c r="A13" s="7">
        <v>7</v>
      </c>
      <c r="B13" s="8" t="s">
        <v>6</v>
      </c>
      <c r="C13" s="9">
        <v>12464512.800000001</v>
      </c>
      <c r="D13" s="11">
        <f t="shared" si="0"/>
        <v>4097.4729783037474</v>
      </c>
      <c r="F13" s="30"/>
      <c r="G13" s="30"/>
      <c r="H13" s="30"/>
      <c r="I13" s="30"/>
      <c r="J13" s="30"/>
      <c r="K13" s="30"/>
      <c r="L13" s="30"/>
    </row>
    <row r="14" spans="1:16" ht="12.75" customHeight="1" x14ac:dyDescent="0.35">
      <c r="A14" s="7">
        <v>8</v>
      </c>
      <c r="B14" s="8" t="s">
        <v>7</v>
      </c>
      <c r="C14" s="9">
        <v>6553202.1699999999</v>
      </c>
      <c r="D14" s="11">
        <f t="shared" si="0"/>
        <v>2154.2413445101906</v>
      </c>
      <c r="F14" s="30"/>
      <c r="G14" s="30"/>
      <c r="H14" s="30"/>
      <c r="I14" s="30"/>
      <c r="J14" s="30"/>
      <c r="K14" s="30"/>
      <c r="L14" s="30"/>
    </row>
    <row r="15" spans="1:16" ht="12.75" customHeight="1" x14ac:dyDescent="0.35">
      <c r="A15" s="7">
        <v>9</v>
      </c>
      <c r="B15" s="8" t="s">
        <v>8</v>
      </c>
      <c r="C15" s="9">
        <v>19263611.550000001</v>
      </c>
      <c r="D15" s="11">
        <f>C15/$M$4</f>
        <v>6332.5481755424062</v>
      </c>
      <c r="F15" s="30"/>
      <c r="G15" s="30"/>
      <c r="H15" s="30"/>
      <c r="I15" s="30"/>
      <c r="J15" s="30"/>
      <c r="K15" s="30"/>
      <c r="L15" s="30"/>
    </row>
    <row r="16" spans="1:16" ht="12.75" customHeight="1" x14ac:dyDescent="0.35">
      <c r="A16" s="7">
        <v>10</v>
      </c>
      <c r="B16" s="8" t="s">
        <v>9</v>
      </c>
      <c r="C16" s="9">
        <v>175897780.03000003</v>
      </c>
      <c r="D16" s="11">
        <f t="shared" si="0"/>
        <v>57823.070358316909</v>
      </c>
    </row>
    <row r="17" spans="1:14" ht="12.75" customHeight="1" x14ac:dyDescent="0.35">
      <c r="A17" s="7">
        <v>11</v>
      </c>
      <c r="B17" s="8" t="s">
        <v>10</v>
      </c>
      <c r="C17" s="9">
        <v>12007856.77</v>
      </c>
      <c r="D17" s="11">
        <f t="shared" si="0"/>
        <v>3947.3559401709399</v>
      </c>
      <c r="F17" s="23" t="s">
        <v>75</v>
      </c>
      <c r="G17" s="24"/>
      <c r="H17" s="24"/>
      <c r="I17" s="24"/>
      <c r="J17" s="24"/>
      <c r="K17" s="24"/>
      <c r="L17" s="25"/>
    </row>
    <row r="18" spans="1:14" ht="12.75" customHeight="1" x14ac:dyDescent="0.35">
      <c r="A18" s="7">
        <v>12</v>
      </c>
      <c r="B18" s="8" t="s">
        <v>11</v>
      </c>
      <c r="C18" s="9">
        <v>39473887.759999998</v>
      </c>
      <c r="D18" s="11">
        <f t="shared" si="0"/>
        <v>12976.29446416831</v>
      </c>
      <c r="F18" s="26"/>
      <c r="G18" s="27"/>
      <c r="H18" s="27"/>
      <c r="I18" s="27"/>
      <c r="J18" s="27"/>
      <c r="K18" s="27"/>
      <c r="L18" s="28"/>
      <c r="N18" s="10"/>
    </row>
    <row r="19" spans="1:14" ht="12.75" customHeight="1" x14ac:dyDescent="0.35">
      <c r="A19" s="7">
        <v>13</v>
      </c>
      <c r="B19" s="8" t="s">
        <v>12</v>
      </c>
      <c r="C19" s="9">
        <v>166564427.54999998</v>
      </c>
      <c r="D19" s="11">
        <f t="shared" si="0"/>
        <v>54754.907149901373</v>
      </c>
      <c r="F19" s="31" t="s">
        <v>81</v>
      </c>
      <c r="G19" s="32"/>
      <c r="H19" s="32"/>
      <c r="I19" s="32"/>
      <c r="J19" s="32"/>
      <c r="K19" s="32"/>
      <c r="L19" s="33"/>
    </row>
    <row r="20" spans="1:14" ht="12.75" customHeight="1" x14ac:dyDescent="0.35">
      <c r="A20" s="7">
        <v>14</v>
      </c>
      <c r="B20" s="8" t="s">
        <v>13</v>
      </c>
      <c r="C20" s="9">
        <v>9007386.6199999992</v>
      </c>
      <c r="D20" s="11">
        <f t="shared" si="0"/>
        <v>2961.0080933596314</v>
      </c>
      <c r="F20" s="31"/>
      <c r="G20" s="32"/>
      <c r="H20" s="32"/>
      <c r="I20" s="32"/>
      <c r="J20" s="32"/>
      <c r="K20" s="32"/>
      <c r="L20" s="33"/>
    </row>
    <row r="21" spans="1:14" ht="12.75" customHeight="1" x14ac:dyDescent="0.35">
      <c r="A21" s="7">
        <v>15</v>
      </c>
      <c r="B21" s="8" t="s">
        <v>14</v>
      </c>
      <c r="C21" s="9">
        <v>7975644.4499999993</v>
      </c>
      <c r="D21" s="11">
        <f t="shared" si="0"/>
        <v>2621.8423570019722</v>
      </c>
      <c r="F21" s="31"/>
      <c r="G21" s="32"/>
      <c r="H21" s="32"/>
      <c r="I21" s="32"/>
      <c r="J21" s="32"/>
      <c r="K21" s="32"/>
      <c r="L21" s="33"/>
    </row>
    <row r="22" spans="1:14" ht="12.75" customHeight="1" x14ac:dyDescent="0.35">
      <c r="A22" s="7">
        <v>16</v>
      </c>
      <c r="B22" s="8" t="s">
        <v>15</v>
      </c>
      <c r="C22" s="9">
        <v>4152075.41</v>
      </c>
      <c r="D22" s="11">
        <f t="shared" si="0"/>
        <v>1364.9163083497699</v>
      </c>
      <c r="F22" s="31"/>
      <c r="G22" s="32"/>
      <c r="H22" s="32"/>
      <c r="I22" s="32"/>
      <c r="J22" s="32"/>
      <c r="K22" s="32"/>
      <c r="L22" s="33"/>
    </row>
    <row r="23" spans="1:14" ht="12.75" customHeight="1" x14ac:dyDescent="0.35">
      <c r="A23" s="7">
        <v>17</v>
      </c>
      <c r="B23" s="8" t="s">
        <v>16</v>
      </c>
      <c r="C23" s="9">
        <v>83375783.5</v>
      </c>
      <c r="D23" s="11">
        <f t="shared" si="0"/>
        <v>27408.212853385929</v>
      </c>
      <c r="F23" s="31"/>
      <c r="G23" s="32"/>
      <c r="H23" s="32"/>
      <c r="I23" s="32"/>
      <c r="J23" s="32"/>
      <c r="K23" s="32"/>
      <c r="L23" s="33"/>
    </row>
    <row r="24" spans="1:14" ht="12.75" customHeight="1" x14ac:dyDescent="0.35">
      <c r="A24" s="7">
        <v>18</v>
      </c>
      <c r="B24" s="8" t="s">
        <v>17</v>
      </c>
      <c r="C24" s="9">
        <v>31670818.32</v>
      </c>
      <c r="D24" s="11">
        <f t="shared" si="0"/>
        <v>10411.182879684418</v>
      </c>
      <c r="F24" s="31"/>
      <c r="G24" s="32"/>
      <c r="H24" s="32"/>
      <c r="I24" s="32"/>
      <c r="J24" s="32"/>
      <c r="K24" s="32"/>
      <c r="L24" s="33"/>
    </row>
    <row r="25" spans="1:14" ht="12.75" customHeight="1" x14ac:dyDescent="0.35">
      <c r="A25" s="7">
        <v>19</v>
      </c>
      <c r="B25" s="8" t="s">
        <v>18</v>
      </c>
      <c r="C25" s="9">
        <v>68240983.010000005</v>
      </c>
      <c r="D25" s="11">
        <f t="shared" si="0"/>
        <v>22432.933270874426</v>
      </c>
      <c r="F25" s="16" t="str">
        <f>CONCATENATE("Finally, 2024/25 EGM gambling losses of $",ROUNDUP(K8/1000000,1)," million in ",K7," are divided by $3,042 to give ",ROUNDUP(K6,0)," – the number of children whom these gambling losses could feed for a year")</f>
        <v>Finally, 2024/25 EGM gambling losses of $141.2 million in Greater Dandenong  are divided by $3,042 to give 46409 – the number of children whom these gambling losses could feed for a year</v>
      </c>
      <c r="G25" s="17"/>
      <c r="H25" s="17"/>
      <c r="I25" s="17"/>
      <c r="J25" s="17"/>
      <c r="K25" s="17"/>
      <c r="L25" s="18"/>
    </row>
    <row r="26" spans="1:14" ht="12.75" customHeight="1" x14ac:dyDescent="0.35">
      <c r="A26" s="7">
        <v>20</v>
      </c>
      <c r="B26" s="8" t="s">
        <v>19</v>
      </c>
      <c r="C26" s="9">
        <v>2372650.42</v>
      </c>
      <c r="D26" s="11">
        <f t="shared" si="0"/>
        <v>779.96397764628534</v>
      </c>
      <c r="F26" s="16"/>
      <c r="G26" s="17"/>
      <c r="H26" s="17"/>
      <c r="I26" s="17"/>
      <c r="J26" s="17"/>
      <c r="K26" s="17"/>
      <c r="L26" s="18"/>
    </row>
    <row r="27" spans="1:14" ht="12.75" customHeight="1" thickBot="1" x14ac:dyDescent="0.4">
      <c r="A27" s="7">
        <v>21</v>
      </c>
      <c r="B27" s="8" t="s">
        <v>20</v>
      </c>
      <c r="C27" s="9">
        <v>74734879.170000002</v>
      </c>
      <c r="D27" s="11">
        <f t="shared" si="0"/>
        <v>24567.678885601577</v>
      </c>
      <c r="F27" s="19"/>
      <c r="G27" s="20"/>
      <c r="H27" s="20"/>
      <c r="I27" s="20"/>
      <c r="J27" s="20"/>
      <c r="K27" s="20"/>
      <c r="L27" s="21"/>
    </row>
    <row r="28" spans="1:14" ht="12.75" customHeight="1" thickTop="1" x14ac:dyDescent="0.35">
      <c r="A28" s="7">
        <v>22</v>
      </c>
      <c r="B28" s="8" t="s">
        <v>21</v>
      </c>
      <c r="C28" s="9">
        <v>9280988.1099999994</v>
      </c>
      <c r="D28" s="11">
        <f t="shared" si="0"/>
        <v>3050.9494115713346</v>
      </c>
    </row>
    <row r="29" spans="1:14" ht="12.75" customHeight="1" x14ac:dyDescent="0.35">
      <c r="A29" s="7">
        <v>23</v>
      </c>
      <c r="B29" s="8" t="s">
        <v>22</v>
      </c>
      <c r="C29" s="9">
        <v>61223381.230000004</v>
      </c>
      <c r="D29" s="11">
        <f t="shared" si="0"/>
        <v>20126.029332675873</v>
      </c>
    </row>
    <row r="30" spans="1:14" ht="12.75" customHeight="1" x14ac:dyDescent="0.35">
      <c r="A30" s="7">
        <v>24</v>
      </c>
      <c r="B30" s="8" t="s">
        <v>23</v>
      </c>
      <c r="C30" s="9">
        <v>141175361.56</v>
      </c>
      <c r="D30" s="11">
        <f>C30/$M$4</f>
        <v>46408.731610782379</v>
      </c>
    </row>
    <row r="31" spans="1:14" ht="12.75" customHeight="1" x14ac:dyDescent="0.35">
      <c r="A31" s="7">
        <v>25</v>
      </c>
      <c r="B31" s="8" t="s">
        <v>24</v>
      </c>
      <c r="C31" s="9">
        <v>140528216.70000002</v>
      </c>
      <c r="D31" s="11">
        <f t="shared" si="0"/>
        <v>46195.994970414205</v>
      </c>
    </row>
    <row r="32" spans="1:14" ht="12.75" customHeight="1" x14ac:dyDescent="0.35">
      <c r="A32" s="7">
        <v>26</v>
      </c>
      <c r="B32" s="8" t="s">
        <v>25</v>
      </c>
      <c r="C32" s="9">
        <v>44342323.540000007</v>
      </c>
      <c r="D32" s="11">
        <f t="shared" si="0"/>
        <v>14576.700703484552</v>
      </c>
    </row>
    <row r="33" spans="1:4" ht="12.75" customHeight="1" x14ac:dyDescent="0.35">
      <c r="A33" s="7">
        <v>27</v>
      </c>
      <c r="B33" s="8" t="s">
        <v>26</v>
      </c>
      <c r="C33" s="9">
        <v>3418695.53</v>
      </c>
      <c r="D33" s="11">
        <f t="shared" si="0"/>
        <v>1123.8315351742274</v>
      </c>
    </row>
    <row r="34" spans="1:4" ht="12.75" customHeight="1" x14ac:dyDescent="0.35">
      <c r="A34" s="7">
        <v>28</v>
      </c>
      <c r="B34" s="8" t="s">
        <v>27</v>
      </c>
      <c r="C34" s="9">
        <v>50208970.970000006</v>
      </c>
      <c r="D34" s="11">
        <f t="shared" si="0"/>
        <v>16505.250154503618</v>
      </c>
    </row>
    <row r="35" spans="1:4" ht="12.75" customHeight="1" x14ac:dyDescent="0.35">
      <c r="A35" s="7">
        <v>29</v>
      </c>
      <c r="B35" s="8" t="s">
        <v>28</v>
      </c>
      <c r="C35" s="9">
        <v>13207171.890000001</v>
      </c>
      <c r="D35" s="11">
        <f t="shared" si="0"/>
        <v>4341.6081163708086</v>
      </c>
    </row>
    <row r="36" spans="1:4" ht="12.75" customHeight="1" x14ac:dyDescent="0.35">
      <c r="A36" s="7">
        <v>30</v>
      </c>
      <c r="B36" s="8" t="s">
        <v>29</v>
      </c>
      <c r="C36" s="9">
        <v>147909963.55000001</v>
      </c>
      <c r="D36" s="11">
        <f t="shared" si="0"/>
        <v>48622.604717291259</v>
      </c>
    </row>
    <row r="37" spans="1:4" ht="12.75" customHeight="1" x14ac:dyDescent="0.35">
      <c r="A37" s="7">
        <v>31</v>
      </c>
      <c r="B37" s="8" t="s">
        <v>30</v>
      </c>
      <c r="C37" s="9">
        <v>89378925.429999992</v>
      </c>
      <c r="D37" s="11">
        <f t="shared" si="0"/>
        <v>29381.632291255752</v>
      </c>
    </row>
    <row r="38" spans="1:4" ht="12.75" customHeight="1" x14ac:dyDescent="0.35">
      <c r="A38" s="7">
        <v>32</v>
      </c>
      <c r="B38" s="8" t="s">
        <v>31</v>
      </c>
      <c r="C38" s="9">
        <v>79237592.810000002</v>
      </c>
      <c r="D38" s="11">
        <f t="shared" si="0"/>
        <v>26047.860884286656</v>
      </c>
    </row>
    <row r="39" spans="1:4" ht="12.75" customHeight="1" x14ac:dyDescent="0.35">
      <c r="A39" s="7">
        <v>33</v>
      </c>
      <c r="B39" s="8" t="s">
        <v>32</v>
      </c>
      <c r="C39" s="9">
        <v>50142644.170000002</v>
      </c>
      <c r="D39" s="11">
        <f t="shared" ref="D39:D70" si="1">C39/$M$4</f>
        <v>16483.446472715321</v>
      </c>
    </row>
    <row r="40" spans="1:4" ht="12.75" customHeight="1" x14ac:dyDescent="0.35">
      <c r="A40" s="7">
        <v>34</v>
      </c>
      <c r="B40" s="8" t="s">
        <v>33</v>
      </c>
      <c r="C40" s="9">
        <v>9744962.120000001</v>
      </c>
      <c r="D40" s="11">
        <f t="shared" si="1"/>
        <v>3203.4720973044055</v>
      </c>
    </row>
    <row r="41" spans="1:4" ht="12.75" customHeight="1" x14ac:dyDescent="0.35">
      <c r="A41" s="7">
        <v>35</v>
      </c>
      <c r="B41" s="8" t="s">
        <v>34</v>
      </c>
      <c r="C41" s="9">
        <v>59126804.770000011</v>
      </c>
      <c r="D41" s="11">
        <f t="shared" si="1"/>
        <v>19436.81945101907</v>
      </c>
    </row>
    <row r="42" spans="1:4" ht="12.75" customHeight="1" x14ac:dyDescent="0.35">
      <c r="A42" s="7">
        <v>36</v>
      </c>
      <c r="B42" s="8" t="s">
        <v>35</v>
      </c>
      <c r="C42" s="9">
        <v>1912151.0499999998</v>
      </c>
      <c r="D42" s="11">
        <f t="shared" si="1"/>
        <v>628.5835141354371</v>
      </c>
    </row>
    <row r="43" spans="1:4" ht="12.75" customHeight="1" x14ac:dyDescent="0.35">
      <c r="A43" s="7">
        <v>37</v>
      </c>
      <c r="B43" s="8" t="s">
        <v>36</v>
      </c>
      <c r="C43" s="9">
        <v>68432993.539999977</v>
      </c>
      <c r="D43" s="11">
        <f t="shared" si="1"/>
        <v>22496.053103221559</v>
      </c>
    </row>
    <row r="44" spans="1:4" ht="12.75" customHeight="1" x14ac:dyDescent="0.35">
      <c r="A44" s="7">
        <v>38</v>
      </c>
      <c r="B44" s="8" t="s">
        <v>37</v>
      </c>
      <c r="C44" s="9">
        <v>64200755.529999994</v>
      </c>
      <c r="D44" s="11">
        <f t="shared" si="1"/>
        <v>21104.784855358314</v>
      </c>
    </row>
    <row r="45" spans="1:4" ht="12.75" customHeight="1" x14ac:dyDescent="0.35">
      <c r="A45" s="7">
        <v>39</v>
      </c>
      <c r="B45" s="8" t="s">
        <v>38</v>
      </c>
      <c r="C45" s="9">
        <v>98810093.689999983</v>
      </c>
      <c r="D45" s="11">
        <f t="shared" si="1"/>
        <v>32481.950588428659</v>
      </c>
    </row>
    <row r="46" spans="1:4" ht="12.75" customHeight="1" x14ac:dyDescent="0.35">
      <c r="A46" s="7">
        <v>40</v>
      </c>
      <c r="B46" s="8" t="s">
        <v>39</v>
      </c>
      <c r="C46" s="9">
        <v>95699646.060000002</v>
      </c>
      <c r="D46" s="11">
        <f t="shared" si="1"/>
        <v>31459.449723865877</v>
      </c>
    </row>
    <row r="47" spans="1:4" ht="12.75" customHeight="1" x14ac:dyDescent="0.35">
      <c r="A47" s="7">
        <v>41</v>
      </c>
      <c r="B47" s="8" t="s">
        <v>40</v>
      </c>
      <c r="C47" s="9">
        <v>40727200.949999996</v>
      </c>
      <c r="D47" s="11">
        <f t="shared" si="1"/>
        <v>13388.297485207098</v>
      </c>
    </row>
    <row r="48" spans="1:4" ht="12.75" customHeight="1" x14ac:dyDescent="0.35">
      <c r="A48" s="7">
        <v>42</v>
      </c>
      <c r="B48" s="8" t="s">
        <v>41</v>
      </c>
      <c r="C48" s="9">
        <v>23906924.550000001</v>
      </c>
      <c r="D48" s="11">
        <f t="shared" si="1"/>
        <v>7858.9495562130178</v>
      </c>
    </row>
    <row r="49" spans="1:4" ht="12.75" customHeight="1" x14ac:dyDescent="0.35">
      <c r="A49" s="7">
        <v>43</v>
      </c>
      <c r="B49" s="8" t="s">
        <v>42</v>
      </c>
      <c r="C49" s="9">
        <v>6354572.1400000006</v>
      </c>
      <c r="D49" s="11">
        <f t="shared" si="1"/>
        <v>2088.945476660092</v>
      </c>
    </row>
    <row r="50" spans="1:4" ht="12.75" customHeight="1" x14ac:dyDescent="0.35">
      <c r="A50" s="7">
        <v>44</v>
      </c>
      <c r="B50" s="8" t="s">
        <v>43</v>
      </c>
      <c r="C50" s="9">
        <v>126045998.69</v>
      </c>
      <c r="D50" s="11">
        <f t="shared" si="1"/>
        <v>41435.23954306377</v>
      </c>
    </row>
    <row r="51" spans="1:4" ht="12.75" customHeight="1" x14ac:dyDescent="0.35">
      <c r="A51" s="7">
        <v>45</v>
      </c>
      <c r="B51" s="8" t="s">
        <v>44</v>
      </c>
      <c r="C51" s="9">
        <v>86596862.290000007</v>
      </c>
      <c r="D51" s="11">
        <f t="shared" si="1"/>
        <v>28467.081620644316</v>
      </c>
    </row>
    <row r="52" spans="1:4" ht="12.75" customHeight="1" x14ac:dyDescent="0.35">
      <c r="A52" s="7">
        <v>46</v>
      </c>
      <c r="B52" s="8" t="s">
        <v>45</v>
      </c>
      <c r="C52" s="9">
        <v>11278099.960000001</v>
      </c>
      <c r="D52" s="11">
        <f t="shared" si="1"/>
        <v>3707.4621827744909</v>
      </c>
    </row>
    <row r="53" spans="1:4" ht="12.75" customHeight="1" x14ac:dyDescent="0.35">
      <c r="A53" s="7">
        <v>47</v>
      </c>
      <c r="B53" s="8" t="s">
        <v>46</v>
      </c>
      <c r="C53" s="9">
        <v>64641115.050000012</v>
      </c>
      <c r="D53" s="11">
        <f t="shared" si="1"/>
        <v>21249.544723865882</v>
      </c>
    </row>
    <row r="54" spans="1:4" ht="12.75" customHeight="1" x14ac:dyDescent="0.35">
      <c r="A54" s="7">
        <v>48</v>
      </c>
      <c r="B54" s="8" t="s">
        <v>47</v>
      </c>
      <c r="C54" s="9">
        <v>88228556.770000011</v>
      </c>
      <c r="D54" s="11">
        <f t="shared" si="1"/>
        <v>29003.470338593033</v>
      </c>
    </row>
    <row r="55" spans="1:4" ht="12.75" customHeight="1" x14ac:dyDescent="0.35">
      <c r="A55" s="7">
        <v>49</v>
      </c>
      <c r="B55" s="8" t="s">
        <v>48</v>
      </c>
      <c r="C55" s="9">
        <v>3133383.6500000004</v>
      </c>
      <c r="D55" s="11">
        <f t="shared" si="1"/>
        <v>1030.0406476002631</v>
      </c>
    </row>
    <row r="56" spans="1:4" ht="12.75" customHeight="1" x14ac:dyDescent="0.35">
      <c r="A56" s="7">
        <v>50</v>
      </c>
      <c r="B56" s="8" t="s">
        <v>49</v>
      </c>
      <c r="C56" s="9">
        <v>1727611.8599999999</v>
      </c>
      <c r="D56" s="11">
        <f t="shared" si="1"/>
        <v>567.91974358974358</v>
      </c>
    </row>
    <row r="57" spans="1:4" ht="12.75" customHeight="1" x14ac:dyDescent="0.35">
      <c r="A57" s="7">
        <v>51</v>
      </c>
      <c r="B57" s="8" t="s">
        <v>50</v>
      </c>
      <c r="C57" s="9">
        <v>10015312.43</v>
      </c>
      <c r="D57" s="11">
        <f t="shared" si="1"/>
        <v>3292.344651545036</v>
      </c>
    </row>
    <row r="58" spans="1:4" ht="12.75" customHeight="1" x14ac:dyDescent="0.35">
      <c r="A58" s="7">
        <v>52</v>
      </c>
      <c r="B58" s="8" t="s">
        <v>51</v>
      </c>
      <c r="C58" s="9">
        <v>4180497.7399999998</v>
      </c>
      <c r="D58" s="11">
        <f t="shared" si="1"/>
        <v>1374.2596120973044</v>
      </c>
    </row>
    <row r="59" spans="1:4" ht="12.75" customHeight="1" x14ac:dyDescent="0.35">
      <c r="A59" s="7">
        <v>53</v>
      </c>
      <c r="B59" s="8" t="s">
        <v>52</v>
      </c>
      <c r="C59" s="9">
        <v>30478856.880000003</v>
      </c>
      <c r="D59" s="11">
        <f t="shared" si="1"/>
        <v>10019.34808678501</v>
      </c>
    </row>
    <row r="60" spans="1:4" ht="12.75" customHeight="1" x14ac:dyDescent="0.35">
      <c r="A60" s="7">
        <v>54</v>
      </c>
      <c r="B60" s="8" t="s">
        <v>53</v>
      </c>
      <c r="C60" s="9">
        <v>7541231.7400000002</v>
      </c>
      <c r="D60" s="11">
        <f t="shared" si="1"/>
        <v>2479.0373898750822</v>
      </c>
    </row>
    <row r="61" spans="1:4" ht="12.75" customHeight="1" x14ac:dyDescent="0.35">
      <c r="A61" s="7">
        <v>55</v>
      </c>
      <c r="B61" s="8" t="s">
        <v>54</v>
      </c>
      <c r="C61" s="9">
        <v>7107887.25</v>
      </c>
      <c r="D61" s="11">
        <f t="shared" si="1"/>
        <v>2336.583579881657</v>
      </c>
    </row>
    <row r="62" spans="1:4" ht="12.75" customHeight="1" x14ac:dyDescent="0.35">
      <c r="A62" s="7">
        <v>56</v>
      </c>
      <c r="B62" s="8" t="s">
        <v>55</v>
      </c>
      <c r="C62" s="9">
        <v>19336495.280000001</v>
      </c>
      <c r="D62" s="11">
        <f t="shared" si="1"/>
        <v>6356.5073241288628</v>
      </c>
    </row>
    <row r="63" spans="1:4" ht="12.75" customHeight="1" x14ac:dyDescent="0.35">
      <c r="A63" s="7">
        <v>57</v>
      </c>
      <c r="B63" s="8" t="s">
        <v>56</v>
      </c>
      <c r="C63" s="9">
        <v>2666719.25</v>
      </c>
      <c r="D63" s="11">
        <f t="shared" si="1"/>
        <v>876.633547008547</v>
      </c>
    </row>
    <row r="64" spans="1:4" ht="12.75" customHeight="1" x14ac:dyDescent="0.35">
      <c r="A64" s="7">
        <v>58</v>
      </c>
      <c r="B64" s="8" t="s">
        <v>57</v>
      </c>
      <c r="C64" s="9">
        <v>5160648.5</v>
      </c>
      <c r="D64" s="11">
        <f t="shared" si="1"/>
        <v>1696.4656476002631</v>
      </c>
    </row>
    <row r="65" spans="1:4" ht="12.75" customHeight="1" x14ac:dyDescent="0.35">
      <c r="A65" s="7">
        <v>59</v>
      </c>
      <c r="B65" s="8" t="s">
        <v>58</v>
      </c>
      <c r="C65" s="9">
        <v>9997051.25</v>
      </c>
      <c r="D65" s="11">
        <f t="shared" si="1"/>
        <v>3286.3416337935569</v>
      </c>
    </row>
    <row r="66" spans="1:4" ht="12.75" customHeight="1" x14ac:dyDescent="0.35">
      <c r="A66" s="7">
        <v>60</v>
      </c>
      <c r="B66" s="8" t="s">
        <v>59</v>
      </c>
      <c r="C66" s="9">
        <v>451486.77</v>
      </c>
      <c r="D66" s="11">
        <f t="shared" si="1"/>
        <v>148.417741617357</v>
      </c>
    </row>
    <row r="67" spans="1:4" ht="12.75" customHeight="1" x14ac:dyDescent="0.35">
      <c r="A67" s="7">
        <v>61</v>
      </c>
      <c r="B67" s="8" t="s">
        <v>60</v>
      </c>
      <c r="C67" s="9">
        <v>10872617.67</v>
      </c>
      <c r="D67" s="11">
        <f t="shared" si="1"/>
        <v>3574.167544378698</v>
      </c>
    </row>
    <row r="68" spans="1:4" ht="12.75" customHeight="1" x14ac:dyDescent="0.35">
      <c r="A68" s="7">
        <v>62</v>
      </c>
      <c r="B68" s="8" t="s">
        <v>61</v>
      </c>
      <c r="C68" s="9">
        <v>24225843.960000001</v>
      </c>
      <c r="D68" s="11">
        <f t="shared" si="1"/>
        <v>7963.7882840236689</v>
      </c>
    </row>
    <row r="69" spans="1:4" ht="12.75" customHeight="1" x14ac:dyDescent="0.35">
      <c r="A69" s="7">
        <v>63</v>
      </c>
      <c r="B69" s="8" t="s">
        <v>62</v>
      </c>
      <c r="C69" s="9">
        <v>27335170.690000001</v>
      </c>
      <c r="D69" s="11">
        <f t="shared" si="1"/>
        <v>8985.9206738987505</v>
      </c>
    </row>
    <row r="70" spans="1:4" ht="12.75" customHeight="1" x14ac:dyDescent="0.35">
      <c r="A70" s="7">
        <v>64</v>
      </c>
      <c r="B70" s="8" t="s">
        <v>63</v>
      </c>
      <c r="C70" s="9">
        <v>62945798.120000005</v>
      </c>
      <c r="D70" s="11">
        <f t="shared" si="1"/>
        <v>20692.241328073636</v>
      </c>
    </row>
    <row r="71" spans="1:4" ht="12.75" customHeight="1" x14ac:dyDescent="0.35">
      <c r="A71" s="7">
        <v>65</v>
      </c>
      <c r="B71" s="8" t="s">
        <v>64</v>
      </c>
      <c r="C71" s="9">
        <v>144263921.53</v>
      </c>
      <c r="D71" s="11">
        <f t="shared" ref="D71:D77" si="2">C71/$M$4</f>
        <v>47424.037320841555</v>
      </c>
    </row>
    <row r="72" spans="1:4" ht="12.75" customHeight="1" x14ac:dyDescent="0.35">
      <c r="A72" s="7">
        <v>66</v>
      </c>
      <c r="B72" s="8" t="s">
        <v>65</v>
      </c>
      <c r="C72" s="9">
        <v>11118614.460000001</v>
      </c>
      <c r="D72" s="11">
        <f t="shared" si="2"/>
        <v>3655.0343392504933</v>
      </c>
    </row>
    <row r="73" spans="1:4" ht="12.75" customHeight="1" x14ac:dyDescent="0.35">
      <c r="A73" s="7">
        <v>67</v>
      </c>
      <c r="B73" s="8" t="s">
        <v>66</v>
      </c>
      <c r="C73" s="9">
        <v>132357385.44</v>
      </c>
      <c r="D73" s="11">
        <f t="shared" si="2"/>
        <v>43509.988639053256</v>
      </c>
    </row>
    <row r="74" spans="1:4" ht="12.75" customHeight="1" x14ac:dyDescent="0.35">
      <c r="A74" s="7">
        <v>68</v>
      </c>
      <c r="B74" s="8" t="s">
        <v>67</v>
      </c>
      <c r="C74" s="9">
        <v>31632584.680000003</v>
      </c>
      <c r="D74" s="11">
        <f t="shared" si="2"/>
        <v>10398.61429322814</v>
      </c>
    </row>
    <row r="75" spans="1:4" ht="12.75" customHeight="1" x14ac:dyDescent="0.35">
      <c r="A75" s="7">
        <v>69</v>
      </c>
      <c r="B75" s="8" t="s">
        <v>68</v>
      </c>
      <c r="C75" s="9">
        <v>30194837.510000002</v>
      </c>
      <c r="D75" s="11">
        <f t="shared" si="2"/>
        <v>9925.9820874424731</v>
      </c>
    </row>
    <row r="76" spans="1:4" ht="12.75" customHeight="1" x14ac:dyDescent="0.35">
      <c r="A76" s="7">
        <v>70</v>
      </c>
      <c r="B76" s="8" t="s">
        <v>69</v>
      </c>
      <c r="C76" s="9">
        <v>3145078316.7700005</v>
      </c>
      <c r="D76" s="11">
        <f t="shared" si="2"/>
        <v>1033885.0482478634</v>
      </c>
    </row>
    <row r="77" spans="1:4" ht="12.75" customHeight="1" x14ac:dyDescent="0.35">
      <c r="A77" s="7">
        <v>71</v>
      </c>
      <c r="B77" s="8" t="s">
        <v>70</v>
      </c>
      <c r="C77" s="9">
        <v>2419988691.5500002</v>
      </c>
      <c r="D77" s="11">
        <f t="shared" si="2"/>
        <v>795525.53962853388</v>
      </c>
    </row>
  </sheetData>
  <sheetProtection sheet="1" objects="1" scenarios="1"/>
  <mergeCells count="11">
    <mergeCell ref="F25:L27"/>
    <mergeCell ref="B1:M1"/>
    <mergeCell ref="F17:L18"/>
    <mergeCell ref="I4:L4"/>
    <mergeCell ref="F12:L15"/>
    <mergeCell ref="F19:L24"/>
    <mergeCell ref="K6:L6"/>
    <mergeCell ref="K7:L7"/>
    <mergeCell ref="K8:L8"/>
    <mergeCell ref="F11:L11"/>
    <mergeCell ref="B2:M2"/>
  </mergeCells>
  <pageMargins left="2.3622047244094491" right="0.70866141732283472" top="1.5748031496062993" bottom="0.74803149606299213" header="0.31496062992125984" footer="0.31496062992125984"/>
  <pageSetup paperSize="9" scale="11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4</xdr:col>
                    <xdr:colOff>234950</xdr:colOff>
                    <xdr:row>4</xdr:row>
                    <xdr:rowOff>165100</xdr:rowOff>
                  </from>
                  <to>
                    <xdr:col>7</xdr:col>
                    <xdr:colOff>317500</xdr:colOff>
                    <xdr:row>6</xdr:row>
                    <xdr:rowOff>6350</xdr:rowOff>
                  </to>
                </anchor>
              </controlPr>
            </control>
          </mc:Choice>
        </mc:AlternateContent>
      </controls>
    </mc:Choice>
  </mc:AlternateContent>
</worksheet>
</file>

<file path=customXml/_rels/item.xml.rels>&#65279;<?xml version="1.0" encoding="utf-8"?><Relationships xmlns="http://schemas.openxmlformats.org/package/2006/relationships"><Relationship Type="http://schemas.openxmlformats.org/officeDocument/2006/relationships/customXmlProps" Target="/customXml/itemProps1.xml" Id="Rd3c4172d526e4b2384ade4b889302c76" /></Relationships>
</file>

<file path=customXml/item.xml><?xml version="1.0" encoding="utf-8"?>
<metadata xmlns="http://www.objective.com/ecm/document/metadata/9676E22B47CC48CBA49BA16071DCFF24" version="1.0.0">
  <systemFields>
    <field name="Objective-Id">
      <value order="0">A11192800</value>
    </field>
    <field name="Objective-Title">
      <value order="0">2024 Gambling - a measure of human cost 2023_24</value>
    </field>
    <field name="Objective-Description">
      <value order="0"/>
    </field>
    <field name="Objective-CreationStamp">
      <value order="0">2024-07-29T23:49:11Z</value>
    </field>
    <field name="Objective-IsApproved">
      <value order="0">false</value>
    </field>
    <field name="Objective-IsPublished">
      <value order="0">true</value>
    </field>
    <field name="Objective-DatePublished">
      <value order="0">2025-10-20T06:54:04Z</value>
    </field>
    <field name="Objective-ModificationStamp">
      <value order="0">2025-10-20T06:54:04Z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vA15764057</value>
    </field>
    <field name="Objective-Version">
      <value order="0">2.0</value>
    </field>
    <field name="Objective-VersionNumber">
      <value order="0">2</value>
    </field>
    <field name="Objective-VersionComment">
      <value order="0">Update of gambling data</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Hayden Brown</cp:lastModifiedBy>
  <cp:lastPrinted>2019-09-11T04:01:46Z</cp:lastPrinted>
  <dcterms:created xsi:type="dcterms:W3CDTF">2019-09-11T03:21:06Z</dcterms:created>
  <dcterms:modified xsi:type="dcterms:W3CDTF">2025-10-20T06:53:40Z</dcterms:modified>
</cp:coreProperties>
</file>

<file path=docProps/custom.xml><?xml version="1.0" encoding="utf-8"?>
<op:Properties xmlns:op="http://schemas.openxmlformats.org/officeDocument/2006/custom-properties">
  <op:property fmtid="{D5CDD505-2E9C-101B-9397-08002B2CF9AE}" pid="2" name="Customer-Id">
    <vt:lpwstr xmlns:vt="http://schemas.openxmlformats.org/officeDocument/2006/docPropsVTypes">9676E22B47CC48CBA49BA16071DCFF24</vt:lpwstr>
  </op:property>
  <op:property fmtid="{D5CDD505-2E9C-101B-9397-08002B2CF9AE}" pid="3" name="Objective-Id">
    <vt:lpwstr xmlns:vt="http://schemas.openxmlformats.org/officeDocument/2006/docPropsVTypes">A11192800</vt:lpwstr>
  </op:property>
  <op:property fmtid="{D5CDD505-2E9C-101B-9397-08002B2CF9AE}" pid="4" name="Objective-Title">
    <vt:lpwstr xmlns:vt="http://schemas.openxmlformats.org/officeDocument/2006/docPropsVTypes">2024 Gambling - a measure of human cost 2023_24</vt:lpwstr>
  </op:property>
  <op:property fmtid="{D5CDD505-2E9C-101B-9397-08002B2CF9AE}" pid="5" name="Objective-Description">
    <vt:lpwstr xmlns:vt="http://schemas.openxmlformats.org/officeDocument/2006/docPropsVTypes"/>
  </op:property>
  <op:property fmtid="{D5CDD505-2E9C-101B-9397-08002B2CF9AE}" pid="6" name="Objective-CreationStamp">
    <vt:filetime xmlns:vt="http://schemas.openxmlformats.org/officeDocument/2006/docPropsVTypes">2024-07-29T23:49:11Z</vt:filetime>
  </op:property>
  <op:property fmtid="{D5CDD505-2E9C-101B-9397-08002B2CF9AE}" pid="7" name="Objective-IsApproved">
    <vt:bool xmlns:vt="http://schemas.openxmlformats.org/officeDocument/2006/docPropsVTypes">false</vt:bool>
  </op:property>
  <op:property fmtid="{D5CDD505-2E9C-101B-9397-08002B2CF9AE}" pid="8" name="Objective-IsPublished">
    <vt:bool xmlns:vt="http://schemas.openxmlformats.org/officeDocument/2006/docPropsVTypes">true</vt:bool>
  </op:property>
  <op:property fmtid="{D5CDD505-2E9C-101B-9397-08002B2CF9AE}" pid="9" name="Objective-DatePublished">
    <vt:filetime xmlns:vt="http://schemas.openxmlformats.org/officeDocument/2006/docPropsVTypes">2025-10-20T06:54:04Z</vt:filetime>
  </op:property>
  <op:property fmtid="{D5CDD505-2E9C-101B-9397-08002B2CF9AE}" pid="10" name="Objective-ModificationStamp">
    <vt:filetime xmlns:vt="http://schemas.openxmlformats.org/officeDocument/2006/docPropsVTypes">2025-10-20T06:54:04Z</vt:filetime>
  </op:property>
  <op:property fmtid="{D5CDD505-2E9C-101B-9397-08002B2CF9AE}" pid="11" name="Objective-Owner">
    <vt:lpwstr xmlns:vt="http://schemas.openxmlformats.org/officeDocument/2006/docPropsVTypes">Hayden Brown</vt:lpwstr>
  </op:property>
  <op:property fmtid="{D5CDD505-2E9C-101B-9397-08002B2CF9AE}" pid="12" name="Objective-Path">
    <vt:lpwstr xmlns:vt="http://schemas.openxmlformats.org/officeDocument/2006/docPropsVTypes">Classified Object:Classified Object:Classified Object:Census Analysis 2022 Website Files</vt:lpwstr>
  </op:property>
  <op:property fmtid="{D5CDD505-2E9C-101B-9397-08002B2CF9AE}" pid="13" name="Objective-Parent">
    <vt:lpwstr xmlns:vt="http://schemas.openxmlformats.org/officeDocument/2006/docPropsVTypes">Census Analysis 2022 Website Files</vt:lpwstr>
  </op:property>
  <op:property fmtid="{D5CDD505-2E9C-101B-9397-08002B2CF9AE}" pid="14" name="Objective-State">
    <vt:lpwstr xmlns:vt="http://schemas.openxmlformats.org/officeDocument/2006/docPropsVTypes">Published</vt:lpwstr>
  </op:property>
  <op:property fmtid="{D5CDD505-2E9C-101B-9397-08002B2CF9AE}" pid="15" name="Objective-VersionId">
    <vt:lpwstr xmlns:vt="http://schemas.openxmlformats.org/officeDocument/2006/docPropsVTypes">vA15764057</vt:lpwstr>
  </op:property>
  <op:property fmtid="{D5CDD505-2E9C-101B-9397-08002B2CF9AE}" pid="16" name="Objective-Version">
    <vt:lpwstr xmlns:vt="http://schemas.openxmlformats.org/officeDocument/2006/docPropsVTypes">2.0</vt:lpwstr>
  </op:property>
  <op:property fmtid="{D5CDD505-2E9C-101B-9397-08002B2CF9AE}" pid="17" name="Objective-VersionNumber">
    <vt:r8 xmlns:vt="http://schemas.openxmlformats.org/officeDocument/2006/docPropsVTypes">2</vt:r8>
  </op:property>
  <op:property fmtid="{D5CDD505-2E9C-101B-9397-08002B2CF9AE}" pid="18" name="Objective-VersionComment">
    <vt:lpwstr xmlns:vt="http://schemas.openxmlformats.org/officeDocument/2006/docPropsVTypes">Update of gambling data</vt:lpwstr>
  </op:property>
  <op:property fmtid="{D5CDD505-2E9C-101B-9397-08002B2CF9AE}" pid="19" name="Objective-FileNumber">
    <vt:lpwstr xmlns:vt="http://schemas.openxmlformats.org/officeDocument/2006/docPropsVTypes">qA481061</vt:lpwstr>
  </op:property>
  <op:property fmtid="{D5CDD505-2E9C-101B-9397-08002B2CF9AE}" pid="20" name="Objective-Classification">
    <vt:lpwstr xmlns:vt="http://schemas.openxmlformats.org/officeDocument/2006/docPropsVTypes"/>
  </op:property>
  <op:property fmtid="{D5CDD505-2E9C-101B-9397-08002B2CF9AE}" pid="21" name="Objective-Caveats">
    <vt:lpwstr xmlns:vt="http://schemas.openxmlformats.org/officeDocument/2006/docPropsVTypes"/>
  </op:property>
  <op:property fmtid="{D5CDD505-2E9C-101B-9397-08002B2CF9AE}" pid="22" name="Objective-Business Unit">
    <vt:lpwstr xmlns:vt="http://schemas.openxmlformats.org/officeDocument/2006/docPropsVTypes">Community Development</vt:lpwstr>
  </op:property>
  <op:property fmtid="{D5CDD505-2E9C-101B-9397-08002B2CF9AE}" pid="23" name="Objective-Corporate Document Type">
    <vt:lpwstr xmlns:vt="http://schemas.openxmlformats.org/officeDocument/2006/docPropsVTypes"/>
  </op:property>
  <op:property fmtid="{D5CDD505-2E9C-101B-9397-08002B2CF9AE}" pid="24" name="Objective-Records Audit Vital Record">
    <vt:lpwstr xmlns:vt="http://schemas.openxmlformats.org/officeDocument/2006/docPropsVTypes"/>
  </op:property>
  <op:property fmtid="{D5CDD505-2E9C-101B-9397-08002B2CF9AE}" pid="25" name="Objective-Records Audit Date">
    <vt:lpwstr xmlns:vt="http://schemas.openxmlformats.org/officeDocument/2006/docPropsVTypes"/>
  </op:property>
  <op:property fmtid="{D5CDD505-2E9C-101B-9397-08002B2CF9AE}" pid="26" name="Objective-Connect Creator">
    <vt:lpwstr xmlns:vt="http://schemas.openxmlformats.org/officeDocument/2006/docPropsVTypes"/>
  </op:property>
  <op:property fmtid="{D5CDD505-2E9C-101B-9397-08002B2CF9AE}" pid="27" name="Objective-Bulk Update Status">
    <vt:lpwstr xmlns:vt="http://schemas.openxmlformats.org/officeDocument/2006/docPropsVTypes"/>
  </op:property>
</op:Properties>
</file>