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e3d2647ffdae4cb5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35E04A5F-BE93-4C11-9506-BAB9F828FE74}" xr6:coauthVersionLast="47" xr6:coauthVersionMax="47" xr10:uidLastSave="{00000000-0000-0000-0000-000000000000}"/>
  <bookViews>
    <workbookView xWindow="-110" yWindow="-110" windowWidth="19420" windowHeight="11500" tabRatio="499" firstSheet="1" activeTab="1" xr2:uid="{00000000-000D-0000-FFFF-FFFF00000000}"/>
  </bookViews>
  <sheets>
    <sheet name="Test" sheetId="4" state="hidden" r:id="rId1"/>
    <sheet name="LGA" sheetId="2" r:id="rId2"/>
    <sheet name="Suburbs" sheetId="7" r:id="rId3"/>
  </sheets>
  <definedNames>
    <definedName name="d">#REF!</definedName>
    <definedName name="de">#REF!</definedName>
    <definedName name="dec">#REF!</definedName>
    <definedName name="mar">#REF!</definedName>
    <definedName name="_xlnm.Print_Area" localSheetId="1">LGA!$B$1:$O$46</definedName>
    <definedName name="rngDate" localSheetId="2">#REF!</definedName>
    <definedName name="rngDate">#REF!</definedName>
    <definedName name="s">#REF!</definedName>
    <definedName name="se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6" i="4" l="1"/>
  <c r="F66" i="4" l="1"/>
  <c r="L86" i="4"/>
  <c r="J6" i="4" l="1"/>
  <c r="D6" i="4"/>
  <c r="D31" i="4"/>
  <c r="E6" i="4" l="1"/>
  <c r="I6" i="4"/>
  <c r="H6" i="4"/>
  <c r="G6" i="4"/>
  <c r="F6" i="4"/>
  <c r="K31" i="2" l="1"/>
  <c r="K30" i="2"/>
  <c r="K15" i="2"/>
  <c r="D7" i="4" l="1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2" i="4"/>
  <c r="D33" i="4"/>
  <c r="D34" i="4"/>
  <c r="D35" i="4"/>
  <c r="D36" i="4"/>
  <c r="D37" i="4"/>
  <c r="D38" i="4"/>
  <c r="D39" i="4"/>
  <c r="D40" i="4"/>
  <c r="D41" i="4"/>
  <c r="D42" i="4"/>
  <c r="K7" i="2" s="1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K37" i="2" l="1"/>
  <c r="K36" i="2"/>
  <c r="K35" i="2"/>
  <c r="K34" i="2"/>
  <c r="K33" i="2"/>
  <c r="K32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AM86" i="4"/>
  <c r="AM87" i="4"/>
  <c r="K13" i="2" l="1"/>
  <c r="J87" i="4"/>
  <c r="M13" i="2" s="1"/>
  <c r="AK86" i="4"/>
  <c r="J86" i="4"/>
  <c r="O13" i="2" l="1"/>
  <c r="I85" i="4"/>
  <c r="H85" i="4"/>
  <c r="G85" i="4"/>
  <c r="F85" i="4"/>
  <c r="E85" i="4"/>
  <c r="E7" i="4"/>
  <c r="F7" i="4"/>
  <c r="G7" i="4"/>
  <c r="H7" i="4"/>
  <c r="I7" i="4"/>
  <c r="C8" i="2" s="1"/>
  <c r="E8" i="4"/>
  <c r="F8" i="4"/>
  <c r="G8" i="4"/>
  <c r="H8" i="4"/>
  <c r="I8" i="4"/>
  <c r="C9" i="2" s="1"/>
  <c r="E9" i="4"/>
  <c r="F9" i="4"/>
  <c r="G9" i="4"/>
  <c r="H9" i="4"/>
  <c r="I9" i="4"/>
  <c r="E10" i="4"/>
  <c r="F10" i="4"/>
  <c r="G10" i="4"/>
  <c r="H10" i="4"/>
  <c r="I10" i="4"/>
  <c r="C11" i="2" s="1"/>
  <c r="E11" i="4"/>
  <c r="F11" i="4"/>
  <c r="G11" i="4"/>
  <c r="H11" i="4"/>
  <c r="I11" i="4"/>
  <c r="C12" i="2" s="1"/>
  <c r="E12" i="4"/>
  <c r="F12" i="4"/>
  <c r="G12" i="4"/>
  <c r="H12" i="4"/>
  <c r="I12" i="4"/>
  <c r="C13" i="2" s="1"/>
  <c r="E13" i="4"/>
  <c r="F13" i="4"/>
  <c r="G13" i="4"/>
  <c r="H13" i="4"/>
  <c r="I13" i="4"/>
  <c r="E14" i="4"/>
  <c r="F14" i="4"/>
  <c r="G14" i="4"/>
  <c r="H14" i="4"/>
  <c r="I14" i="4"/>
  <c r="C15" i="2" s="1"/>
  <c r="E15" i="4"/>
  <c r="F15" i="4"/>
  <c r="G15" i="4"/>
  <c r="H15" i="4"/>
  <c r="I15" i="4"/>
  <c r="C16" i="2" s="1"/>
  <c r="E16" i="4"/>
  <c r="F16" i="4"/>
  <c r="G16" i="4"/>
  <c r="H16" i="4"/>
  <c r="I16" i="4"/>
  <c r="C17" i="2" s="1"/>
  <c r="E17" i="4"/>
  <c r="F17" i="4"/>
  <c r="G17" i="4"/>
  <c r="H17" i="4"/>
  <c r="I17" i="4"/>
  <c r="E18" i="4"/>
  <c r="F18" i="4"/>
  <c r="G18" i="4"/>
  <c r="H18" i="4"/>
  <c r="I18" i="4"/>
  <c r="C19" i="2" s="1"/>
  <c r="E19" i="4"/>
  <c r="F19" i="4"/>
  <c r="G19" i="4"/>
  <c r="H19" i="4"/>
  <c r="I19" i="4"/>
  <c r="C20" i="2" s="1"/>
  <c r="E20" i="4"/>
  <c r="F20" i="4"/>
  <c r="G20" i="4"/>
  <c r="H20" i="4"/>
  <c r="I20" i="4"/>
  <c r="C21" i="2" s="1"/>
  <c r="E21" i="4"/>
  <c r="F21" i="4"/>
  <c r="G21" i="4"/>
  <c r="H21" i="4"/>
  <c r="I21" i="4"/>
  <c r="E22" i="4"/>
  <c r="F22" i="4"/>
  <c r="G22" i="4"/>
  <c r="H22" i="4"/>
  <c r="I22" i="4"/>
  <c r="C23" i="2" s="1"/>
  <c r="E23" i="4"/>
  <c r="F23" i="4"/>
  <c r="G23" i="4"/>
  <c r="H23" i="4"/>
  <c r="I23" i="4"/>
  <c r="C24" i="2" s="1"/>
  <c r="E24" i="4"/>
  <c r="F24" i="4"/>
  <c r="G24" i="4"/>
  <c r="H24" i="4"/>
  <c r="I24" i="4"/>
  <c r="C25" i="2" s="1"/>
  <c r="E25" i="4"/>
  <c r="F25" i="4"/>
  <c r="G25" i="4"/>
  <c r="H25" i="4"/>
  <c r="I25" i="4"/>
  <c r="E26" i="4"/>
  <c r="F26" i="4"/>
  <c r="G26" i="4"/>
  <c r="H26" i="4"/>
  <c r="I26" i="4"/>
  <c r="C27" i="2" s="1"/>
  <c r="E27" i="4"/>
  <c r="F27" i="4"/>
  <c r="G27" i="4"/>
  <c r="H27" i="4"/>
  <c r="I27" i="4"/>
  <c r="C28" i="2" s="1"/>
  <c r="E28" i="4"/>
  <c r="F28" i="4"/>
  <c r="G28" i="4"/>
  <c r="H28" i="4"/>
  <c r="I28" i="4"/>
  <c r="C29" i="2" s="1"/>
  <c r="E29" i="4"/>
  <c r="F29" i="4"/>
  <c r="G29" i="4"/>
  <c r="H29" i="4"/>
  <c r="I29" i="4"/>
  <c r="E30" i="4"/>
  <c r="F30" i="4"/>
  <c r="G30" i="4"/>
  <c r="H30" i="4"/>
  <c r="I30" i="4"/>
  <c r="C31" i="2" s="1"/>
  <c r="E31" i="4"/>
  <c r="F31" i="4"/>
  <c r="G31" i="4"/>
  <c r="H31" i="4"/>
  <c r="I31" i="4"/>
  <c r="C32" i="2" s="1"/>
  <c r="E32" i="4"/>
  <c r="F32" i="4"/>
  <c r="G32" i="4"/>
  <c r="H32" i="4"/>
  <c r="I32" i="4"/>
  <c r="C33" i="2" s="1"/>
  <c r="E33" i="4"/>
  <c r="F33" i="4"/>
  <c r="G33" i="4"/>
  <c r="H33" i="4"/>
  <c r="I33" i="4"/>
  <c r="E34" i="4"/>
  <c r="F34" i="4"/>
  <c r="G34" i="4"/>
  <c r="H34" i="4"/>
  <c r="I34" i="4"/>
  <c r="C35" i="2" s="1"/>
  <c r="E35" i="4"/>
  <c r="F35" i="4"/>
  <c r="G35" i="4"/>
  <c r="H35" i="4"/>
  <c r="I35" i="4"/>
  <c r="C36" i="2" s="1"/>
  <c r="E36" i="4"/>
  <c r="F36" i="4"/>
  <c r="G36" i="4"/>
  <c r="H36" i="4"/>
  <c r="I36" i="4"/>
  <c r="C37" i="2" s="1"/>
  <c r="E37" i="4"/>
  <c r="F37" i="4"/>
  <c r="G37" i="4"/>
  <c r="H37" i="4"/>
  <c r="I37" i="4"/>
  <c r="E38" i="4"/>
  <c r="F38" i="4"/>
  <c r="G38" i="4"/>
  <c r="H38" i="4"/>
  <c r="I38" i="4"/>
  <c r="C39" i="2" s="1"/>
  <c r="E39" i="4"/>
  <c r="F39" i="4"/>
  <c r="G39" i="4"/>
  <c r="H39" i="4"/>
  <c r="I39" i="4"/>
  <c r="C40" i="2" s="1"/>
  <c r="E40" i="4"/>
  <c r="F40" i="4"/>
  <c r="G40" i="4"/>
  <c r="H40" i="4"/>
  <c r="I40" i="4"/>
  <c r="C41" i="2" s="1"/>
  <c r="E41" i="4"/>
  <c r="F41" i="4"/>
  <c r="G41" i="4"/>
  <c r="H41" i="4"/>
  <c r="I41" i="4"/>
  <c r="E42" i="4"/>
  <c r="F42" i="4"/>
  <c r="G42" i="4"/>
  <c r="H42" i="4"/>
  <c r="I42" i="4"/>
  <c r="E43" i="4"/>
  <c r="F43" i="4"/>
  <c r="G43" i="4"/>
  <c r="H43" i="4"/>
  <c r="I43" i="4"/>
  <c r="C44" i="2" s="1"/>
  <c r="E44" i="4"/>
  <c r="F44" i="4"/>
  <c r="G44" i="4"/>
  <c r="H44" i="4"/>
  <c r="I44" i="4"/>
  <c r="C45" i="2" s="1"/>
  <c r="E45" i="4"/>
  <c r="F45" i="4"/>
  <c r="G45" i="4"/>
  <c r="H45" i="4"/>
  <c r="I45" i="4"/>
  <c r="E46" i="4"/>
  <c r="F46" i="4"/>
  <c r="G46" i="4"/>
  <c r="H46" i="4"/>
  <c r="I46" i="4"/>
  <c r="C47" i="2" s="1"/>
  <c r="E47" i="4"/>
  <c r="F47" i="4"/>
  <c r="G47" i="4"/>
  <c r="H47" i="4"/>
  <c r="I47" i="4"/>
  <c r="C48" i="2" s="1"/>
  <c r="E48" i="4"/>
  <c r="F48" i="4"/>
  <c r="G48" i="4"/>
  <c r="H48" i="4"/>
  <c r="I48" i="4"/>
  <c r="C49" i="2" s="1"/>
  <c r="E49" i="4"/>
  <c r="F49" i="4"/>
  <c r="G49" i="4"/>
  <c r="H49" i="4"/>
  <c r="I49" i="4"/>
  <c r="E50" i="4"/>
  <c r="F50" i="4"/>
  <c r="G50" i="4"/>
  <c r="H50" i="4"/>
  <c r="I50" i="4"/>
  <c r="C51" i="2" s="1"/>
  <c r="E51" i="4"/>
  <c r="F51" i="4"/>
  <c r="G51" i="4"/>
  <c r="H51" i="4"/>
  <c r="I51" i="4"/>
  <c r="C52" i="2" s="1"/>
  <c r="E52" i="4"/>
  <c r="F52" i="4"/>
  <c r="G52" i="4"/>
  <c r="H52" i="4"/>
  <c r="I52" i="4"/>
  <c r="C53" i="2" s="1"/>
  <c r="E53" i="4"/>
  <c r="F53" i="4"/>
  <c r="G53" i="4"/>
  <c r="H53" i="4"/>
  <c r="I53" i="4"/>
  <c r="E54" i="4"/>
  <c r="F54" i="4"/>
  <c r="G54" i="4"/>
  <c r="H54" i="4"/>
  <c r="I54" i="4"/>
  <c r="C55" i="2" s="1"/>
  <c r="E55" i="4"/>
  <c r="F55" i="4"/>
  <c r="G55" i="4"/>
  <c r="H55" i="4"/>
  <c r="I55" i="4"/>
  <c r="C56" i="2" s="1"/>
  <c r="E56" i="4"/>
  <c r="F56" i="4"/>
  <c r="G56" i="4"/>
  <c r="H56" i="4"/>
  <c r="I56" i="4"/>
  <c r="C57" i="2" s="1"/>
  <c r="E57" i="4"/>
  <c r="F57" i="4"/>
  <c r="G57" i="4"/>
  <c r="H57" i="4"/>
  <c r="I57" i="4"/>
  <c r="E58" i="4"/>
  <c r="F58" i="4"/>
  <c r="G58" i="4"/>
  <c r="H58" i="4"/>
  <c r="I58" i="4"/>
  <c r="C59" i="2" s="1"/>
  <c r="E59" i="4"/>
  <c r="F59" i="4"/>
  <c r="G59" i="4"/>
  <c r="H59" i="4"/>
  <c r="I59" i="4"/>
  <c r="C60" i="2" s="1"/>
  <c r="E60" i="4"/>
  <c r="F60" i="4"/>
  <c r="G60" i="4"/>
  <c r="H60" i="4"/>
  <c r="I60" i="4"/>
  <c r="C61" i="2" s="1"/>
  <c r="E61" i="4"/>
  <c r="F61" i="4"/>
  <c r="G61" i="4"/>
  <c r="H61" i="4"/>
  <c r="I61" i="4"/>
  <c r="E62" i="4"/>
  <c r="F62" i="4"/>
  <c r="G62" i="4"/>
  <c r="H62" i="4"/>
  <c r="I62" i="4"/>
  <c r="E63" i="4"/>
  <c r="F63" i="4"/>
  <c r="G63" i="4"/>
  <c r="H63" i="4"/>
  <c r="I63" i="4"/>
  <c r="C64" i="2" s="1"/>
  <c r="E64" i="4"/>
  <c r="F64" i="4"/>
  <c r="G64" i="4"/>
  <c r="H64" i="4"/>
  <c r="I64" i="4"/>
  <c r="C65" i="2" s="1"/>
  <c r="E65" i="4"/>
  <c r="F65" i="4"/>
  <c r="G65" i="4"/>
  <c r="H65" i="4"/>
  <c r="I65" i="4"/>
  <c r="G66" i="4"/>
  <c r="H66" i="4"/>
  <c r="I66" i="4"/>
  <c r="C67" i="2" s="1"/>
  <c r="E67" i="4"/>
  <c r="F67" i="4"/>
  <c r="G67" i="4"/>
  <c r="H67" i="4"/>
  <c r="I67" i="4"/>
  <c r="C68" i="2" s="1"/>
  <c r="E68" i="4"/>
  <c r="F68" i="4"/>
  <c r="G68" i="4"/>
  <c r="H68" i="4"/>
  <c r="I68" i="4"/>
  <c r="C69" i="2" s="1"/>
  <c r="E69" i="4"/>
  <c r="F69" i="4"/>
  <c r="G69" i="4"/>
  <c r="H69" i="4"/>
  <c r="I69" i="4"/>
  <c r="C70" i="2" s="1"/>
  <c r="E70" i="4"/>
  <c r="F70" i="4"/>
  <c r="G70" i="4"/>
  <c r="H70" i="4"/>
  <c r="I70" i="4"/>
  <c r="C71" i="2" s="1"/>
  <c r="E71" i="4"/>
  <c r="F71" i="4"/>
  <c r="G71" i="4"/>
  <c r="H71" i="4"/>
  <c r="I71" i="4"/>
  <c r="C72" i="2" s="1"/>
  <c r="E72" i="4"/>
  <c r="F72" i="4"/>
  <c r="G72" i="4"/>
  <c r="H72" i="4"/>
  <c r="I72" i="4"/>
  <c r="E73" i="4"/>
  <c r="F73" i="4"/>
  <c r="G73" i="4"/>
  <c r="H73" i="4"/>
  <c r="I73" i="4"/>
  <c r="C74" i="2" s="1"/>
  <c r="E74" i="4"/>
  <c r="F74" i="4"/>
  <c r="G74" i="4"/>
  <c r="H74" i="4"/>
  <c r="I74" i="4"/>
  <c r="C75" i="2" s="1"/>
  <c r="E75" i="4"/>
  <c r="F75" i="4"/>
  <c r="G75" i="4"/>
  <c r="H75" i="4"/>
  <c r="I75" i="4"/>
  <c r="C76" i="2" s="1"/>
  <c r="E76" i="4"/>
  <c r="F76" i="4"/>
  <c r="G76" i="4"/>
  <c r="H76" i="4"/>
  <c r="I76" i="4"/>
  <c r="C77" i="2" s="1"/>
  <c r="E77" i="4"/>
  <c r="F77" i="4"/>
  <c r="G77" i="4"/>
  <c r="H77" i="4"/>
  <c r="I77" i="4"/>
  <c r="C78" i="2" s="1"/>
  <c r="E78" i="4"/>
  <c r="F78" i="4"/>
  <c r="G78" i="4"/>
  <c r="H78" i="4"/>
  <c r="I78" i="4"/>
  <c r="C79" i="2" s="1"/>
  <c r="E79" i="4"/>
  <c r="F79" i="4"/>
  <c r="G79" i="4"/>
  <c r="H79" i="4"/>
  <c r="I79" i="4"/>
  <c r="C80" i="2" s="1"/>
  <c r="E80" i="4"/>
  <c r="F80" i="4"/>
  <c r="G80" i="4"/>
  <c r="H80" i="4"/>
  <c r="I80" i="4"/>
  <c r="C81" i="2" s="1"/>
  <c r="E81" i="4"/>
  <c r="F81" i="4"/>
  <c r="G81" i="4"/>
  <c r="H81" i="4"/>
  <c r="I81" i="4"/>
  <c r="C82" i="2" s="1"/>
  <c r="E82" i="4"/>
  <c r="F82" i="4"/>
  <c r="G82" i="4"/>
  <c r="H82" i="4"/>
  <c r="I82" i="4"/>
  <c r="C83" i="2" s="1"/>
  <c r="E83" i="4"/>
  <c r="F83" i="4"/>
  <c r="G83" i="4"/>
  <c r="H83" i="4"/>
  <c r="I83" i="4"/>
  <c r="C84" i="2" s="1"/>
  <c r="E84" i="4"/>
  <c r="F84" i="4"/>
  <c r="G84" i="4"/>
  <c r="H84" i="4"/>
  <c r="I84" i="4"/>
  <c r="C85" i="2" s="1"/>
  <c r="C7" i="2"/>
  <c r="C73" i="2" l="1"/>
  <c r="C86" i="2"/>
  <c r="C66" i="2"/>
  <c r="C62" i="2"/>
  <c r="C58" i="2"/>
  <c r="D58" i="2" s="1"/>
  <c r="C54" i="2"/>
  <c r="D54" i="2" s="1"/>
  <c r="C50" i="2"/>
  <c r="D50" i="2" s="1"/>
  <c r="C46" i="2"/>
  <c r="D46" i="2" s="1"/>
  <c r="C42" i="2"/>
  <c r="D42" i="2" s="1"/>
  <c r="C38" i="2"/>
  <c r="D38" i="2" s="1"/>
  <c r="C34" i="2"/>
  <c r="D34" i="2" s="1"/>
  <c r="C30" i="2"/>
  <c r="D30" i="2" s="1"/>
  <c r="C26" i="2"/>
  <c r="D26" i="2" s="1"/>
  <c r="C22" i="2"/>
  <c r="D22" i="2" s="1"/>
  <c r="C18" i="2"/>
  <c r="D18" i="2" s="1"/>
  <c r="C14" i="2"/>
  <c r="D14" i="2" s="1"/>
  <c r="C10" i="2"/>
  <c r="D10" i="2" s="1"/>
  <c r="K8" i="2"/>
  <c r="K11" i="2"/>
  <c r="K9" i="2"/>
  <c r="K10" i="2"/>
  <c r="C63" i="2"/>
  <c r="D63" i="2" s="1"/>
  <c r="K12" i="2"/>
  <c r="C43" i="2"/>
  <c r="D43" i="2" s="1"/>
  <c r="M5" i="2"/>
  <c r="K5" i="2"/>
  <c r="D8" i="2"/>
  <c r="D9" i="2"/>
  <c r="D11" i="2"/>
  <c r="D12" i="2"/>
  <c r="D13" i="2"/>
  <c r="D15" i="2"/>
  <c r="D16" i="2"/>
  <c r="D17" i="2"/>
  <c r="D19" i="2"/>
  <c r="D20" i="2"/>
  <c r="D21" i="2"/>
  <c r="D23" i="2"/>
  <c r="D24" i="2"/>
  <c r="D25" i="2"/>
  <c r="D27" i="2"/>
  <c r="D28" i="2"/>
  <c r="D29" i="2"/>
  <c r="D31" i="2"/>
  <c r="D32" i="2"/>
  <c r="D33" i="2"/>
  <c r="D35" i="2"/>
  <c r="D36" i="2"/>
  <c r="D37" i="2"/>
  <c r="D39" i="2"/>
  <c r="D40" i="2"/>
  <c r="D41" i="2"/>
  <c r="D44" i="2"/>
  <c r="D45" i="2"/>
  <c r="D47" i="2"/>
  <c r="D48" i="2"/>
  <c r="D49" i="2"/>
  <c r="D51" i="2"/>
  <c r="D52" i="2"/>
  <c r="D53" i="2"/>
  <c r="D55" i="2"/>
  <c r="D56" i="2"/>
  <c r="D57" i="2"/>
  <c r="D59" i="2"/>
  <c r="D60" i="2"/>
  <c r="D61" i="2"/>
  <c r="D62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7" i="2"/>
  <c r="O3" i="2" l="1"/>
  <c r="E7" i="2"/>
  <c r="E84" i="2"/>
  <c r="E82" i="2"/>
  <c r="E80" i="2"/>
  <c r="E78" i="2"/>
  <c r="E76" i="2"/>
  <c r="E74" i="2"/>
  <c r="E72" i="2"/>
  <c r="E70" i="2"/>
  <c r="E68" i="2"/>
  <c r="E66" i="2"/>
  <c r="E64" i="2"/>
  <c r="E62" i="2"/>
  <c r="E60" i="2"/>
  <c r="E58" i="2"/>
  <c r="E56" i="2"/>
  <c r="E54" i="2"/>
  <c r="E52" i="2"/>
  <c r="E50" i="2"/>
  <c r="E48" i="2"/>
  <c r="E46" i="2"/>
  <c r="E44" i="2"/>
  <c r="E42" i="2"/>
  <c r="E40" i="2"/>
  <c r="E38" i="2"/>
  <c r="E36" i="2"/>
  <c r="E34" i="2"/>
  <c r="E32" i="2"/>
  <c r="E30" i="2"/>
  <c r="E28" i="2"/>
  <c r="E26" i="2"/>
  <c r="E24" i="2"/>
  <c r="E22" i="2"/>
  <c r="E20" i="2"/>
  <c r="E18" i="2"/>
  <c r="E16" i="2"/>
  <c r="E14" i="2"/>
  <c r="E12" i="2"/>
  <c r="E10" i="2"/>
  <c r="E8" i="2"/>
  <c r="E85" i="2"/>
  <c r="E83" i="2"/>
  <c r="E81" i="2"/>
  <c r="E79" i="2"/>
  <c r="E77" i="2"/>
  <c r="E75" i="2"/>
  <c r="E73" i="2"/>
  <c r="E71" i="2"/>
  <c r="E69" i="2"/>
  <c r="E67" i="2"/>
  <c r="E65" i="2"/>
  <c r="E63" i="2"/>
  <c r="E61" i="2"/>
  <c r="E59" i="2"/>
  <c r="E57" i="2"/>
  <c r="E55" i="2"/>
  <c r="E53" i="2"/>
  <c r="E51" i="2"/>
  <c r="E49" i="2"/>
  <c r="E47" i="2"/>
  <c r="E45" i="2"/>
  <c r="E43" i="2"/>
  <c r="E41" i="2"/>
  <c r="E39" i="2"/>
  <c r="E37" i="2"/>
  <c r="E35" i="2"/>
  <c r="E33" i="2"/>
  <c r="E31" i="2"/>
  <c r="E29" i="2"/>
  <c r="E27" i="2"/>
  <c r="E25" i="2"/>
  <c r="E23" i="2"/>
  <c r="E21" i="2"/>
  <c r="E19" i="2"/>
  <c r="E17" i="2"/>
  <c r="E15" i="2"/>
  <c r="E13" i="2"/>
  <c r="E11" i="2"/>
  <c r="E9" i="2"/>
  <c r="W87" i="4"/>
  <c r="M26" i="2" s="1"/>
  <c r="V87" i="4"/>
  <c r="M25" i="2" s="1"/>
  <c r="AK87" i="4"/>
  <c r="AJ87" i="4"/>
  <c r="AI87" i="4"/>
  <c r="AH87" i="4"/>
  <c r="M37" i="2" s="1"/>
  <c r="AG87" i="4"/>
  <c r="M36" i="2" s="1"/>
  <c r="L87" i="4"/>
  <c r="M15" i="2" s="1"/>
  <c r="AF87" i="4"/>
  <c r="T87" i="4"/>
  <c r="S87" i="4"/>
  <c r="U87" i="4"/>
  <c r="AE87" i="4"/>
  <c r="M34" i="2" s="1"/>
  <c r="M87" i="4"/>
  <c r="AD87" i="4"/>
  <c r="AC87" i="4"/>
  <c r="P87" i="4"/>
  <c r="O87" i="4"/>
  <c r="M18" i="2" s="1"/>
  <c r="R87" i="4"/>
  <c r="M21" i="2" s="1"/>
  <c r="AA87" i="4"/>
  <c r="M30" i="2" s="1"/>
  <c r="Q87" i="4"/>
  <c r="M20" i="2" s="1"/>
  <c r="Z87" i="4"/>
  <c r="M29" i="2" s="1"/>
  <c r="N87" i="4"/>
  <c r="Y87" i="4"/>
  <c r="M28" i="2" s="1"/>
  <c r="X87" i="4"/>
  <c r="M27" i="2" s="1"/>
  <c r="W86" i="4"/>
  <c r="V86" i="4"/>
  <c r="AJ86" i="4"/>
  <c r="AI86" i="4"/>
  <c r="AH86" i="4"/>
  <c r="AG86" i="4"/>
  <c r="AF86" i="4"/>
  <c r="T86" i="4"/>
  <c r="E86" i="4" s="1"/>
  <c r="S86" i="4"/>
  <c r="F86" i="4" s="1"/>
  <c r="U86" i="4"/>
  <c r="D86" i="4" s="1"/>
  <c r="AE86" i="4"/>
  <c r="M86" i="4"/>
  <c r="I86" i="4" s="1"/>
  <c r="AD86" i="4"/>
  <c r="AC86" i="4"/>
  <c r="P86" i="4"/>
  <c r="G86" i="4" s="1"/>
  <c r="O86" i="4"/>
  <c r="R86" i="4"/>
  <c r="AA86" i="4"/>
  <c r="Q86" i="4"/>
  <c r="Z86" i="4"/>
  <c r="N86" i="4"/>
  <c r="H86" i="4" s="1"/>
  <c r="Y86" i="4"/>
  <c r="X86" i="4"/>
  <c r="M35" i="2" l="1"/>
  <c r="M33" i="2"/>
  <c r="M32" i="2"/>
  <c r="M31" i="2"/>
  <c r="C87" i="2"/>
  <c r="D87" i="2" s="1"/>
  <c r="I87" i="4"/>
  <c r="M12" i="2" s="1"/>
  <c r="O12" i="2" s="1"/>
  <c r="M16" i="2"/>
  <c r="G87" i="4"/>
  <c r="M10" i="2" s="1"/>
  <c r="O10" i="2" s="1"/>
  <c r="M19" i="2"/>
  <c r="D87" i="4"/>
  <c r="M7" i="2" s="1"/>
  <c r="O7" i="2" s="1"/>
  <c r="M24" i="2"/>
  <c r="F87" i="4"/>
  <c r="M9" i="2" s="1"/>
  <c r="O9" i="2" s="1"/>
  <c r="M22" i="2"/>
  <c r="E87" i="4"/>
  <c r="M8" i="2" s="1"/>
  <c r="O8" i="2" s="1"/>
  <c r="M23" i="2"/>
  <c r="H87" i="4"/>
  <c r="M11" i="2" s="1"/>
  <c r="O11" i="2" s="1"/>
  <c r="M17" i="2"/>
  <c r="G8" i="2"/>
  <c r="F80" i="2"/>
  <c r="G80" i="2"/>
  <c r="F39" i="2"/>
  <c r="G39" i="2"/>
  <c r="G7" i="2"/>
  <c r="F84" i="2"/>
  <c r="F82" i="2"/>
  <c r="F78" i="2"/>
  <c r="F76" i="2"/>
  <c r="F74" i="2"/>
  <c r="F72" i="2"/>
  <c r="F70" i="2"/>
  <c r="F68" i="2"/>
  <c r="F66" i="2"/>
  <c r="F64" i="2"/>
  <c r="F62" i="2"/>
  <c r="F60" i="2"/>
  <c r="F58" i="2"/>
  <c r="F56" i="2"/>
  <c r="F54" i="2"/>
  <c r="F52" i="2"/>
  <c r="F50" i="2"/>
  <c r="F48" i="2"/>
  <c r="F46" i="2"/>
  <c r="F44" i="2"/>
  <c r="F42" i="2"/>
  <c r="F40" i="2"/>
  <c r="F38" i="2"/>
  <c r="F36" i="2"/>
  <c r="F34" i="2"/>
  <c r="F32" i="2"/>
  <c r="F30" i="2"/>
  <c r="F28" i="2"/>
  <c r="F26" i="2"/>
  <c r="F24" i="2"/>
  <c r="F22" i="2"/>
  <c r="F20" i="2"/>
  <c r="F18" i="2"/>
  <c r="F16" i="2"/>
  <c r="F14" i="2"/>
  <c r="F12" i="2"/>
  <c r="F10" i="2"/>
  <c r="F8" i="2"/>
  <c r="G85" i="2"/>
  <c r="G83" i="2"/>
  <c r="G81" i="2"/>
  <c r="G79" i="2"/>
  <c r="G77" i="2"/>
  <c r="G75" i="2"/>
  <c r="G73" i="2"/>
  <c r="G71" i="2"/>
  <c r="G69" i="2"/>
  <c r="G67" i="2"/>
  <c r="G65" i="2"/>
  <c r="G63" i="2"/>
  <c r="G61" i="2"/>
  <c r="G59" i="2"/>
  <c r="G57" i="2"/>
  <c r="G55" i="2"/>
  <c r="G53" i="2"/>
  <c r="G51" i="2"/>
  <c r="G49" i="2"/>
  <c r="G47" i="2"/>
  <c r="G45" i="2"/>
  <c r="G43" i="2"/>
  <c r="G41" i="2"/>
  <c r="G37" i="2"/>
  <c r="G35" i="2"/>
  <c r="G33" i="2"/>
  <c r="G31" i="2"/>
  <c r="G29" i="2"/>
  <c r="G27" i="2"/>
  <c r="G25" i="2"/>
  <c r="G23" i="2"/>
  <c r="G21" i="2"/>
  <c r="G19" i="2"/>
  <c r="G17" i="2"/>
  <c r="G15" i="2"/>
  <c r="G13" i="2"/>
  <c r="G11" i="2"/>
  <c r="G9" i="2"/>
  <c r="F85" i="2"/>
  <c r="F83" i="2"/>
  <c r="F81" i="2"/>
  <c r="F79" i="2"/>
  <c r="F77" i="2"/>
  <c r="F75" i="2"/>
  <c r="F73" i="2"/>
  <c r="F71" i="2"/>
  <c r="F69" i="2"/>
  <c r="F67" i="2"/>
  <c r="F65" i="2"/>
  <c r="F63" i="2"/>
  <c r="F61" i="2"/>
  <c r="F59" i="2"/>
  <c r="F57" i="2"/>
  <c r="F55" i="2"/>
  <c r="F53" i="2"/>
  <c r="F51" i="2"/>
  <c r="F49" i="2"/>
  <c r="F47" i="2"/>
  <c r="F45" i="2"/>
  <c r="F43" i="2"/>
  <c r="F41" i="2"/>
  <c r="F37" i="2"/>
  <c r="F35" i="2"/>
  <c r="F33" i="2"/>
  <c r="F31" i="2"/>
  <c r="F29" i="2"/>
  <c r="F27" i="2"/>
  <c r="F25" i="2"/>
  <c r="F23" i="2"/>
  <c r="F21" i="2"/>
  <c r="F19" i="2"/>
  <c r="F17" i="2"/>
  <c r="F15" i="2"/>
  <c r="F13" i="2"/>
  <c r="F11" i="2"/>
  <c r="F9" i="2"/>
  <c r="F7" i="2"/>
  <c r="G84" i="2"/>
  <c r="G82" i="2"/>
  <c r="G78" i="2"/>
  <c r="G76" i="2"/>
  <c r="G74" i="2"/>
  <c r="G72" i="2"/>
  <c r="G70" i="2"/>
  <c r="G68" i="2"/>
  <c r="G66" i="2"/>
  <c r="G64" i="2"/>
  <c r="G62" i="2"/>
  <c r="G60" i="2"/>
  <c r="G58" i="2"/>
  <c r="G56" i="2"/>
  <c r="G54" i="2"/>
  <c r="G52" i="2"/>
  <c r="G50" i="2"/>
  <c r="G48" i="2"/>
  <c r="G46" i="2"/>
  <c r="G44" i="2"/>
  <c r="G42" i="2"/>
  <c r="G40" i="2"/>
  <c r="G38" i="2"/>
  <c r="G36" i="2"/>
  <c r="G34" i="2"/>
  <c r="G32" i="2"/>
  <c r="G30" i="2"/>
  <c r="G28" i="2"/>
  <c r="G26" i="2"/>
  <c r="G24" i="2"/>
  <c r="G22" i="2"/>
  <c r="G20" i="2"/>
  <c r="G18" i="2"/>
  <c r="G16" i="2"/>
  <c r="G14" i="2"/>
  <c r="G12" i="2"/>
  <c r="G10" i="2"/>
  <c r="C88" i="2" l="1"/>
  <c r="D88" i="2" s="1"/>
</calcChain>
</file>

<file path=xl/sharedStrings.xml><?xml version="1.0" encoding="utf-8"?>
<sst xmlns="http://schemas.openxmlformats.org/spreadsheetml/2006/main" count="905" uniqueCount="660">
  <si>
    <t>Austudy</t>
  </si>
  <si>
    <t>Unincorporated Vic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</si>
  <si>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</si>
  <si>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</si>
  <si>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</si>
  <si>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</si>
  <si>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</si>
  <si>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</si>
  <si>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</si>
  <si>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</si>
  <si>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</si>
  <si>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</si>
  <si>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</si>
  <si>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</si>
  <si>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</si>
  <si>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</si>
  <si>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</si>
  <si>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</si>
  <si>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</si>
  <si>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</si>
  <si>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</si>
  <si>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</si>
  <si>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</si>
  <si>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</si>
  <si>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</si>
  <si>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</si>
  <si>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</si>
  <si>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</si>
  <si>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</si>
  <si>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</si>
  <si>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</si>
  <si>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</si>
  <si>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</si>
  <si>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</si>
  <si>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</si>
  <si>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</si>
  <si>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</si>
  <si>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</si>
  <si>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</si>
  <si>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</si>
  <si>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</si>
  <si>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</si>
  <si>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</si>
  <si>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</si>
  <si>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</si>
  <si>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</si>
  <si>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</si>
  <si>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</si>
  <si>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</si>
  <si>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</si>
  <si>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</si>
  <si>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</si>
  <si>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</si>
  <si>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</si>
  <si>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</si>
  <si>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</si>
  <si>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</si>
  <si>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</si>
  <si>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</si>
  <si>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</si>
  <si>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</si>
  <si>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</si>
  <si>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</si>
  <si>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</si>
  <si>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</si>
  <si>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</si>
  <si>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</si>
  <si>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</si>
  <si>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</si>
  <si>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</si>
  <si>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</si>
  <si>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</si>
  <si>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</si>
  <si>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</si>
  <si>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</si>
  <si>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</si>
  <si>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</si>
  <si>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</si>
  <si>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</si>
  <si>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</si>
  <si>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</si>
  <si>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ABSTUDY Living allowance</t>
  </si>
  <si>
    <t>ABSTUDY Non living allowance</t>
  </si>
  <si>
    <t>Age Pension</t>
  </si>
  <si>
    <t>Carer Allowance</t>
  </si>
  <si>
    <t>Carer Allowance Child Health Care Card only</t>
  </si>
  <si>
    <t>Carer Payment</t>
  </si>
  <si>
    <t>Commonwealth Seniors Health Card</t>
  </si>
  <si>
    <t>Disability Support Pension</t>
  </si>
  <si>
    <t>Family Tax Benefit Part A</t>
  </si>
  <si>
    <t>Family Tax Benefit Part B</t>
  </si>
  <si>
    <t>Health Care Card</t>
  </si>
  <si>
    <t>Low Income Card</t>
  </si>
  <si>
    <t>Newstart Allowance</t>
  </si>
  <si>
    <t>Parenting Payment Partnered</t>
  </si>
  <si>
    <t>Parenting Payment Single</t>
  </si>
  <si>
    <t>Partner Allowance</t>
  </si>
  <si>
    <t>Pensioner Concession Card</t>
  </si>
  <si>
    <t>Special Benefit</t>
  </si>
  <si>
    <t>Widow Allowance</t>
  </si>
  <si>
    <t>Youth Allowance other</t>
  </si>
  <si>
    <t>Youth Allowance student and apprentice</t>
  </si>
  <si>
    <t>Victoria</t>
  </si>
  <si>
    <t>Metro. Melbourne</t>
  </si>
  <si>
    <t>Order Normal</t>
  </si>
  <si>
    <t>Order by Category</t>
  </si>
  <si>
    <t>Aged Pension/ Pop 65+ (%)</t>
  </si>
  <si>
    <t>Disability Pension / Population (%)</t>
  </si>
  <si>
    <t>Health Care Card / Population (%)</t>
  </si>
  <si>
    <t>Parenting Payment - partnered / Pop Female 20-45 (%)</t>
  </si>
  <si>
    <t>RATIOS</t>
  </si>
  <si>
    <t>NUMBERS</t>
  </si>
  <si>
    <t>No</t>
  </si>
  <si>
    <t>Adj no</t>
  </si>
  <si>
    <t>Rank</t>
  </si>
  <si>
    <t xml:space="preserve">      Select Municipalities, below:</t>
  </si>
  <si>
    <t xml:space="preserve">       Select payment ratio or category, below:</t>
  </si>
  <si>
    <t>Parenting Payment Single / Population Females 20-44 (%)</t>
  </si>
  <si>
    <t>Parenting Payment - partnered / Population Female 20-45 (%)</t>
  </si>
  <si>
    <t>Disability Pension / Total population (%)</t>
  </si>
  <si>
    <t>Aged Pension/ Population 65+ (%)</t>
  </si>
  <si>
    <t>Health Care Card / Total population (%)</t>
  </si>
  <si>
    <t>Parenting Payment - partnered / Population Females 20-45 (%)</t>
  </si>
  <si>
    <t>Comm. Rent Assitance</t>
  </si>
  <si>
    <t>Rent Assistance/Occupied Dwellings (%)</t>
  </si>
  <si>
    <t>Commonwealth Rent Assistance</t>
  </si>
  <si>
    <t>Pension Concession Card</t>
  </si>
  <si>
    <t>Double Orphan Pension: REMOVED 2020</t>
  </si>
  <si>
    <t>Sickness Allowance REMOVED 2020</t>
  </si>
  <si>
    <t>Wife Pension Partner on Age Pension REMOVED 2020</t>
  </si>
  <si>
    <t>Wife Pension Partner on Disability Support Pension REMOVED 2020</t>
  </si>
  <si>
    <t>Widow B Pension REMOVED 2020</t>
  </si>
  <si>
    <t>Jobseeker Payment</t>
  </si>
  <si>
    <t>Jobseeker Payment / 18-64 (%)</t>
  </si>
  <si>
    <t>JobSeeker Payment</t>
  </si>
  <si>
    <t>Jobseeker Payment / Population 18-64 (%)</t>
  </si>
  <si>
    <t>Parenting Payment Single / Females 20-45 (%)</t>
  </si>
  <si>
    <t>Partner Allowance
REMOVED 2021</t>
  </si>
  <si>
    <t>Widow Allowance
REMOVED 2021</t>
  </si>
  <si>
    <t>Alfredton</t>
  </si>
  <si>
    <t>Buninyong</t>
  </si>
  <si>
    <t>Delacombe</t>
  </si>
  <si>
    <t>Smythes Creek</t>
  </si>
  <si>
    <t>Wendouree - Miners Rest</t>
  </si>
  <si>
    <t>Creswick - Clunes</t>
  </si>
  <si>
    <t>Daylesford</t>
  </si>
  <si>
    <t>Gordon (Vic.)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</si>
  <si>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</si>
  <si>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</si>
  <si>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</si>
  <si>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</si>
  <si>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</si>
  <si>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</si>
  <si>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</si>
  <si>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</si>
  <si>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</si>
  <si>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</si>
  <si>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</si>
  <si>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</si>
  <si>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Castlemaine</t>
  </si>
  <si>
    <t>Heathcote</t>
  </si>
  <si>
    <t>Kyneton</t>
  </si>
  <si>
    <t>Woodend</t>
  </si>
  <si>
    <t>Bannockburn</t>
  </si>
  <si>
    <t>Golden Plains - South</t>
  </si>
  <si>
    <t>Winchelsea</t>
  </si>
  <si>
    <t>Belmont</t>
  </si>
  <si>
    <t>Geelong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</si>
  <si>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</si>
  <si>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</si>
  <si>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</si>
  <si>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</si>
  <si>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</si>
  <si>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</si>
  <si>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</si>
  <si>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Clifton Springs</t>
  </si>
  <si>
    <t>Lorne - Anglesea</t>
  </si>
  <si>
    <t>Portarlington</t>
  </si>
  <si>
    <t>Point Lonsdale - Queenscliff</t>
  </si>
  <si>
    <t>Torquay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</si>
  <si>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</si>
  <si>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</si>
  <si>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</si>
  <si>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</si>
  <si>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</si>
  <si>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</si>
  <si>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</si>
  <si>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</si>
  <si>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Rutherglen</t>
  </si>
  <si>
    <t>Beechworth</t>
  </si>
  <si>
    <t>Bright - Mount Beauty</t>
  </si>
  <si>
    <t>Chiltern - Indigo Valley</t>
  </si>
  <si>
    <t>Myrtleford</t>
  </si>
  <si>
    <t>West Wodonga</t>
  </si>
  <si>
    <t>Yackandandah</t>
  </si>
  <si>
    <t>Drouin</t>
  </si>
  <si>
    <t>Mount Baw Baw Region</t>
  </si>
  <si>
    <t>Trafalgar (Vic.)</t>
  </si>
  <si>
    <t>Warragul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</si>
  <si>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</si>
  <si>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</si>
  <si>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</si>
  <si>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</si>
  <si>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</si>
  <si>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</si>
  <si>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</si>
  <si>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</si>
  <si>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</si>
  <si>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</si>
  <si>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</si>
  <si>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</si>
  <si>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</si>
  <si>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</si>
  <si>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Churchill</t>
  </si>
  <si>
    <t>Moe - Newborough</t>
  </si>
  <si>
    <t>Morwell</t>
  </si>
  <si>
    <t>Yallourn North - Glengarry</t>
  </si>
  <si>
    <t>Alps - West</t>
  </si>
  <si>
    <t>Longford - Loch Sport</t>
  </si>
  <si>
    <t>Maffra</t>
  </si>
  <si>
    <t>Rosedale</t>
  </si>
  <si>
    <t>Sale</t>
  </si>
  <si>
    <t>Yarram</t>
  </si>
  <si>
    <t>Brunswick East</t>
  </si>
  <si>
    <t>Brunswick West</t>
  </si>
  <si>
    <t>Pascoe Vale South</t>
  </si>
  <si>
    <t>Alphington - Fairfield</t>
  </si>
  <si>
    <t>Thornbury</t>
  </si>
  <si>
    <t>Ascot Vale</t>
  </si>
  <si>
    <t>Flemington</t>
  </si>
  <si>
    <t>Moonee Ponds</t>
  </si>
  <si>
    <t>Carlton</t>
  </si>
  <si>
    <t>Docklands</t>
  </si>
  <si>
    <t>East Melbourne</t>
  </si>
  <si>
    <t>Flemington Racecourse</t>
  </si>
  <si>
    <t>Kensington (Vic.)</t>
  </si>
  <si>
    <t>North Melbourne</t>
  </si>
  <si>
    <t>Parkville</t>
  </si>
  <si>
    <t>South Yarra - West</t>
  </si>
  <si>
    <t>Albert Park</t>
  </si>
  <si>
    <t>Elwood</t>
  </si>
  <si>
    <t>Port Melbourne</t>
  </si>
  <si>
    <t>Port Melbourne Industrial</t>
  </si>
  <si>
    <t>South Melbourne</t>
  </si>
  <si>
    <t>St Kilda East</t>
  </si>
  <si>
    <t>Armadale</t>
  </si>
  <si>
    <t>Prahran - Windsor</t>
  </si>
  <si>
    <t>Toorak</t>
  </si>
  <si>
    <t>Abbotsford</t>
  </si>
  <si>
    <t>Carlton North - Princes Hill</t>
  </si>
  <si>
    <t>Collingwood</t>
  </si>
  <si>
    <t>Fitzroy</t>
  </si>
  <si>
    <t>Fitzroy North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</si>
  <si>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</si>
  <si>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</si>
  <si>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</si>
  <si>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</si>
  <si>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</si>
  <si>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</si>
  <si>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</si>
  <si>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</si>
  <si>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Bulleen</t>
  </si>
  <si>
    <t>Doncaster</t>
  </si>
  <si>
    <t>Templestowe</t>
  </si>
  <si>
    <t>Templestowe Lower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</si>
  <si>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</si>
  <si>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</si>
  <si>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</si>
  <si>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</si>
  <si>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</si>
  <si>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</si>
  <si>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Beaumaris</t>
  </si>
  <si>
    <t>Brighton (Vic.)</t>
  </si>
  <si>
    <t>Brighton East</t>
  </si>
  <si>
    <t>Hampton</t>
  </si>
  <si>
    <t>Sandringham - Black Rock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</si>
  <si>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</si>
  <si>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</si>
  <si>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</si>
  <si>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</si>
  <si>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</si>
  <si>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</si>
  <si>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</si>
  <si>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</si>
  <si>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</si>
  <si>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</si>
  <si>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</si>
  <si>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</si>
  <si>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</si>
  <si>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</si>
  <si>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</si>
  <si>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</si>
  <si>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</si>
  <si>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</si>
  <si>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Malvern - Glen Iris</t>
  </si>
  <si>
    <t>Malvern East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</si>
  <si>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</si>
  <si>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</si>
  <si>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</si>
  <si>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</si>
  <si>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</si>
  <si>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</si>
  <si>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</si>
  <si>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</si>
  <si>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</si>
  <si>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Kingsbury</t>
  </si>
  <si>
    <t>Preston - East</t>
  </si>
  <si>
    <t>Preston - West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</si>
  <si>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</si>
  <si>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</si>
  <si>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</si>
  <si>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</si>
  <si>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</si>
  <si>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</si>
  <si>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</si>
  <si>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Bundoora - North</t>
  </si>
  <si>
    <t>Bundoora - West</t>
  </si>
  <si>
    <t>Mill Park - North</t>
  </si>
  <si>
    <t>Mill Park - South</t>
  </si>
  <si>
    <t>Thomastown</t>
  </si>
  <si>
    <t>Wallan</t>
  </si>
  <si>
    <t>Epping - East</t>
  </si>
  <si>
    <t>Epping - South</t>
  </si>
  <si>
    <t>Wollert</t>
  </si>
  <si>
    <t>Airport West</t>
  </si>
  <si>
    <t>Essendon Airport</t>
  </si>
  <si>
    <t>Keilor</t>
  </si>
  <si>
    <t>Keilor East</t>
  </si>
  <si>
    <t>Niddrie - Essendon West</t>
  </si>
  <si>
    <t>Strathmore</t>
  </si>
  <si>
    <t>Gisborne</t>
  </si>
  <si>
    <t>Macedon</t>
  </si>
  <si>
    <t>Riddells Creek</t>
  </si>
  <si>
    <t>Romsey</t>
  </si>
  <si>
    <t>Coburg North</t>
  </si>
  <si>
    <t>Fawkner</t>
  </si>
  <si>
    <t>Pascoe Vale</t>
  </si>
  <si>
    <t>Gowanbrae</t>
  </si>
  <si>
    <t>Hadfield</t>
  </si>
  <si>
    <t>Sunbury</t>
  </si>
  <si>
    <t>Sunbury - South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</si>
  <si>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</si>
  <si>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</si>
  <si>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</si>
  <si>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</si>
  <si>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</si>
  <si>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</si>
  <si>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</si>
  <si>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</si>
  <si>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</si>
  <si>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</si>
  <si>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Craigieburn - West</t>
  </si>
  <si>
    <t>Mickleham - Yuroke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</si>
  <si>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</si>
  <si>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</si>
  <si>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</si>
  <si>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</si>
  <si>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</si>
  <si>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</si>
  <si>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</si>
  <si>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</si>
  <si>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</si>
  <si>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</si>
  <si>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</si>
  <si>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Donvale - Park Orchards</t>
  </si>
  <si>
    <t>Warrandyte - Wonga Park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</si>
  <si>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</si>
  <si>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</si>
  <si>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</si>
  <si>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</si>
  <si>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</si>
  <si>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</si>
  <si>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</si>
  <si>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</si>
  <si>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Forest Hill</t>
  </si>
  <si>
    <t>Mitcham (Vic.)</t>
  </si>
  <si>
    <t>Nunawading</t>
  </si>
  <si>
    <t>Vermont</t>
  </si>
  <si>
    <t>Vermont South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</si>
  <si>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</si>
  <si>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</si>
  <si>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</si>
  <si>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</si>
  <si>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</si>
  <si>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</si>
  <si>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</si>
  <si>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</si>
  <si>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</si>
  <si>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</si>
  <si>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</si>
  <si>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</si>
  <si>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</si>
  <si>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Beaconsfield - Officer</t>
  </si>
  <si>
    <t>Bunyip - Garfield</t>
  </si>
  <si>
    <t>Emerald - Cockatoo</t>
  </si>
  <si>
    <t>Koo Wee Rup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</si>
  <si>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</si>
  <si>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</si>
  <si>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</si>
  <si>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</si>
  <si>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</si>
  <si>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</si>
  <si>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</si>
  <si>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</si>
  <si>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Cranbourne</t>
  </si>
  <si>
    <t>Cranbourne South</t>
  </si>
  <si>
    <t>Cranbourne West</t>
  </si>
  <si>
    <t>Lynbrook - Lyndhurst</t>
  </si>
  <si>
    <t>Pearcedale - Tooradin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</si>
  <si>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</si>
  <si>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</si>
  <si>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</si>
  <si>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</si>
  <si>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</si>
  <si>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</si>
  <si>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</si>
  <si>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</si>
  <si>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</si>
  <si>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</si>
  <si>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</si>
  <si>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</si>
  <si>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</si>
  <si>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</si>
  <si>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</si>
  <si>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</si>
  <si>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</si>
  <si>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</si>
  <si>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</si>
  <si>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</si>
  <si>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</si>
  <si>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</si>
  <si>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</si>
  <si>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</si>
  <si>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</si>
  <si>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</si>
  <si>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</si>
  <si>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</si>
  <si>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</si>
  <si>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Altona</t>
  </si>
  <si>
    <t>Altona Meadows</t>
  </si>
  <si>
    <t>Altona North</t>
  </si>
  <si>
    <t>Newport</t>
  </si>
  <si>
    <t>Seabrook</t>
  </si>
  <si>
    <t>Williamstown</t>
  </si>
  <si>
    <t>Braybrook</t>
  </si>
  <si>
    <t>Footscray</t>
  </si>
  <si>
    <t>Seddon - Kingsville</t>
  </si>
  <si>
    <t>West Footscray - Tottenham</t>
  </si>
  <si>
    <t>Yarraville</t>
  </si>
  <si>
    <t>Bacchus Marsh</t>
  </si>
  <si>
    <t>Hillside</t>
  </si>
  <si>
    <t>Melton West</t>
  </si>
  <si>
    <t>Rockbank - Mount Cottrell</t>
  </si>
  <si>
    <t>Taylors Hill</t>
  </si>
  <si>
    <t>Burnside</t>
  </si>
  <si>
    <t>Burnside Heights</t>
  </si>
  <si>
    <t>Caroline Springs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</si>
  <si>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</si>
  <si>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</si>
  <si>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</si>
  <si>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</si>
  <si>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</si>
  <si>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</si>
  <si>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</si>
  <si>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</si>
  <si>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</si>
  <si>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</si>
  <si>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</si>
  <si>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</si>
  <si>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</si>
  <si>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</si>
  <si>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</si>
  <si>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</si>
  <si>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</si>
  <si>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</si>
  <si>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</si>
  <si>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</si>
  <si>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</si>
  <si>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</si>
  <si>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Nhill Region</t>
  </si>
  <si>
    <t>St Arnaud</t>
  </si>
  <si>
    <t>Stawell</t>
  </si>
  <si>
    <t>Irymple</t>
  </si>
  <si>
    <t>Merbein</t>
  </si>
  <si>
    <t>Red Cliffs</t>
  </si>
  <si>
    <t>Mildura - North</t>
  </si>
  <si>
    <t>Mildura - South</t>
  </si>
  <si>
    <t>Kerang</t>
  </si>
  <si>
    <t>Robinvale</t>
  </si>
  <si>
    <t>Echuca</t>
  </si>
  <si>
    <t>Kyabram</t>
  </si>
  <si>
    <t>Lockington - Gunbower</t>
  </si>
  <si>
    <t>Rochester</t>
  </si>
  <si>
    <t>Rushworth</t>
  </si>
  <si>
    <t>Cobram</t>
  </si>
  <si>
    <t>Numurkah</t>
  </si>
  <si>
    <t>Yarrawonga</t>
  </si>
  <si>
    <t>Mooroopna</t>
  </si>
  <si>
    <t>Shepparton - North</t>
  </si>
  <si>
    <t>Glenelg (Vic.)</t>
  </si>
  <si>
    <t>Hamilton (Vic.)</t>
  </si>
  <si>
    <t>Portland</t>
  </si>
  <si>
    <t>Camperdown</t>
  </si>
  <si>
    <t>Colac</t>
  </si>
  <si>
    <t>Corangamite - North</t>
  </si>
  <si>
    <t>Corangamite - South</t>
  </si>
  <si>
    <t>Otway</t>
  </si>
  <si>
    <t>Moyne - East</t>
  </si>
  <si>
    <t>Moyne - West</t>
  </si>
  <si>
    <t>Warrnambool - North</t>
  </si>
  <si>
    <t>Warrnambool - South</t>
  </si>
  <si>
    <t>Ararat Surrounds</t>
  </si>
  <si>
    <t>Avondale Heights</t>
  </si>
  <si>
    <t>Bacchus Marsh Surrounds</t>
  </si>
  <si>
    <t>Ballarat East - Warrenheip</t>
  </si>
  <si>
    <t>Ballarat North - Invermay</t>
  </si>
  <si>
    <t>Baranduda - Leneva</t>
  </si>
  <si>
    <t>Barwon Heads - Armstrong Creek</t>
  </si>
  <si>
    <t>Benalla Surrounds</t>
  </si>
  <si>
    <t>Bendigo Surrounds - North</t>
  </si>
  <si>
    <t>Bendigo Surrounds - South</t>
  </si>
  <si>
    <t>Bentleigh East - North</t>
  </si>
  <si>
    <t>Bentleigh East - South</t>
  </si>
  <si>
    <t>Berwick - South East</t>
  </si>
  <si>
    <t>Berwick - South West</t>
  </si>
  <si>
    <t>Brookfield</t>
  </si>
  <si>
    <t>Brunswick - North</t>
  </si>
  <si>
    <t>Brunswick - South</t>
  </si>
  <si>
    <t>Burwood (Vic.)</t>
  </si>
  <si>
    <t>Canadian - Mount Clear</t>
  </si>
  <si>
    <t>Castlemaine Surrounds</t>
  </si>
  <si>
    <t>Charlemont</t>
  </si>
  <si>
    <t>Clayton - Central</t>
  </si>
  <si>
    <t>Clayton (North) - Notting Hill</t>
  </si>
  <si>
    <t>Clifton Hill - Alphington</t>
  </si>
  <si>
    <t>Clyde North - North</t>
  </si>
  <si>
    <t>Clyde North - South</t>
  </si>
  <si>
    <t>Cobblebank - Strathtulloh</t>
  </si>
  <si>
    <t>Coburg - East</t>
  </si>
  <si>
    <t>Coburg - West</t>
  </si>
  <si>
    <t>Colac Surrounds</t>
  </si>
  <si>
    <t>Corio - Lovely Banks</t>
  </si>
  <si>
    <t>Craigieburn - North West</t>
  </si>
  <si>
    <t>Cranbourne East - North</t>
  </si>
  <si>
    <t>Cranbourne East - South</t>
  </si>
  <si>
    <t>Cranbourne North - East</t>
  </si>
  <si>
    <t>Cranbourne North - West</t>
  </si>
  <si>
    <t>Dandenong - North</t>
  </si>
  <si>
    <t>Dandenong - South</t>
  </si>
  <si>
    <t>Deer Park</t>
  </si>
  <si>
    <t>Derrimut</t>
  </si>
  <si>
    <t>Diggers Rest</t>
  </si>
  <si>
    <t>Doncaster East - North</t>
  </si>
  <si>
    <t>Doncaster East - South</t>
  </si>
  <si>
    <t>Doreen - North</t>
  </si>
  <si>
    <t>Doreen - South</t>
  </si>
  <si>
    <t>Epping (Vic.) - West</t>
  </si>
  <si>
    <t>Essendon - East</t>
  </si>
  <si>
    <t>Essendon (West) - Aberfeldie</t>
  </si>
  <si>
    <t>Eynesbury - Exford</t>
  </si>
  <si>
    <t>Ferntree Gully - North</t>
  </si>
  <si>
    <t>Fraser Rise - Plumpton</t>
  </si>
  <si>
    <t>Glenroy - East</t>
  </si>
  <si>
    <t>Glenroy - West</t>
  </si>
  <si>
    <t>Grovedale - Mount Duneed</t>
  </si>
  <si>
    <t>Hampton Park - East</t>
  </si>
  <si>
    <t>Hampton Park - West</t>
  </si>
  <si>
    <t>Hawthorn - North</t>
  </si>
  <si>
    <t>Hawthorn - South</t>
  </si>
  <si>
    <t>Highett (East) - Cheltenham</t>
  </si>
  <si>
    <t>Highett (West) - Cheltenham</t>
  </si>
  <si>
    <t>Horsham Surrounds</t>
  </si>
  <si>
    <t>Kew - South</t>
  </si>
  <si>
    <t>Kew - West</t>
  </si>
  <si>
    <t>Keysborough - North</t>
  </si>
  <si>
    <t>Keysborough - South</t>
  </si>
  <si>
    <t>Kialla</t>
  </si>
  <si>
    <t>Kurunjang - Toolern Vale</t>
  </si>
  <si>
    <t>Lalor - East</t>
  </si>
  <si>
    <t>Lalor - West</t>
  </si>
  <si>
    <t>Manor Lakes - Quandong</t>
  </si>
  <si>
    <t>Maryborough Surrounds</t>
  </si>
  <si>
    <t>Melbourne CBD - East</t>
  </si>
  <si>
    <t>Melbourne CBD - North</t>
  </si>
  <si>
    <t>Melbourne CBD - West</t>
  </si>
  <si>
    <t>Melton South - Weir Views</t>
  </si>
  <si>
    <t>Mernda - North</t>
  </si>
  <si>
    <t>Mernda - South</t>
  </si>
  <si>
    <t>Mildura Surrounds</t>
  </si>
  <si>
    <t>Mornington - East</t>
  </si>
  <si>
    <t>Mornington - West</t>
  </si>
  <si>
    <t>Narre Warren South - East</t>
  </si>
  <si>
    <t>Narre Warren South - West</t>
  </si>
  <si>
    <t>Norlane</t>
  </si>
  <si>
    <t>Northcote - East</t>
  </si>
  <si>
    <t>Northcote - West</t>
  </si>
  <si>
    <t>Oak Park</t>
  </si>
  <si>
    <t>Ocean Grove</t>
  </si>
  <si>
    <t>Pakenham - North East</t>
  </si>
  <si>
    <t>Pakenham - North West</t>
  </si>
  <si>
    <t>Pakenham - South East</t>
  </si>
  <si>
    <t>Pakenham - South West</t>
  </si>
  <si>
    <t>Point Cook - North East</t>
  </si>
  <si>
    <t>Point Cook - North West</t>
  </si>
  <si>
    <t>Reservoir - North East</t>
  </si>
  <si>
    <t>Reservoir - North West</t>
  </si>
  <si>
    <t>Reservoir - South East</t>
  </si>
  <si>
    <t>Reservoir - South West</t>
  </si>
  <si>
    <t>Richmond - North</t>
  </si>
  <si>
    <t>Richmond (South) - Cremorne</t>
  </si>
  <si>
    <t>Roxburgh Park - North</t>
  </si>
  <si>
    <t>Roxburgh Park (South) - Somerton</t>
  </si>
  <si>
    <t>Royal Botanic Gardens Victoria</t>
  </si>
  <si>
    <t>Sebastopol - Redan</t>
  </si>
  <si>
    <t>Seymour Surrounds</t>
  </si>
  <si>
    <t>Shepparton - South East</t>
  </si>
  <si>
    <t>Shepparton Surrounds - East</t>
  </si>
  <si>
    <t>Shepparton Surrounds - West</t>
  </si>
  <si>
    <t>South Morang - North</t>
  </si>
  <si>
    <t>South Morang - South</t>
  </si>
  <si>
    <t>South Yarra - North</t>
  </si>
  <si>
    <t>South Yarra - South</t>
  </si>
  <si>
    <t>Southbank - East</t>
  </si>
  <si>
    <t>Southbank (West) - South Wharf</t>
  </si>
  <si>
    <t>St Kilda - Central</t>
  </si>
  <si>
    <t>St Kilda - West</t>
  </si>
  <si>
    <t>Sunbury - West</t>
  </si>
  <si>
    <t>Swan Hill Surrounds</t>
  </si>
  <si>
    <t>Tarneit - Central</t>
  </si>
  <si>
    <t>Tarneit - North</t>
  </si>
  <si>
    <t>Tarneit - South</t>
  </si>
  <si>
    <t>Tarneit (West) - Mount Cottrell</t>
  </si>
  <si>
    <t>Traralgon - East</t>
  </si>
  <si>
    <t>Traralgon - West</t>
  </si>
  <si>
    <t>Truganina - North</t>
  </si>
  <si>
    <t>Truganina - South East</t>
  </si>
  <si>
    <t>Truganina - South West</t>
  </si>
  <si>
    <t>Wangaratta Surrounds</t>
  </si>
  <si>
    <t>West Melbourne - Industrial</t>
  </si>
  <si>
    <t>West Melbourne - Residential</t>
  </si>
  <si>
    <t>Wyndham Vale - North</t>
  </si>
  <si>
    <t>Wyndham Vale - South</t>
  </si>
  <si>
    <t>Disability Pension / Total Population (%)</t>
  </si>
  <si>
    <t>SA2 Name</t>
  </si>
  <si>
    <t>ABSTUDY (Living allowance)</t>
  </si>
  <si>
    <t>ABSTUDY (Non-living allowance)</t>
  </si>
  <si>
    <t>Carer Allowance (Child Health Care Card only)</t>
  </si>
  <si>
    <t>Family Tax Benefit PART A</t>
  </si>
  <si>
    <t>Family Tax Benefit PART B</t>
  </si>
  <si>
    <t>Youth Allowance (other)</t>
  </si>
  <si>
    <t>Youth Allowance (student and apprentice)</t>
  </si>
  <si>
    <t>Centrelink Allowances, June 2025, Victorian LGAs</t>
  </si>
  <si>
    <t>CENTRELINK PAYMENTS: Ratios and Numbers, June 2025</t>
  </si>
  <si>
    <t>Payment recipients by Statistical Area Level 2 (SA2) and payment type, June 2025</t>
  </si>
  <si>
    <t>Population 2025</t>
  </si>
  <si>
    <t>Pop 15 to 24, 2025</t>
  </si>
  <si>
    <t>Pop Female 20 to 45 , 2025</t>
  </si>
  <si>
    <t>Pop. 65+, 2025</t>
  </si>
  <si>
    <t>Population 18-64, 2025</t>
  </si>
  <si>
    <t>Occupied dwellings,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</si>
</sst>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_(* #,##0.00_);_(* \(#,##0.00\);_(* &quot;-&quot;??_);_(@_)"/>
  </numFmts>
  <fonts count="5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color theme="1"/>
      <name val="Garamond"/>
      <family val="1"/>
    </font>
    <font>
      <sz val="14"/>
      <color rgb="FFFFFF99"/>
      <name val="Garamond"/>
      <family val="1"/>
    </font>
    <font>
      <sz val="11"/>
      <color rgb="FFFFFF99"/>
      <name val="Garamond"/>
      <family val="1"/>
    </font>
    <font>
      <sz val="11"/>
      <color theme="1"/>
      <name val="Garamond"/>
      <family val="1"/>
    </font>
    <font>
      <sz val="8"/>
      <color theme="1"/>
      <name val="Garamond"/>
      <family val="1"/>
    </font>
    <font>
      <sz val="9"/>
      <color theme="1"/>
      <name val="Garamond"/>
      <family val="1"/>
    </font>
    <font>
      <sz val="11"/>
      <color theme="0"/>
      <name val="Garamond"/>
      <family val="1"/>
    </font>
    <font>
      <sz val="8"/>
      <color theme="0"/>
      <name val="Garamond"/>
      <family val="1"/>
    </font>
    <font>
      <sz val="6"/>
      <color theme="0"/>
      <name val="Garamond"/>
      <family val="1"/>
    </font>
    <font>
      <sz val="9"/>
      <color theme="0"/>
      <name val="Garamond"/>
      <family val="1"/>
    </font>
    <font>
      <b/>
      <sz val="8"/>
      <color theme="1"/>
      <name val="Garamond"/>
      <family val="1"/>
    </font>
    <font>
      <sz val="20"/>
      <color theme="0"/>
      <name val="Garamond"/>
      <family val="1"/>
    </font>
    <font>
      <b/>
      <sz val="11"/>
      <color theme="1"/>
      <name val="Garamond"/>
      <family val="1"/>
    </font>
    <font>
      <b/>
      <sz val="10"/>
      <color theme="5" tint="-0.499984740745262"/>
      <name val="Garamond"/>
      <family val="1"/>
    </font>
    <font>
      <b/>
      <sz val="10"/>
      <color theme="1"/>
      <name val="Garamond"/>
      <family val="1"/>
    </font>
    <font>
      <b/>
      <sz val="10"/>
      <color rgb="FF003300"/>
      <name val="Garamond"/>
      <family val="1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1"/>
      <color rgb="FF0066AA"/>
      <name val="Calibri"/>
      <family val="2"/>
      <scheme val="minor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1"/>
      <color indexed="8"/>
      <name val="Calibri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0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6"/>
      <color theme="0"/>
      <name val="Garamond"/>
      <family val="1"/>
    </font>
    <font>
      <b/>
      <sz val="10"/>
      <color rgb="FFFFFF00"/>
      <name val="Calibri"/>
      <family val="2"/>
      <scheme val="minor"/>
    </font>
    <font>
      <sz val="18"/>
      <color rgb="FFFFFF99"/>
      <name val="Garamond"/>
      <family val="1"/>
    </font>
    <font>
      <b/>
      <sz val="8"/>
      <color rgb="FFFFFF99"/>
      <name val="Calibri"/>
      <family val="2"/>
      <scheme val="minor"/>
    </font>
    <font>
      <b/>
      <sz val="8"/>
      <color rgb="FFFF0000"/>
      <name val="Garamond"/>
      <family val="1"/>
    </font>
    <font>
      <b/>
      <sz val="8"/>
      <color rgb="FFC00000"/>
      <name val="Garamond"/>
      <family val="1"/>
    </font>
    <font>
      <sz val="11"/>
      <color theme="4" tint="-0.499984740745262"/>
      <name val="Garamond"/>
      <family val="1"/>
    </font>
  </fonts>
  <fills count="5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-0.499984740745262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double">
        <color theme="4" tint="-0.499984740745262"/>
      </top>
      <bottom style="double">
        <color theme="4" tint="-0.499984740745262"/>
      </bottom>
      <diagonal/>
    </border>
  </borders>
  <cellStyleXfs count="146">
    <xf numFmtId="0" fontId="0" fillId="0" borderId="0"/>
    <xf numFmtId="0" fontId="2" fillId="0" borderId="0"/>
    <xf numFmtId="0" fontId="21" fillId="0" borderId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2" fillId="32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2" fillId="40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2" fillId="33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2" fillId="41" borderId="0" applyNumberFormat="0" applyBorder="0" applyAlignment="0" applyProtection="0"/>
    <xf numFmtId="0" fontId="23" fillId="22" borderId="0" applyNumberFormat="0" applyBorder="0" applyAlignment="0" applyProtection="0"/>
    <xf numFmtId="0" fontId="23" fillId="26" borderId="0" applyNumberFormat="0" applyBorder="0" applyAlignment="0" applyProtection="0"/>
    <xf numFmtId="0" fontId="23" fillId="30" borderId="0" applyNumberFormat="0" applyBorder="0" applyAlignment="0" applyProtection="0"/>
    <xf numFmtId="0" fontId="23" fillId="34" borderId="0" applyNumberFormat="0" applyBorder="0" applyAlignment="0" applyProtection="0"/>
    <xf numFmtId="0" fontId="23" fillId="38" borderId="0" applyNumberFormat="0" applyBorder="0" applyAlignment="0" applyProtection="0"/>
    <xf numFmtId="0" fontId="23" fillId="42" borderId="0" applyNumberFormat="0" applyBorder="0" applyAlignment="0" applyProtection="0"/>
    <xf numFmtId="0" fontId="23" fillId="19" borderId="0" applyNumberFormat="0" applyBorder="0" applyAlignment="0" applyProtection="0"/>
    <xf numFmtId="0" fontId="23" fillId="23" borderId="0" applyNumberFormat="0" applyBorder="0" applyAlignment="0" applyProtection="0"/>
    <xf numFmtId="0" fontId="23" fillId="27" borderId="0" applyNumberFormat="0" applyBorder="0" applyAlignment="0" applyProtection="0"/>
    <xf numFmtId="0" fontId="23" fillId="31" borderId="0" applyNumberFormat="0" applyBorder="0" applyAlignment="0" applyProtection="0"/>
    <xf numFmtId="0" fontId="23" fillId="35" borderId="0" applyNumberFormat="0" applyBorder="0" applyAlignment="0" applyProtection="0"/>
    <xf numFmtId="0" fontId="23" fillId="39" borderId="0" applyNumberFormat="0" applyBorder="0" applyAlignment="0" applyProtection="0"/>
    <xf numFmtId="0" fontId="24" fillId="13" borderId="0" applyNumberFormat="0" applyBorder="0" applyAlignment="0" applyProtection="0"/>
    <xf numFmtId="0" fontId="25" fillId="16" borderId="5" applyNumberFormat="0" applyAlignment="0" applyProtection="0"/>
    <xf numFmtId="0" fontId="26" fillId="17" borderId="8" applyNumberFormat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12" borderId="0" applyNumberFormat="0" applyBorder="0" applyAlignment="0" applyProtection="0"/>
    <xf numFmtId="0" fontId="29" fillId="0" borderId="2" applyNumberFormat="0" applyFill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15" borderId="5" applyNumberFormat="0" applyAlignment="0" applyProtection="0"/>
    <xf numFmtId="0" fontId="34" fillId="0" borderId="7" applyNumberFormat="0" applyFill="0" applyAlignment="0" applyProtection="0"/>
    <xf numFmtId="0" fontId="35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36" fillId="0" borderId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2" fillId="18" borderId="9" applyNumberFormat="0" applyFont="0" applyAlignment="0" applyProtection="0"/>
    <xf numFmtId="0" fontId="37" fillId="16" borderId="6" applyNumberFormat="0" applyAlignment="0" applyProtection="0"/>
    <xf numFmtId="0" fontId="38" fillId="0" borderId="10" applyNumberFormat="0" applyFill="0" applyAlignment="0" applyProtection="0"/>
    <xf numFmtId="0" fontId="39" fillId="0" borderId="0" applyNumberFormat="0" applyFill="0" applyBorder="0" applyAlignment="0" applyProtection="0"/>
    <xf numFmtId="0" fontId="2" fillId="0" borderId="0"/>
  </cellStyleXfs>
  <cellXfs count="91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7" fillId="4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textRotation="90" wrapText="1"/>
    </xf>
    <xf numFmtId="0" fontId="10" fillId="2" borderId="0" xfId="0" applyFont="1" applyFill="1" applyAlignment="1">
      <alignment horizontal="center" textRotation="90" wrapText="1"/>
    </xf>
    <xf numFmtId="0" fontId="9" fillId="3" borderId="0" xfId="0" applyFont="1" applyFill="1" applyAlignment="1">
      <alignment horizontal="center" textRotation="90" wrapText="1"/>
    </xf>
    <xf numFmtId="0" fontId="9" fillId="2" borderId="0" xfId="0" applyFont="1" applyFill="1" applyAlignment="1">
      <alignment horizontal="center" textRotation="90" wrapText="1"/>
    </xf>
    <xf numFmtId="0" fontId="10" fillId="0" borderId="0" xfId="0" applyFont="1" applyAlignment="1">
      <alignment horizontal="center" textRotation="90" wrapText="1"/>
    </xf>
    <xf numFmtId="0" fontId="9" fillId="0" borderId="0" xfId="0" applyFont="1" applyAlignment="1">
      <alignment horizontal="left" vertical="center"/>
    </xf>
    <xf numFmtId="3" fontId="9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3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3" fontId="9" fillId="5" borderId="0" xfId="0" applyNumberFormat="1" applyFont="1" applyFill="1" applyAlignment="1">
      <alignment horizontal="center" textRotation="90" wrapText="1"/>
    </xf>
    <xf numFmtId="0" fontId="9" fillId="5" borderId="0" xfId="0" applyFont="1" applyFill="1" applyAlignment="1">
      <alignment horizontal="center" textRotation="90" wrapText="1"/>
    </xf>
    <xf numFmtId="0" fontId="8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17" fillId="0" borderId="0" xfId="0" applyFont="1" applyAlignment="1" applyProtection="1">
      <alignment horizontal="center"/>
      <protection hidden="1"/>
    </xf>
    <xf numFmtId="0" fontId="8" fillId="0" borderId="0" xfId="0" applyFont="1" applyProtection="1">
      <protection locked="0" hidden="1"/>
    </xf>
    <xf numFmtId="0" fontId="9" fillId="0" borderId="0" xfId="0" applyFont="1" applyAlignment="1" applyProtection="1">
      <alignment horizontal="center"/>
      <protection locked="0" hidden="1"/>
    </xf>
    <xf numFmtId="0" fontId="15" fillId="9" borderId="0" xfId="0" applyFont="1" applyFill="1" applyProtection="1"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left" vertical="center"/>
      <protection hidden="1"/>
    </xf>
    <xf numFmtId="0" fontId="12" fillId="0" borderId="0" xfId="0" applyFont="1" applyProtection="1">
      <protection hidden="1"/>
    </xf>
    <xf numFmtId="164" fontId="12" fillId="0" borderId="0" xfId="0" applyNumberFormat="1" applyFont="1" applyAlignment="1" applyProtection="1">
      <alignment horizontal="center"/>
      <protection hidden="1"/>
    </xf>
    <xf numFmtId="0" fontId="9" fillId="7" borderId="1" xfId="0" applyFont="1" applyFill="1" applyBorder="1" applyProtection="1">
      <protection hidden="1"/>
    </xf>
    <xf numFmtId="165" fontId="17" fillId="0" borderId="0" xfId="0" applyNumberFormat="1" applyFont="1" applyProtection="1">
      <protection hidden="1"/>
    </xf>
    <xf numFmtId="0" fontId="9" fillId="11" borderId="1" xfId="0" applyFont="1" applyFill="1" applyBorder="1" applyProtection="1">
      <protection hidden="1"/>
    </xf>
    <xf numFmtId="0" fontId="19" fillId="0" borderId="0" xfId="0" applyFont="1" applyAlignment="1" applyProtection="1">
      <alignment horizontal="right" vertical="center" indent="1"/>
      <protection hidden="1"/>
    </xf>
    <xf numFmtId="3" fontId="18" fillId="7" borderId="1" xfId="0" applyNumberFormat="1" applyFont="1" applyFill="1" applyBorder="1" applyAlignment="1" applyProtection="1">
      <alignment horizontal="right" vertical="center" indent="1"/>
      <protection hidden="1"/>
    </xf>
    <xf numFmtId="3" fontId="20" fillId="8" borderId="1" xfId="0" applyNumberFormat="1" applyFont="1" applyFill="1" applyBorder="1" applyAlignment="1" applyProtection="1">
      <alignment horizontal="right" vertical="center" indent="1"/>
      <protection hidden="1"/>
    </xf>
    <xf numFmtId="3" fontId="18" fillId="11" borderId="1" xfId="0" applyNumberFormat="1" applyFont="1" applyFill="1" applyBorder="1" applyAlignment="1" applyProtection="1">
      <alignment horizontal="right" vertical="center" indent="1"/>
      <protection hidden="1"/>
    </xf>
    <xf numFmtId="164" fontId="18" fillId="11" borderId="1" xfId="0" applyNumberFormat="1" applyFont="1" applyFill="1" applyBorder="1" applyAlignment="1" applyProtection="1">
      <alignment horizontal="right" vertical="center" indent="1"/>
      <protection hidden="1"/>
    </xf>
    <xf numFmtId="164" fontId="18" fillId="7" borderId="1" xfId="0" applyNumberFormat="1" applyFont="1" applyFill="1" applyBorder="1" applyAlignment="1" applyProtection="1">
      <alignment horizontal="right" vertical="center" indent="1"/>
      <protection hidden="1"/>
    </xf>
    <xf numFmtId="164" fontId="20" fillId="8" borderId="1" xfId="0" applyNumberFormat="1" applyFont="1" applyFill="1" applyBorder="1" applyAlignment="1" applyProtection="1">
      <alignment horizontal="right" vertical="center" indent="1"/>
      <protection hidden="1"/>
    </xf>
    <xf numFmtId="164" fontId="20" fillId="10" borderId="1" xfId="0" applyNumberFormat="1" applyFont="1" applyFill="1" applyBorder="1" applyAlignment="1" applyProtection="1">
      <alignment horizontal="right" vertical="center" indent="1"/>
      <protection hidden="1"/>
    </xf>
    <xf numFmtId="3" fontId="20" fillId="43" borderId="1" xfId="0" applyNumberFormat="1" applyFont="1" applyFill="1" applyBorder="1" applyAlignment="1" applyProtection="1">
      <alignment horizontal="right" vertical="center" indent="1"/>
      <protection hidden="1"/>
    </xf>
    <xf numFmtId="3" fontId="1" fillId="0" borderId="0" xfId="0" applyNumberFormat="1" applyFont="1" applyAlignment="1">
      <alignment horizontal="center" vertical="center"/>
    </xf>
    <xf numFmtId="3" fontId="17" fillId="0" borderId="0" xfId="0" applyNumberFormat="1" applyFont="1" applyProtection="1">
      <protection hidden="1"/>
    </xf>
    <xf numFmtId="3" fontId="20" fillId="10" borderId="1" xfId="0" applyNumberFormat="1" applyFont="1" applyFill="1" applyBorder="1" applyAlignment="1" applyProtection="1">
      <alignment horizontal="right" vertical="center" indent="1"/>
      <protection hidden="1"/>
    </xf>
    <xf numFmtId="3" fontId="20" fillId="44" borderId="1" xfId="0" applyNumberFormat="1" applyFont="1" applyFill="1" applyBorder="1" applyAlignment="1" applyProtection="1">
      <alignment horizontal="right" vertical="center" indent="1"/>
      <protection hidden="1"/>
    </xf>
    <xf numFmtId="0" fontId="40" fillId="0" borderId="0" xfId="0" applyFont="1"/>
    <xf numFmtId="0" fontId="10" fillId="46" borderId="0" xfId="0" applyFont="1" applyFill="1" applyAlignment="1">
      <alignment horizontal="center" textRotation="90" wrapText="1"/>
    </xf>
    <xf numFmtId="0" fontId="41" fillId="0" borderId="0" xfId="0" applyFont="1" applyAlignment="1">
      <alignment horizontal="center" vertical="center"/>
    </xf>
    <xf numFmtId="0" fontId="41" fillId="0" borderId="1" xfId="0" applyFont="1" applyBorder="1" applyAlignment="1">
      <alignment horizontal="left" vertical="center"/>
    </xf>
    <xf numFmtId="164" fontId="41" fillId="0" borderId="1" xfId="0" applyNumberFormat="1" applyFont="1" applyBorder="1" applyAlignment="1">
      <alignment horizontal="center"/>
    </xf>
    <xf numFmtId="3" fontId="41" fillId="0" borderId="1" xfId="0" applyNumberFormat="1" applyFont="1" applyBorder="1" applyAlignment="1">
      <alignment horizontal="center"/>
    </xf>
    <xf numFmtId="3" fontId="41" fillId="0" borderId="1" xfId="0" applyNumberFormat="1" applyFont="1" applyBorder="1" applyAlignment="1">
      <alignment horizontal="center" vertical="center"/>
    </xf>
    <xf numFmtId="0" fontId="41" fillId="0" borderId="0" xfId="0" applyFont="1"/>
    <xf numFmtId="0" fontId="41" fillId="0" borderId="0" xfId="0" applyFont="1" applyAlignment="1">
      <alignment vertical="center"/>
    </xf>
    <xf numFmtId="0" fontId="3" fillId="0" borderId="0" xfId="0" applyFont="1"/>
    <xf numFmtId="0" fontId="9" fillId="48" borderId="0" xfId="0" applyFont="1" applyFill="1" applyAlignment="1">
      <alignment horizontal="center" textRotation="90" wrapText="1"/>
    </xf>
    <xf numFmtId="0" fontId="5" fillId="46" borderId="0" xfId="0" applyFont="1" applyFill="1" applyAlignment="1">
      <alignment horizontal="center" vertical="center"/>
    </xf>
    <xf numFmtId="0" fontId="8" fillId="46" borderId="0" xfId="0" applyFont="1" applyFill="1" applyAlignment="1">
      <alignment vertical="center"/>
    </xf>
    <xf numFmtId="0" fontId="12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42" fillId="0" borderId="0" xfId="0" applyFont="1"/>
    <xf numFmtId="3" fontId="43" fillId="0" borderId="0" xfId="0" applyNumberFormat="1" applyFont="1" applyAlignment="1">
      <alignment horizontal="left" vertical="center" wrapText="1"/>
    </xf>
    <xf numFmtId="0" fontId="1" fillId="0" borderId="0" xfId="0" applyFont="1"/>
    <xf numFmtId="3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/>
    </xf>
    <xf numFmtId="0" fontId="44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49" borderId="1" xfId="0" applyFont="1" applyFill="1" applyBorder="1" applyAlignment="1">
      <alignment horizontal="left"/>
    </xf>
    <xf numFmtId="3" fontId="1" fillId="49" borderId="1" xfId="0" applyNumberFormat="1" applyFont="1" applyFill="1" applyBorder="1" applyAlignment="1">
      <alignment horizontal="right"/>
    </xf>
    <xf numFmtId="3" fontId="46" fillId="50" borderId="11" xfId="0" applyNumberFormat="1" applyFont="1" applyFill="1" applyBorder="1" applyAlignment="1">
      <alignment horizontal="left" vertical="center"/>
    </xf>
    <xf numFmtId="1" fontId="47" fillId="50" borderId="11" xfId="0" applyNumberFormat="1" applyFont="1" applyFill="1" applyBorder="1" applyAlignment="1">
      <alignment horizontal="left" vertical="center"/>
    </xf>
    <xf numFmtId="3" fontId="45" fillId="51" borderId="13" xfId="0" applyNumberFormat="1" applyFont="1" applyFill="1" applyBorder="1" applyAlignment="1">
      <alignment horizontal="left" vertical="center" wrapText="1"/>
    </xf>
    <xf numFmtId="3" fontId="45" fillId="51" borderId="13" xfId="0" applyNumberFormat="1" applyFont="1" applyFill="1" applyBorder="1" applyAlignment="1">
      <alignment horizontal="center" textRotation="90" wrapText="1"/>
    </xf>
    <xf numFmtId="0" fontId="48" fillId="3" borderId="0" xfId="0" applyFont="1" applyFill="1" applyAlignment="1">
      <alignment horizontal="center" textRotation="90" wrapText="1"/>
    </xf>
    <xf numFmtId="0" fontId="48" fillId="2" borderId="0" xfId="0" applyFont="1" applyFill="1" applyAlignment="1">
      <alignment horizontal="center" textRotation="90" wrapText="1"/>
    </xf>
    <xf numFmtId="0" fontId="49" fillId="2" borderId="0" xfId="0" applyFont="1" applyFill="1" applyAlignment="1">
      <alignment horizontal="center" textRotation="90" wrapText="1"/>
    </xf>
    <xf numFmtId="0" fontId="1" fillId="0" borderId="12" xfId="0" applyFont="1" applyBorder="1" applyAlignment="1">
      <alignment horizontal="left"/>
    </xf>
    <xf numFmtId="3" fontId="1" fillId="0" borderId="12" xfId="0" applyNumberFormat="1" applyFont="1" applyBorder="1" applyAlignment="1">
      <alignment horizontal="right"/>
    </xf>
    <xf numFmtId="0" fontId="50" fillId="0" borderId="0" xfId="0" applyFont="1" applyProtection="1">
      <protection hidden="1"/>
    </xf>
    <xf numFmtId="0" fontId="12" fillId="4" borderId="0" xfId="0" applyFont="1" applyFill="1" applyAlignment="1" applyProtection="1">
      <alignment horizontal="center" vertical="center" wrapText="1"/>
      <protection hidden="1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4" fillId="45" borderId="0" xfId="0" applyFont="1" applyFill="1" applyAlignment="1" applyProtection="1">
      <alignment horizontal="center" vertical="center" wrapText="1"/>
      <protection hidden="1"/>
    </xf>
    <xf numFmtId="0" fontId="14" fillId="45" borderId="12" xfId="0" applyFont="1" applyFill="1" applyBorder="1" applyAlignment="1" applyProtection="1">
      <alignment horizontal="center" vertical="center" wrapText="1"/>
      <protection hidden="1"/>
    </xf>
    <xf numFmtId="0" fontId="16" fillId="47" borderId="0" xfId="0" applyFont="1" applyFill="1" applyAlignment="1" applyProtection="1">
      <alignment horizontal="center"/>
      <protection hidden="1"/>
    </xf>
  </cellXfs>
  <cellStyles count="146">
    <cellStyle name="20% - Accent1 2" xfId="3" xr:uid="{00000000-0005-0000-0000-000000000000}"/>
    <cellStyle name="20% - Accent1 2 2" xfId="4" xr:uid="{00000000-0005-0000-0000-000001000000}"/>
    <cellStyle name="20% - Accent1 3" xfId="5" xr:uid="{00000000-0005-0000-0000-000002000000}"/>
    <cellStyle name="20% - Accent1 3 2" xfId="6" xr:uid="{00000000-0005-0000-0000-000003000000}"/>
    <cellStyle name="20% - Accent1 4" xfId="7" xr:uid="{00000000-0005-0000-0000-000004000000}"/>
    <cellStyle name="20% - Accent1 5" xfId="8" xr:uid="{00000000-0005-0000-0000-000005000000}"/>
    <cellStyle name="20% - Accent2 2" xfId="9" xr:uid="{00000000-0005-0000-0000-000006000000}"/>
    <cellStyle name="20% - Accent2 2 2" xfId="10" xr:uid="{00000000-0005-0000-0000-000007000000}"/>
    <cellStyle name="20% - Accent2 3" xfId="11" xr:uid="{00000000-0005-0000-0000-000008000000}"/>
    <cellStyle name="20% - Accent2 3 2" xfId="12" xr:uid="{00000000-0005-0000-0000-000009000000}"/>
    <cellStyle name="20% - Accent2 4" xfId="13" xr:uid="{00000000-0005-0000-0000-00000A000000}"/>
    <cellStyle name="20% - Accent2 5" xfId="14" xr:uid="{00000000-0005-0000-0000-00000B000000}"/>
    <cellStyle name="20% - Accent3 2" xfId="15" xr:uid="{00000000-0005-0000-0000-00000C000000}"/>
    <cellStyle name="20% - Accent3 2 2" xfId="16" xr:uid="{00000000-0005-0000-0000-00000D000000}"/>
    <cellStyle name="20% - Accent3 3" xfId="17" xr:uid="{00000000-0005-0000-0000-00000E000000}"/>
    <cellStyle name="20% - Accent3 3 2" xfId="18" xr:uid="{00000000-0005-0000-0000-00000F000000}"/>
    <cellStyle name="20% - Accent3 4" xfId="19" xr:uid="{00000000-0005-0000-0000-000010000000}"/>
    <cellStyle name="20% - Accent3 5" xfId="20" xr:uid="{00000000-0005-0000-0000-000011000000}"/>
    <cellStyle name="20% - Accent4 2" xfId="21" xr:uid="{00000000-0005-0000-0000-000012000000}"/>
    <cellStyle name="20% - Accent4 2 2" xfId="22" xr:uid="{00000000-0005-0000-0000-000013000000}"/>
    <cellStyle name="20% - Accent4 3" xfId="23" xr:uid="{00000000-0005-0000-0000-000014000000}"/>
    <cellStyle name="20% - Accent4 3 2" xfId="24" xr:uid="{00000000-0005-0000-0000-000015000000}"/>
    <cellStyle name="20% - Accent4 4" xfId="25" xr:uid="{00000000-0005-0000-0000-000016000000}"/>
    <cellStyle name="20% - Accent4 5" xfId="26" xr:uid="{00000000-0005-0000-0000-000017000000}"/>
    <cellStyle name="20% - Accent5 2" xfId="27" xr:uid="{00000000-0005-0000-0000-000018000000}"/>
    <cellStyle name="20% - Accent5 2 2" xfId="28" xr:uid="{00000000-0005-0000-0000-000019000000}"/>
    <cellStyle name="20% - Accent5 3" xfId="29" xr:uid="{00000000-0005-0000-0000-00001A000000}"/>
    <cellStyle name="20% - Accent5 3 2" xfId="30" xr:uid="{00000000-0005-0000-0000-00001B000000}"/>
    <cellStyle name="20% - Accent5 4" xfId="31" xr:uid="{00000000-0005-0000-0000-00001C000000}"/>
    <cellStyle name="20% - Accent5 5" xfId="32" xr:uid="{00000000-0005-0000-0000-00001D000000}"/>
    <cellStyle name="20% - Accent6 2" xfId="33" xr:uid="{00000000-0005-0000-0000-00001E000000}"/>
    <cellStyle name="20% - Accent6 2 2" xfId="34" xr:uid="{00000000-0005-0000-0000-00001F000000}"/>
    <cellStyle name="20% - Accent6 3" xfId="35" xr:uid="{00000000-0005-0000-0000-000020000000}"/>
    <cellStyle name="20% - Accent6 3 2" xfId="36" xr:uid="{00000000-0005-0000-0000-000021000000}"/>
    <cellStyle name="20% - Accent6 4" xfId="37" xr:uid="{00000000-0005-0000-0000-000022000000}"/>
    <cellStyle name="20% - Accent6 5" xfId="38" xr:uid="{00000000-0005-0000-0000-000023000000}"/>
    <cellStyle name="40% - Accent1 2" xfId="39" xr:uid="{00000000-0005-0000-0000-000024000000}"/>
    <cellStyle name="40% - Accent1 2 2" xfId="40" xr:uid="{00000000-0005-0000-0000-000025000000}"/>
    <cellStyle name="40% - Accent1 3" xfId="41" xr:uid="{00000000-0005-0000-0000-000026000000}"/>
    <cellStyle name="40% - Accent1 3 2" xfId="42" xr:uid="{00000000-0005-0000-0000-000027000000}"/>
    <cellStyle name="40% - Accent1 4" xfId="43" xr:uid="{00000000-0005-0000-0000-000028000000}"/>
    <cellStyle name="40% - Accent1 5" xfId="44" xr:uid="{00000000-0005-0000-0000-000029000000}"/>
    <cellStyle name="40% - Accent2 2" xfId="45" xr:uid="{00000000-0005-0000-0000-00002A000000}"/>
    <cellStyle name="40% - Accent2 2 2" xfId="46" xr:uid="{00000000-0005-0000-0000-00002B000000}"/>
    <cellStyle name="40% - Accent2 3" xfId="47" xr:uid="{00000000-0005-0000-0000-00002C000000}"/>
    <cellStyle name="40% - Accent2 3 2" xfId="48" xr:uid="{00000000-0005-0000-0000-00002D000000}"/>
    <cellStyle name="40% - Accent2 4" xfId="49" xr:uid="{00000000-0005-0000-0000-00002E000000}"/>
    <cellStyle name="40% - Accent2 5" xfId="50" xr:uid="{00000000-0005-0000-0000-00002F000000}"/>
    <cellStyle name="40% - Accent3 2" xfId="51" xr:uid="{00000000-0005-0000-0000-000030000000}"/>
    <cellStyle name="40% - Accent3 2 2" xfId="52" xr:uid="{00000000-0005-0000-0000-000031000000}"/>
    <cellStyle name="40% - Accent3 3" xfId="53" xr:uid="{00000000-0005-0000-0000-000032000000}"/>
    <cellStyle name="40% - Accent3 3 2" xfId="54" xr:uid="{00000000-0005-0000-0000-000033000000}"/>
    <cellStyle name="40% - Accent3 4" xfId="55" xr:uid="{00000000-0005-0000-0000-000034000000}"/>
    <cellStyle name="40% - Accent3 5" xfId="56" xr:uid="{00000000-0005-0000-0000-000035000000}"/>
    <cellStyle name="40% - Accent4 2" xfId="57" xr:uid="{00000000-0005-0000-0000-000036000000}"/>
    <cellStyle name="40% - Accent4 2 2" xfId="58" xr:uid="{00000000-0005-0000-0000-000037000000}"/>
    <cellStyle name="40% - Accent4 3" xfId="59" xr:uid="{00000000-0005-0000-0000-000038000000}"/>
    <cellStyle name="40% - Accent4 3 2" xfId="60" xr:uid="{00000000-0005-0000-0000-000039000000}"/>
    <cellStyle name="40% - Accent4 4" xfId="61" xr:uid="{00000000-0005-0000-0000-00003A000000}"/>
    <cellStyle name="40% - Accent4 5" xfId="62" xr:uid="{00000000-0005-0000-0000-00003B000000}"/>
    <cellStyle name="40% - Accent5 2" xfId="63" xr:uid="{00000000-0005-0000-0000-00003C000000}"/>
    <cellStyle name="40% - Accent5 2 2" xfId="64" xr:uid="{00000000-0005-0000-0000-00003D000000}"/>
    <cellStyle name="40% - Accent5 3" xfId="65" xr:uid="{00000000-0005-0000-0000-00003E000000}"/>
    <cellStyle name="40% - Accent5 3 2" xfId="66" xr:uid="{00000000-0005-0000-0000-00003F000000}"/>
    <cellStyle name="40% - Accent5 4" xfId="67" xr:uid="{00000000-0005-0000-0000-000040000000}"/>
    <cellStyle name="40% - Accent5 5" xfId="68" xr:uid="{00000000-0005-0000-0000-000041000000}"/>
    <cellStyle name="40% - Accent6 2" xfId="69" xr:uid="{00000000-0005-0000-0000-000042000000}"/>
    <cellStyle name="40% - Accent6 2 2" xfId="70" xr:uid="{00000000-0005-0000-0000-000043000000}"/>
    <cellStyle name="40% - Accent6 3" xfId="71" xr:uid="{00000000-0005-0000-0000-000044000000}"/>
    <cellStyle name="40% - Accent6 3 2" xfId="72" xr:uid="{00000000-0005-0000-0000-000045000000}"/>
    <cellStyle name="40% - Accent6 4" xfId="73" xr:uid="{00000000-0005-0000-0000-000046000000}"/>
    <cellStyle name="40% - Accent6 5" xfId="74" xr:uid="{00000000-0005-0000-0000-000047000000}"/>
    <cellStyle name="60% - Accent1 2" xfId="75" xr:uid="{00000000-0005-0000-0000-000048000000}"/>
    <cellStyle name="60% - Accent2 2" xfId="76" xr:uid="{00000000-0005-0000-0000-000049000000}"/>
    <cellStyle name="60% - Accent3 2" xfId="77" xr:uid="{00000000-0005-0000-0000-00004A000000}"/>
    <cellStyle name="60% - Accent4 2" xfId="78" xr:uid="{00000000-0005-0000-0000-00004B000000}"/>
    <cellStyle name="60% - Accent5 2" xfId="79" xr:uid="{00000000-0005-0000-0000-00004C000000}"/>
    <cellStyle name="60% - Accent6 2" xfId="80" xr:uid="{00000000-0005-0000-0000-00004D000000}"/>
    <cellStyle name="Accent1 2" xfId="81" xr:uid="{00000000-0005-0000-0000-00004E000000}"/>
    <cellStyle name="Accent2 2" xfId="82" xr:uid="{00000000-0005-0000-0000-00004F000000}"/>
    <cellStyle name="Accent3 2" xfId="83" xr:uid="{00000000-0005-0000-0000-000050000000}"/>
    <cellStyle name="Accent4 2" xfId="84" xr:uid="{00000000-0005-0000-0000-000051000000}"/>
    <cellStyle name="Accent5 2" xfId="85" xr:uid="{00000000-0005-0000-0000-000052000000}"/>
    <cellStyle name="Accent6 2" xfId="86" xr:uid="{00000000-0005-0000-0000-000053000000}"/>
    <cellStyle name="Bad 2" xfId="87" xr:uid="{00000000-0005-0000-0000-000054000000}"/>
    <cellStyle name="Calculation 2" xfId="88" xr:uid="{00000000-0005-0000-0000-000055000000}"/>
    <cellStyle name="Check Cell 2" xfId="89" xr:uid="{00000000-0005-0000-0000-000056000000}"/>
    <cellStyle name="Comma 2" xfId="90" xr:uid="{00000000-0005-0000-0000-000057000000}"/>
    <cellStyle name="Comma 2 2" xfId="91" xr:uid="{00000000-0005-0000-0000-000058000000}"/>
    <cellStyle name="Comma 2 2 2" xfId="92" xr:uid="{00000000-0005-0000-0000-000059000000}"/>
    <cellStyle name="Comma 2 2 2 2" xfId="93" xr:uid="{00000000-0005-0000-0000-00005A000000}"/>
    <cellStyle name="Comma 2 2 2_Gender" xfId="94" xr:uid="{00000000-0005-0000-0000-00005B000000}"/>
    <cellStyle name="Comma 2 2 3" xfId="95" xr:uid="{00000000-0005-0000-0000-00005C000000}"/>
    <cellStyle name="Comma 2 2_Gender" xfId="96" xr:uid="{00000000-0005-0000-0000-00005D000000}"/>
    <cellStyle name="Comma 2 3" xfId="97" xr:uid="{00000000-0005-0000-0000-00005E000000}"/>
    <cellStyle name="Comma 2 3 2" xfId="98" xr:uid="{00000000-0005-0000-0000-00005F000000}"/>
    <cellStyle name="Comma 2 3_Gender" xfId="99" xr:uid="{00000000-0005-0000-0000-000060000000}"/>
    <cellStyle name="Comma 2 4" xfId="100" xr:uid="{00000000-0005-0000-0000-000061000000}"/>
    <cellStyle name="Comma 2_Gender" xfId="101" xr:uid="{00000000-0005-0000-0000-000062000000}"/>
    <cellStyle name="Comma 3" xfId="102" xr:uid="{00000000-0005-0000-0000-000063000000}"/>
    <cellStyle name="Comma 3 2" xfId="103" xr:uid="{00000000-0005-0000-0000-000064000000}"/>
    <cellStyle name="Comma 3_Gender" xfId="104" xr:uid="{00000000-0005-0000-0000-000065000000}"/>
    <cellStyle name="Comma 4" xfId="105" xr:uid="{00000000-0005-0000-0000-000066000000}"/>
    <cellStyle name="Comma 5" xfId="106" xr:uid="{00000000-0005-0000-0000-000067000000}"/>
    <cellStyle name="Explanatory Text 2" xfId="107" xr:uid="{00000000-0005-0000-0000-000068000000}"/>
    <cellStyle name="Good 2" xfId="108" xr:uid="{00000000-0005-0000-0000-000069000000}"/>
    <cellStyle name="Heading 1 2" xfId="109" xr:uid="{00000000-0005-0000-0000-00006A000000}"/>
    <cellStyle name="Heading 2 2" xfId="110" xr:uid="{00000000-0005-0000-0000-00006B000000}"/>
    <cellStyle name="Heading 3 2" xfId="111" xr:uid="{00000000-0005-0000-0000-00006C000000}"/>
    <cellStyle name="Heading 4 2" xfId="112" xr:uid="{00000000-0005-0000-0000-00006D000000}"/>
    <cellStyle name="Hyperlink 2" xfId="113" xr:uid="{00000000-0005-0000-0000-00006E000000}"/>
    <cellStyle name="Input 2" xfId="114" xr:uid="{00000000-0005-0000-0000-00006F000000}"/>
    <cellStyle name="Linked Cell 2" xfId="115" xr:uid="{00000000-0005-0000-0000-000070000000}"/>
    <cellStyle name="Neutral 2" xfId="116" xr:uid="{00000000-0005-0000-0000-000071000000}"/>
    <cellStyle name="Normal" xfId="0" builtinId="0"/>
    <cellStyle name="Normal 2" xfId="2" xr:uid="{00000000-0005-0000-0000-000073000000}"/>
    <cellStyle name="Normal 2 2" xfId="117" xr:uid="{00000000-0005-0000-0000-000074000000}"/>
    <cellStyle name="Normal 2 3" xfId="118" xr:uid="{00000000-0005-0000-0000-000075000000}"/>
    <cellStyle name="Normal 3" xfId="119" xr:uid="{00000000-0005-0000-0000-000076000000}"/>
    <cellStyle name="Normal 3 2" xfId="120" xr:uid="{00000000-0005-0000-0000-000077000000}"/>
    <cellStyle name="Normal 4" xfId="121" xr:uid="{00000000-0005-0000-0000-000078000000}"/>
    <cellStyle name="Normal 4 2" xfId="122" xr:uid="{00000000-0005-0000-0000-000079000000}"/>
    <cellStyle name="Normal 4 3" xfId="123" xr:uid="{00000000-0005-0000-0000-00007A000000}"/>
    <cellStyle name="Normal 5" xfId="124" xr:uid="{00000000-0005-0000-0000-00007B000000}"/>
    <cellStyle name="Normal 5 2" xfId="1" xr:uid="{00000000-0005-0000-0000-00007C000000}"/>
    <cellStyle name="Normal 5 3" xfId="125" xr:uid="{00000000-0005-0000-0000-00007D000000}"/>
    <cellStyle name="Normal 6" xfId="126" xr:uid="{00000000-0005-0000-0000-00007E000000}"/>
    <cellStyle name="Normal 6 2" xfId="127" xr:uid="{00000000-0005-0000-0000-00007F000000}"/>
    <cellStyle name="Normal 6 3" xfId="145" xr:uid="{D74ADB60-DCF0-4460-9998-D9F868A9AF7C}"/>
    <cellStyle name="Normal 6_Gender" xfId="128" xr:uid="{00000000-0005-0000-0000-000080000000}"/>
    <cellStyle name="Normal 7" xfId="129" xr:uid="{00000000-0005-0000-0000-000081000000}"/>
    <cellStyle name="Normal 8" xfId="130" xr:uid="{00000000-0005-0000-0000-000082000000}"/>
    <cellStyle name="Normal 8 2" xfId="131" xr:uid="{00000000-0005-0000-0000-000083000000}"/>
    <cellStyle name="Normal 8 3" xfId="132" xr:uid="{00000000-0005-0000-0000-000084000000}"/>
    <cellStyle name="Normal 8_Gender" xfId="133" xr:uid="{00000000-0005-0000-0000-000085000000}"/>
    <cellStyle name="Normal 9" xfId="134" xr:uid="{00000000-0005-0000-0000-000086000000}"/>
    <cellStyle name="Note 2" xfId="135" xr:uid="{00000000-0005-0000-0000-000087000000}"/>
    <cellStyle name="Note 2 2" xfId="136" xr:uid="{00000000-0005-0000-0000-000088000000}"/>
    <cellStyle name="Note 3" xfId="137" xr:uid="{00000000-0005-0000-0000-000089000000}"/>
    <cellStyle name="Note 3 2" xfId="138" xr:uid="{00000000-0005-0000-0000-00008A000000}"/>
    <cellStyle name="Note 4" xfId="139" xr:uid="{00000000-0005-0000-0000-00008B000000}"/>
    <cellStyle name="Note 4 2" xfId="140" xr:uid="{00000000-0005-0000-0000-00008C000000}"/>
    <cellStyle name="Note 5" xfId="141" xr:uid="{00000000-0005-0000-0000-00008D000000}"/>
    <cellStyle name="Output 2" xfId="142" xr:uid="{00000000-0005-0000-0000-00008E000000}"/>
    <cellStyle name="Total 2" xfId="143" xr:uid="{00000000-0005-0000-0000-00008F000000}"/>
    <cellStyle name="Warning Text 2" xfId="144" xr:uid="{00000000-0005-0000-0000-000090000000}"/>
  </cellStyles>
  <dxfs count="0"/>
  <tableStyles count="0" defaultTableStyle="TableStyleMedium9" defaultPivotStyle="PivotStyleLight16"/>
  <colors>
    <mruColors>
      <color rgb="FFFFFF99"/>
      <color rgb="FF0080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b46a69081aa14941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58531296679999"/>
          <c:y val="2.2270714642211913E-2"/>
          <c:w val="0.77238496347799468"/>
          <c:h val="0.970303645887197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LGA!$F$7:$F$85</c:f>
              <c:strCache>
                <c:ptCount val="79"/>
                <c:pt idx="0">
                  <c:v>Greater Dandenong</c:v>
                </c:pt>
                <c:pt idx="1">
                  <c:v>Central Goldfields</c:v>
                </c:pt>
                <c:pt idx="2">
                  <c:v>Whittlesea</c:v>
                </c:pt>
                <c:pt idx="3">
                  <c:v>Brimbank</c:v>
                </c:pt>
                <c:pt idx="4">
                  <c:v>Gannawarra</c:v>
                </c:pt>
                <c:pt idx="5">
                  <c:v>Hume</c:v>
                </c:pt>
                <c:pt idx="6">
                  <c:v>Moira</c:v>
                </c:pt>
                <c:pt idx="7">
                  <c:v>Frankston</c:v>
                </c:pt>
                <c:pt idx="8">
                  <c:v>Mildura</c:v>
                </c:pt>
                <c:pt idx="9">
                  <c:v>Wodonga</c:v>
                </c:pt>
                <c:pt idx="10">
                  <c:v>East Gippsland</c:v>
                </c:pt>
                <c:pt idx="11">
                  <c:v>Latrobe</c:v>
                </c:pt>
                <c:pt idx="12">
                  <c:v>Mitchell</c:v>
                </c:pt>
                <c:pt idx="13">
                  <c:v>Greater Bendigo</c:v>
                </c:pt>
                <c:pt idx="14">
                  <c:v>Cardinia</c:v>
                </c:pt>
                <c:pt idx="15">
                  <c:v>Pyrenees</c:v>
                </c:pt>
                <c:pt idx="16">
                  <c:v>Warrnambool</c:v>
                </c:pt>
                <c:pt idx="17">
                  <c:v>Ballarat</c:v>
                </c:pt>
                <c:pt idx="18">
                  <c:v>Wellington</c:v>
                </c:pt>
                <c:pt idx="19">
                  <c:v>Northern Grampians</c:v>
                </c:pt>
                <c:pt idx="20">
                  <c:v>Ararat</c:v>
                </c:pt>
                <c:pt idx="21">
                  <c:v>Campaspe</c:v>
                </c:pt>
                <c:pt idx="22">
                  <c:v>Moreland</c:v>
                </c:pt>
                <c:pt idx="23">
                  <c:v>Wangaratta</c:v>
                </c:pt>
                <c:pt idx="24">
                  <c:v>Greater Shepparton</c:v>
                </c:pt>
                <c:pt idx="25">
                  <c:v>Casey</c:v>
                </c:pt>
                <c:pt idx="26">
                  <c:v>Greater Geelong</c:v>
                </c:pt>
                <c:pt idx="27">
                  <c:v>Swan Hill</c:v>
                </c:pt>
                <c:pt idx="28">
                  <c:v>Benalla</c:v>
                </c:pt>
                <c:pt idx="29">
                  <c:v>Golden Plains</c:v>
                </c:pt>
                <c:pt idx="30">
                  <c:v>Darebin</c:v>
                </c:pt>
                <c:pt idx="31">
                  <c:v>Hobsons Bay</c:v>
                </c:pt>
                <c:pt idx="32">
                  <c:v>Kingston</c:v>
                </c:pt>
                <c:pt idx="33">
                  <c:v>Glenelg</c:v>
                </c:pt>
                <c:pt idx="34">
                  <c:v>Mount Alexander</c:v>
                </c:pt>
                <c:pt idx="35">
                  <c:v>Horsham</c:v>
                </c:pt>
                <c:pt idx="36">
                  <c:v>Strathbogie</c:v>
                </c:pt>
                <c:pt idx="37">
                  <c:v>Bass Coast</c:v>
                </c:pt>
                <c:pt idx="38">
                  <c:v>Maroondah</c:v>
                </c:pt>
                <c:pt idx="39">
                  <c:v>Melton</c:v>
                </c:pt>
                <c:pt idx="40">
                  <c:v>Buloke</c:v>
                </c:pt>
                <c:pt idx="41">
                  <c:v>Knox</c:v>
                </c:pt>
                <c:pt idx="42">
                  <c:v>Hindmarsh</c:v>
                </c:pt>
                <c:pt idx="43">
                  <c:v>Yarra Ranges</c:v>
                </c:pt>
                <c:pt idx="44">
                  <c:v>Loddon</c:v>
                </c:pt>
                <c:pt idx="45">
                  <c:v>Moorabool</c:v>
                </c:pt>
                <c:pt idx="46">
                  <c:v>Baw Baw</c:v>
                </c:pt>
                <c:pt idx="47">
                  <c:v>Yarriambiack</c:v>
                </c:pt>
                <c:pt idx="48">
                  <c:v>Alpine</c:v>
                </c:pt>
                <c:pt idx="49">
                  <c:v>Maribyrnong</c:v>
                </c:pt>
                <c:pt idx="50">
                  <c:v>South Gippsland</c:v>
                </c:pt>
                <c:pt idx="51">
                  <c:v>Corangamite</c:v>
                </c:pt>
                <c:pt idx="52">
                  <c:v>Colac-Otway</c:v>
                </c:pt>
                <c:pt idx="53">
                  <c:v>Southern Grampians</c:v>
                </c:pt>
                <c:pt idx="54">
                  <c:v>Wyndham</c:v>
                </c:pt>
                <c:pt idx="55">
                  <c:v>Indigo</c:v>
                </c:pt>
                <c:pt idx="56">
                  <c:v>Hepburn</c:v>
                </c:pt>
                <c:pt idx="57">
                  <c:v>Mornington Peninsula</c:v>
                </c:pt>
                <c:pt idx="58">
                  <c:v>Moonee Valley</c:v>
                </c:pt>
                <c:pt idx="59">
                  <c:v>Murrindindi</c:v>
                </c:pt>
                <c:pt idx="60">
                  <c:v>Monash</c:v>
                </c:pt>
                <c:pt idx="61">
                  <c:v>Towong</c:v>
                </c:pt>
                <c:pt idx="62">
                  <c:v>Mansfield</c:v>
                </c:pt>
                <c:pt idx="63">
                  <c:v>Macedon Ranges</c:v>
                </c:pt>
                <c:pt idx="64">
                  <c:v>Whitehorse</c:v>
                </c:pt>
                <c:pt idx="65">
                  <c:v>West Wimmera</c:v>
                </c:pt>
                <c:pt idx="66">
                  <c:v>Moyne</c:v>
                </c:pt>
                <c:pt idx="67">
                  <c:v>Banyule</c:v>
                </c:pt>
                <c:pt idx="68">
                  <c:v>Glen Eira</c:v>
                </c:pt>
                <c:pt idx="69">
                  <c:v>Manningham</c:v>
                </c:pt>
                <c:pt idx="70">
                  <c:v>Surf Coast</c:v>
                </c:pt>
                <c:pt idx="71">
                  <c:v>Nillumbik</c:v>
                </c:pt>
                <c:pt idx="72">
                  <c:v>Yarra</c:v>
                </c:pt>
                <c:pt idx="73">
                  <c:v>Port Phillip</c:v>
                </c:pt>
                <c:pt idx="74">
                  <c:v>Queenscliffe</c:v>
                </c:pt>
                <c:pt idx="75">
                  <c:v>Melbourne</c:v>
                </c:pt>
                <c:pt idx="76">
                  <c:v>Bayside</c:v>
                </c:pt>
                <c:pt idx="77">
                  <c:v>Stonnington</c:v>
                </c:pt>
                <c:pt idx="78">
                  <c:v>Boroondara</c:v>
                </c:pt>
              </c:strCache>
            </c:strRef>
          </c:cat>
          <c:val>
            <c:numRef>
              <c:f>LGA!$G$7:$G$85</c:f>
              <c:numCache>
                <c:formatCode>#,##0.0</c:formatCode>
                <c:ptCount val="79"/>
                <c:pt idx="0">
                  <c:v>72.040633544083761</c:v>
                </c:pt>
                <c:pt idx="1">
                  <c:v>67.813924061360325</c:v>
                </c:pt>
                <c:pt idx="2">
                  <c:v>66.541662021486431</c:v>
                </c:pt>
                <c:pt idx="3">
                  <c:v>64.780714772076905</c:v>
                </c:pt>
                <c:pt idx="4">
                  <c:v>61.788229258668345</c:v>
                </c:pt>
                <c:pt idx="5">
                  <c:v>61.7241894937303</c:v>
                </c:pt>
                <c:pt idx="6">
                  <c:v>61.512053130596065</c:v>
                </c:pt>
                <c:pt idx="7">
                  <c:v>60.49030432455983</c:v>
                </c:pt>
                <c:pt idx="8">
                  <c:v>60.18589184066284</c:v>
                </c:pt>
                <c:pt idx="9">
                  <c:v>59.620044861326015</c:v>
                </c:pt>
                <c:pt idx="10">
                  <c:v>59.29831339514913</c:v>
                </c:pt>
                <c:pt idx="11">
                  <c:v>59.281848343930612</c:v>
                </c:pt>
                <c:pt idx="12">
                  <c:v>59.183217691085318</c:v>
                </c:pt>
                <c:pt idx="13">
                  <c:v>59.111816945795518</c:v>
                </c:pt>
                <c:pt idx="14">
                  <c:v>58.894116604149424</c:v>
                </c:pt>
                <c:pt idx="15">
                  <c:v>58.776304581811736</c:v>
                </c:pt>
                <c:pt idx="16">
                  <c:v>58.426282681446615</c:v>
                </c:pt>
                <c:pt idx="17">
                  <c:v>57.703670635478552</c:v>
                </c:pt>
                <c:pt idx="18">
                  <c:v>57.567770440929543</c:v>
                </c:pt>
                <c:pt idx="19">
                  <c:v>56.770357576055389</c:v>
                </c:pt>
                <c:pt idx="20">
                  <c:v>56.725654267064485</c:v>
                </c:pt>
                <c:pt idx="21">
                  <c:v>56.703045138384255</c:v>
                </c:pt>
                <c:pt idx="22">
                  <c:v>56.643748144921922</c:v>
                </c:pt>
                <c:pt idx="23">
                  <c:v>56.471467958376074</c:v>
                </c:pt>
                <c:pt idx="24">
                  <c:v>56.457555679209428</c:v>
                </c:pt>
                <c:pt idx="25">
                  <c:v>56.43810934113683</c:v>
                </c:pt>
                <c:pt idx="26">
                  <c:v>56.392451684793258</c:v>
                </c:pt>
                <c:pt idx="27">
                  <c:v>56.22133208050073</c:v>
                </c:pt>
                <c:pt idx="28">
                  <c:v>55.950274997488727</c:v>
                </c:pt>
                <c:pt idx="29">
                  <c:v>55.836380767304746</c:v>
                </c:pt>
                <c:pt idx="30">
                  <c:v>55.617820143709849</c:v>
                </c:pt>
                <c:pt idx="31">
                  <c:v>55.247599391764936</c:v>
                </c:pt>
                <c:pt idx="32">
                  <c:v>55.220587958877445</c:v>
                </c:pt>
                <c:pt idx="33">
                  <c:v>55.146628502290376</c:v>
                </c:pt>
                <c:pt idx="34">
                  <c:v>55.054711459906372</c:v>
                </c:pt>
                <c:pt idx="35">
                  <c:v>54.909670761568385</c:v>
                </c:pt>
                <c:pt idx="36">
                  <c:v>54.838022008638255</c:v>
                </c:pt>
                <c:pt idx="37">
                  <c:v>54.562891142498295</c:v>
                </c:pt>
                <c:pt idx="38">
                  <c:v>54.547928332877305</c:v>
                </c:pt>
                <c:pt idx="39">
                  <c:v>54.271225060220253</c:v>
                </c:pt>
                <c:pt idx="40">
                  <c:v>54.154430186972725</c:v>
                </c:pt>
                <c:pt idx="41">
                  <c:v>54.077576287203378</c:v>
                </c:pt>
                <c:pt idx="42">
                  <c:v>54.042065063588254</c:v>
                </c:pt>
                <c:pt idx="43">
                  <c:v>54.002266811241938</c:v>
                </c:pt>
                <c:pt idx="44">
                  <c:v>53.981106196324767</c:v>
                </c:pt>
                <c:pt idx="45">
                  <c:v>53.569960327060315</c:v>
                </c:pt>
                <c:pt idx="46">
                  <c:v>53.481093255591603</c:v>
                </c:pt>
                <c:pt idx="47">
                  <c:v>53.294826029535933</c:v>
                </c:pt>
                <c:pt idx="48">
                  <c:v>52.674192767734617</c:v>
                </c:pt>
                <c:pt idx="49">
                  <c:v>52.650749443169751</c:v>
                </c:pt>
                <c:pt idx="50">
                  <c:v>52.419565577856076</c:v>
                </c:pt>
                <c:pt idx="51">
                  <c:v>52.209999311926644</c:v>
                </c:pt>
                <c:pt idx="52">
                  <c:v>51.539201932299164</c:v>
                </c:pt>
                <c:pt idx="53">
                  <c:v>51.534012028546528</c:v>
                </c:pt>
                <c:pt idx="54">
                  <c:v>51.491329045942756</c:v>
                </c:pt>
                <c:pt idx="55">
                  <c:v>51.132160962530207</c:v>
                </c:pt>
                <c:pt idx="56">
                  <c:v>49.789678757808268</c:v>
                </c:pt>
                <c:pt idx="57">
                  <c:v>49.747017798567093</c:v>
                </c:pt>
                <c:pt idx="58">
                  <c:v>49.561481992349528</c:v>
                </c:pt>
                <c:pt idx="59">
                  <c:v>48.910139356583848</c:v>
                </c:pt>
                <c:pt idx="60">
                  <c:v>48.729819684485676</c:v>
                </c:pt>
                <c:pt idx="61">
                  <c:v>48.549003394392436</c:v>
                </c:pt>
                <c:pt idx="62">
                  <c:v>47.84970365235332</c:v>
                </c:pt>
                <c:pt idx="63">
                  <c:v>47.744313848125522</c:v>
                </c:pt>
                <c:pt idx="64">
                  <c:v>47.148440728392075</c:v>
                </c:pt>
                <c:pt idx="65">
                  <c:v>46.477466437569959</c:v>
                </c:pt>
                <c:pt idx="66">
                  <c:v>46.157371673935664</c:v>
                </c:pt>
                <c:pt idx="67">
                  <c:v>45.420861632398349</c:v>
                </c:pt>
                <c:pt idx="68">
                  <c:v>43.23392865807628</c:v>
                </c:pt>
                <c:pt idx="69">
                  <c:v>42.546122626816377</c:v>
                </c:pt>
                <c:pt idx="70">
                  <c:v>37.659378778922502</c:v>
                </c:pt>
                <c:pt idx="71">
                  <c:v>37.363437764087656</c:v>
                </c:pt>
                <c:pt idx="72">
                  <c:v>36.302534251615405</c:v>
                </c:pt>
                <c:pt idx="73">
                  <c:v>34.351613548527581</c:v>
                </c:pt>
                <c:pt idx="74">
                  <c:v>31.472724897727307</c:v>
                </c:pt>
                <c:pt idx="75">
                  <c:v>31.427913059218078</c:v>
                </c:pt>
                <c:pt idx="76">
                  <c:v>30.210771498921229</c:v>
                </c:pt>
                <c:pt idx="77">
                  <c:v>29.512774724860403</c:v>
                </c:pt>
                <c:pt idx="78">
                  <c:v>25.936508944627217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2-4996-83F8-3A98CE256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133298816"/>
        <c:axId val="142139392"/>
      </c:barChart>
      <c:catAx>
        <c:axId val="1332988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2139392"/>
        <c:crosses val="autoZero"/>
        <c:auto val="1"/>
        <c:lblAlgn val="ctr"/>
        <c:lblOffset val="100"/>
        <c:noMultiLvlLbl val="0"/>
      </c:catAx>
      <c:valAx>
        <c:axId val="14213939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</a:t>
                </a:r>
                <a:r>
                  <a:rPr lang="en-US" sz="800"/>
                  <a:t>[RATIOs] </a:t>
                </a:r>
                <a:r>
                  <a:rPr lang="en-US"/>
                  <a:t>/ Number </a:t>
                </a:r>
                <a:r>
                  <a:rPr lang="en-US" sz="800"/>
                  <a:t>[NUMBERS</a:t>
                </a:r>
                <a:r>
                  <a:rPr lang="en-US" sz="1000"/>
                  <a:t>]</a:t>
                </a:r>
                <a:r>
                  <a:rPr lang="en-US"/>
                  <a:t> </a:t>
                </a:r>
              </a:p>
            </c:rich>
          </c:tx>
          <c:layout>
            <c:manualLayout>
              <c:xMode val="edge"/>
              <c:yMode val="edge"/>
              <c:x val="0.39032478279926558"/>
              <c:y val="0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332988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37" dropStyle="combo" dx="16" fmlaLink="$D$4" fmlaRange="$R$7:$R$43" sel="6" val="0"/>
</file>

<file path=xl/ctrlProps/ctrlProp2.xml><?xml version="1.0" encoding="utf-8"?>
<formControlPr xmlns="http://schemas.microsoft.com/office/spreadsheetml/2009/9/main" objectType="Drop" dropLines="50" dropStyle="combo" dx="16" fmlaLink="$K$4" fmlaRange="$Q$7:$Q$88" sel="26" val="0"/>
</file>

<file path=xl/ctrlProps/ctrlProp3.xml><?xml version="1.0" encoding="utf-8"?>
<formControlPr xmlns="http://schemas.microsoft.com/office/spreadsheetml/2009/9/main" objectType="Drop" dropLines="50" dropStyle="combo" dx="16" fmlaLink="$M$4" fmlaRange="$Q$7:$Q$88" sel="82" val="32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160867</xdr:colOff>
      <xdr:row>4</xdr:row>
      <xdr:rowOff>33867</xdr:rowOff>
    </xdr:from>
    <xdr:to>
      <xdr:col>8</xdr:col>
      <xdr:colOff>338666</xdr:colOff>
      <xdr:row>85</xdr:row>
      <xdr:rowOff>169557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</xdr:row>
          <xdr:rowOff>12700</xdr:rowOff>
        </xdr:from>
        <xdr:to>
          <xdr:col>5</xdr:col>
          <xdr:colOff>114300</xdr:colOff>
          <xdr:row>4</xdr:row>
          <xdr:rowOff>19050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2495550</xdr:colOff>
          <xdr:row>3</xdr:row>
          <xdr:rowOff>0</xdr:rowOff>
        </xdr:from>
        <xdr:to>
          <xdr:col>11</xdr:col>
          <xdr:colOff>19050</xdr:colOff>
          <xdr:row>4</xdr:row>
          <xdr:rowOff>12700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279400</xdr:colOff>
          <xdr:row>3</xdr:row>
          <xdr:rowOff>0</xdr:rowOff>
        </xdr:from>
        <xdr:to>
          <xdr:col>14</xdr:col>
          <xdr:colOff>0</xdr:colOff>
          <xdr:row>4</xdr:row>
          <xdr:rowOff>12700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25400</xdr:colOff>
      <xdr:row>2</xdr:row>
      <xdr:rowOff>0</xdr:rowOff>
    </xdr:from>
    <xdr:to>
      <xdr:col>17</xdr:col>
      <xdr:colOff>821267</xdr:colOff>
      <xdr:row>5</xdr:row>
      <xdr:rowOff>93134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2843933" y="389467"/>
          <a:ext cx="2065867" cy="660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900"/>
            <a:t>Relevant population segments were calculated from the forecasts</a:t>
          </a:r>
          <a:r>
            <a:rPr lang="en-AU" sz="900" baseline="0"/>
            <a:t> 'Victoria in Future', published by the State Government.</a:t>
          </a:r>
          <a:endParaRPr lang="en-AU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8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D11" sqref="AD11"/>
    </sheetView>
  </sheetViews>
  <sheetFormatPr defaultColWidth="9.08984375" defaultRowHeight="14.5" x14ac:dyDescent="0.35"/>
  <cols>
    <col min="1" max="1" width="2.36328125" style="5" bestFit="1" customWidth="1"/>
    <col min="2" max="2" width="17.6328125" style="4" customWidth="1"/>
    <col min="3" max="3" width="4.81640625" style="4" customWidth="1"/>
    <col min="4" max="5" width="5.36328125" customWidth="1"/>
    <col min="6" max="6" width="7.7265625" bestFit="1" customWidth="1"/>
    <col min="7" max="7" width="6.6328125" customWidth="1"/>
    <col min="8" max="8" width="5.36328125" style="18" customWidth="1"/>
    <col min="9" max="11" width="6.6328125" customWidth="1"/>
    <col min="12" max="12" width="6.36328125" style="1" customWidth="1"/>
    <col min="13" max="38" width="6" style="1" customWidth="1"/>
    <col min="39" max="39" width="8" style="1" customWidth="1"/>
    <col min="40" max="45" width="7.81640625" bestFit="1" customWidth="1"/>
    <col min="46" max="56" width="9.08984375" customWidth="1"/>
    <col min="57" max="16384" width="9.08984375" style="1"/>
  </cols>
  <sheetData>
    <row r="1" spans="1:56" s="9" customFormat="1" ht="17.25" customHeight="1" x14ac:dyDescent="0.35">
      <c r="A1" s="6"/>
      <c r="B1" s="7" t="s">
        <v>651</v>
      </c>
      <c r="C1" s="7"/>
      <c r="D1" s="7"/>
      <c r="E1" s="7"/>
      <c r="F1" s="7"/>
      <c r="G1" s="7"/>
      <c r="H1" s="7"/>
      <c r="I1" s="7"/>
      <c r="J1" s="7"/>
      <c r="K1" s="7"/>
      <c r="L1" s="7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</row>
    <row r="2" spans="1:56" s="9" customFormat="1" ht="12" customHeight="1" x14ac:dyDescent="0.35">
      <c r="A2" s="6"/>
      <c r="B2" s="16" t="s">
        <v>105</v>
      </c>
      <c r="C2" s="16"/>
      <c r="H2" s="17"/>
      <c r="L2" s="6">
        <v>1</v>
      </c>
      <c r="M2" s="6">
        <v>2</v>
      </c>
      <c r="N2" s="6">
        <v>3</v>
      </c>
      <c r="O2" s="6">
        <v>4</v>
      </c>
      <c r="P2" s="6">
        <v>5</v>
      </c>
      <c r="Q2" s="6">
        <v>6</v>
      </c>
      <c r="R2" s="6">
        <v>7</v>
      </c>
      <c r="S2" s="6">
        <v>8</v>
      </c>
      <c r="T2" s="6">
        <v>9</v>
      </c>
      <c r="U2" s="6">
        <v>10</v>
      </c>
      <c r="V2" s="6">
        <v>11</v>
      </c>
      <c r="W2" s="6">
        <v>12</v>
      </c>
      <c r="X2" s="6">
        <v>13</v>
      </c>
      <c r="Y2" s="6">
        <v>14</v>
      </c>
      <c r="Z2" s="6">
        <v>15</v>
      </c>
      <c r="AA2" s="6">
        <v>16</v>
      </c>
      <c r="AB2" s="6">
        <v>17</v>
      </c>
      <c r="AC2" s="6">
        <v>18</v>
      </c>
      <c r="AD2" s="6">
        <v>19</v>
      </c>
      <c r="AE2" s="6">
        <v>20</v>
      </c>
      <c r="AF2" s="6">
        <v>21</v>
      </c>
      <c r="AG2" s="6">
        <v>22</v>
      </c>
      <c r="AH2" s="6">
        <v>23</v>
      </c>
      <c r="AI2" s="6">
        <v>24</v>
      </c>
      <c r="AJ2" s="6">
        <v>25</v>
      </c>
      <c r="AK2" s="6">
        <v>26</v>
      </c>
      <c r="AL2" s="6">
        <v>27</v>
      </c>
      <c r="AM2" s="6"/>
    </row>
    <row r="3" spans="1:56" s="9" customFormat="1" ht="12" customHeight="1" x14ac:dyDescent="0.35">
      <c r="A3" s="6"/>
      <c r="B3" s="16" t="s">
        <v>104</v>
      </c>
      <c r="C3" s="16"/>
      <c r="H3" s="17"/>
      <c r="L3" s="10">
        <v>19</v>
      </c>
      <c r="M3" s="10">
        <v>13</v>
      </c>
      <c r="N3" s="10">
        <v>3</v>
      </c>
      <c r="O3" s="10">
        <v>8</v>
      </c>
      <c r="P3" s="6">
        <v>10</v>
      </c>
      <c r="Q3" s="6">
        <v>5</v>
      </c>
      <c r="R3" s="6">
        <v>7</v>
      </c>
      <c r="S3" s="6">
        <v>16</v>
      </c>
      <c r="T3" s="6">
        <v>17</v>
      </c>
      <c r="U3" s="6">
        <v>15</v>
      </c>
      <c r="V3" s="6">
        <v>26</v>
      </c>
      <c r="W3" s="6">
        <v>27</v>
      </c>
      <c r="X3" s="6">
        <v>1</v>
      </c>
      <c r="Y3" s="6">
        <v>2</v>
      </c>
      <c r="Z3" s="6">
        <v>4</v>
      </c>
      <c r="AA3" s="6">
        <v>6</v>
      </c>
      <c r="AB3" s="6">
        <v>9</v>
      </c>
      <c r="AC3" s="6">
        <v>11</v>
      </c>
      <c r="AD3" s="6">
        <v>12</v>
      </c>
      <c r="AE3" s="6">
        <v>14</v>
      </c>
      <c r="AF3" s="6">
        <v>18</v>
      </c>
      <c r="AG3" s="6">
        <v>20</v>
      </c>
      <c r="AH3" s="6">
        <v>21</v>
      </c>
      <c r="AI3" s="6">
        <v>22</v>
      </c>
      <c r="AJ3" s="6">
        <v>23</v>
      </c>
      <c r="AK3" s="6">
        <v>24</v>
      </c>
      <c r="AL3" s="6">
        <v>25</v>
      </c>
      <c r="AM3" s="6"/>
    </row>
    <row r="4" spans="1:56" s="62" customFormat="1" ht="12" customHeight="1" x14ac:dyDescent="0.35">
      <c r="A4" s="61">
        <v>1</v>
      </c>
      <c r="B4" s="61">
        <v>2</v>
      </c>
      <c r="C4" s="61">
        <v>3</v>
      </c>
      <c r="D4" s="61">
        <v>4</v>
      </c>
      <c r="E4" s="61">
        <v>5</v>
      </c>
      <c r="F4" s="61">
        <v>6</v>
      </c>
      <c r="G4" s="61">
        <v>7</v>
      </c>
      <c r="H4" s="61">
        <v>8</v>
      </c>
      <c r="I4" s="61">
        <v>9</v>
      </c>
      <c r="J4" s="61">
        <v>10</v>
      </c>
      <c r="K4" s="61">
        <v>11</v>
      </c>
      <c r="L4" s="61">
        <v>12</v>
      </c>
      <c r="M4" s="61">
        <v>13</v>
      </c>
      <c r="N4" s="61">
        <v>14</v>
      </c>
      <c r="O4" s="61">
        <v>15</v>
      </c>
      <c r="P4" s="61">
        <v>16</v>
      </c>
      <c r="Q4" s="61">
        <v>17</v>
      </c>
      <c r="R4" s="61">
        <v>18</v>
      </c>
      <c r="S4" s="61">
        <v>19</v>
      </c>
      <c r="T4" s="61">
        <v>20</v>
      </c>
      <c r="U4" s="61">
        <v>21</v>
      </c>
      <c r="V4" s="61">
        <v>22</v>
      </c>
      <c r="W4" s="61">
        <v>23</v>
      </c>
      <c r="X4" s="61">
        <v>24</v>
      </c>
      <c r="Y4" s="61">
        <v>25</v>
      </c>
      <c r="Z4" s="61">
        <v>26</v>
      </c>
      <c r="AA4" s="61">
        <v>27</v>
      </c>
      <c r="AB4" s="61">
        <v>28</v>
      </c>
      <c r="AC4" s="61">
        <v>29</v>
      </c>
      <c r="AD4" s="61">
        <v>30</v>
      </c>
      <c r="AE4" s="61">
        <v>31</v>
      </c>
      <c r="AF4" s="61">
        <v>32</v>
      </c>
      <c r="AG4" s="61">
        <v>33</v>
      </c>
      <c r="AH4" s="61">
        <v>34</v>
      </c>
      <c r="AI4" s="61">
        <v>35</v>
      </c>
      <c r="AJ4" s="61">
        <v>36</v>
      </c>
      <c r="AK4" s="61">
        <v>37</v>
      </c>
      <c r="AL4" s="61">
        <v>38</v>
      </c>
      <c r="AM4" s="61">
        <v>39</v>
      </c>
    </row>
    <row r="5" spans="1:56" s="15" customFormat="1" ht="99" customHeight="1" x14ac:dyDescent="0.35">
      <c r="A5" s="11"/>
      <c r="B5" s="12"/>
      <c r="C5" s="22" t="s">
        <v>110</v>
      </c>
      <c r="D5" s="22" t="s">
        <v>133</v>
      </c>
      <c r="E5" s="22" t="s">
        <v>136</v>
      </c>
      <c r="F5" s="22" t="s">
        <v>109</v>
      </c>
      <c r="G5" s="22" t="s">
        <v>107</v>
      </c>
      <c r="H5" s="21" t="s">
        <v>106</v>
      </c>
      <c r="I5" s="22" t="s">
        <v>108</v>
      </c>
      <c r="J5" s="22" t="s">
        <v>124</v>
      </c>
      <c r="K5" s="13" t="s">
        <v>111</v>
      </c>
      <c r="L5" s="80" t="s">
        <v>97</v>
      </c>
      <c r="M5" s="80" t="s">
        <v>91</v>
      </c>
      <c r="N5" s="80" t="s">
        <v>83</v>
      </c>
      <c r="O5" s="80" t="s">
        <v>87</v>
      </c>
      <c r="P5" s="80" t="s">
        <v>88</v>
      </c>
      <c r="Q5" s="80" t="s">
        <v>84</v>
      </c>
      <c r="R5" s="80" t="s">
        <v>86</v>
      </c>
      <c r="S5" s="80" t="s">
        <v>94</v>
      </c>
      <c r="T5" s="80" t="s">
        <v>95</v>
      </c>
      <c r="U5" s="80" t="s">
        <v>132</v>
      </c>
      <c r="V5" s="80" t="s">
        <v>100</v>
      </c>
      <c r="W5" s="80" t="s">
        <v>101</v>
      </c>
      <c r="X5" s="81" t="s">
        <v>81</v>
      </c>
      <c r="Y5" s="81" t="s">
        <v>82</v>
      </c>
      <c r="Z5" s="81" t="s">
        <v>0</v>
      </c>
      <c r="AA5" s="81" t="s">
        <v>85</v>
      </c>
      <c r="AB5" s="60" t="s">
        <v>127</v>
      </c>
      <c r="AC5" s="82" t="s">
        <v>89</v>
      </c>
      <c r="AD5" s="82" t="s">
        <v>90</v>
      </c>
      <c r="AE5" s="82" t="s">
        <v>92</v>
      </c>
      <c r="AF5" s="60" t="s">
        <v>137</v>
      </c>
      <c r="AG5" s="60" t="s">
        <v>128</v>
      </c>
      <c r="AH5" s="82" t="s">
        <v>98</v>
      </c>
      <c r="AI5" s="60" t="s">
        <v>129</v>
      </c>
      <c r="AJ5" s="60" t="s">
        <v>130</v>
      </c>
      <c r="AK5" s="60" t="s">
        <v>138</v>
      </c>
      <c r="AL5" s="60" t="s">
        <v>131</v>
      </c>
      <c r="AM5" s="14" t="s">
        <v>123</v>
      </c>
      <c r="AN5" s="51" t="s">
        <v>654</v>
      </c>
      <c r="AO5" s="51" t="s">
        <v>655</v>
      </c>
      <c r="AP5" s="51" t="s">
        <v>656</v>
      </c>
      <c r="AQ5" s="51" t="s">
        <v>657</v>
      </c>
      <c r="AR5" s="51" t="s">
        <v>659</v>
      </c>
      <c r="AS5" s="51" t="s">
        <v>658</v>
      </c>
    </row>
    <row r="6" spans="1:56" x14ac:dyDescent="0.35">
      <c r="A6" s="5">
        <v>1</v>
      </c>
      <c r="B6" s="2" t="s">
        <v>42</v>
      </c>
      <c r="C6" s="2"/>
      <c r="D6" s="20">
        <f>U6/AS6*100</f>
        <v>4.127331144679566</v>
      </c>
      <c r="E6" s="20">
        <f>T6/AP6*100</f>
        <v>5.5891151810166306</v>
      </c>
      <c r="F6" s="20">
        <f>S6/AP6*100</f>
        <v>1.1178230362033261</v>
      </c>
      <c r="G6" s="20">
        <f>P6/AN6*100</f>
        <v>2.6572952253222342</v>
      </c>
      <c r="H6" s="19">
        <f>N6/AQ6*100</f>
        <v>52.674192767734617</v>
      </c>
      <c r="I6" s="20">
        <f>M6/AN6*100</f>
        <v>4.3414964244701295</v>
      </c>
      <c r="J6" s="20">
        <f>AM6/AR6*100</f>
        <v>8.9503895122710713</v>
      </c>
      <c r="K6" s="20"/>
      <c r="L6" s="3">
        <v>2665</v>
      </c>
      <c r="M6" s="3">
        <v>580</v>
      </c>
      <c r="N6" s="3">
        <v>1895</v>
      </c>
      <c r="O6" s="3">
        <v>480</v>
      </c>
      <c r="P6" s="3">
        <v>355</v>
      </c>
      <c r="Q6" s="3">
        <v>280</v>
      </c>
      <c r="R6" s="3">
        <v>115</v>
      </c>
      <c r="S6" s="3">
        <v>20</v>
      </c>
      <c r="T6" s="3">
        <v>100</v>
      </c>
      <c r="U6" s="3">
        <v>305</v>
      </c>
      <c r="V6" s="3">
        <v>20</v>
      </c>
      <c r="W6" s="3">
        <v>25</v>
      </c>
      <c r="X6" s="3">
        <v>0</v>
      </c>
      <c r="Y6" s="3">
        <v>5</v>
      </c>
      <c r="Z6" s="3">
        <v>5</v>
      </c>
      <c r="AA6" s="3">
        <v>0</v>
      </c>
      <c r="AB6" s="3"/>
      <c r="AC6" s="3">
        <v>565</v>
      </c>
      <c r="AD6" s="3">
        <v>385</v>
      </c>
      <c r="AE6" s="3">
        <v>190</v>
      </c>
      <c r="AF6" s="3"/>
      <c r="AG6" s="3"/>
      <c r="AH6" s="3">
        <v>0</v>
      </c>
      <c r="AI6" s="3"/>
      <c r="AJ6" s="3"/>
      <c r="AK6" s="3"/>
      <c r="AL6" s="3"/>
      <c r="AM6" s="3">
        <v>515</v>
      </c>
      <c r="AN6" s="3">
        <v>13359.448984707797</v>
      </c>
      <c r="AO6" s="3">
        <v>1218.4802161163611</v>
      </c>
      <c r="AP6" s="3">
        <v>1789.1919697709741</v>
      </c>
      <c r="AQ6" s="3">
        <v>3597.5871682665356</v>
      </c>
      <c r="AR6" s="3">
        <v>5753.9395273683895</v>
      </c>
      <c r="AS6" s="3">
        <v>7389.7632467210078</v>
      </c>
      <c r="BD6" s="1"/>
    </row>
    <row r="7" spans="1:56" x14ac:dyDescent="0.35">
      <c r="A7" s="5">
        <v>2</v>
      </c>
      <c r="B7" s="2" t="s">
        <v>35</v>
      </c>
      <c r="C7" s="2"/>
      <c r="D7" s="20">
        <f t="shared" ref="D7:D70" si="0">U7/AS7*100</f>
        <v>8.2345952695436981</v>
      </c>
      <c r="E7" s="20">
        <f t="shared" ref="E7:E70" si="1">T7/AP7*100</f>
        <v>10.075527013811451</v>
      </c>
      <c r="F7" s="20">
        <f t="shared" ref="F7:F70" si="2">S7/AP7*100</f>
        <v>1.633869245482938</v>
      </c>
      <c r="G7" s="20">
        <f t="shared" ref="G7:G70" si="3">P7/AN7*100</f>
        <v>5.7968633286808267</v>
      </c>
      <c r="H7" s="19">
        <f t="shared" ref="H7:H70" si="4">N7/AQ7*100</f>
        <v>56.725654267064485</v>
      </c>
      <c r="I7" s="20">
        <f t="shared" ref="I7:I70" si="5">M7/AN7*100</f>
        <v>6.2589321447350947</v>
      </c>
      <c r="J7" s="20">
        <f t="shared" ref="J7:J70" si="6">AM7/AR7*100</f>
        <v>13.520001875805447</v>
      </c>
      <c r="K7" s="20"/>
      <c r="L7" s="3">
        <v>3150</v>
      </c>
      <c r="M7" s="3">
        <v>745</v>
      </c>
      <c r="N7" s="3">
        <v>1715</v>
      </c>
      <c r="O7" s="3">
        <v>310</v>
      </c>
      <c r="P7" s="3">
        <v>690</v>
      </c>
      <c r="Q7" s="3">
        <v>385</v>
      </c>
      <c r="R7" s="3">
        <v>205</v>
      </c>
      <c r="S7" s="3">
        <v>30</v>
      </c>
      <c r="T7" s="3">
        <v>185</v>
      </c>
      <c r="U7" s="3">
        <v>565</v>
      </c>
      <c r="V7" s="3">
        <v>55</v>
      </c>
      <c r="W7" s="3">
        <v>30</v>
      </c>
      <c r="X7" s="3">
        <v>0</v>
      </c>
      <c r="Y7" s="3">
        <v>5</v>
      </c>
      <c r="Z7" s="3">
        <v>5</v>
      </c>
      <c r="AA7" s="3">
        <v>5</v>
      </c>
      <c r="AB7" s="3"/>
      <c r="AC7" s="3">
        <v>635</v>
      </c>
      <c r="AD7" s="3">
        <v>505</v>
      </c>
      <c r="AE7" s="3">
        <v>215</v>
      </c>
      <c r="AF7" s="3"/>
      <c r="AG7" s="3"/>
      <c r="AH7" s="3">
        <v>0</v>
      </c>
      <c r="AI7" s="3"/>
      <c r="AJ7" s="3"/>
      <c r="AK7" s="3"/>
      <c r="AL7" s="3"/>
      <c r="AM7" s="3">
        <v>670</v>
      </c>
      <c r="AN7" s="3">
        <v>11902.988924822919</v>
      </c>
      <c r="AO7" s="3">
        <v>1145.9338834638179</v>
      </c>
      <c r="AP7" s="3">
        <v>1836.1322414837805</v>
      </c>
      <c r="AQ7" s="3">
        <v>3023.323436563247</v>
      </c>
      <c r="AR7" s="3">
        <v>4955.6206142174451</v>
      </c>
      <c r="AS7" s="3">
        <v>6861.2965362086125</v>
      </c>
      <c r="BD7" s="1"/>
    </row>
    <row r="8" spans="1:56" x14ac:dyDescent="0.35">
      <c r="A8" s="5">
        <v>3</v>
      </c>
      <c r="B8" s="2" t="s">
        <v>2</v>
      </c>
      <c r="C8" s="2"/>
      <c r="D8" s="20">
        <f t="shared" si="0"/>
        <v>7.0241566662581718</v>
      </c>
      <c r="E8" s="20">
        <f t="shared" si="1"/>
        <v>11.428484862161309</v>
      </c>
      <c r="F8" s="20">
        <f t="shared" si="2"/>
        <v>1.3026015004183857</v>
      </c>
      <c r="G8" s="20">
        <f t="shared" si="3"/>
        <v>5.0516551801858158</v>
      </c>
      <c r="H8" s="19">
        <f t="shared" si="4"/>
        <v>57.703670635478552</v>
      </c>
      <c r="I8" s="20">
        <f t="shared" si="5"/>
        <v>6.6044348341115446</v>
      </c>
      <c r="J8" s="20">
        <f t="shared" si="6"/>
        <v>18.699283241856179</v>
      </c>
      <c r="K8" s="20"/>
      <c r="L8" s="3">
        <v>27300</v>
      </c>
      <c r="M8" s="3">
        <v>8060</v>
      </c>
      <c r="N8" s="3">
        <v>14115</v>
      </c>
      <c r="O8" s="3">
        <v>2350</v>
      </c>
      <c r="P8" s="3">
        <v>6165</v>
      </c>
      <c r="Q8" s="3">
        <v>3900</v>
      </c>
      <c r="R8" s="3">
        <v>1900</v>
      </c>
      <c r="S8" s="3">
        <v>265</v>
      </c>
      <c r="T8" s="3">
        <v>2325</v>
      </c>
      <c r="U8" s="3">
        <v>4965</v>
      </c>
      <c r="V8" s="3">
        <v>685</v>
      </c>
      <c r="W8" s="3">
        <v>740</v>
      </c>
      <c r="X8" s="3">
        <v>25</v>
      </c>
      <c r="Y8" s="3">
        <v>40</v>
      </c>
      <c r="Z8" s="3">
        <v>155</v>
      </c>
      <c r="AA8" s="3">
        <v>50</v>
      </c>
      <c r="AB8" s="3"/>
      <c r="AC8" s="3">
        <v>7495</v>
      </c>
      <c r="AD8" s="3">
        <v>6025</v>
      </c>
      <c r="AE8" s="3">
        <v>1780</v>
      </c>
      <c r="AF8" s="3"/>
      <c r="AG8" s="3"/>
      <c r="AH8" s="3">
        <v>10</v>
      </c>
      <c r="AI8" s="3"/>
      <c r="AJ8" s="3"/>
      <c r="AK8" s="3"/>
      <c r="AL8" s="3"/>
      <c r="AM8" s="3">
        <v>9705</v>
      </c>
      <c r="AN8" s="3">
        <v>122039.20853864044</v>
      </c>
      <c r="AO8" s="3">
        <v>16402.922208414719</v>
      </c>
      <c r="AP8" s="3">
        <v>20343.904096140224</v>
      </c>
      <c r="AQ8" s="3">
        <v>24461.182182267494</v>
      </c>
      <c r="AR8" s="3">
        <v>51900.38502800194</v>
      </c>
      <c r="AS8" s="3">
        <v>70684.642098748882</v>
      </c>
      <c r="BD8" s="1"/>
    </row>
    <row r="9" spans="1:56" x14ac:dyDescent="0.35">
      <c r="A9" s="5">
        <v>4</v>
      </c>
      <c r="B9" s="2" t="s">
        <v>3</v>
      </c>
      <c r="C9" s="2"/>
      <c r="D9" s="20">
        <f t="shared" si="0"/>
        <v>3.9567215597138827</v>
      </c>
      <c r="E9" s="20">
        <f t="shared" si="1"/>
        <v>3.5436034924913269</v>
      </c>
      <c r="F9" s="20">
        <f t="shared" si="2"/>
        <v>0.55368804570176977</v>
      </c>
      <c r="G9" s="20">
        <f t="shared" si="3"/>
        <v>2.6119957418877684</v>
      </c>
      <c r="H9" s="19">
        <f t="shared" si="4"/>
        <v>45.420861632398349</v>
      </c>
      <c r="I9" s="20">
        <f t="shared" si="5"/>
        <v>4.5340303444089569</v>
      </c>
      <c r="J9" s="20">
        <f t="shared" si="6"/>
        <v>8.4805823926165012</v>
      </c>
      <c r="K9" s="20"/>
      <c r="L9" s="3">
        <v>18440</v>
      </c>
      <c r="M9" s="3">
        <v>5980</v>
      </c>
      <c r="N9" s="3">
        <v>11455</v>
      </c>
      <c r="O9" s="3">
        <v>4215</v>
      </c>
      <c r="P9" s="3">
        <v>3445</v>
      </c>
      <c r="Q9" s="3">
        <v>2840</v>
      </c>
      <c r="R9" s="3">
        <v>935</v>
      </c>
      <c r="S9" s="3">
        <v>125</v>
      </c>
      <c r="T9" s="3">
        <v>800</v>
      </c>
      <c r="U9" s="3">
        <v>3135</v>
      </c>
      <c r="V9" s="3">
        <v>220</v>
      </c>
      <c r="W9" s="3">
        <v>900</v>
      </c>
      <c r="X9" s="3">
        <v>15</v>
      </c>
      <c r="Y9" s="3">
        <v>15</v>
      </c>
      <c r="Z9" s="3">
        <v>170</v>
      </c>
      <c r="AA9" s="3">
        <v>35</v>
      </c>
      <c r="AB9" s="3"/>
      <c r="AC9" s="3">
        <v>3900</v>
      </c>
      <c r="AD9" s="3">
        <v>3005</v>
      </c>
      <c r="AE9" s="3">
        <v>1610</v>
      </c>
      <c r="AF9" s="3"/>
      <c r="AG9" s="3"/>
      <c r="AH9" s="3">
        <v>20</v>
      </c>
      <c r="AI9" s="3"/>
      <c r="AJ9" s="3"/>
      <c r="AK9" s="3"/>
      <c r="AL9" s="3"/>
      <c r="AM9" s="3">
        <v>4445</v>
      </c>
      <c r="AN9" s="3">
        <v>131891.48606766848</v>
      </c>
      <c r="AO9" s="3">
        <v>16157.450726531766</v>
      </c>
      <c r="AP9" s="3">
        <v>22575.889252145444</v>
      </c>
      <c r="AQ9" s="3">
        <v>25219.688901342281</v>
      </c>
      <c r="AR9" s="3">
        <v>52413.853131949712</v>
      </c>
      <c r="AS9" s="3">
        <v>79232.262181893268</v>
      </c>
      <c r="BD9" s="1"/>
    </row>
    <row r="10" spans="1:56" x14ac:dyDescent="0.35">
      <c r="A10" s="5">
        <v>5</v>
      </c>
      <c r="B10" s="2" t="s">
        <v>43</v>
      </c>
      <c r="C10" s="2"/>
      <c r="D10" s="20">
        <f t="shared" si="0"/>
        <v>6.9714646807000129</v>
      </c>
      <c r="E10" s="20">
        <f t="shared" si="1"/>
        <v>10.780535910922147</v>
      </c>
      <c r="F10" s="20">
        <f t="shared" si="2"/>
        <v>1.6813679861071236</v>
      </c>
      <c r="G10" s="20">
        <f t="shared" si="3"/>
        <v>3.9819051320202461</v>
      </c>
      <c r="H10" s="19">
        <f t="shared" si="4"/>
        <v>54.562891142498295</v>
      </c>
      <c r="I10" s="20">
        <f t="shared" si="5"/>
        <v>5.7031897712220818</v>
      </c>
      <c r="J10" s="20">
        <f t="shared" si="6"/>
        <v>13.848682039665174</v>
      </c>
      <c r="K10" s="20"/>
      <c r="L10" s="3">
        <v>11615</v>
      </c>
      <c r="M10" s="3">
        <v>2485</v>
      </c>
      <c r="N10" s="3">
        <v>7605</v>
      </c>
      <c r="O10" s="3">
        <v>1570</v>
      </c>
      <c r="P10" s="3">
        <v>1735</v>
      </c>
      <c r="Q10" s="3">
        <v>1335</v>
      </c>
      <c r="R10" s="3">
        <v>640</v>
      </c>
      <c r="S10" s="3">
        <v>85</v>
      </c>
      <c r="T10" s="3">
        <v>545</v>
      </c>
      <c r="U10" s="3">
        <v>1535</v>
      </c>
      <c r="V10" s="3">
        <v>120</v>
      </c>
      <c r="W10" s="3">
        <v>110</v>
      </c>
      <c r="X10" s="3">
        <v>5</v>
      </c>
      <c r="Y10" s="3">
        <v>10</v>
      </c>
      <c r="Z10" s="3">
        <v>35</v>
      </c>
      <c r="AA10" s="3">
        <v>15</v>
      </c>
      <c r="AB10" s="3"/>
      <c r="AC10" s="3">
        <v>2235</v>
      </c>
      <c r="AD10" s="3">
        <v>1705</v>
      </c>
      <c r="AE10" s="3">
        <v>960</v>
      </c>
      <c r="AF10" s="3"/>
      <c r="AG10" s="3"/>
      <c r="AH10" s="3">
        <v>5</v>
      </c>
      <c r="AI10" s="3"/>
      <c r="AJ10" s="3"/>
      <c r="AK10" s="3"/>
      <c r="AL10" s="3"/>
      <c r="AM10" s="3">
        <v>2795</v>
      </c>
      <c r="AN10" s="3">
        <v>43572.107884944417</v>
      </c>
      <c r="AO10" s="3">
        <v>3790.9781912213721</v>
      </c>
      <c r="AP10" s="3">
        <v>5055.4073053811826</v>
      </c>
      <c r="AQ10" s="3">
        <v>13938.044412160134</v>
      </c>
      <c r="AR10" s="3">
        <v>20182.425966562056</v>
      </c>
      <c r="AS10" s="3">
        <v>22018.328576626584</v>
      </c>
      <c r="BD10" s="1"/>
    </row>
    <row r="11" spans="1:56" x14ac:dyDescent="0.35">
      <c r="A11" s="5">
        <v>6</v>
      </c>
      <c r="B11" s="2" t="s">
        <v>44</v>
      </c>
      <c r="C11" s="2"/>
      <c r="D11" s="20">
        <f t="shared" si="0"/>
        <v>5.2067706857590146</v>
      </c>
      <c r="E11" s="20">
        <f t="shared" si="1"/>
        <v>9.4952129576402573</v>
      </c>
      <c r="F11" s="20">
        <f t="shared" si="2"/>
        <v>0.94952129576402577</v>
      </c>
      <c r="G11" s="20">
        <f t="shared" si="3"/>
        <v>3.2969845234834865</v>
      </c>
      <c r="H11" s="19">
        <f t="shared" si="4"/>
        <v>53.481093255591603</v>
      </c>
      <c r="I11" s="20">
        <f t="shared" si="5"/>
        <v>5.4791613303934197</v>
      </c>
      <c r="J11" s="20">
        <f t="shared" si="6"/>
        <v>11.936955783727365</v>
      </c>
      <c r="K11" s="20"/>
      <c r="L11" s="3">
        <v>12655</v>
      </c>
      <c r="M11" s="3">
        <v>3465</v>
      </c>
      <c r="N11" s="3">
        <v>7700</v>
      </c>
      <c r="O11" s="3">
        <v>1490</v>
      </c>
      <c r="P11" s="3">
        <v>2085</v>
      </c>
      <c r="Q11" s="3">
        <v>1790</v>
      </c>
      <c r="R11" s="3">
        <v>705</v>
      </c>
      <c r="S11" s="3">
        <v>90</v>
      </c>
      <c r="T11" s="3">
        <v>900</v>
      </c>
      <c r="U11" s="3">
        <v>1810</v>
      </c>
      <c r="V11" s="3">
        <v>225</v>
      </c>
      <c r="W11" s="3">
        <v>220</v>
      </c>
      <c r="X11" s="3">
        <v>5</v>
      </c>
      <c r="Y11" s="3">
        <v>15</v>
      </c>
      <c r="Z11" s="3">
        <v>60</v>
      </c>
      <c r="AA11" s="3">
        <v>20</v>
      </c>
      <c r="AB11" s="3"/>
      <c r="AC11" s="3">
        <v>3525</v>
      </c>
      <c r="AD11" s="3">
        <v>2700</v>
      </c>
      <c r="AE11" s="3">
        <v>1060</v>
      </c>
      <c r="AF11" s="3"/>
      <c r="AG11" s="3"/>
      <c r="AH11" s="3">
        <v>0</v>
      </c>
      <c r="AI11" s="3"/>
      <c r="AJ11" s="3"/>
      <c r="AK11" s="3"/>
      <c r="AL11" s="3"/>
      <c r="AM11" s="3">
        <v>3075</v>
      </c>
      <c r="AN11" s="3">
        <v>63239.60531658963</v>
      </c>
      <c r="AO11" s="3">
        <v>6884.4109048491991</v>
      </c>
      <c r="AP11" s="3">
        <v>9478.460399098487</v>
      </c>
      <c r="AQ11" s="3">
        <v>14397.611438496429</v>
      </c>
      <c r="AR11" s="3">
        <v>25760.336686442999</v>
      </c>
      <c r="AS11" s="3">
        <v>34762.429713882208</v>
      </c>
      <c r="BD11" s="1"/>
    </row>
    <row r="12" spans="1:56" x14ac:dyDescent="0.35">
      <c r="A12" s="5">
        <v>7</v>
      </c>
      <c r="B12" s="2" t="s">
        <v>4</v>
      </c>
      <c r="C12" s="2"/>
      <c r="D12" s="20">
        <f t="shared" si="0"/>
        <v>2.2277051634782405</v>
      </c>
      <c r="E12" s="20">
        <f t="shared" si="1"/>
        <v>2.1862251504102885</v>
      </c>
      <c r="F12" s="20">
        <f t="shared" si="2"/>
        <v>0.17350993257224515</v>
      </c>
      <c r="G12" s="20">
        <f t="shared" si="3"/>
        <v>1.4526028120330892</v>
      </c>
      <c r="H12" s="19">
        <f t="shared" si="4"/>
        <v>30.210771498921229</v>
      </c>
      <c r="I12" s="20">
        <f t="shared" si="5"/>
        <v>2.5787248617525527</v>
      </c>
      <c r="J12" s="20">
        <f t="shared" si="6"/>
        <v>4.8117133070747009</v>
      </c>
      <c r="K12" s="20"/>
      <c r="L12" s="3">
        <v>9875</v>
      </c>
      <c r="M12" s="3">
        <v>2725</v>
      </c>
      <c r="N12" s="3">
        <v>6890</v>
      </c>
      <c r="O12" s="3">
        <v>4390</v>
      </c>
      <c r="P12" s="3">
        <v>1535</v>
      </c>
      <c r="Q12" s="3">
        <v>1115</v>
      </c>
      <c r="R12" s="3">
        <v>325</v>
      </c>
      <c r="S12" s="3">
        <v>25</v>
      </c>
      <c r="T12" s="3">
        <v>315</v>
      </c>
      <c r="U12" s="3">
        <v>1355</v>
      </c>
      <c r="V12" s="3">
        <v>80</v>
      </c>
      <c r="W12" s="3">
        <v>585</v>
      </c>
      <c r="X12" s="3">
        <v>5</v>
      </c>
      <c r="Y12" s="3">
        <v>5</v>
      </c>
      <c r="Z12" s="3">
        <v>80</v>
      </c>
      <c r="AA12" s="3">
        <v>5</v>
      </c>
      <c r="AB12" s="3"/>
      <c r="AC12" s="3">
        <v>1535</v>
      </c>
      <c r="AD12" s="3">
        <v>1210</v>
      </c>
      <c r="AE12" s="3">
        <v>710</v>
      </c>
      <c r="AF12" s="3"/>
      <c r="AG12" s="3"/>
      <c r="AH12" s="3">
        <v>15</v>
      </c>
      <c r="AI12" s="3"/>
      <c r="AJ12" s="3"/>
      <c r="AK12" s="3"/>
      <c r="AL12" s="3"/>
      <c r="AM12" s="3">
        <v>2020</v>
      </c>
      <c r="AN12" s="3">
        <v>105672.3825180805</v>
      </c>
      <c r="AO12" s="3">
        <v>13826.243075310384</v>
      </c>
      <c r="AP12" s="3">
        <v>14408.397046428818</v>
      </c>
      <c r="AQ12" s="3">
        <v>22806.43511618374</v>
      </c>
      <c r="AR12" s="3">
        <v>41980.888533611884</v>
      </c>
      <c r="AS12" s="3">
        <v>60824.925228631364</v>
      </c>
      <c r="BD12" s="1"/>
    </row>
    <row r="13" spans="1:56" x14ac:dyDescent="0.35">
      <c r="A13" s="5">
        <v>8</v>
      </c>
      <c r="B13" s="2" t="s">
        <v>36</v>
      </c>
      <c r="C13" s="2"/>
      <c r="D13" s="20">
        <f t="shared" si="0"/>
        <v>7.9996413436192206</v>
      </c>
      <c r="E13" s="20">
        <f t="shared" si="1"/>
        <v>13.509644857575784</v>
      </c>
      <c r="F13" s="20">
        <f t="shared" si="2"/>
        <v>0.82712111372912966</v>
      </c>
      <c r="G13" s="20">
        <f t="shared" si="3"/>
        <v>5.5758686035326752</v>
      </c>
      <c r="H13" s="19">
        <f t="shared" si="4"/>
        <v>55.950274997488727</v>
      </c>
      <c r="I13" s="20">
        <f t="shared" si="5"/>
        <v>5.8837386491265038</v>
      </c>
      <c r="J13" s="20">
        <f t="shared" si="6"/>
        <v>12.974251932066757</v>
      </c>
      <c r="K13" s="20"/>
      <c r="L13" s="3">
        <v>4310</v>
      </c>
      <c r="M13" s="3">
        <v>860</v>
      </c>
      <c r="N13" s="3">
        <v>2620</v>
      </c>
      <c r="O13" s="3">
        <v>435</v>
      </c>
      <c r="P13" s="3">
        <v>815</v>
      </c>
      <c r="Q13" s="3">
        <v>520</v>
      </c>
      <c r="R13" s="3">
        <v>250</v>
      </c>
      <c r="S13" s="3">
        <v>15</v>
      </c>
      <c r="T13" s="3">
        <v>245</v>
      </c>
      <c r="U13" s="3">
        <v>600</v>
      </c>
      <c r="V13" s="3">
        <v>50</v>
      </c>
      <c r="W13" s="3">
        <v>30</v>
      </c>
      <c r="X13" s="3">
        <v>5</v>
      </c>
      <c r="Y13" s="3">
        <v>5</v>
      </c>
      <c r="Z13" s="3">
        <v>5</v>
      </c>
      <c r="AA13" s="3">
        <v>5</v>
      </c>
      <c r="AB13" s="3"/>
      <c r="AC13" s="3">
        <v>785</v>
      </c>
      <c r="AD13" s="3">
        <v>610</v>
      </c>
      <c r="AE13" s="3">
        <v>235</v>
      </c>
      <c r="AF13" s="3"/>
      <c r="AG13" s="3"/>
      <c r="AH13" s="3">
        <v>5</v>
      </c>
      <c r="AI13" s="3"/>
      <c r="AJ13" s="3"/>
      <c r="AK13" s="3"/>
      <c r="AL13" s="3"/>
      <c r="AM13" s="3">
        <v>890</v>
      </c>
      <c r="AN13" s="3">
        <v>14616.556772583281</v>
      </c>
      <c r="AO13" s="3">
        <v>1230.2808947219971</v>
      </c>
      <c r="AP13" s="3">
        <v>1813.5191752476876</v>
      </c>
      <c r="AQ13" s="3">
        <v>4682.7294416651148</v>
      </c>
      <c r="AR13" s="3">
        <v>6859.7403893499531</v>
      </c>
      <c r="AS13" s="3">
        <v>7500.3362554319992</v>
      </c>
      <c r="BD13" s="1"/>
    </row>
    <row r="14" spans="1:56" x14ac:dyDescent="0.35">
      <c r="A14" s="5">
        <v>9</v>
      </c>
      <c r="B14" s="2" t="s">
        <v>5</v>
      </c>
      <c r="C14" s="2"/>
      <c r="D14" s="20">
        <f t="shared" si="0"/>
        <v>2.0413882336784095</v>
      </c>
      <c r="E14" s="20">
        <f t="shared" si="1"/>
        <v>1.050477013969759</v>
      </c>
      <c r="F14" s="20">
        <f t="shared" si="2"/>
        <v>0.21009540279395178</v>
      </c>
      <c r="G14" s="20">
        <f t="shared" si="3"/>
        <v>1.1464850159590347</v>
      </c>
      <c r="H14" s="19">
        <f t="shared" si="4"/>
        <v>25.936508944627217</v>
      </c>
      <c r="I14" s="20">
        <f t="shared" si="5"/>
        <v>3.2516445440402943</v>
      </c>
      <c r="J14" s="20">
        <f t="shared" si="6"/>
        <v>5.5312864142880569</v>
      </c>
      <c r="K14" s="20"/>
      <c r="L14" s="3">
        <v>12455</v>
      </c>
      <c r="M14" s="3">
        <v>5800</v>
      </c>
      <c r="N14" s="3">
        <v>8525</v>
      </c>
      <c r="O14" s="3">
        <v>6500</v>
      </c>
      <c r="P14" s="3">
        <v>2045</v>
      </c>
      <c r="Q14" s="3">
        <v>1590</v>
      </c>
      <c r="R14" s="3">
        <v>380</v>
      </c>
      <c r="S14" s="3">
        <v>65</v>
      </c>
      <c r="T14" s="3">
        <v>325</v>
      </c>
      <c r="U14" s="3">
        <v>2245</v>
      </c>
      <c r="V14" s="3">
        <v>110</v>
      </c>
      <c r="W14" s="3">
        <v>1680</v>
      </c>
      <c r="X14" s="3">
        <v>25</v>
      </c>
      <c r="Y14" s="3">
        <v>20</v>
      </c>
      <c r="Z14" s="3">
        <v>250</v>
      </c>
      <c r="AA14" s="3">
        <v>5</v>
      </c>
      <c r="AB14" s="3"/>
      <c r="AC14" s="3">
        <v>2745</v>
      </c>
      <c r="AD14" s="3">
        <v>1975</v>
      </c>
      <c r="AE14" s="3">
        <v>1345</v>
      </c>
      <c r="AF14" s="3"/>
      <c r="AG14" s="3"/>
      <c r="AH14" s="3">
        <v>20</v>
      </c>
      <c r="AI14" s="3"/>
      <c r="AJ14" s="3"/>
      <c r="AK14" s="3"/>
      <c r="AL14" s="3"/>
      <c r="AM14" s="3">
        <v>3870</v>
      </c>
      <c r="AN14" s="3">
        <v>178371.28017668487</v>
      </c>
      <c r="AO14" s="3">
        <v>28849.535494154072</v>
      </c>
      <c r="AP14" s="3">
        <v>30938.325701370944</v>
      </c>
      <c r="AQ14" s="3">
        <v>32868.72577261777</v>
      </c>
      <c r="AR14" s="3">
        <v>69965.64108492501</v>
      </c>
      <c r="AS14" s="3">
        <v>109974.18143998504</v>
      </c>
      <c r="BD14" s="1"/>
    </row>
    <row r="15" spans="1:56" x14ac:dyDescent="0.35">
      <c r="A15" s="5">
        <v>10</v>
      </c>
      <c r="B15" s="2" t="s">
        <v>6</v>
      </c>
      <c r="C15" s="2"/>
      <c r="D15" s="20">
        <f t="shared" si="0"/>
        <v>7.8711175496486776</v>
      </c>
      <c r="E15" s="20">
        <f t="shared" si="1"/>
        <v>6.2043495136735984</v>
      </c>
      <c r="F15" s="20">
        <f t="shared" si="2"/>
        <v>1.787054018137223</v>
      </c>
      <c r="G15" s="20">
        <f t="shared" si="3"/>
        <v>3.2524373126249597</v>
      </c>
      <c r="H15" s="19">
        <f t="shared" si="4"/>
        <v>64.780714772076905</v>
      </c>
      <c r="I15" s="20">
        <f t="shared" si="5"/>
        <v>7.5914956147798707</v>
      </c>
      <c r="J15" s="20">
        <f t="shared" si="6"/>
        <v>15.253465601206667</v>
      </c>
      <c r="K15" s="20"/>
      <c r="L15" s="3">
        <v>40210</v>
      </c>
      <c r="M15" s="3">
        <v>15335</v>
      </c>
      <c r="N15" s="3">
        <v>21710</v>
      </c>
      <c r="O15" s="3">
        <v>2145</v>
      </c>
      <c r="P15" s="3">
        <v>6570</v>
      </c>
      <c r="Q15" s="3">
        <v>8230</v>
      </c>
      <c r="R15" s="3">
        <v>4270</v>
      </c>
      <c r="S15" s="3">
        <v>710</v>
      </c>
      <c r="T15" s="3">
        <v>2465</v>
      </c>
      <c r="U15" s="3">
        <v>10080</v>
      </c>
      <c r="V15" s="3">
        <v>695</v>
      </c>
      <c r="W15" s="3">
        <v>2290</v>
      </c>
      <c r="X15" s="3">
        <v>10</v>
      </c>
      <c r="Y15" s="3">
        <v>15</v>
      </c>
      <c r="Z15" s="3">
        <v>220</v>
      </c>
      <c r="AA15" s="3">
        <v>60</v>
      </c>
      <c r="AB15" s="3"/>
      <c r="AC15" s="3">
        <v>11675</v>
      </c>
      <c r="AD15" s="3">
        <v>9300</v>
      </c>
      <c r="AE15" s="3">
        <v>2790</v>
      </c>
      <c r="AF15" s="3"/>
      <c r="AG15" s="3"/>
      <c r="AH15" s="3">
        <v>135</v>
      </c>
      <c r="AI15" s="3"/>
      <c r="AJ15" s="3"/>
      <c r="AK15" s="3"/>
      <c r="AL15" s="3"/>
      <c r="AM15" s="3">
        <v>10770</v>
      </c>
      <c r="AN15" s="3">
        <v>202002.35603303666</v>
      </c>
      <c r="AO15" s="3">
        <v>27776.951228434438</v>
      </c>
      <c r="AP15" s="3">
        <v>39730.192416907739</v>
      </c>
      <c r="AQ15" s="3">
        <v>33513.060293304887</v>
      </c>
      <c r="AR15" s="3">
        <v>70606.905221250243</v>
      </c>
      <c r="AS15" s="3">
        <v>128063.13635158344</v>
      </c>
      <c r="BD15" s="1"/>
    </row>
    <row r="16" spans="1:56" x14ac:dyDescent="0.35">
      <c r="A16" s="5">
        <v>11</v>
      </c>
      <c r="B16" s="2" t="s">
        <v>45</v>
      </c>
      <c r="C16" s="2"/>
      <c r="D16" s="20">
        <f t="shared" si="0"/>
        <v>7.5246779930776313</v>
      </c>
      <c r="E16" s="20">
        <f t="shared" si="1"/>
        <v>9.4072524627876852</v>
      </c>
      <c r="F16" s="20">
        <f t="shared" si="2"/>
        <v>2.170904414489466</v>
      </c>
      <c r="G16" s="20">
        <f t="shared" si="3"/>
        <v>6.2137646481314777</v>
      </c>
      <c r="H16" s="19">
        <f t="shared" si="4"/>
        <v>54.154430186972725</v>
      </c>
      <c r="I16" s="20">
        <f t="shared" si="5"/>
        <v>4.9710117185051823</v>
      </c>
      <c r="J16" s="20">
        <f t="shared" si="6"/>
        <v>7.9273617937831027</v>
      </c>
      <c r="K16" s="20"/>
      <c r="L16" s="3">
        <v>1750</v>
      </c>
      <c r="M16" s="3">
        <v>300</v>
      </c>
      <c r="N16" s="3">
        <v>1020</v>
      </c>
      <c r="O16" s="3">
        <v>175</v>
      </c>
      <c r="P16" s="3">
        <v>375</v>
      </c>
      <c r="Q16" s="3">
        <v>220</v>
      </c>
      <c r="R16" s="3">
        <v>140</v>
      </c>
      <c r="S16" s="3">
        <v>15</v>
      </c>
      <c r="T16" s="3">
        <v>65</v>
      </c>
      <c r="U16" s="3">
        <v>235</v>
      </c>
      <c r="V16" s="3">
        <v>25</v>
      </c>
      <c r="W16" s="3">
        <v>5</v>
      </c>
      <c r="X16" s="3">
        <v>0</v>
      </c>
      <c r="Y16" s="3">
        <v>5</v>
      </c>
      <c r="Z16" s="3">
        <v>5</v>
      </c>
      <c r="AA16" s="3">
        <v>0</v>
      </c>
      <c r="AB16" s="3"/>
      <c r="AC16" s="3">
        <v>280</v>
      </c>
      <c r="AD16" s="3">
        <v>195</v>
      </c>
      <c r="AE16" s="3">
        <v>65</v>
      </c>
      <c r="AF16" s="3"/>
      <c r="AG16" s="3"/>
      <c r="AH16" s="3">
        <v>0</v>
      </c>
      <c r="AI16" s="3"/>
      <c r="AJ16" s="3"/>
      <c r="AK16" s="3"/>
      <c r="AL16" s="3"/>
      <c r="AM16" s="3">
        <v>220</v>
      </c>
      <c r="AN16" s="3">
        <v>6034.9887907770226</v>
      </c>
      <c r="AO16" s="3">
        <v>543.58485496901289</v>
      </c>
      <c r="AP16" s="3">
        <v>690.95626227871333</v>
      </c>
      <c r="AQ16" s="3">
        <v>1883.5024142593029</v>
      </c>
      <c r="AR16" s="3">
        <v>2775.1981771858982</v>
      </c>
      <c r="AS16" s="3">
        <v>3123.057228710511</v>
      </c>
      <c r="BD16" s="1"/>
    </row>
    <row r="17" spans="1:56" x14ac:dyDescent="0.35">
      <c r="A17" s="5">
        <v>12</v>
      </c>
      <c r="B17" s="2" t="s">
        <v>46</v>
      </c>
      <c r="C17" s="2"/>
      <c r="D17" s="20">
        <f t="shared" si="0"/>
        <v>6.7391979989913349</v>
      </c>
      <c r="E17" s="20">
        <f t="shared" si="1"/>
        <v>12.36647129492791</v>
      </c>
      <c r="F17" s="20">
        <f t="shared" si="2"/>
        <v>1.3420976599146568</v>
      </c>
      <c r="G17" s="20">
        <f t="shared" si="3"/>
        <v>4.515606180119569</v>
      </c>
      <c r="H17" s="19">
        <f t="shared" si="4"/>
        <v>56.703045138384255</v>
      </c>
      <c r="I17" s="20">
        <f t="shared" si="5"/>
        <v>5.3854679938536503</v>
      </c>
      <c r="J17" s="20">
        <f t="shared" si="6"/>
        <v>12.172734077574173</v>
      </c>
      <c r="K17" s="20"/>
      <c r="L17" s="3">
        <v>9985</v>
      </c>
      <c r="M17" s="3">
        <v>2105</v>
      </c>
      <c r="N17" s="3">
        <v>5990</v>
      </c>
      <c r="O17" s="3">
        <v>990</v>
      </c>
      <c r="P17" s="3">
        <v>1765</v>
      </c>
      <c r="Q17" s="3">
        <v>1415</v>
      </c>
      <c r="R17" s="3">
        <v>615</v>
      </c>
      <c r="S17" s="3">
        <v>70</v>
      </c>
      <c r="T17" s="3">
        <v>645</v>
      </c>
      <c r="U17" s="3">
        <v>1405</v>
      </c>
      <c r="V17" s="3">
        <v>145</v>
      </c>
      <c r="W17" s="3">
        <v>75</v>
      </c>
      <c r="X17" s="3">
        <v>10</v>
      </c>
      <c r="Y17" s="3">
        <v>25</v>
      </c>
      <c r="Z17" s="3">
        <v>15</v>
      </c>
      <c r="AA17" s="3">
        <v>10</v>
      </c>
      <c r="AB17" s="3"/>
      <c r="AC17" s="3">
        <v>2260</v>
      </c>
      <c r="AD17" s="3">
        <v>1720</v>
      </c>
      <c r="AE17" s="3">
        <v>600</v>
      </c>
      <c r="AF17" s="3"/>
      <c r="AG17" s="3"/>
      <c r="AH17" s="3">
        <v>5</v>
      </c>
      <c r="AI17" s="3"/>
      <c r="AJ17" s="3"/>
      <c r="AK17" s="3"/>
      <c r="AL17" s="3"/>
      <c r="AM17" s="3">
        <v>2070</v>
      </c>
      <c r="AN17" s="3">
        <v>39086.6680927712</v>
      </c>
      <c r="AO17" s="3">
        <v>3986.1693254439642</v>
      </c>
      <c r="AP17" s="3">
        <v>5215.7158223829447</v>
      </c>
      <c r="AQ17" s="3">
        <v>10563.806556387501</v>
      </c>
      <c r="AR17" s="3">
        <v>17005.218275601379</v>
      </c>
      <c r="AS17" s="3">
        <v>20848.178080096302</v>
      </c>
      <c r="BD17" s="1"/>
    </row>
    <row r="18" spans="1:56" x14ac:dyDescent="0.35">
      <c r="A18" s="5">
        <v>13</v>
      </c>
      <c r="B18" s="2" t="s">
        <v>47</v>
      </c>
      <c r="C18" s="2"/>
      <c r="D18" s="20">
        <f t="shared" si="0"/>
        <v>4.1526819612342942</v>
      </c>
      <c r="E18" s="20">
        <f t="shared" si="1"/>
        <v>7.1102752306113235</v>
      </c>
      <c r="F18" s="20">
        <f t="shared" si="2"/>
        <v>1.4415352522335287</v>
      </c>
      <c r="G18" s="20">
        <f t="shared" si="3"/>
        <v>2.217395405338439</v>
      </c>
      <c r="H18" s="19">
        <f t="shared" si="4"/>
        <v>58.894116604149424</v>
      </c>
      <c r="I18" s="20">
        <f t="shared" si="5"/>
        <v>5.1616242463701774</v>
      </c>
      <c r="J18" s="20">
        <f t="shared" si="6"/>
        <v>11.778972504617212</v>
      </c>
      <c r="K18" s="20"/>
      <c r="L18" s="3">
        <v>17775</v>
      </c>
      <c r="M18" s="3">
        <v>6995</v>
      </c>
      <c r="N18" s="3">
        <v>9900</v>
      </c>
      <c r="O18" s="3">
        <v>1415</v>
      </c>
      <c r="P18" s="3">
        <v>3005</v>
      </c>
      <c r="Q18" s="3">
        <v>3200</v>
      </c>
      <c r="R18" s="3">
        <v>1210</v>
      </c>
      <c r="S18" s="3">
        <v>370</v>
      </c>
      <c r="T18" s="3">
        <v>1825</v>
      </c>
      <c r="U18" s="3">
        <v>3420</v>
      </c>
      <c r="V18" s="3">
        <v>385</v>
      </c>
      <c r="W18" s="3">
        <v>675</v>
      </c>
      <c r="X18" s="3">
        <v>10</v>
      </c>
      <c r="Y18" s="3">
        <v>10</v>
      </c>
      <c r="Z18" s="3">
        <v>95</v>
      </c>
      <c r="AA18" s="3">
        <v>50</v>
      </c>
      <c r="AB18" s="3"/>
      <c r="AC18" s="3">
        <v>8065</v>
      </c>
      <c r="AD18" s="3">
        <v>6090</v>
      </c>
      <c r="AE18" s="3">
        <v>1315</v>
      </c>
      <c r="AF18" s="3"/>
      <c r="AG18" s="3"/>
      <c r="AH18" s="3">
        <v>25</v>
      </c>
      <c r="AI18" s="3"/>
      <c r="AJ18" s="3"/>
      <c r="AK18" s="3"/>
      <c r="AL18" s="3"/>
      <c r="AM18" s="3">
        <v>5675</v>
      </c>
      <c r="AN18" s="3">
        <v>135519.35720464567</v>
      </c>
      <c r="AO18" s="3">
        <v>17002.231874255238</v>
      </c>
      <c r="AP18" s="3">
        <v>25667.079554712131</v>
      </c>
      <c r="AQ18" s="3">
        <v>16809.828503824589</v>
      </c>
      <c r="AR18" s="3">
        <v>48179.07502352578</v>
      </c>
      <c r="AS18" s="3">
        <v>82356.415249856494</v>
      </c>
      <c r="BD18" s="1"/>
    </row>
    <row r="19" spans="1:56" x14ac:dyDescent="0.35">
      <c r="A19" s="5">
        <v>14</v>
      </c>
      <c r="B19" s="2" t="s">
        <v>7</v>
      </c>
      <c r="C19" s="2"/>
      <c r="D19" s="20">
        <f t="shared" si="0"/>
        <v>5.4947068717166418</v>
      </c>
      <c r="E19" s="20">
        <f t="shared" si="1"/>
        <v>5.8546607286909538</v>
      </c>
      <c r="F19" s="20">
        <f t="shared" si="2"/>
        <v>2.5765474044610244</v>
      </c>
      <c r="G19" s="20">
        <f t="shared" si="3"/>
        <v>2.5140095841550125</v>
      </c>
      <c r="H19" s="19">
        <f t="shared" si="4"/>
        <v>56.43810934113683</v>
      </c>
      <c r="I19" s="20">
        <f t="shared" si="5"/>
        <v>6.8185900480380219</v>
      </c>
      <c r="J19" s="20">
        <f t="shared" si="6"/>
        <v>13.626840263371113</v>
      </c>
      <c r="K19" s="20"/>
      <c r="L19" s="3">
        <v>54095</v>
      </c>
      <c r="M19" s="3">
        <v>28370</v>
      </c>
      <c r="N19" s="3">
        <v>27230</v>
      </c>
      <c r="O19" s="3">
        <v>3055</v>
      </c>
      <c r="P19" s="3">
        <v>10460</v>
      </c>
      <c r="Q19" s="3">
        <v>10805</v>
      </c>
      <c r="R19" s="3">
        <v>5320</v>
      </c>
      <c r="S19" s="3">
        <v>2075</v>
      </c>
      <c r="T19" s="3">
        <v>4715</v>
      </c>
      <c r="U19" s="3">
        <v>14155</v>
      </c>
      <c r="V19" s="3">
        <v>1645</v>
      </c>
      <c r="W19" s="3">
        <v>3700</v>
      </c>
      <c r="X19" s="3">
        <v>35</v>
      </c>
      <c r="Y19" s="3">
        <v>25</v>
      </c>
      <c r="Z19" s="3">
        <v>370</v>
      </c>
      <c r="AA19" s="3">
        <v>115</v>
      </c>
      <c r="AB19" s="3"/>
      <c r="AC19" s="3">
        <v>28380</v>
      </c>
      <c r="AD19" s="3">
        <v>21155</v>
      </c>
      <c r="AE19" s="3">
        <v>4200</v>
      </c>
      <c r="AF19" s="3"/>
      <c r="AG19" s="3"/>
      <c r="AH19" s="3">
        <v>175</v>
      </c>
      <c r="AI19" s="3"/>
      <c r="AJ19" s="3"/>
      <c r="AK19" s="3"/>
      <c r="AL19" s="3"/>
      <c r="AM19" s="3">
        <v>18500</v>
      </c>
      <c r="AN19" s="3">
        <v>416068.42177237466</v>
      </c>
      <c r="AO19" s="3">
        <v>54991.255450761761</v>
      </c>
      <c r="AP19" s="3">
        <v>80534.128594232461</v>
      </c>
      <c r="AQ19" s="3">
        <v>48247.541099241767</v>
      </c>
      <c r="AR19" s="3">
        <v>135761.47986212122</v>
      </c>
      <c r="AS19" s="3">
        <v>257611.5583683126</v>
      </c>
      <c r="BD19" s="1"/>
    </row>
    <row r="20" spans="1:56" x14ac:dyDescent="0.35">
      <c r="A20" s="5">
        <v>15</v>
      </c>
      <c r="B20" s="2" t="s">
        <v>48</v>
      </c>
      <c r="C20" s="2"/>
      <c r="D20" s="20">
        <f t="shared" si="0"/>
        <v>12.637807378009994</v>
      </c>
      <c r="E20" s="20">
        <f t="shared" si="1"/>
        <v>18.161566428817164</v>
      </c>
      <c r="F20" s="20">
        <f t="shared" si="2"/>
        <v>2.1919131896848301</v>
      </c>
      <c r="G20" s="20">
        <f t="shared" si="3"/>
        <v>8.1554286193050949</v>
      </c>
      <c r="H20" s="19">
        <f t="shared" si="4"/>
        <v>67.813924061360325</v>
      </c>
      <c r="I20" s="20">
        <f t="shared" si="5"/>
        <v>8.0091429041606066</v>
      </c>
      <c r="J20" s="20">
        <f t="shared" si="6"/>
        <v>16.7199790990819</v>
      </c>
      <c r="K20" s="20"/>
      <c r="L20" s="3">
        <v>5425</v>
      </c>
      <c r="M20" s="3">
        <v>1095</v>
      </c>
      <c r="N20" s="3">
        <v>3035</v>
      </c>
      <c r="O20" s="3">
        <v>245</v>
      </c>
      <c r="P20" s="3">
        <v>1115</v>
      </c>
      <c r="Q20" s="3">
        <v>685</v>
      </c>
      <c r="R20" s="3">
        <v>430</v>
      </c>
      <c r="S20" s="3">
        <v>35</v>
      </c>
      <c r="T20" s="3">
        <v>290</v>
      </c>
      <c r="U20" s="3">
        <v>870</v>
      </c>
      <c r="V20" s="3">
        <v>95</v>
      </c>
      <c r="W20" s="3">
        <v>35</v>
      </c>
      <c r="X20" s="3">
        <v>0</v>
      </c>
      <c r="Y20" s="3">
        <v>5</v>
      </c>
      <c r="Z20" s="3">
        <v>10</v>
      </c>
      <c r="AA20" s="3">
        <v>5</v>
      </c>
      <c r="AB20" s="3"/>
      <c r="AC20" s="3">
        <v>915</v>
      </c>
      <c r="AD20" s="3">
        <v>730</v>
      </c>
      <c r="AE20" s="3">
        <v>325</v>
      </c>
      <c r="AF20" s="3"/>
      <c r="AG20" s="3"/>
      <c r="AH20" s="3">
        <v>0</v>
      </c>
      <c r="AI20" s="3"/>
      <c r="AJ20" s="3"/>
      <c r="AK20" s="3"/>
      <c r="AL20" s="3"/>
      <c r="AM20" s="3">
        <v>1085</v>
      </c>
      <c r="AN20" s="3">
        <v>13671.874919739126</v>
      </c>
      <c r="AO20" s="3">
        <v>1321.0217869272467</v>
      </c>
      <c r="AP20" s="3">
        <v>1596.7785660814682</v>
      </c>
      <c r="AQ20" s="3">
        <v>4475.4820518184879</v>
      </c>
      <c r="AR20" s="3">
        <v>6489.242561670294</v>
      </c>
      <c r="AS20" s="3">
        <v>6884.1055570590142</v>
      </c>
      <c r="BD20" s="1"/>
    </row>
    <row r="21" spans="1:56" x14ac:dyDescent="0.35">
      <c r="A21" s="5">
        <v>16</v>
      </c>
      <c r="B21" s="2" t="s">
        <v>49</v>
      </c>
      <c r="C21" s="2"/>
      <c r="D21" s="20">
        <f t="shared" si="0"/>
        <v>5.7608089714704223</v>
      </c>
      <c r="E21" s="20">
        <f t="shared" si="1"/>
        <v>8.5118881692402706</v>
      </c>
      <c r="F21" s="20">
        <f t="shared" si="2"/>
        <v>1.3928544276938624</v>
      </c>
      <c r="G21" s="20">
        <f t="shared" si="3"/>
        <v>4.482279615779758</v>
      </c>
      <c r="H21" s="19">
        <f t="shared" si="4"/>
        <v>51.539201932299164</v>
      </c>
      <c r="I21" s="20">
        <f t="shared" si="5"/>
        <v>5.321327031541486</v>
      </c>
      <c r="J21" s="20">
        <f t="shared" si="6"/>
        <v>10.174054956241442</v>
      </c>
      <c r="K21" s="20"/>
      <c r="L21" s="3">
        <v>5015</v>
      </c>
      <c r="M21" s="3">
        <v>1205</v>
      </c>
      <c r="N21" s="3">
        <v>3000</v>
      </c>
      <c r="O21" s="3">
        <v>685</v>
      </c>
      <c r="P21" s="3">
        <v>1015</v>
      </c>
      <c r="Q21" s="3">
        <v>570</v>
      </c>
      <c r="R21" s="3">
        <v>255</v>
      </c>
      <c r="S21" s="3">
        <v>45</v>
      </c>
      <c r="T21" s="3">
        <v>275</v>
      </c>
      <c r="U21" s="3">
        <v>720</v>
      </c>
      <c r="V21" s="3">
        <v>60</v>
      </c>
      <c r="W21" s="3">
        <v>55</v>
      </c>
      <c r="X21" s="3">
        <v>5</v>
      </c>
      <c r="Y21" s="3">
        <v>5</v>
      </c>
      <c r="Z21" s="3">
        <v>15</v>
      </c>
      <c r="AA21" s="3">
        <v>5</v>
      </c>
      <c r="AB21" s="3"/>
      <c r="AC21" s="3">
        <v>1170</v>
      </c>
      <c r="AD21" s="3">
        <v>870</v>
      </c>
      <c r="AE21" s="3">
        <v>395</v>
      </c>
      <c r="AF21" s="3"/>
      <c r="AG21" s="3"/>
      <c r="AH21" s="3">
        <v>5</v>
      </c>
      <c r="AI21" s="3"/>
      <c r="AJ21" s="3"/>
      <c r="AK21" s="3"/>
      <c r="AL21" s="3"/>
      <c r="AM21" s="3">
        <v>1025</v>
      </c>
      <c r="AN21" s="3">
        <v>22644.727393327201</v>
      </c>
      <c r="AO21" s="3">
        <v>2285.7981363596296</v>
      </c>
      <c r="AP21" s="3">
        <v>3230.7755286750339</v>
      </c>
      <c r="AQ21" s="3">
        <v>5820.8119014740241</v>
      </c>
      <c r="AR21" s="3">
        <v>10074.645796671237</v>
      </c>
      <c r="AS21" s="3">
        <v>12498.244666082428</v>
      </c>
      <c r="BD21" s="1"/>
    </row>
    <row r="22" spans="1:56" x14ac:dyDescent="0.35">
      <c r="A22" s="5">
        <v>17</v>
      </c>
      <c r="B22" s="2" t="s">
        <v>50</v>
      </c>
      <c r="C22" s="2"/>
      <c r="D22" s="20">
        <f t="shared" si="0"/>
        <v>5.7646578989074913</v>
      </c>
      <c r="E22" s="20">
        <f t="shared" si="1"/>
        <v>9.1438762202229942</v>
      </c>
      <c r="F22" s="20">
        <f t="shared" si="2"/>
        <v>1.7299225281502961</v>
      </c>
      <c r="G22" s="20">
        <f t="shared" si="3"/>
        <v>4.4809500438150165</v>
      </c>
      <c r="H22" s="19">
        <f t="shared" si="4"/>
        <v>52.209999311926644</v>
      </c>
      <c r="I22" s="20">
        <f t="shared" si="5"/>
        <v>5.0805137820719546</v>
      </c>
      <c r="J22" s="20">
        <f t="shared" si="6"/>
        <v>8.9136499949276526</v>
      </c>
      <c r="K22" s="20"/>
      <c r="L22" s="3">
        <v>3760</v>
      </c>
      <c r="M22" s="3">
        <v>805</v>
      </c>
      <c r="N22" s="3">
        <v>2275</v>
      </c>
      <c r="O22" s="3">
        <v>480</v>
      </c>
      <c r="P22" s="3">
        <v>710</v>
      </c>
      <c r="Q22" s="3">
        <v>460</v>
      </c>
      <c r="R22" s="3">
        <v>210</v>
      </c>
      <c r="S22" s="3">
        <v>35</v>
      </c>
      <c r="T22" s="3">
        <v>185</v>
      </c>
      <c r="U22" s="3">
        <v>490</v>
      </c>
      <c r="V22" s="3">
        <v>35</v>
      </c>
      <c r="W22" s="3">
        <v>20</v>
      </c>
      <c r="X22" s="3">
        <v>0</v>
      </c>
      <c r="Y22" s="3">
        <v>0</v>
      </c>
      <c r="Z22" s="3">
        <v>5</v>
      </c>
      <c r="AA22" s="3">
        <v>5</v>
      </c>
      <c r="AB22" s="3"/>
      <c r="AC22" s="3">
        <v>795</v>
      </c>
      <c r="AD22" s="3">
        <v>590</v>
      </c>
      <c r="AE22" s="3">
        <v>275</v>
      </c>
      <c r="AF22" s="3"/>
      <c r="AG22" s="3"/>
      <c r="AH22" s="3">
        <v>0</v>
      </c>
      <c r="AI22" s="3"/>
      <c r="AJ22" s="3"/>
      <c r="AK22" s="3"/>
      <c r="AL22" s="3"/>
      <c r="AM22" s="3">
        <v>635</v>
      </c>
      <c r="AN22" s="3">
        <v>15844.854172833318</v>
      </c>
      <c r="AO22" s="3">
        <v>1517.9285043618656</v>
      </c>
      <c r="AP22" s="3">
        <v>2023.2119895810267</v>
      </c>
      <c r="AQ22" s="3">
        <v>4357.4028538251823</v>
      </c>
      <c r="AR22" s="3">
        <v>7123.9054748767257</v>
      </c>
      <c r="AS22" s="3">
        <v>8500.0707516896018</v>
      </c>
      <c r="BD22" s="1"/>
    </row>
    <row r="23" spans="1:56" x14ac:dyDescent="0.35">
      <c r="A23" s="5">
        <v>18</v>
      </c>
      <c r="B23" s="2" t="s">
        <v>8</v>
      </c>
      <c r="C23" s="2"/>
      <c r="D23" s="20">
        <f t="shared" si="0"/>
        <v>5.3084486459650586</v>
      </c>
      <c r="E23" s="20">
        <f t="shared" si="1"/>
        <v>2.5917131723164877</v>
      </c>
      <c r="F23" s="20">
        <f t="shared" si="2"/>
        <v>0.48508000551378105</v>
      </c>
      <c r="G23" s="20">
        <f t="shared" si="3"/>
        <v>3.1221240521455047</v>
      </c>
      <c r="H23" s="19">
        <f t="shared" si="4"/>
        <v>55.617820143709849</v>
      </c>
      <c r="I23" s="20">
        <f t="shared" si="5"/>
        <v>5.4232911822129086</v>
      </c>
      <c r="J23" s="20">
        <f t="shared" si="6"/>
        <v>10.936739118526113</v>
      </c>
      <c r="K23" s="20"/>
      <c r="L23" s="3">
        <v>23470</v>
      </c>
      <c r="M23" s="3">
        <v>8720</v>
      </c>
      <c r="N23" s="3">
        <v>13220</v>
      </c>
      <c r="O23" s="3">
        <v>2260</v>
      </c>
      <c r="P23" s="3">
        <v>5020</v>
      </c>
      <c r="Q23" s="3">
        <v>3905</v>
      </c>
      <c r="R23" s="3">
        <v>1560</v>
      </c>
      <c r="S23" s="3">
        <v>175</v>
      </c>
      <c r="T23" s="3">
        <v>935</v>
      </c>
      <c r="U23" s="3">
        <v>5830</v>
      </c>
      <c r="V23" s="3">
        <v>325</v>
      </c>
      <c r="W23" s="3">
        <v>1575</v>
      </c>
      <c r="X23" s="3">
        <v>70</v>
      </c>
      <c r="Y23" s="3">
        <v>30</v>
      </c>
      <c r="Z23" s="3">
        <v>530</v>
      </c>
      <c r="AA23" s="3">
        <v>30</v>
      </c>
      <c r="AB23" s="3"/>
      <c r="AC23" s="3">
        <v>4400</v>
      </c>
      <c r="AD23" s="3">
        <v>3430</v>
      </c>
      <c r="AE23" s="3">
        <v>1705</v>
      </c>
      <c r="AF23" s="3"/>
      <c r="AG23" s="3"/>
      <c r="AH23" s="3">
        <v>40</v>
      </c>
      <c r="AI23" s="3"/>
      <c r="AJ23" s="3"/>
      <c r="AK23" s="3"/>
      <c r="AL23" s="3"/>
      <c r="AM23" s="3">
        <v>7505</v>
      </c>
      <c r="AN23" s="3">
        <v>160787.97370496174</v>
      </c>
      <c r="AO23" s="3">
        <v>19155.963645059601</v>
      </c>
      <c r="AP23" s="3">
        <v>36076.523049975156</v>
      </c>
      <c r="AQ23" s="3">
        <v>23769.360190386982</v>
      </c>
      <c r="AR23" s="3">
        <v>68621.916630406093</v>
      </c>
      <c r="AS23" s="3">
        <v>109824.92982071836</v>
      </c>
      <c r="BD23" s="1"/>
    </row>
    <row r="24" spans="1:56" x14ac:dyDescent="0.35">
      <c r="A24" s="5">
        <v>19</v>
      </c>
      <c r="B24" s="2" t="s">
        <v>51</v>
      </c>
      <c r="C24" s="2"/>
      <c r="D24" s="20">
        <f t="shared" si="0"/>
        <v>9.5631111500759616</v>
      </c>
      <c r="E24" s="20">
        <f t="shared" si="1"/>
        <v>14.432821548589967</v>
      </c>
      <c r="F24" s="20">
        <f t="shared" si="2"/>
        <v>1.9642301515832499</v>
      </c>
      <c r="G24" s="20">
        <f t="shared" si="3"/>
        <v>5.2100009528425337</v>
      </c>
      <c r="H24" s="19">
        <f t="shared" si="4"/>
        <v>59.29831339514913</v>
      </c>
      <c r="I24" s="20">
        <f t="shared" si="5"/>
        <v>6.7452673933189464</v>
      </c>
      <c r="J24" s="20">
        <f t="shared" si="6"/>
        <v>14.528432890479015</v>
      </c>
      <c r="K24" s="20"/>
      <c r="L24" s="3">
        <v>15885</v>
      </c>
      <c r="M24" s="3">
        <v>3405</v>
      </c>
      <c r="N24" s="3">
        <v>9925</v>
      </c>
      <c r="O24" s="3">
        <v>1590</v>
      </c>
      <c r="P24" s="3">
        <v>2630</v>
      </c>
      <c r="Q24" s="3">
        <v>1855</v>
      </c>
      <c r="R24" s="3">
        <v>925</v>
      </c>
      <c r="S24" s="3">
        <v>115</v>
      </c>
      <c r="T24" s="3">
        <v>845</v>
      </c>
      <c r="U24" s="3">
        <v>2385</v>
      </c>
      <c r="V24" s="3">
        <v>250</v>
      </c>
      <c r="W24" s="3">
        <v>80</v>
      </c>
      <c r="X24" s="3">
        <v>10</v>
      </c>
      <c r="Y24" s="3">
        <v>20</v>
      </c>
      <c r="Z24" s="3">
        <v>15</v>
      </c>
      <c r="AA24" s="3">
        <v>15</v>
      </c>
      <c r="AB24" s="3"/>
      <c r="AC24" s="3">
        <v>2875</v>
      </c>
      <c r="AD24" s="3">
        <v>2235</v>
      </c>
      <c r="AE24" s="3">
        <v>1135</v>
      </c>
      <c r="AF24" s="3"/>
      <c r="AG24" s="3"/>
      <c r="AH24" s="3">
        <v>0</v>
      </c>
      <c r="AI24" s="3"/>
      <c r="AJ24" s="3"/>
      <c r="AK24" s="3"/>
      <c r="AL24" s="3"/>
      <c r="AM24" s="3">
        <v>3355</v>
      </c>
      <c r="AN24" s="3">
        <v>50479.837217018037</v>
      </c>
      <c r="AO24" s="3">
        <v>4242.1795398620034</v>
      </c>
      <c r="AP24" s="3">
        <v>5854.711063635048</v>
      </c>
      <c r="AQ24" s="3">
        <v>16737.406903738192</v>
      </c>
      <c r="AR24" s="3">
        <v>23092.648913281264</v>
      </c>
      <c r="AS24" s="3">
        <v>24939.582553958451</v>
      </c>
      <c r="BD24" s="1"/>
    </row>
    <row r="25" spans="1:56" x14ac:dyDescent="0.35">
      <c r="A25" s="5">
        <v>20</v>
      </c>
      <c r="B25" s="2" t="s">
        <v>9</v>
      </c>
      <c r="C25" s="2"/>
      <c r="D25" s="20">
        <f t="shared" si="0"/>
        <v>6.1590073798460061</v>
      </c>
      <c r="E25" s="20">
        <f t="shared" si="1"/>
        <v>8.2003619405306711</v>
      </c>
      <c r="F25" s="20">
        <f t="shared" si="2"/>
        <v>0.73111660674610812</v>
      </c>
      <c r="G25" s="20">
        <f t="shared" si="3"/>
        <v>3.9004185239075992</v>
      </c>
      <c r="H25" s="19">
        <f t="shared" si="4"/>
        <v>60.49030432455983</v>
      </c>
      <c r="I25" s="20">
        <f t="shared" si="5"/>
        <v>5.544881958256596</v>
      </c>
      <c r="J25" s="20">
        <f t="shared" si="6"/>
        <v>15.112370132161985</v>
      </c>
      <c r="K25" s="20"/>
      <c r="L25" s="3">
        <v>27660</v>
      </c>
      <c r="M25" s="3">
        <v>8025</v>
      </c>
      <c r="N25" s="3">
        <v>15085</v>
      </c>
      <c r="O25" s="3">
        <v>2000</v>
      </c>
      <c r="P25" s="3">
        <v>5645</v>
      </c>
      <c r="Q25" s="3">
        <v>4000</v>
      </c>
      <c r="R25" s="3">
        <v>1650</v>
      </c>
      <c r="S25" s="3">
        <v>185</v>
      </c>
      <c r="T25" s="3">
        <v>2075</v>
      </c>
      <c r="U25" s="3">
        <v>5465</v>
      </c>
      <c r="V25" s="3">
        <v>505</v>
      </c>
      <c r="W25" s="3">
        <v>710</v>
      </c>
      <c r="X25" s="3">
        <v>25</v>
      </c>
      <c r="Y25" s="3">
        <v>20</v>
      </c>
      <c r="Z25" s="3">
        <v>135</v>
      </c>
      <c r="AA25" s="3">
        <v>45</v>
      </c>
      <c r="AB25" s="3"/>
      <c r="AC25" s="3">
        <v>7680</v>
      </c>
      <c r="AD25" s="3">
        <v>6080</v>
      </c>
      <c r="AE25" s="3">
        <v>1690</v>
      </c>
      <c r="AF25" s="3"/>
      <c r="AG25" s="3"/>
      <c r="AH25" s="3">
        <v>15</v>
      </c>
      <c r="AI25" s="3"/>
      <c r="AJ25" s="3"/>
      <c r="AK25" s="3"/>
      <c r="AL25" s="3"/>
      <c r="AM25" s="3">
        <v>8925</v>
      </c>
      <c r="AN25" s="3">
        <v>144728.05842242303</v>
      </c>
      <c r="AO25" s="3">
        <v>17223.047341851063</v>
      </c>
      <c r="AP25" s="3">
        <v>25303.761163811752</v>
      </c>
      <c r="AQ25" s="3">
        <v>24937.880819811478</v>
      </c>
      <c r="AR25" s="3">
        <v>59057.579466015792</v>
      </c>
      <c r="AS25" s="3">
        <v>88731.830682375992</v>
      </c>
      <c r="BD25" s="1"/>
    </row>
    <row r="26" spans="1:56" x14ac:dyDescent="0.35">
      <c r="A26" s="5">
        <v>21</v>
      </c>
      <c r="B26" s="2" t="s">
        <v>52</v>
      </c>
      <c r="C26" s="2"/>
      <c r="D26" s="20">
        <f t="shared" si="0"/>
        <v>8.3346825262571222</v>
      </c>
      <c r="E26" s="20">
        <f t="shared" si="1"/>
        <v>12.517838039040463</v>
      </c>
      <c r="F26" s="20">
        <f t="shared" si="2"/>
        <v>1.6152049082632858</v>
      </c>
      <c r="G26" s="20">
        <f t="shared" si="3"/>
        <v>4.8360733127126974</v>
      </c>
      <c r="H26" s="19">
        <f t="shared" si="4"/>
        <v>61.788229258668345</v>
      </c>
      <c r="I26" s="20">
        <f t="shared" si="5"/>
        <v>5.6500658504960217</v>
      </c>
      <c r="J26" s="20">
        <f t="shared" si="6"/>
        <v>9.7811111907051238</v>
      </c>
      <c r="K26" s="20"/>
      <c r="L26" s="3">
        <v>3120</v>
      </c>
      <c r="M26" s="3">
        <v>590</v>
      </c>
      <c r="N26" s="3">
        <v>2040</v>
      </c>
      <c r="O26" s="3">
        <v>345</v>
      </c>
      <c r="P26" s="3">
        <v>505</v>
      </c>
      <c r="Q26" s="3">
        <v>325</v>
      </c>
      <c r="R26" s="3">
        <v>155</v>
      </c>
      <c r="S26" s="3">
        <v>20</v>
      </c>
      <c r="T26" s="3">
        <v>155</v>
      </c>
      <c r="U26" s="3">
        <v>440</v>
      </c>
      <c r="V26" s="3">
        <v>40</v>
      </c>
      <c r="W26" s="3">
        <v>10</v>
      </c>
      <c r="X26" s="3">
        <v>0</v>
      </c>
      <c r="Y26" s="3">
        <v>0</v>
      </c>
      <c r="Z26" s="3">
        <v>5</v>
      </c>
      <c r="AA26" s="3">
        <v>0</v>
      </c>
      <c r="AB26" s="3"/>
      <c r="AC26" s="3">
        <v>555</v>
      </c>
      <c r="AD26" s="3">
        <v>405</v>
      </c>
      <c r="AE26" s="3">
        <v>160</v>
      </c>
      <c r="AF26" s="3"/>
      <c r="AG26" s="3"/>
      <c r="AH26" s="3">
        <v>5</v>
      </c>
      <c r="AI26" s="3"/>
      <c r="AJ26" s="3"/>
      <c r="AK26" s="3"/>
      <c r="AL26" s="3"/>
      <c r="AM26" s="3">
        <v>475</v>
      </c>
      <c r="AN26" s="3">
        <v>10442.356170914425</v>
      </c>
      <c r="AO26" s="3">
        <v>817.70225808187934</v>
      </c>
      <c r="AP26" s="3">
        <v>1238.2329881293247</v>
      </c>
      <c r="AQ26" s="3">
        <v>3301.599713207198</v>
      </c>
      <c r="AR26" s="3">
        <v>4856.2989494627873</v>
      </c>
      <c r="AS26" s="3">
        <v>5279.1452897437703</v>
      </c>
      <c r="BD26" s="1"/>
    </row>
    <row r="27" spans="1:56" x14ac:dyDescent="0.35">
      <c r="A27" s="5">
        <v>22</v>
      </c>
      <c r="B27" s="2" t="s">
        <v>10</v>
      </c>
      <c r="C27" s="2"/>
      <c r="D27" s="20">
        <f t="shared" si="0"/>
        <v>2.6408935750282421</v>
      </c>
      <c r="E27" s="20">
        <f t="shared" si="1"/>
        <v>1.6568785130569241</v>
      </c>
      <c r="F27" s="20">
        <f t="shared" si="2"/>
        <v>0.31559590724893788</v>
      </c>
      <c r="G27" s="20">
        <f t="shared" si="3"/>
        <v>1.7053604840082652</v>
      </c>
      <c r="H27" s="19">
        <f t="shared" si="4"/>
        <v>43.23392865807628</v>
      </c>
      <c r="I27" s="20">
        <f t="shared" si="5"/>
        <v>3.5631554246876607</v>
      </c>
      <c r="J27" s="20">
        <f t="shared" si="6"/>
        <v>7.4969400118320078</v>
      </c>
      <c r="K27" s="20"/>
      <c r="L27" s="3">
        <v>15645</v>
      </c>
      <c r="M27" s="3">
        <v>5610</v>
      </c>
      <c r="N27" s="3">
        <v>10460</v>
      </c>
      <c r="O27" s="3">
        <v>3825</v>
      </c>
      <c r="P27" s="3">
        <v>2685</v>
      </c>
      <c r="Q27" s="3">
        <v>2295</v>
      </c>
      <c r="R27" s="3">
        <v>650</v>
      </c>
      <c r="S27" s="3">
        <v>100</v>
      </c>
      <c r="T27" s="3">
        <v>525</v>
      </c>
      <c r="U27" s="3">
        <v>2690</v>
      </c>
      <c r="V27" s="3">
        <v>125</v>
      </c>
      <c r="W27" s="3">
        <v>1180</v>
      </c>
      <c r="X27" s="3">
        <v>10</v>
      </c>
      <c r="Y27" s="3">
        <v>10</v>
      </c>
      <c r="Z27" s="3">
        <v>165</v>
      </c>
      <c r="AA27" s="3">
        <v>15</v>
      </c>
      <c r="AB27" s="3"/>
      <c r="AC27" s="3">
        <v>3420</v>
      </c>
      <c r="AD27" s="3">
        <v>2560</v>
      </c>
      <c r="AE27" s="3">
        <v>1310</v>
      </c>
      <c r="AF27" s="3"/>
      <c r="AG27" s="3"/>
      <c r="AH27" s="3">
        <v>35</v>
      </c>
      <c r="AI27" s="3"/>
      <c r="AJ27" s="3"/>
      <c r="AK27" s="3"/>
      <c r="AL27" s="3"/>
      <c r="AM27" s="3">
        <v>4795</v>
      </c>
      <c r="AN27" s="3">
        <v>157444.71771089701</v>
      </c>
      <c r="AO27" s="3">
        <v>22482.583770034551</v>
      </c>
      <c r="AP27" s="3">
        <v>31686.088983759004</v>
      </c>
      <c r="AQ27" s="3">
        <v>24193.961374005339</v>
      </c>
      <c r="AR27" s="3">
        <v>63959.428679332035</v>
      </c>
      <c r="AS27" s="3">
        <v>101859.46247270615</v>
      </c>
      <c r="BD27" s="1"/>
    </row>
    <row r="28" spans="1:56" x14ac:dyDescent="0.35">
      <c r="A28" s="5">
        <v>23</v>
      </c>
      <c r="B28" s="2" t="s">
        <v>53</v>
      </c>
      <c r="C28" s="2"/>
      <c r="D28" s="20">
        <f t="shared" si="0"/>
        <v>8.6208603262202832</v>
      </c>
      <c r="E28" s="20">
        <f t="shared" si="1"/>
        <v>13.057266918189725</v>
      </c>
      <c r="F28" s="20">
        <f t="shared" si="2"/>
        <v>2.0401979559671446</v>
      </c>
      <c r="G28" s="20">
        <f t="shared" si="3"/>
        <v>5.5882211129185144</v>
      </c>
      <c r="H28" s="19">
        <f t="shared" si="4"/>
        <v>55.146628502290376</v>
      </c>
      <c r="I28" s="20">
        <f t="shared" si="5"/>
        <v>6.7108548186387509</v>
      </c>
      <c r="J28" s="20">
        <f t="shared" si="6"/>
        <v>11.781335117613004</v>
      </c>
      <c r="K28" s="20"/>
      <c r="L28" s="3">
        <v>5705</v>
      </c>
      <c r="M28" s="3">
        <v>1345</v>
      </c>
      <c r="N28" s="3">
        <v>3240</v>
      </c>
      <c r="O28" s="3">
        <v>555</v>
      </c>
      <c r="P28" s="3">
        <v>1120</v>
      </c>
      <c r="Q28" s="3">
        <v>765</v>
      </c>
      <c r="R28" s="3">
        <v>395</v>
      </c>
      <c r="S28" s="3">
        <v>50</v>
      </c>
      <c r="T28" s="3">
        <v>320</v>
      </c>
      <c r="U28" s="3">
        <v>920</v>
      </c>
      <c r="V28" s="3">
        <v>95</v>
      </c>
      <c r="W28" s="3">
        <v>35</v>
      </c>
      <c r="X28" s="3">
        <v>5</v>
      </c>
      <c r="Y28" s="3">
        <v>10</v>
      </c>
      <c r="Z28" s="3">
        <v>10</v>
      </c>
      <c r="AA28" s="3">
        <v>5</v>
      </c>
      <c r="AB28" s="3"/>
      <c r="AC28" s="3">
        <v>1115</v>
      </c>
      <c r="AD28" s="3">
        <v>890</v>
      </c>
      <c r="AE28" s="3">
        <v>480</v>
      </c>
      <c r="AF28" s="3"/>
      <c r="AG28" s="3"/>
      <c r="AH28" s="3">
        <v>0</v>
      </c>
      <c r="AI28" s="3"/>
      <c r="AJ28" s="3"/>
      <c r="AK28" s="3"/>
      <c r="AL28" s="3"/>
      <c r="AM28" s="3">
        <v>1095</v>
      </c>
      <c r="AN28" s="3">
        <v>20042.156123902314</v>
      </c>
      <c r="AO28" s="3">
        <v>1807.4009601724758</v>
      </c>
      <c r="AP28" s="3">
        <v>2450.7425788640094</v>
      </c>
      <c r="AQ28" s="3">
        <v>5875.2458454743701</v>
      </c>
      <c r="AR28" s="3">
        <v>9294.3625579666568</v>
      </c>
      <c r="AS28" s="3">
        <v>10671.788721617804</v>
      </c>
      <c r="BD28" s="1"/>
    </row>
    <row r="29" spans="1:56" x14ac:dyDescent="0.35">
      <c r="A29" s="5">
        <v>24</v>
      </c>
      <c r="B29" s="2" t="s">
        <v>54</v>
      </c>
      <c r="C29" s="2"/>
      <c r="D29" s="20">
        <f t="shared" si="0"/>
        <v>4.1057495717357178</v>
      </c>
      <c r="E29" s="20">
        <f t="shared" si="1"/>
        <v>5.1982176398553408</v>
      </c>
      <c r="F29" s="20">
        <f t="shared" si="2"/>
        <v>0.84622147625552069</v>
      </c>
      <c r="G29" s="20">
        <f t="shared" si="3"/>
        <v>2.4813871575381814</v>
      </c>
      <c r="H29" s="19">
        <f t="shared" si="4"/>
        <v>55.836380767304746</v>
      </c>
      <c r="I29" s="20">
        <f t="shared" si="5"/>
        <v>5.0560595465627607</v>
      </c>
      <c r="J29" s="20">
        <f t="shared" si="6"/>
        <v>5.1986250853768174</v>
      </c>
      <c r="K29" s="20"/>
      <c r="L29" s="3">
        <v>3955</v>
      </c>
      <c r="M29" s="3">
        <v>1355</v>
      </c>
      <c r="N29" s="3">
        <v>2370</v>
      </c>
      <c r="O29" s="3">
        <v>405</v>
      </c>
      <c r="P29" s="3">
        <v>665</v>
      </c>
      <c r="Q29" s="3">
        <v>815</v>
      </c>
      <c r="R29" s="3">
        <v>330</v>
      </c>
      <c r="S29" s="3">
        <v>35</v>
      </c>
      <c r="T29" s="3">
        <v>215</v>
      </c>
      <c r="U29" s="3">
        <v>645</v>
      </c>
      <c r="V29" s="3">
        <v>65</v>
      </c>
      <c r="W29" s="3">
        <v>75</v>
      </c>
      <c r="X29" s="3">
        <v>5</v>
      </c>
      <c r="Y29" s="3">
        <v>0</v>
      </c>
      <c r="Z29" s="3">
        <v>10</v>
      </c>
      <c r="AA29" s="3">
        <v>15</v>
      </c>
      <c r="AB29" s="3"/>
      <c r="AC29" s="3">
        <v>1170</v>
      </c>
      <c r="AD29" s="3">
        <v>780</v>
      </c>
      <c r="AE29" s="3">
        <v>420</v>
      </c>
      <c r="AF29" s="3"/>
      <c r="AG29" s="3"/>
      <c r="AH29" s="3">
        <v>0</v>
      </c>
      <c r="AI29" s="3"/>
      <c r="AJ29" s="3"/>
      <c r="AK29" s="3"/>
      <c r="AL29" s="3"/>
      <c r="AM29" s="3">
        <v>495</v>
      </c>
      <c r="AN29" s="3">
        <v>26799.526143262374</v>
      </c>
      <c r="AO29" s="3">
        <v>3236.5657807009165</v>
      </c>
      <c r="AP29" s="3">
        <v>4136.0330577844588</v>
      </c>
      <c r="AQ29" s="3">
        <v>4244.5444483174033</v>
      </c>
      <c r="AR29" s="3">
        <v>9521.7483829019075</v>
      </c>
      <c r="AS29" s="3">
        <v>15709.677093805902</v>
      </c>
      <c r="BD29" s="1"/>
    </row>
    <row r="30" spans="1:56" x14ac:dyDescent="0.35">
      <c r="A30" s="5">
        <v>25</v>
      </c>
      <c r="B30" s="2" t="s">
        <v>11</v>
      </c>
      <c r="C30" s="2"/>
      <c r="D30" s="20">
        <f t="shared" si="0"/>
        <v>6.2364466250202479</v>
      </c>
      <c r="E30" s="20">
        <f t="shared" si="1"/>
        <v>10.078142565141578</v>
      </c>
      <c r="F30" s="20">
        <f t="shared" si="2"/>
        <v>1.3019610012383858</v>
      </c>
      <c r="G30" s="20">
        <f t="shared" si="3"/>
        <v>4.7562740344230301</v>
      </c>
      <c r="H30" s="19">
        <f t="shared" si="4"/>
        <v>59.111816945795518</v>
      </c>
      <c r="I30" s="20">
        <f t="shared" si="5"/>
        <v>6.2584606654754227</v>
      </c>
      <c r="J30" s="20">
        <f t="shared" si="6"/>
        <v>15.725593562032426</v>
      </c>
      <c r="K30" s="20"/>
      <c r="L30" s="3">
        <v>28660</v>
      </c>
      <c r="M30" s="3">
        <v>8020</v>
      </c>
      <c r="N30" s="3">
        <v>15650</v>
      </c>
      <c r="O30" s="3">
        <v>2525</v>
      </c>
      <c r="P30" s="3">
        <v>6095</v>
      </c>
      <c r="Q30" s="3">
        <v>4390</v>
      </c>
      <c r="R30" s="3">
        <v>1905</v>
      </c>
      <c r="S30" s="3">
        <v>270</v>
      </c>
      <c r="T30" s="3">
        <v>2090</v>
      </c>
      <c r="U30" s="3">
        <v>4565</v>
      </c>
      <c r="V30" s="3">
        <v>565</v>
      </c>
      <c r="W30" s="3">
        <v>910</v>
      </c>
      <c r="X30" s="3">
        <v>30</v>
      </c>
      <c r="Y30" s="3">
        <v>35</v>
      </c>
      <c r="Z30" s="3">
        <v>145</v>
      </c>
      <c r="AA30" s="3">
        <v>40</v>
      </c>
      <c r="AB30" s="3"/>
      <c r="AC30" s="3">
        <v>7555</v>
      </c>
      <c r="AD30" s="3">
        <v>5950</v>
      </c>
      <c r="AE30" s="3">
        <v>1835</v>
      </c>
      <c r="AF30" s="3"/>
      <c r="AG30" s="3"/>
      <c r="AH30" s="3">
        <v>10</v>
      </c>
      <c r="AI30" s="3"/>
      <c r="AJ30" s="3"/>
      <c r="AK30" s="3"/>
      <c r="AL30" s="3"/>
      <c r="AM30" s="3">
        <v>8380</v>
      </c>
      <c r="AN30" s="3">
        <v>128146.52721622182</v>
      </c>
      <c r="AO30" s="3">
        <v>16083.480988056694</v>
      </c>
      <c r="AP30" s="3">
        <v>20737.948352000116</v>
      </c>
      <c r="AQ30" s="3">
        <v>26475.247773809373</v>
      </c>
      <c r="AR30" s="3">
        <v>53288.926532048448</v>
      </c>
      <c r="AS30" s="3">
        <v>73198.734383222254</v>
      </c>
      <c r="BD30" s="1"/>
    </row>
    <row r="31" spans="1:56" x14ac:dyDescent="0.35">
      <c r="A31" s="5">
        <v>26</v>
      </c>
      <c r="B31" s="2" t="s">
        <v>12</v>
      </c>
      <c r="C31" s="2"/>
      <c r="D31" s="20">
        <f>U31/AS31*100</f>
        <v>7.5042063709370899</v>
      </c>
      <c r="E31" s="20">
        <f t="shared" si="1"/>
        <v>5.2616656847279186</v>
      </c>
      <c r="F31" s="20">
        <f t="shared" si="2"/>
        <v>2.6807402404575846</v>
      </c>
      <c r="G31" s="20">
        <f t="shared" si="3"/>
        <v>3.9109341154948498</v>
      </c>
      <c r="H31" s="19">
        <f t="shared" si="4"/>
        <v>72.040633544083761</v>
      </c>
      <c r="I31" s="20">
        <f t="shared" si="5"/>
        <v>7.7646203510248286</v>
      </c>
      <c r="J31" s="20">
        <f t="shared" si="6"/>
        <v>18.899082415554084</v>
      </c>
      <c r="K31" s="20"/>
      <c r="L31" s="3">
        <v>32640</v>
      </c>
      <c r="M31" s="3">
        <v>12885</v>
      </c>
      <c r="N31" s="3">
        <v>17440</v>
      </c>
      <c r="O31" s="3">
        <v>1400</v>
      </c>
      <c r="P31" s="3">
        <v>6490</v>
      </c>
      <c r="Q31" s="3">
        <v>5260</v>
      </c>
      <c r="R31" s="3">
        <v>3100</v>
      </c>
      <c r="S31" s="3">
        <v>940</v>
      </c>
      <c r="T31" s="3">
        <v>1845</v>
      </c>
      <c r="U31" s="3">
        <v>8065</v>
      </c>
      <c r="V31" s="3">
        <v>710</v>
      </c>
      <c r="W31" s="3">
        <v>1905</v>
      </c>
      <c r="X31" s="3">
        <v>10</v>
      </c>
      <c r="Y31" s="3">
        <v>10</v>
      </c>
      <c r="Z31" s="3">
        <v>160</v>
      </c>
      <c r="AA31" s="3">
        <v>50</v>
      </c>
      <c r="AB31" s="3"/>
      <c r="AC31" s="3">
        <v>10195</v>
      </c>
      <c r="AD31" s="3">
        <v>7995</v>
      </c>
      <c r="AE31" s="3">
        <v>1970</v>
      </c>
      <c r="AF31" s="3"/>
      <c r="AG31" s="3"/>
      <c r="AH31" s="3">
        <v>175</v>
      </c>
      <c r="AI31" s="3"/>
      <c r="AJ31" s="3"/>
      <c r="AK31" s="3"/>
      <c r="AL31" s="3"/>
      <c r="AM31" s="3">
        <v>10775</v>
      </c>
      <c r="AN31" s="3">
        <v>165945.00976856324</v>
      </c>
      <c r="AO31" s="3">
        <v>22198.755175931215</v>
      </c>
      <c r="AP31" s="3">
        <v>35064.941608797883</v>
      </c>
      <c r="AQ31" s="3">
        <v>24208.560005691728</v>
      </c>
      <c r="AR31" s="3">
        <v>57013.349976886158</v>
      </c>
      <c r="AS31" s="3">
        <v>107473.05712746384</v>
      </c>
      <c r="BD31" s="1"/>
    </row>
    <row r="32" spans="1:56" x14ac:dyDescent="0.35">
      <c r="A32" s="5">
        <v>27</v>
      </c>
      <c r="B32" s="2" t="s">
        <v>13</v>
      </c>
      <c r="C32" s="2"/>
      <c r="D32" s="20">
        <f t="shared" si="0"/>
        <v>5.4360740360443387</v>
      </c>
      <c r="E32" s="20">
        <f t="shared" si="1"/>
        <v>6.962347180840009</v>
      </c>
      <c r="F32" s="20">
        <f t="shared" si="2"/>
        <v>0.84095766510146175</v>
      </c>
      <c r="G32" s="20">
        <f t="shared" si="3"/>
        <v>3.5948346893161007</v>
      </c>
      <c r="H32" s="19">
        <f t="shared" si="4"/>
        <v>56.392451684793258</v>
      </c>
      <c r="I32" s="20">
        <f t="shared" si="5"/>
        <v>5.9129358149278488</v>
      </c>
      <c r="J32" s="20">
        <f t="shared" si="6"/>
        <v>14.136594792368856</v>
      </c>
      <c r="K32" s="20"/>
      <c r="L32" s="3">
        <v>56940</v>
      </c>
      <c r="M32" s="3">
        <v>17460</v>
      </c>
      <c r="N32" s="3">
        <v>33765</v>
      </c>
      <c r="O32" s="3">
        <v>6540</v>
      </c>
      <c r="P32" s="3">
        <v>10615</v>
      </c>
      <c r="Q32" s="3">
        <v>8420</v>
      </c>
      <c r="R32" s="3">
        <v>3475</v>
      </c>
      <c r="S32" s="3">
        <v>430</v>
      </c>
      <c r="T32" s="3">
        <v>3560</v>
      </c>
      <c r="U32" s="3">
        <v>9420</v>
      </c>
      <c r="V32" s="3">
        <v>1070</v>
      </c>
      <c r="W32" s="3">
        <v>2330</v>
      </c>
      <c r="X32" s="3">
        <v>45</v>
      </c>
      <c r="Y32" s="3">
        <v>65</v>
      </c>
      <c r="Z32" s="3">
        <v>370</v>
      </c>
      <c r="AA32" s="3">
        <v>80</v>
      </c>
      <c r="AB32" s="3"/>
      <c r="AC32" s="3">
        <v>13595</v>
      </c>
      <c r="AD32" s="3">
        <v>10625</v>
      </c>
      <c r="AE32" s="3">
        <v>4495</v>
      </c>
      <c r="AF32" s="3"/>
      <c r="AG32" s="3"/>
      <c r="AH32" s="3">
        <v>25</v>
      </c>
      <c r="AI32" s="3"/>
      <c r="AJ32" s="3"/>
      <c r="AK32" s="3"/>
      <c r="AL32" s="3"/>
      <c r="AM32" s="3">
        <v>17130</v>
      </c>
      <c r="AN32" s="3">
        <v>295284.78824208328</v>
      </c>
      <c r="AO32" s="3">
        <v>36124.64044119601</v>
      </c>
      <c r="AP32" s="3">
        <v>51132.181540686761</v>
      </c>
      <c r="AQ32" s="3">
        <v>59875.034674374765</v>
      </c>
      <c r="AR32" s="3">
        <v>121174.86743870616</v>
      </c>
      <c r="AS32" s="3">
        <v>173286.82312896973</v>
      </c>
      <c r="BD32" s="1"/>
    </row>
    <row r="33" spans="1:56" x14ac:dyDescent="0.35">
      <c r="A33" s="5">
        <v>28</v>
      </c>
      <c r="B33" s="2" t="s">
        <v>14</v>
      </c>
      <c r="C33" s="2"/>
      <c r="D33" s="20">
        <f t="shared" si="0"/>
        <v>7.5873944196990344</v>
      </c>
      <c r="E33" s="20">
        <f t="shared" si="1"/>
        <v>11.74603482575591</v>
      </c>
      <c r="F33" s="20">
        <f t="shared" si="2"/>
        <v>2.2352528959460871</v>
      </c>
      <c r="G33" s="20">
        <f t="shared" si="3"/>
        <v>4.891542517067613</v>
      </c>
      <c r="H33" s="19">
        <f t="shared" si="4"/>
        <v>56.457555679209428</v>
      </c>
      <c r="I33" s="20">
        <f t="shared" si="5"/>
        <v>6.4284834227172638</v>
      </c>
      <c r="J33" s="20">
        <f t="shared" si="6"/>
        <v>18.386316262778255</v>
      </c>
      <c r="K33" s="20"/>
      <c r="L33" s="3">
        <v>16280</v>
      </c>
      <c r="M33" s="3">
        <v>4580</v>
      </c>
      <c r="N33" s="3">
        <v>8295</v>
      </c>
      <c r="O33" s="3">
        <v>1350</v>
      </c>
      <c r="P33" s="3">
        <v>3485</v>
      </c>
      <c r="Q33" s="3">
        <v>2590</v>
      </c>
      <c r="R33" s="3">
        <v>1325</v>
      </c>
      <c r="S33" s="3">
        <v>255</v>
      </c>
      <c r="T33" s="3">
        <v>1340</v>
      </c>
      <c r="U33" s="3">
        <v>3080</v>
      </c>
      <c r="V33" s="3">
        <v>410</v>
      </c>
      <c r="W33" s="3">
        <v>360</v>
      </c>
      <c r="X33" s="3">
        <v>10</v>
      </c>
      <c r="Y33" s="3">
        <v>55</v>
      </c>
      <c r="Z33" s="3">
        <v>30</v>
      </c>
      <c r="AA33" s="3">
        <v>35</v>
      </c>
      <c r="AB33" s="3"/>
      <c r="AC33" s="3">
        <v>4725</v>
      </c>
      <c r="AD33" s="3">
        <v>3745</v>
      </c>
      <c r="AE33" s="3">
        <v>845</v>
      </c>
      <c r="AF33" s="3"/>
      <c r="AG33" s="3"/>
      <c r="AH33" s="3">
        <v>15</v>
      </c>
      <c r="AI33" s="3"/>
      <c r="AJ33" s="3"/>
      <c r="AK33" s="3"/>
      <c r="AL33" s="3"/>
      <c r="AM33" s="3">
        <v>5290</v>
      </c>
      <c r="AN33" s="3">
        <v>71245.419779959135</v>
      </c>
      <c r="AO33" s="3">
        <v>8251.7180116048221</v>
      </c>
      <c r="AP33" s="3">
        <v>11408.105116985851</v>
      </c>
      <c r="AQ33" s="3">
        <v>14692.453295590771</v>
      </c>
      <c r="AR33" s="3">
        <v>28771.396751774668</v>
      </c>
      <c r="AS33" s="3">
        <v>40593.645586730592</v>
      </c>
      <c r="BD33" s="1"/>
    </row>
    <row r="34" spans="1:56" x14ac:dyDescent="0.35">
      <c r="A34" s="5">
        <v>29</v>
      </c>
      <c r="B34" s="2" t="s">
        <v>55</v>
      </c>
      <c r="C34" s="2"/>
      <c r="D34" s="20">
        <f t="shared" si="0"/>
        <v>6.2662033278699001</v>
      </c>
      <c r="E34" s="20">
        <f t="shared" si="1"/>
        <v>8.1177240354301983</v>
      </c>
      <c r="F34" s="20">
        <f t="shared" si="2"/>
        <v>1.3093103282951932</v>
      </c>
      <c r="G34" s="20">
        <f t="shared" si="3"/>
        <v>4.1828205833212753</v>
      </c>
      <c r="H34" s="19">
        <f t="shared" si="4"/>
        <v>49.789678757808268</v>
      </c>
      <c r="I34" s="20">
        <f t="shared" si="5"/>
        <v>5.4405918076766246</v>
      </c>
      <c r="J34" s="20">
        <f t="shared" si="6"/>
        <v>8.1662292841179962</v>
      </c>
      <c r="K34" s="20"/>
      <c r="L34" s="3">
        <v>4010</v>
      </c>
      <c r="M34" s="3">
        <v>930</v>
      </c>
      <c r="N34" s="3">
        <v>2600</v>
      </c>
      <c r="O34" s="3">
        <v>465</v>
      </c>
      <c r="P34" s="3">
        <v>715</v>
      </c>
      <c r="Q34" s="3">
        <v>415</v>
      </c>
      <c r="R34" s="3">
        <v>195</v>
      </c>
      <c r="S34" s="3">
        <v>25</v>
      </c>
      <c r="T34" s="3">
        <v>155</v>
      </c>
      <c r="U34" s="3">
        <v>575</v>
      </c>
      <c r="V34" s="3">
        <v>40</v>
      </c>
      <c r="W34" s="3">
        <v>40</v>
      </c>
      <c r="X34" s="3">
        <v>5</v>
      </c>
      <c r="Y34" s="3">
        <v>5</v>
      </c>
      <c r="Z34" s="3">
        <v>25</v>
      </c>
      <c r="AA34" s="3">
        <v>5</v>
      </c>
      <c r="AB34" s="3"/>
      <c r="AC34" s="3">
        <v>745</v>
      </c>
      <c r="AD34" s="3">
        <v>530</v>
      </c>
      <c r="AE34" s="3">
        <v>300</v>
      </c>
      <c r="AF34" s="3"/>
      <c r="AG34" s="3"/>
      <c r="AH34" s="3">
        <v>0</v>
      </c>
      <c r="AI34" s="3"/>
      <c r="AJ34" s="3"/>
      <c r="AK34" s="3"/>
      <c r="AL34" s="3"/>
      <c r="AM34" s="3">
        <v>665</v>
      </c>
      <c r="AN34" s="3">
        <v>17093.728639736924</v>
      </c>
      <c r="AO34" s="3">
        <v>1354.7765495293115</v>
      </c>
      <c r="AP34" s="3">
        <v>1909.4021837093132</v>
      </c>
      <c r="AQ34" s="3">
        <v>5221.9658067029704</v>
      </c>
      <c r="AR34" s="3">
        <v>8143.2932735959066</v>
      </c>
      <c r="AS34" s="3">
        <v>9176.2103767459848</v>
      </c>
      <c r="BD34" s="1"/>
    </row>
    <row r="35" spans="1:56" x14ac:dyDescent="0.35">
      <c r="A35" s="5">
        <v>30</v>
      </c>
      <c r="B35" s="2" t="s">
        <v>56</v>
      </c>
      <c r="C35" s="2"/>
      <c r="D35" s="20">
        <f t="shared" si="0"/>
        <v>9.0680318893092107</v>
      </c>
      <c r="E35" s="20">
        <f t="shared" si="1"/>
        <v>10.39964790157431</v>
      </c>
      <c r="F35" s="20">
        <f t="shared" si="2"/>
        <v>2.0799295803148623</v>
      </c>
      <c r="G35" s="20">
        <f t="shared" si="3"/>
        <v>5.4578712194432368</v>
      </c>
      <c r="H35" s="19">
        <f t="shared" si="4"/>
        <v>54.042065063588254</v>
      </c>
      <c r="I35" s="20">
        <f t="shared" si="5"/>
        <v>5.4578712194432368</v>
      </c>
      <c r="J35" s="20">
        <f t="shared" si="6"/>
        <v>9.7594577225653545</v>
      </c>
      <c r="K35" s="20"/>
      <c r="L35" s="3">
        <v>1540</v>
      </c>
      <c r="M35" s="3">
        <v>300</v>
      </c>
      <c r="N35" s="3">
        <v>885</v>
      </c>
      <c r="O35" s="3">
        <v>155</v>
      </c>
      <c r="P35" s="3">
        <v>300</v>
      </c>
      <c r="Q35" s="3">
        <v>175</v>
      </c>
      <c r="R35" s="3">
        <v>95</v>
      </c>
      <c r="S35" s="3">
        <v>15</v>
      </c>
      <c r="T35" s="3">
        <v>75</v>
      </c>
      <c r="U35" s="3">
        <v>265</v>
      </c>
      <c r="V35" s="3">
        <v>20</v>
      </c>
      <c r="W35" s="3">
        <v>10</v>
      </c>
      <c r="X35" s="3">
        <v>0</v>
      </c>
      <c r="Y35" s="3">
        <v>0</v>
      </c>
      <c r="Z35" s="3">
        <v>5</v>
      </c>
      <c r="AA35" s="3">
        <v>0</v>
      </c>
      <c r="AB35" s="3"/>
      <c r="AC35" s="3">
        <v>285</v>
      </c>
      <c r="AD35" s="3">
        <v>225</v>
      </c>
      <c r="AE35" s="3">
        <v>80</v>
      </c>
      <c r="AF35" s="3"/>
      <c r="AG35" s="3"/>
      <c r="AH35" s="3">
        <v>0</v>
      </c>
      <c r="AI35" s="3"/>
      <c r="AJ35" s="3"/>
      <c r="AK35" s="3"/>
      <c r="AL35" s="3"/>
      <c r="AM35" s="3">
        <v>250</v>
      </c>
      <c r="AN35" s="3">
        <v>5496.6485638443355</v>
      </c>
      <c r="AO35" s="3">
        <v>488.14836302581199</v>
      </c>
      <c r="AP35" s="3">
        <v>721.17826208949259</v>
      </c>
      <c r="AQ35" s="3">
        <v>1637.6132165909471</v>
      </c>
      <c r="AR35" s="3">
        <v>2561.6177364236323</v>
      </c>
      <c r="AS35" s="3">
        <v>2922.3540811807543</v>
      </c>
      <c r="BD35" s="1"/>
    </row>
    <row r="36" spans="1:56" x14ac:dyDescent="0.35">
      <c r="A36" s="5">
        <v>31</v>
      </c>
      <c r="B36" s="2" t="s">
        <v>15</v>
      </c>
      <c r="C36" s="2"/>
      <c r="D36" s="20">
        <f t="shared" si="0"/>
        <v>4.568243537278966</v>
      </c>
      <c r="E36" s="20">
        <f t="shared" si="1"/>
        <v>4.1020108361284171</v>
      </c>
      <c r="F36" s="20">
        <f t="shared" si="2"/>
        <v>0.9309528138731159</v>
      </c>
      <c r="G36" s="20">
        <f t="shared" si="3"/>
        <v>2.568408209157218</v>
      </c>
      <c r="H36" s="19">
        <f t="shared" si="4"/>
        <v>55.247599391764936</v>
      </c>
      <c r="I36" s="20">
        <f t="shared" si="5"/>
        <v>4.9384434265502613</v>
      </c>
      <c r="J36" s="20">
        <f t="shared" si="6"/>
        <v>9.1601007749370584</v>
      </c>
      <c r="K36" s="20"/>
      <c r="L36" s="3">
        <v>14285</v>
      </c>
      <c r="M36" s="3">
        <v>4730</v>
      </c>
      <c r="N36" s="3">
        <v>8625</v>
      </c>
      <c r="O36" s="3">
        <v>1765</v>
      </c>
      <c r="P36" s="3">
        <v>2460</v>
      </c>
      <c r="Q36" s="3">
        <v>2580</v>
      </c>
      <c r="R36" s="3">
        <v>1085</v>
      </c>
      <c r="S36" s="3">
        <v>160</v>
      </c>
      <c r="T36" s="3">
        <v>705</v>
      </c>
      <c r="U36" s="3">
        <v>2720</v>
      </c>
      <c r="V36" s="3">
        <v>190</v>
      </c>
      <c r="W36" s="3">
        <v>600</v>
      </c>
      <c r="X36" s="3">
        <v>10</v>
      </c>
      <c r="Y36" s="3">
        <v>5</v>
      </c>
      <c r="Z36" s="3">
        <v>95</v>
      </c>
      <c r="AA36" s="3">
        <v>20</v>
      </c>
      <c r="AB36" s="3"/>
      <c r="AC36" s="3">
        <v>3335</v>
      </c>
      <c r="AD36" s="3">
        <v>2655</v>
      </c>
      <c r="AE36" s="3">
        <v>1020</v>
      </c>
      <c r="AF36" s="3"/>
      <c r="AG36" s="3"/>
      <c r="AH36" s="3">
        <v>20</v>
      </c>
      <c r="AI36" s="3"/>
      <c r="AJ36" s="3"/>
      <c r="AK36" s="3"/>
      <c r="AL36" s="3"/>
      <c r="AM36" s="3">
        <v>3560</v>
      </c>
      <c r="AN36" s="3">
        <v>95779.167471482637</v>
      </c>
      <c r="AO36" s="3">
        <v>10566.600531467911</v>
      </c>
      <c r="AP36" s="3">
        <v>17186.692774936622</v>
      </c>
      <c r="AQ36" s="3">
        <v>15611.538048629893</v>
      </c>
      <c r="AR36" s="3">
        <v>38864.201251371727</v>
      </c>
      <c r="AS36" s="3">
        <v>59541.484113172832</v>
      </c>
      <c r="BD36" s="1"/>
    </row>
    <row r="37" spans="1:56" x14ac:dyDescent="0.35">
      <c r="A37" s="5">
        <v>32</v>
      </c>
      <c r="B37" s="2" t="s">
        <v>37</v>
      </c>
      <c r="C37" s="2"/>
      <c r="D37" s="20">
        <f t="shared" si="0"/>
        <v>6.3039325332086102</v>
      </c>
      <c r="E37" s="20">
        <f t="shared" si="1"/>
        <v>11.170073398692669</v>
      </c>
      <c r="F37" s="20">
        <f t="shared" si="2"/>
        <v>1.8878997293565074</v>
      </c>
      <c r="G37" s="20">
        <f t="shared" si="3"/>
        <v>4.706051680698887</v>
      </c>
      <c r="H37" s="19">
        <f t="shared" si="4"/>
        <v>54.909670761568385</v>
      </c>
      <c r="I37" s="20">
        <f t="shared" si="5"/>
        <v>6.1203055536550286</v>
      </c>
      <c r="J37" s="20">
        <f t="shared" si="6"/>
        <v>13.449241041913048</v>
      </c>
      <c r="K37" s="20"/>
      <c r="L37" s="3">
        <v>4555</v>
      </c>
      <c r="M37" s="3">
        <v>1255</v>
      </c>
      <c r="N37" s="3">
        <v>2540</v>
      </c>
      <c r="O37" s="3">
        <v>575</v>
      </c>
      <c r="P37" s="3">
        <v>965</v>
      </c>
      <c r="Q37" s="3">
        <v>550</v>
      </c>
      <c r="R37" s="3">
        <v>235</v>
      </c>
      <c r="S37" s="3">
        <v>60</v>
      </c>
      <c r="T37" s="3">
        <v>355</v>
      </c>
      <c r="U37" s="3">
        <v>720</v>
      </c>
      <c r="V37" s="3">
        <v>95</v>
      </c>
      <c r="W37" s="3">
        <v>65</v>
      </c>
      <c r="X37" s="3">
        <v>5</v>
      </c>
      <c r="Y37" s="3">
        <v>5</v>
      </c>
      <c r="Z37" s="3">
        <v>10</v>
      </c>
      <c r="AA37" s="3">
        <v>10</v>
      </c>
      <c r="AB37" s="3"/>
      <c r="AC37" s="3">
        <v>1215</v>
      </c>
      <c r="AD37" s="3">
        <v>950</v>
      </c>
      <c r="AE37" s="3">
        <v>380</v>
      </c>
      <c r="AF37" s="3"/>
      <c r="AG37" s="3"/>
      <c r="AH37" s="3">
        <v>0</v>
      </c>
      <c r="AI37" s="3"/>
      <c r="AJ37" s="3"/>
      <c r="AK37" s="3"/>
      <c r="AL37" s="3"/>
      <c r="AM37" s="3">
        <v>1210</v>
      </c>
      <c r="AN37" s="3">
        <v>20505.512167615841</v>
      </c>
      <c r="AO37" s="3">
        <v>2336.1801617358883</v>
      </c>
      <c r="AP37" s="3">
        <v>3178.1348906941716</v>
      </c>
      <c r="AQ37" s="3">
        <v>4625.7789652925067</v>
      </c>
      <c r="AR37" s="3">
        <v>8996.7901997530644</v>
      </c>
      <c r="AS37" s="3">
        <v>11421.442031733333</v>
      </c>
      <c r="BD37" s="1"/>
    </row>
    <row r="38" spans="1:56" x14ac:dyDescent="0.35">
      <c r="A38" s="5">
        <v>33</v>
      </c>
      <c r="B38" s="2" t="s">
        <v>16</v>
      </c>
      <c r="C38" s="2"/>
      <c r="D38" s="20">
        <f t="shared" si="0"/>
        <v>7.039270006672087</v>
      </c>
      <c r="E38" s="20">
        <f t="shared" si="1"/>
        <v>6.4483027473473236</v>
      </c>
      <c r="F38" s="20">
        <f t="shared" si="2"/>
        <v>3.564019182294532</v>
      </c>
      <c r="G38" s="20">
        <f t="shared" si="3"/>
        <v>3.5894737332987767</v>
      </c>
      <c r="H38" s="19">
        <f t="shared" si="4"/>
        <v>61.7241894937303</v>
      </c>
      <c r="I38" s="20">
        <f t="shared" si="5"/>
        <v>7.9929985872391338</v>
      </c>
      <c r="J38" s="20">
        <f t="shared" si="6"/>
        <v>16.041217489725785</v>
      </c>
      <c r="K38" s="20"/>
      <c r="L38" s="3">
        <v>47735</v>
      </c>
      <c r="M38" s="3">
        <v>21945</v>
      </c>
      <c r="N38" s="3">
        <v>19220</v>
      </c>
      <c r="O38" s="3">
        <v>1895</v>
      </c>
      <c r="P38" s="3">
        <v>9855</v>
      </c>
      <c r="Q38" s="3">
        <v>13705</v>
      </c>
      <c r="R38" s="3">
        <v>9595</v>
      </c>
      <c r="S38" s="3">
        <v>1940</v>
      </c>
      <c r="T38" s="3">
        <v>3510</v>
      </c>
      <c r="U38" s="3">
        <v>12060</v>
      </c>
      <c r="V38" s="3">
        <v>1330</v>
      </c>
      <c r="W38" s="3">
        <v>3075</v>
      </c>
      <c r="X38" s="3">
        <v>20</v>
      </c>
      <c r="Y38" s="3">
        <v>25</v>
      </c>
      <c r="Z38" s="3">
        <v>280</v>
      </c>
      <c r="AA38" s="3">
        <v>120</v>
      </c>
      <c r="AB38" s="3"/>
      <c r="AC38" s="3">
        <v>20570</v>
      </c>
      <c r="AD38" s="3">
        <v>15925</v>
      </c>
      <c r="AE38" s="3">
        <v>2840</v>
      </c>
      <c r="AF38" s="3"/>
      <c r="AG38" s="3"/>
      <c r="AH38" s="3">
        <v>190</v>
      </c>
      <c r="AI38" s="3"/>
      <c r="AJ38" s="3"/>
      <c r="AK38" s="3"/>
      <c r="AL38" s="3"/>
      <c r="AM38" s="3">
        <v>14560</v>
      </c>
      <c r="AN38" s="3">
        <v>274552.78216907626</v>
      </c>
      <c r="AO38" s="3">
        <v>36454.810459494067</v>
      </c>
      <c r="AP38" s="3">
        <v>54432.928128939508</v>
      </c>
      <c r="AQ38" s="3">
        <v>31138.521473744571</v>
      </c>
      <c r="AR38" s="3">
        <v>90766.177874749919</v>
      </c>
      <c r="AS38" s="3">
        <v>171324.58321060389</v>
      </c>
      <c r="BD38" s="1"/>
    </row>
    <row r="39" spans="1:56" x14ac:dyDescent="0.35">
      <c r="A39" s="5">
        <v>34</v>
      </c>
      <c r="B39" s="2" t="s">
        <v>57</v>
      </c>
      <c r="C39" s="2"/>
      <c r="D39" s="20">
        <f t="shared" si="0"/>
        <v>4.369007670439184</v>
      </c>
      <c r="E39" s="20">
        <f t="shared" si="1"/>
        <v>7.1856315583194013</v>
      </c>
      <c r="F39" s="20">
        <f t="shared" si="2"/>
        <v>0.6736529585924439</v>
      </c>
      <c r="G39" s="20">
        <f t="shared" si="3"/>
        <v>2.4931588933707851</v>
      </c>
      <c r="H39" s="19">
        <f t="shared" si="4"/>
        <v>51.132160962530207</v>
      </c>
      <c r="I39" s="20">
        <f t="shared" si="5"/>
        <v>3.9218229783360661</v>
      </c>
      <c r="J39" s="20">
        <f t="shared" si="6"/>
        <v>7.5949561191898605</v>
      </c>
      <c r="K39" s="20"/>
      <c r="L39" s="3">
        <v>3350</v>
      </c>
      <c r="M39" s="3">
        <v>700</v>
      </c>
      <c r="N39" s="3">
        <v>2305</v>
      </c>
      <c r="O39" s="3">
        <v>530</v>
      </c>
      <c r="P39" s="3">
        <v>445</v>
      </c>
      <c r="Q39" s="3">
        <v>425</v>
      </c>
      <c r="R39" s="3">
        <v>145</v>
      </c>
      <c r="S39" s="3">
        <v>15</v>
      </c>
      <c r="T39" s="3">
        <v>160</v>
      </c>
      <c r="U39" s="3">
        <v>425</v>
      </c>
      <c r="V39" s="3">
        <v>40</v>
      </c>
      <c r="W39" s="3">
        <v>25</v>
      </c>
      <c r="X39" s="3">
        <v>0</v>
      </c>
      <c r="Y39" s="3">
        <v>5</v>
      </c>
      <c r="Z39" s="3">
        <v>10</v>
      </c>
      <c r="AA39" s="3">
        <v>5</v>
      </c>
      <c r="AB39" s="3"/>
      <c r="AC39" s="3">
        <v>760</v>
      </c>
      <c r="AD39" s="3">
        <v>540</v>
      </c>
      <c r="AE39" s="3">
        <v>185</v>
      </c>
      <c r="AF39" s="3"/>
      <c r="AG39" s="3"/>
      <c r="AH39" s="3">
        <v>0</v>
      </c>
      <c r="AI39" s="3"/>
      <c r="AJ39" s="3"/>
      <c r="AK39" s="3"/>
      <c r="AL39" s="3"/>
      <c r="AM39" s="3">
        <v>575</v>
      </c>
      <c r="AN39" s="3">
        <v>17848.842333444456</v>
      </c>
      <c r="AO39" s="3">
        <v>1640.824012237875</v>
      </c>
      <c r="AP39" s="3">
        <v>2226.6657941117887</v>
      </c>
      <c r="AQ39" s="3">
        <v>4507.926042259608</v>
      </c>
      <c r="AR39" s="3">
        <v>7570.8139846545173</v>
      </c>
      <c r="AS39" s="3">
        <v>9727.6093808569094</v>
      </c>
      <c r="BD39" s="1"/>
    </row>
    <row r="40" spans="1:56" x14ac:dyDescent="0.35">
      <c r="A40" s="5">
        <v>35</v>
      </c>
      <c r="B40" s="2" t="s">
        <v>17</v>
      </c>
      <c r="C40" s="2"/>
      <c r="D40" s="20">
        <f t="shared" si="0"/>
        <v>3.5244900266258092</v>
      </c>
      <c r="E40" s="20">
        <f t="shared" si="1"/>
        <v>3.3278372085424612</v>
      </c>
      <c r="F40" s="20">
        <f t="shared" si="2"/>
        <v>0.3873672941160537</v>
      </c>
      <c r="G40" s="20">
        <f t="shared" si="3"/>
        <v>2.3744727746280918</v>
      </c>
      <c r="H40" s="19">
        <f t="shared" si="4"/>
        <v>55.220587958877445</v>
      </c>
      <c r="I40" s="20">
        <f t="shared" si="5"/>
        <v>4.0369054287832107</v>
      </c>
      <c r="J40" s="20">
        <f t="shared" si="6"/>
        <v>8.2612076137444816</v>
      </c>
      <c r="K40" s="20"/>
      <c r="L40" s="3">
        <v>25090</v>
      </c>
      <c r="M40" s="3">
        <v>6690</v>
      </c>
      <c r="N40" s="3">
        <v>17050</v>
      </c>
      <c r="O40" s="3">
        <v>3925</v>
      </c>
      <c r="P40" s="3">
        <v>3935</v>
      </c>
      <c r="Q40" s="3">
        <v>3350</v>
      </c>
      <c r="R40" s="3">
        <v>1100</v>
      </c>
      <c r="S40" s="3">
        <v>110</v>
      </c>
      <c r="T40" s="3">
        <v>945</v>
      </c>
      <c r="U40" s="3">
        <v>3585</v>
      </c>
      <c r="V40" s="3">
        <v>240</v>
      </c>
      <c r="W40" s="3">
        <v>945</v>
      </c>
      <c r="X40" s="3">
        <v>5</v>
      </c>
      <c r="Y40" s="3">
        <v>5</v>
      </c>
      <c r="Z40" s="3">
        <v>145</v>
      </c>
      <c r="AA40" s="3">
        <v>35</v>
      </c>
      <c r="AB40" s="3"/>
      <c r="AC40" s="3">
        <v>4770</v>
      </c>
      <c r="AD40" s="3">
        <v>3595</v>
      </c>
      <c r="AE40" s="3">
        <v>1955</v>
      </c>
      <c r="AF40" s="3"/>
      <c r="AG40" s="3"/>
      <c r="AH40" s="3">
        <v>35</v>
      </c>
      <c r="AI40" s="3"/>
      <c r="AJ40" s="3"/>
      <c r="AK40" s="3"/>
      <c r="AL40" s="3"/>
      <c r="AM40" s="3">
        <v>5545</v>
      </c>
      <c r="AN40" s="3">
        <v>165720.998869584</v>
      </c>
      <c r="AO40" s="3">
        <v>19972.960542198103</v>
      </c>
      <c r="AP40" s="3">
        <v>28396.821742788754</v>
      </c>
      <c r="AQ40" s="3">
        <v>30876.165267738674</v>
      </c>
      <c r="AR40" s="3">
        <v>67120.937510087213</v>
      </c>
      <c r="AS40" s="3">
        <v>101716.84337073073</v>
      </c>
      <c r="BD40" s="1"/>
    </row>
    <row r="41" spans="1:56" x14ac:dyDescent="0.35">
      <c r="A41" s="5">
        <v>36</v>
      </c>
      <c r="B41" s="2" t="s">
        <v>18</v>
      </c>
      <c r="C41" s="2"/>
      <c r="D41" s="20">
        <f t="shared" si="0"/>
        <v>3.9176165704019392</v>
      </c>
      <c r="E41" s="20">
        <f t="shared" si="1"/>
        <v>4.2449544541971838</v>
      </c>
      <c r="F41" s="20">
        <f t="shared" si="2"/>
        <v>0.72821394402545814</v>
      </c>
      <c r="G41" s="20">
        <f t="shared" si="3"/>
        <v>2.6045217883709113</v>
      </c>
      <c r="H41" s="19">
        <f t="shared" si="4"/>
        <v>54.077576287203378</v>
      </c>
      <c r="I41" s="20">
        <f t="shared" si="5"/>
        <v>4.9379296128061361</v>
      </c>
      <c r="J41" s="20">
        <f t="shared" si="6"/>
        <v>8.9532766585490542</v>
      </c>
      <c r="K41" s="20"/>
      <c r="L41" s="3">
        <v>26035</v>
      </c>
      <c r="M41" s="3">
        <v>8105</v>
      </c>
      <c r="N41" s="3">
        <v>16955</v>
      </c>
      <c r="O41" s="3">
        <v>3795</v>
      </c>
      <c r="P41" s="3">
        <v>4275</v>
      </c>
      <c r="Q41" s="3">
        <v>3650</v>
      </c>
      <c r="R41" s="3">
        <v>1310</v>
      </c>
      <c r="S41" s="3">
        <v>205</v>
      </c>
      <c r="T41" s="3">
        <v>1195</v>
      </c>
      <c r="U41" s="3">
        <v>3900</v>
      </c>
      <c r="V41" s="3">
        <v>350</v>
      </c>
      <c r="W41" s="3">
        <v>1065</v>
      </c>
      <c r="X41" s="3">
        <v>5</v>
      </c>
      <c r="Y41" s="3">
        <v>15</v>
      </c>
      <c r="Z41" s="3">
        <v>145</v>
      </c>
      <c r="AA41" s="3">
        <v>35</v>
      </c>
      <c r="AB41" s="3"/>
      <c r="AC41" s="3">
        <v>6455</v>
      </c>
      <c r="AD41" s="3">
        <v>4745</v>
      </c>
      <c r="AE41" s="3">
        <v>2315</v>
      </c>
      <c r="AF41" s="3"/>
      <c r="AG41" s="3"/>
      <c r="AH41" s="3">
        <v>25</v>
      </c>
      <c r="AI41" s="3"/>
      <c r="AJ41" s="3"/>
      <c r="AK41" s="3"/>
      <c r="AL41" s="3"/>
      <c r="AM41" s="3">
        <v>5585</v>
      </c>
      <c r="AN41" s="3">
        <v>164137.61708916046</v>
      </c>
      <c r="AO41" s="3">
        <v>19889.531894088213</v>
      </c>
      <c r="AP41" s="3">
        <v>28151.067647344204</v>
      </c>
      <c r="AQ41" s="3">
        <v>31353.106341069761</v>
      </c>
      <c r="AR41" s="3">
        <v>62379.397096672437</v>
      </c>
      <c r="AS41" s="3">
        <v>99550.324283008347</v>
      </c>
      <c r="BD41" s="1"/>
    </row>
    <row r="42" spans="1:56" x14ac:dyDescent="0.35">
      <c r="A42" s="5">
        <v>37</v>
      </c>
      <c r="B42" s="2" t="s">
        <v>19</v>
      </c>
      <c r="C42" s="2"/>
      <c r="D42" s="20">
        <f t="shared" si="0"/>
        <v>10.137123760246707</v>
      </c>
      <c r="E42" s="20">
        <f t="shared" si="1"/>
        <v>15.19770961447295</v>
      </c>
      <c r="F42" s="20">
        <f t="shared" si="2"/>
        <v>1.879286672757408</v>
      </c>
      <c r="G42" s="20">
        <f t="shared" si="3"/>
        <v>6.4187099874399394</v>
      </c>
      <c r="H42" s="19">
        <f t="shared" si="4"/>
        <v>59.281848343930612</v>
      </c>
      <c r="I42" s="20">
        <f t="shared" si="5"/>
        <v>8.1434224151674055</v>
      </c>
      <c r="J42" s="20">
        <f t="shared" si="6"/>
        <v>18.547370413125808</v>
      </c>
      <c r="K42" s="20"/>
      <c r="L42" s="3">
        <v>22090</v>
      </c>
      <c r="M42" s="3">
        <v>6445</v>
      </c>
      <c r="N42" s="3">
        <v>10910</v>
      </c>
      <c r="O42" s="3">
        <v>1395</v>
      </c>
      <c r="P42" s="3">
        <v>5080</v>
      </c>
      <c r="Q42" s="3">
        <v>3110</v>
      </c>
      <c r="R42" s="3">
        <v>1570</v>
      </c>
      <c r="S42" s="3">
        <v>230</v>
      </c>
      <c r="T42" s="3">
        <v>1860</v>
      </c>
      <c r="U42" s="3">
        <v>4535</v>
      </c>
      <c r="V42" s="3">
        <v>625</v>
      </c>
      <c r="W42" s="3">
        <v>295</v>
      </c>
      <c r="X42" s="3">
        <v>15</v>
      </c>
      <c r="Y42" s="3">
        <v>15</v>
      </c>
      <c r="Z42" s="3">
        <v>65</v>
      </c>
      <c r="AA42" s="3">
        <v>40</v>
      </c>
      <c r="AB42" s="3"/>
      <c r="AC42" s="3">
        <v>5260</v>
      </c>
      <c r="AD42" s="3">
        <v>4395</v>
      </c>
      <c r="AE42" s="3">
        <v>1700</v>
      </c>
      <c r="AF42" s="3"/>
      <c r="AG42" s="3"/>
      <c r="AH42" s="3">
        <v>10</v>
      </c>
      <c r="AI42" s="3"/>
      <c r="AJ42" s="3"/>
      <c r="AK42" s="3"/>
      <c r="AL42" s="3"/>
      <c r="AM42" s="3">
        <v>6460</v>
      </c>
      <c r="AN42" s="3">
        <v>79143.628703282855</v>
      </c>
      <c r="AO42" s="3">
        <v>9099.9009703127776</v>
      </c>
      <c r="AP42" s="3">
        <v>12238.686270388407</v>
      </c>
      <c r="AQ42" s="3">
        <v>18403.609713220063</v>
      </c>
      <c r="AR42" s="3">
        <v>34829.735192155953</v>
      </c>
      <c r="AS42" s="3">
        <v>44736.555528544042</v>
      </c>
      <c r="BD42" s="1"/>
    </row>
    <row r="43" spans="1:56" x14ac:dyDescent="0.35">
      <c r="A43" s="5">
        <v>38</v>
      </c>
      <c r="B43" s="2" t="s">
        <v>58</v>
      </c>
      <c r="C43" s="2"/>
      <c r="D43" s="20">
        <f t="shared" si="0"/>
        <v>9.9899742201018551</v>
      </c>
      <c r="E43" s="20">
        <f t="shared" si="1"/>
        <v>9.7310204066060066</v>
      </c>
      <c r="F43" s="20">
        <f t="shared" si="2"/>
        <v>1.7172388952834132</v>
      </c>
      <c r="G43" s="20">
        <f t="shared" si="3"/>
        <v>7.2843310317274295</v>
      </c>
      <c r="H43" s="19">
        <f t="shared" si="4"/>
        <v>53.981106196324767</v>
      </c>
      <c r="I43" s="20">
        <f t="shared" si="5"/>
        <v>6.1239951151690786</v>
      </c>
      <c r="J43" s="20">
        <f t="shared" si="6"/>
        <v>9.5221482901521366</v>
      </c>
      <c r="K43" s="20"/>
      <c r="L43" s="3">
        <v>2420</v>
      </c>
      <c r="M43" s="3">
        <v>475</v>
      </c>
      <c r="N43" s="3">
        <v>1290</v>
      </c>
      <c r="O43" s="3">
        <v>150</v>
      </c>
      <c r="P43" s="3">
        <v>565</v>
      </c>
      <c r="Q43" s="3">
        <v>310</v>
      </c>
      <c r="R43" s="3">
        <v>205</v>
      </c>
      <c r="S43" s="3">
        <v>15</v>
      </c>
      <c r="T43" s="3">
        <v>85</v>
      </c>
      <c r="U43" s="3">
        <v>400</v>
      </c>
      <c r="V43" s="3">
        <v>25</v>
      </c>
      <c r="W43" s="3">
        <v>10</v>
      </c>
      <c r="X43" s="3">
        <v>5</v>
      </c>
      <c r="Y43" s="3">
        <v>5</v>
      </c>
      <c r="Z43" s="3">
        <v>10</v>
      </c>
      <c r="AA43" s="3">
        <v>5</v>
      </c>
      <c r="AB43" s="3"/>
      <c r="AC43" s="3">
        <v>410</v>
      </c>
      <c r="AD43" s="3">
        <v>295</v>
      </c>
      <c r="AE43" s="3">
        <v>130</v>
      </c>
      <c r="AF43" s="3"/>
      <c r="AG43" s="3"/>
      <c r="AH43" s="3">
        <v>0</v>
      </c>
      <c r="AI43" s="3"/>
      <c r="AJ43" s="3"/>
      <c r="AK43" s="3"/>
      <c r="AL43" s="3"/>
      <c r="AM43" s="3">
        <v>335</v>
      </c>
      <c r="AN43" s="3">
        <v>7756.3745735758257</v>
      </c>
      <c r="AO43" s="3">
        <v>697.02840707208145</v>
      </c>
      <c r="AP43" s="3">
        <v>873.49523943343945</v>
      </c>
      <c r="AQ43" s="3">
        <v>2389.7250184321492</v>
      </c>
      <c r="AR43" s="3">
        <v>3518.1136629268735</v>
      </c>
      <c r="AS43" s="3">
        <v>4004.0143366448219</v>
      </c>
      <c r="BD43" s="1"/>
    </row>
    <row r="44" spans="1:56" x14ac:dyDescent="0.35">
      <c r="A44" s="5">
        <v>39</v>
      </c>
      <c r="B44" s="2" t="s">
        <v>59</v>
      </c>
      <c r="C44" s="2"/>
      <c r="D44" s="20">
        <f t="shared" si="0"/>
        <v>2.8005057251576435</v>
      </c>
      <c r="E44" s="20">
        <f t="shared" si="1"/>
        <v>5.0255572882624957</v>
      </c>
      <c r="F44" s="20">
        <f t="shared" si="2"/>
        <v>0.52900603034342064</v>
      </c>
      <c r="G44" s="20">
        <f t="shared" si="3"/>
        <v>1.9091065605269693</v>
      </c>
      <c r="H44" s="19">
        <f t="shared" si="4"/>
        <v>47.744313848125522</v>
      </c>
      <c r="I44" s="20">
        <f t="shared" si="5"/>
        <v>3.9375322810868738</v>
      </c>
      <c r="J44" s="20">
        <f t="shared" si="6"/>
        <v>6.5593506294424593</v>
      </c>
      <c r="K44" s="20"/>
      <c r="L44" s="3">
        <v>7590</v>
      </c>
      <c r="M44" s="3">
        <v>2145</v>
      </c>
      <c r="N44" s="3">
        <v>5260</v>
      </c>
      <c r="O44" s="3">
        <v>1475</v>
      </c>
      <c r="P44" s="3">
        <v>1040</v>
      </c>
      <c r="Q44" s="3">
        <v>1260</v>
      </c>
      <c r="R44" s="3">
        <v>355</v>
      </c>
      <c r="S44" s="3">
        <v>40</v>
      </c>
      <c r="T44" s="3">
        <v>380</v>
      </c>
      <c r="U44" s="3">
        <v>865</v>
      </c>
      <c r="V44" s="3">
        <v>65</v>
      </c>
      <c r="W44" s="3">
        <v>170</v>
      </c>
      <c r="X44" s="3">
        <v>5</v>
      </c>
      <c r="Y44" s="3">
        <v>10</v>
      </c>
      <c r="Z44" s="3">
        <v>40</v>
      </c>
      <c r="AA44" s="3">
        <v>15</v>
      </c>
      <c r="AB44" s="3"/>
      <c r="AC44" s="3">
        <v>1710</v>
      </c>
      <c r="AD44" s="3">
        <v>1275</v>
      </c>
      <c r="AE44" s="3">
        <v>640</v>
      </c>
      <c r="AF44" s="3"/>
      <c r="AG44" s="3"/>
      <c r="AH44" s="3">
        <v>5</v>
      </c>
      <c r="AI44" s="3"/>
      <c r="AJ44" s="3"/>
      <c r="AK44" s="3"/>
      <c r="AL44" s="3"/>
      <c r="AM44" s="3">
        <v>1365</v>
      </c>
      <c r="AN44" s="3">
        <v>54475.743863817093</v>
      </c>
      <c r="AO44" s="3">
        <v>6054.771982981898</v>
      </c>
      <c r="AP44" s="3">
        <v>7561.3504772398837</v>
      </c>
      <c r="AQ44" s="3">
        <v>11017.018731763619</v>
      </c>
      <c r="AR44" s="3">
        <v>20809.986797672136</v>
      </c>
      <c r="AS44" s="3">
        <v>30887.278402236017</v>
      </c>
      <c r="BD44" s="1"/>
    </row>
    <row r="45" spans="1:56" x14ac:dyDescent="0.35">
      <c r="A45" s="5">
        <v>40</v>
      </c>
      <c r="B45" s="2" t="s">
        <v>20</v>
      </c>
      <c r="C45" s="2"/>
      <c r="D45" s="20">
        <f t="shared" si="0"/>
        <v>2.7262950963641632</v>
      </c>
      <c r="E45" s="20">
        <f t="shared" si="1"/>
        <v>2.1663523214391596</v>
      </c>
      <c r="F45" s="20">
        <f t="shared" si="2"/>
        <v>0.52955278968512787</v>
      </c>
      <c r="G45" s="20">
        <f t="shared" si="3"/>
        <v>1.3945247024410268</v>
      </c>
      <c r="H45" s="19">
        <f t="shared" si="4"/>
        <v>42.546122626816377</v>
      </c>
      <c r="I45" s="20">
        <f t="shared" si="5"/>
        <v>4.0345700980211623</v>
      </c>
      <c r="J45" s="20">
        <f t="shared" si="6"/>
        <v>6.1707293070916593</v>
      </c>
      <c r="K45" s="20"/>
      <c r="L45" s="3">
        <v>16500</v>
      </c>
      <c r="M45" s="3">
        <v>5280</v>
      </c>
      <c r="N45" s="3">
        <v>12155</v>
      </c>
      <c r="O45" s="3">
        <v>5440</v>
      </c>
      <c r="P45" s="3">
        <v>1825</v>
      </c>
      <c r="Q45" s="3">
        <v>2610</v>
      </c>
      <c r="R45" s="3">
        <v>745</v>
      </c>
      <c r="S45" s="3">
        <v>110</v>
      </c>
      <c r="T45" s="3">
        <v>450</v>
      </c>
      <c r="U45" s="3">
        <v>2080</v>
      </c>
      <c r="V45" s="3">
        <v>115</v>
      </c>
      <c r="W45" s="3">
        <v>925</v>
      </c>
      <c r="X45" s="3">
        <v>5</v>
      </c>
      <c r="Y45" s="3">
        <v>5</v>
      </c>
      <c r="Z45" s="3">
        <v>115</v>
      </c>
      <c r="AA45" s="3">
        <v>15</v>
      </c>
      <c r="AB45" s="3"/>
      <c r="AC45" s="3">
        <v>3965</v>
      </c>
      <c r="AD45" s="3">
        <v>2775</v>
      </c>
      <c r="AE45" s="3">
        <v>1485</v>
      </c>
      <c r="AF45" s="3"/>
      <c r="AG45" s="3"/>
      <c r="AH45" s="3">
        <v>20</v>
      </c>
      <c r="AI45" s="3"/>
      <c r="AJ45" s="3"/>
      <c r="AK45" s="3"/>
      <c r="AL45" s="3"/>
      <c r="AM45" s="3">
        <v>2990</v>
      </c>
      <c r="AN45" s="3">
        <v>130868.96179074158</v>
      </c>
      <c r="AO45" s="3">
        <v>16807.909934816045</v>
      </c>
      <c r="AP45" s="3">
        <v>20772.244456573633</v>
      </c>
      <c r="AQ45" s="3">
        <v>28568.995832157991</v>
      </c>
      <c r="AR45" s="3">
        <v>48454.564301885148</v>
      </c>
      <c r="AS45" s="3">
        <v>76294.015375442148</v>
      </c>
      <c r="BD45" s="1"/>
    </row>
    <row r="46" spans="1:56" x14ac:dyDescent="0.35">
      <c r="A46" s="5">
        <v>41</v>
      </c>
      <c r="B46" s="2" t="s">
        <v>60</v>
      </c>
      <c r="C46" s="2"/>
      <c r="D46" s="20">
        <f t="shared" si="0"/>
        <v>4.4521017346344633</v>
      </c>
      <c r="E46" s="20">
        <f t="shared" si="1"/>
        <v>7.9281501723702199</v>
      </c>
      <c r="F46" s="20">
        <f t="shared" si="2"/>
        <v>0.75506192117811621</v>
      </c>
      <c r="G46" s="20">
        <f t="shared" si="3"/>
        <v>2.3629758302494466</v>
      </c>
      <c r="H46" s="19">
        <f t="shared" si="4"/>
        <v>47.84970365235332</v>
      </c>
      <c r="I46" s="20">
        <f t="shared" si="5"/>
        <v>3.9382930504157443</v>
      </c>
      <c r="J46" s="20">
        <f t="shared" si="6"/>
        <v>6.4310836439697967</v>
      </c>
      <c r="K46" s="20"/>
      <c r="L46" s="3">
        <v>2035</v>
      </c>
      <c r="M46" s="3">
        <v>425</v>
      </c>
      <c r="N46" s="3">
        <v>1455</v>
      </c>
      <c r="O46" s="3">
        <v>290</v>
      </c>
      <c r="P46" s="3">
        <v>255</v>
      </c>
      <c r="Q46" s="3">
        <v>195</v>
      </c>
      <c r="R46" s="3">
        <v>80</v>
      </c>
      <c r="S46" s="3">
        <v>10</v>
      </c>
      <c r="T46" s="3">
        <v>105</v>
      </c>
      <c r="U46" s="3">
        <v>250</v>
      </c>
      <c r="V46" s="3">
        <v>10</v>
      </c>
      <c r="W46" s="3">
        <v>15</v>
      </c>
      <c r="X46" s="3">
        <v>5</v>
      </c>
      <c r="Y46" s="3">
        <v>5</v>
      </c>
      <c r="Z46" s="3">
        <v>5</v>
      </c>
      <c r="AA46" s="3">
        <v>5</v>
      </c>
      <c r="AB46" s="3"/>
      <c r="AC46" s="3">
        <v>485</v>
      </c>
      <c r="AD46" s="3">
        <v>330</v>
      </c>
      <c r="AE46" s="3">
        <v>140</v>
      </c>
      <c r="AF46" s="3"/>
      <c r="AG46" s="3"/>
      <c r="AH46" s="3">
        <v>0</v>
      </c>
      <c r="AI46" s="3"/>
      <c r="AJ46" s="3"/>
      <c r="AK46" s="3"/>
      <c r="AL46" s="3"/>
      <c r="AM46" s="3">
        <v>290</v>
      </c>
      <c r="AN46" s="3">
        <v>10791.477286209949</v>
      </c>
      <c r="AO46" s="3">
        <v>1040.7687009166193</v>
      </c>
      <c r="AP46" s="3">
        <v>1324.3946912853307</v>
      </c>
      <c r="AQ46" s="3">
        <v>3040.771183393611</v>
      </c>
      <c r="AR46" s="3">
        <v>4509.3489068817025</v>
      </c>
      <c r="AS46" s="3">
        <v>5615.3254103598347</v>
      </c>
      <c r="BD46" s="1"/>
    </row>
    <row r="47" spans="1:56" x14ac:dyDescent="0.35">
      <c r="A47" s="5">
        <v>42</v>
      </c>
      <c r="B47" s="2" t="s">
        <v>21</v>
      </c>
      <c r="C47" s="2"/>
      <c r="D47" s="20">
        <f t="shared" si="0"/>
        <v>5.665106698383374</v>
      </c>
      <c r="E47" s="20">
        <f t="shared" si="1"/>
        <v>2.2391113124418984</v>
      </c>
      <c r="F47" s="20">
        <f t="shared" si="2"/>
        <v>0.41084611237466029</v>
      </c>
      <c r="G47" s="20">
        <f t="shared" si="3"/>
        <v>2.6264567830747776</v>
      </c>
      <c r="H47" s="19">
        <f t="shared" si="4"/>
        <v>52.650749443169751</v>
      </c>
      <c r="I47" s="20">
        <f t="shared" si="5"/>
        <v>5.4419775758261446</v>
      </c>
      <c r="J47" s="20">
        <f t="shared" si="6"/>
        <v>10.495150042553405</v>
      </c>
      <c r="K47" s="20"/>
      <c r="L47" s="3">
        <v>11675</v>
      </c>
      <c r="M47" s="3">
        <v>5325</v>
      </c>
      <c r="N47" s="3">
        <v>5800</v>
      </c>
      <c r="O47" s="3">
        <v>695</v>
      </c>
      <c r="P47" s="3">
        <v>2570</v>
      </c>
      <c r="Q47" s="3">
        <v>1810</v>
      </c>
      <c r="R47" s="3">
        <v>895</v>
      </c>
      <c r="S47" s="3">
        <v>100</v>
      </c>
      <c r="T47" s="3">
        <v>545</v>
      </c>
      <c r="U47" s="3">
        <v>3965</v>
      </c>
      <c r="V47" s="3">
        <v>215</v>
      </c>
      <c r="W47" s="3">
        <v>945</v>
      </c>
      <c r="X47" s="3">
        <v>20</v>
      </c>
      <c r="Y47" s="3">
        <v>10</v>
      </c>
      <c r="Z47" s="3">
        <v>205</v>
      </c>
      <c r="AA47" s="3">
        <v>20</v>
      </c>
      <c r="AB47" s="3"/>
      <c r="AC47" s="3">
        <v>2565</v>
      </c>
      <c r="AD47" s="3">
        <v>2085</v>
      </c>
      <c r="AE47" s="3">
        <v>970</v>
      </c>
      <c r="AF47" s="3"/>
      <c r="AG47" s="3"/>
      <c r="AH47" s="3">
        <v>50</v>
      </c>
      <c r="AI47" s="3"/>
      <c r="AJ47" s="3"/>
      <c r="AK47" s="3"/>
      <c r="AL47" s="3"/>
      <c r="AM47" s="3">
        <v>4335</v>
      </c>
      <c r="AN47" s="3">
        <v>97850.458327028551</v>
      </c>
      <c r="AO47" s="3">
        <v>11860.783944733641</v>
      </c>
      <c r="AP47" s="3">
        <v>24340.013690772772</v>
      </c>
      <c r="AQ47" s="3">
        <v>11015.987543084098</v>
      </c>
      <c r="AR47" s="3">
        <v>41304.792998893819</v>
      </c>
      <c r="AS47" s="3">
        <v>69989.85563910869</v>
      </c>
      <c r="BD47" s="1"/>
    </row>
    <row r="48" spans="1:56" x14ac:dyDescent="0.35">
      <c r="A48" s="5">
        <v>43</v>
      </c>
      <c r="B48" s="2" t="s">
        <v>22</v>
      </c>
      <c r="C48" s="2"/>
      <c r="D48" s="20">
        <f t="shared" si="0"/>
        <v>3.8492037431795647</v>
      </c>
      <c r="E48" s="20">
        <f t="shared" si="1"/>
        <v>4.4142723521423104</v>
      </c>
      <c r="F48" s="20">
        <f t="shared" si="2"/>
        <v>1.0917017645083131</v>
      </c>
      <c r="G48" s="20">
        <f t="shared" si="3"/>
        <v>2.7993949872987471</v>
      </c>
      <c r="H48" s="19">
        <f t="shared" si="4"/>
        <v>54.547928332877305</v>
      </c>
      <c r="I48" s="20">
        <f t="shared" si="5"/>
        <v>4.8292683213281506</v>
      </c>
      <c r="J48" s="20">
        <f t="shared" si="6"/>
        <v>10.165294975267422</v>
      </c>
      <c r="K48" s="20"/>
      <c r="L48" s="3">
        <v>18345</v>
      </c>
      <c r="M48" s="3">
        <v>5805</v>
      </c>
      <c r="N48" s="3">
        <v>11600</v>
      </c>
      <c r="O48" s="3">
        <v>3015</v>
      </c>
      <c r="P48" s="3">
        <v>3365</v>
      </c>
      <c r="Q48" s="3">
        <v>2475</v>
      </c>
      <c r="R48" s="3">
        <v>785</v>
      </c>
      <c r="S48" s="3">
        <v>230</v>
      </c>
      <c r="T48" s="3">
        <v>930</v>
      </c>
      <c r="U48" s="3">
        <v>2810</v>
      </c>
      <c r="V48" s="3">
        <v>230</v>
      </c>
      <c r="W48" s="3">
        <v>640</v>
      </c>
      <c r="X48" s="3">
        <v>5</v>
      </c>
      <c r="Y48" s="3">
        <v>5</v>
      </c>
      <c r="Z48" s="3">
        <v>95</v>
      </c>
      <c r="AA48" s="3">
        <v>20</v>
      </c>
      <c r="AB48" s="3"/>
      <c r="AC48" s="3">
        <v>4615</v>
      </c>
      <c r="AD48" s="3">
        <v>3515</v>
      </c>
      <c r="AE48" s="3">
        <v>1555</v>
      </c>
      <c r="AF48" s="3"/>
      <c r="AG48" s="3"/>
      <c r="AH48" s="3">
        <v>15</v>
      </c>
      <c r="AI48" s="3"/>
      <c r="AJ48" s="3"/>
      <c r="AK48" s="3"/>
      <c r="AL48" s="3"/>
      <c r="AM48" s="3">
        <v>4795</v>
      </c>
      <c r="AN48" s="3">
        <v>120204.54474154177</v>
      </c>
      <c r="AO48" s="3">
        <v>14336.971668901118</v>
      </c>
      <c r="AP48" s="3">
        <v>21068.024938439914</v>
      </c>
      <c r="AQ48" s="3">
        <v>21265.702208177921</v>
      </c>
      <c r="AR48" s="3">
        <v>47170.298664883121</v>
      </c>
      <c r="AS48" s="3">
        <v>73002.11128026314</v>
      </c>
      <c r="BD48" s="1"/>
    </row>
    <row r="49" spans="1:56" x14ac:dyDescent="0.35">
      <c r="A49" s="5">
        <v>44</v>
      </c>
      <c r="B49" s="2" t="s">
        <v>23</v>
      </c>
      <c r="C49" s="2"/>
      <c r="D49" s="20">
        <f t="shared" si="0"/>
        <v>3.1698574424305801</v>
      </c>
      <c r="E49" s="20">
        <f t="shared" si="1"/>
        <v>0.85920593503080089</v>
      </c>
      <c r="F49" s="20">
        <f t="shared" si="2"/>
        <v>0.19093465222906686</v>
      </c>
      <c r="G49" s="20">
        <f t="shared" si="3"/>
        <v>1.4113900450729249</v>
      </c>
      <c r="H49" s="19">
        <f t="shared" si="4"/>
        <v>31.427913059218078</v>
      </c>
      <c r="I49" s="20">
        <f t="shared" si="5"/>
        <v>4.5387475630572469</v>
      </c>
      <c r="J49" s="20">
        <f t="shared" si="6"/>
        <v>6.8181667930592456</v>
      </c>
      <c r="K49" s="20"/>
      <c r="L49" s="3">
        <v>9415</v>
      </c>
      <c r="M49" s="3">
        <v>8345</v>
      </c>
      <c r="N49" s="3">
        <v>4050</v>
      </c>
      <c r="O49" s="3">
        <v>1535</v>
      </c>
      <c r="P49" s="3">
        <v>2595</v>
      </c>
      <c r="Q49" s="3">
        <v>915</v>
      </c>
      <c r="R49" s="3">
        <v>465</v>
      </c>
      <c r="S49" s="3">
        <v>120</v>
      </c>
      <c r="T49" s="3">
        <v>540</v>
      </c>
      <c r="U49" s="3">
        <v>4845</v>
      </c>
      <c r="V49" s="3">
        <v>260</v>
      </c>
      <c r="W49" s="3">
        <v>3005</v>
      </c>
      <c r="X49" s="3">
        <v>75</v>
      </c>
      <c r="Y49" s="3">
        <v>30</v>
      </c>
      <c r="Z49" s="3">
        <v>420</v>
      </c>
      <c r="AA49" s="3">
        <v>10</v>
      </c>
      <c r="AB49" s="3"/>
      <c r="AC49" s="3">
        <v>2245</v>
      </c>
      <c r="AD49" s="3">
        <v>1910</v>
      </c>
      <c r="AE49" s="3">
        <v>1045</v>
      </c>
      <c r="AF49" s="3"/>
      <c r="AG49" s="3"/>
      <c r="AH49" s="3">
        <v>55</v>
      </c>
      <c r="AI49" s="3"/>
      <c r="AJ49" s="3"/>
      <c r="AK49" s="3"/>
      <c r="AL49" s="3"/>
      <c r="AM49" s="3">
        <v>6625</v>
      </c>
      <c r="AN49" s="3">
        <v>183861.29398170154</v>
      </c>
      <c r="AO49" s="3">
        <v>41921.788964141349</v>
      </c>
      <c r="AP49" s="3">
        <v>62848.727875773118</v>
      </c>
      <c r="AQ49" s="3">
        <v>12886.633587056142</v>
      </c>
      <c r="AR49" s="3">
        <v>97166.880791829768</v>
      </c>
      <c r="AS49" s="3">
        <v>152845.99033213797</v>
      </c>
      <c r="BD49" s="1"/>
    </row>
    <row r="50" spans="1:56" x14ac:dyDescent="0.35">
      <c r="A50" s="5">
        <v>45</v>
      </c>
      <c r="B50" s="2" t="s">
        <v>24</v>
      </c>
      <c r="C50" s="2"/>
      <c r="D50" s="20">
        <f t="shared" si="0"/>
        <v>5.5074880880989836</v>
      </c>
      <c r="E50" s="20">
        <f t="shared" si="1"/>
        <v>7.8298614168234613</v>
      </c>
      <c r="F50" s="20">
        <f t="shared" si="2"/>
        <v>2.4133134503907931</v>
      </c>
      <c r="G50" s="20">
        <f t="shared" si="3"/>
        <v>2.4939407482269518</v>
      </c>
      <c r="H50" s="19">
        <f t="shared" si="4"/>
        <v>54.271225060220253</v>
      </c>
      <c r="I50" s="20">
        <f t="shared" si="5"/>
        <v>7.1305018958001884</v>
      </c>
      <c r="J50" s="20">
        <f t="shared" si="6"/>
        <v>15.83098833989359</v>
      </c>
      <c r="K50" s="20"/>
      <c r="L50" s="3">
        <v>28930</v>
      </c>
      <c r="M50" s="3">
        <v>16440</v>
      </c>
      <c r="N50" s="3">
        <v>12345</v>
      </c>
      <c r="O50" s="3">
        <v>1030</v>
      </c>
      <c r="P50" s="3">
        <v>5750</v>
      </c>
      <c r="Q50" s="3">
        <v>7405</v>
      </c>
      <c r="R50" s="3">
        <v>3605</v>
      </c>
      <c r="S50" s="3">
        <v>1125</v>
      </c>
      <c r="T50" s="3">
        <v>3650</v>
      </c>
      <c r="U50" s="3">
        <v>7960</v>
      </c>
      <c r="V50" s="3">
        <v>945</v>
      </c>
      <c r="W50" s="3">
        <v>1860</v>
      </c>
      <c r="X50" s="3">
        <v>25</v>
      </c>
      <c r="Y50" s="3">
        <v>30</v>
      </c>
      <c r="Z50" s="3">
        <v>200</v>
      </c>
      <c r="AA50" s="3">
        <v>70</v>
      </c>
      <c r="AB50" s="3"/>
      <c r="AC50" s="3">
        <v>17720</v>
      </c>
      <c r="AD50" s="3">
        <v>13915</v>
      </c>
      <c r="AE50" s="3">
        <v>2195</v>
      </c>
      <c r="AF50" s="3"/>
      <c r="AG50" s="3"/>
      <c r="AH50" s="3">
        <v>65</v>
      </c>
      <c r="AI50" s="3"/>
      <c r="AJ50" s="3"/>
      <c r="AK50" s="3"/>
      <c r="AL50" s="3"/>
      <c r="AM50" s="3">
        <v>11950</v>
      </c>
      <c r="AN50" s="3">
        <v>230558.8055405053</v>
      </c>
      <c r="AO50" s="3">
        <v>31526.128769157589</v>
      </c>
      <c r="AP50" s="3">
        <v>46616.40616215131</v>
      </c>
      <c r="AQ50" s="3">
        <v>22746.860765169356</v>
      </c>
      <c r="AR50" s="3">
        <v>75484.863884880629</v>
      </c>
      <c r="AS50" s="3">
        <v>144530.49870776114</v>
      </c>
      <c r="BD50" s="1"/>
    </row>
    <row r="51" spans="1:56" x14ac:dyDescent="0.35">
      <c r="A51" s="5">
        <v>46</v>
      </c>
      <c r="B51" s="2" t="s">
        <v>38</v>
      </c>
      <c r="C51" s="2"/>
      <c r="D51" s="20">
        <f t="shared" si="0"/>
        <v>7.913135124259786</v>
      </c>
      <c r="E51" s="20">
        <f t="shared" si="1"/>
        <v>12.448831488798794</v>
      </c>
      <c r="F51" s="20">
        <f t="shared" si="2"/>
        <v>1.8909617451339937</v>
      </c>
      <c r="G51" s="20">
        <f t="shared" si="3"/>
        <v>4.7866645852275287</v>
      </c>
      <c r="H51" s="19">
        <f t="shared" si="4"/>
        <v>60.18589184066284</v>
      </c>
      <c r="I51" s="20">
        <f t="shared" si="5"/>
        <v>7.004457300028835</v>
      </c>
      <c r="J51" s="20">
        <f t="shared" si="6"/>
        <v>16.950134542840946</v>
      </c>
      <c r="K51" s="20"/>
      <c r="L51" s="3">
        <v>13775</v>
      </c>
      <c r="M51" s="3">
        <v>4090</v>
      </c>
      <c r="N51" s="3">
        <v>7335</v>
      </c>
      <c r="O51" s="3">
        <v>915</v>
      </c>
      <c r="P51" s="3">
        <v>2795</v>
      </c>
      <c r="Q51" s="3">
        <v>2230</v>
      </c>
      <c r="R51" s="3">
        <v>1060</v>
      </c>
      <c r="S51" s="3">
        <v>180</v>
      </c>
      <c r="T51" s="3">
        <v>1185</v>
      </c>
      <c r="U51" s="3">
        <v>2665</v>
      </c>
      <c r="V51" s="3">
        <v>355</v>
      </c>
      <c r="W51" s="3">
        <v>185</v>
      </c>
      <c r="X51" s="3">
        <v>20</v>
      </c>
      <c r="Y51" s="3">
        <v>70</v>
      </c>
      <c r="Z51" s="3">
        <v>40</v>
      </c>
      <c r="AA51" s="3">
        <v>10</v>
      </c>
      <c r="AB51" s="3"/>
      <c r="AC51" s="3">
        <v>3925</v>
      </c>
      <c r="AD51" s="3">
        <v>3145</v>
      </c>
      <c r="AE51" s="3">
        <v>595</v>
      </c>
      <c r="AF51" s="3"/>
      <c r="AG51" s="3"/>
      <c r="AH51" s="3">
        <v>10</v>
      </c>
      <c r="AI51" s="3"/>
      <c r="AJ51" s="3"/>
      <c r="AK51" s="3"/>
      <c r="AL51" s="3"/>
      <c r="AM51" s="3">
        <v>4115</v>
      </c>
      <c r="AN51" s="3">
        <v>58391.390293480166</v>
      </c>
      <c r="AO51" s="3">
        <v>6414.2422729782611</v>
      </c>
      <c r="AP51" s="3">
        <v>9518.9657042609906</v>
      </c>
      <c r="AQ51" s="3">
        <v>12187.241520685287</v>
      </c>
      <c r="AR51" s="3">
        <v>24277.093433090246</v>
      </c>
      <c r="AS51" s="3">
        <v>33678.181380092261</v>
      </c>
      <c r="BD51" s="1"/>
    </row>
    <row r="52" spans="1:56" x14ac:dyDescent="0.35">
      <c r="A52" s="5">
        <v>47</v>
      </c>
      <c r="B52" s="2" t="s">
        <v>61</v>
      </c>
      <c r="C52" s="2"/>
      <c r="D52" s="20">
        <f t="shared" si="0"/>
        <v>5.1584558701717809</v>
      </c>
      <c r="E52" s="20">
        <f t="shared" si="1"/>
        <v>8.9798085134285479</v>
      </c>
      <c r="F52" s="20">
        <f t="shared" si="2"/>
        <v>1.3752859885431112</v>
      </c>
      <c r="G52" s="20">
        <f t="shared" si="3"/>
        <v>2.9813823577036316</v>
      </c>
      <c r="H52" s="19">
        <f t="shared" si="4"/>
        <v>59.183217691085318</v>
      </c>
      <c r="I52" s="20">
        <f t="shared" si="5"/>
        <v>5.4564922395707978</v>
      </c>
      <c r="J52" s="20">
        <f t="shared" si="6"/>
        <v>13.270033491668451</v>
      </c>
      <c r="K52" s="20"/>
      <c r="L52" s="3">
        <v>9825</v>
      </c>
      <c r="M52" s="3">
        <v>3395</v>
      </c>
      <c r="N52" s="3">
        <v>4945</v>
      </c>
      <c r="O52" s="3">
        <v>590</v>
      </c>
      <c r="P52" s="3">
        <v>1855</v>
      </c>
      <c r="Q52" s="3">
        <v>1825</v>
      </c>
      <c r="R52" s="3">
        <v>795</v>
      </c>
      <c r="S52" s="3">
        <v>170</v>
      </c>
      <c r="T52" s="3">
        <v>1110</v>
      </c>
      <c r="U52" s="3">
        <v>1990</v>
      </c>
      <c r="V52" s="3">
        <v>210</v>
      </c>
      <c r="W52" s="3">
        <v>220</v>
      </c>
      <c r="X52" s="3">
        <v>5</v>
      </c>
      <c r="Y52" s="3">
        <v>20</v>
      </c>
      <c r="Z52" s="3">
        <v>50</v>
      </c>
      <c r="AA52" s="3">
        <v>25</v>
      </c>
      <c r="AB52" s="3"/>
      <c r="AC52" s="3">
        <v>3930</v>
      </c>
      <c r="AD52" s="3">
        <v>3110</v>
      </c>
      <c r="AE52" s="3">
        <v>625</v>
      </c>
      <c r="AF52" s="3"/>
      <c r="AG52" s="3"/>
      <c r="AH52" s="3">
        <v>5</v>
      </c>
      <c r="AI52" s="3"/>
      <c r="AJ52" s="3"/>
      <c r="AK52" s="3"/>
      <c r="AL52" s="3"/>
      <c r="AM52" s="3">
        <v>3005</v>
      </c>
      <c r="AN52" s="3">
        <v>62219.459882656178</v>
      </c>
      <c r="AO52" s="3">
        <v>8134.9304690638646</v>
      </c>
      <c r="AP52" s="3">
        <v>12361.065365036329</v>
      </c>
      <c r="AQ52" s="3">
        <v>8355.4091732745674</v>
      </c>
      <c r="AR52" s="3">
        <v>22645.00690135168</v>
      </c>
      <c r="AS52" s="3">
        <v>38577.435769237891</v>
      </c>
      <c r="BD52" s="1"/>
    </row>
    <row r="53" spans="1:56" x14ac:dyDescent="0.35">
      <c r="A53" s="5">
        <v>48</v>
      </c>
      <c r="B53" s="2" t="s">
        <v>62</v>
      </c>
      <c r="C53" s="2"/>
      <c r="D53" s="20">
        <f t="shared" si="0"/>
        <v>7.1164233908625611</v>
      </c>
      <c r="E53" s="20">
        <f t="shared" si="1"/>
        <v>12.873741794808597</v>
      </c>
      <c r="F53" s="20">
        <f t="shared" si="2"/>
        <v>1.499853412987409</v>
      </c>
      <c r="G53" s="20">
        <f t="shared" si="3"/>
        <v>4.6833001357777837</v>
      </c>
      <c r="H53" s="19">
        <f t="shared" si="4"/>
        <v>61.512053130596065</v>
      </c>
      <c r="I53" s="20">
        <f t="shared" si="5"/>
        <v>5.310958916861404</v>
      </c>
      <c r="J53" s="20">
        <f t="shared" si="6"/>
        <v>14.206316234933663</v>
      </c>
      <c r="K53" s="20"/>
      <c r="L53" s="3">
        <v>8830</v>
      </c>
      <c r="M53" s="3">
        <v>1650</v>
      </c>
      <c r="N53" s="3">
        <v>5585</v>
      </c>
      <c r="O53" s="3">
        <v>740</v>
      </c>
      <c r="P53" s="3">
        <v>1455</v>
      </c>
      <c r="Q53" s="3">
        <v>1125</v>
      </c>
      <c r="R53" s="3">
        <v>515</v>
      </c>
      <c r="S53" s="3">
        <v>60</v>
      </c>
      <c r="T53" s="3">
        <v>515</v>
      </c>
      <c r="U53" s="3">
        <v>1145</v>
      </c>
      <c r="V53" s="3">
        <v>100</v>
      </c>
      <c r="W53" s="3">
        <v>50</v>
      </c>
      <c r="X53" s="3">
        <v>5</v>
      </c>
      <c r="Y53" s="3">
        <v>10</v>
      </c>
      <c r="Z53" s="3">
        <v>10</v>
      </c>
      <c r="AA53" s="3">
        <v>5</v>
      </c>
      <c r="AB53" s="3"/>
      <c r="AC53" s="3">
        <v>1820</v>
      </c>
      <c r="AD53" s="3">
        <v>1385</v>
      </c>
      <c r="AE53" s="3">
        <v>485</v>
      </c>
      <c r="AF53" s="3"/>
      <c r="AG53" s="3"/>
      <c r="AH53" s="3">
        <v>5</v>
      </c>
      <c r="AI53" s="3"/>
      <c r="AJ53" s="3"/>
      <c r="AK53" s="3"/>
      <c r="AL53" s="3"/>
      <c r="AM53" s="3">
        <v>1940</v>
      </c>
      <c r="AN53" s="3">
        <v>31067.835881040744</v>
      </c>
      <c r="AO53" s="3">
        <v>3079.2801638546625</v>
      </c>
      <c r="AP53" s="3">
        <v>4000.3909369044241</v>
      </c>
      <c r="AQ53" s="3">
        <v>9079.5213551765246</v>
      </c>
      <c r="AR53" s="3">
        <v>13655.897615664042</v>
      </c>
      <c r="AS53" s="3">
        <v>16089.542978431722</v>
      </c>
      <c r="BD53" s="1"/>
    </row>
    <row r="54" spans="1:56" x14ac:dyDescent="0.35">
      <c r="A54" s="5">
        <v>49</v>
      </c>
      <c r="B54" s="2" t="s">
        <v>25</v>
      </c>
      <c r="C54" s="2"/>
      <c r="D54" s="20">
        <f t="shared" si="0"/>
        <v>2.8279582130967302</v>
      </c>
      <c r="E54" s="20">
        <f t="shared" si="1"/>
        <v>1.6501226824938269</v>
      </c>
      <c r="F54" s="20">
        <f t="shared" si="2"/>
        <v>0.40336332238737987</v>
      </c>
      <c r="G54" s="20">
        <f t="shared" si="3"/>
        <v>1.6355280038458997</v>
      </c>
      <c r="H54" s="19">
        <f t="shared" si="4"/>
        <v>48.729819684485676</v>
      </c>
      <c r="I54" s="20">
        <f t="shared" si="5"/>
        <v>4.3002896244617892</v>
      </c>
      <c r="J54" s="20">
        <f t="shared" si="6"/>
        <v>7.8220357947544112</v>
      </c>
      <c r="K54" s="20"/>
      <c r="L54" s="3">
        <v>24125</v>
      </c>
      <c r="M54" s="3">
        <v>8795</v>
      </c>
      <c r="N54" s="3">
        <v>16825</v>
      </c>
      <c r="O54" s="3">
        <v>5830</v>
      </c>
      <c r="P54" s="3">
        <v>3345</v>
      </c>
      <c r="Q54" s="3">
        <v>3425</v>
      </c>
      <c r="R54" s="3">
        <v>1170</v>
      </c>
      <c r="S54" s="3">
        <v>165</v>
      </c>
      <c r="T54" s="3">
        <v>675</v>
      </c>
      <c r="U54" s="3">
        <v>3685</v>
      </c>
      <c r="V54" s="3">
        <v>205</v>
      </c>
      <c r="W54" s="3">
        <v>2190</v>
      </c>
      <c r="X54" s="3">
        <v>40</v>
      </c>
      <c r="Y54" s="3">
        <v>15</v>
      </c>
      <c r="Z54" s="3">
        <v>185</v>
      </c>
      <c r="AA54" s="3">
        <v>25</v>
      </c>
      <c r="AB54" s="3"/>
      <c r="AC54" s="3">
        <v>5430</v>
      </c>
      <c r="AD54" s="3">
        <v>3815</v>
      </c>
      <c r="AE54" s="3">
        <v>2185</v>
      </c>
      <c r="AF54" s="3"/>
      <c r="AG54" s="3"/>
      <c r="AH54" s="3">
        <v>50</v>
      </c>
      <c r="AI54" s="3"/>
      <c r="AJ54" s="3"/>
      <c r="AK54" s="3"/>
      <c r="AL54" s="3"/>
      <c r="AM54" s="3">
        <v>5775</v>
      </c>
      <c r="AN54" s="3">
        <v>204521.10829862428</v>
      </c>
      <c r="AO54" s="3">
        <v>33890.80941758291</v>
      </c>
      <c r="AP54" s="3">
        <v>40906.049420511816</v>
      </c>
      <c r="AQ54" s="3">
        <v>34527.113190522738</v>
      </c>
      <c r="AR54" s="3">
        <v>73829.884591845155</v>
      </c>
      <c r="AS54" s="3">
        <v>130306.02725790541</v>
      </c>
      <c r="BD54" s="1"/>
    </row>
    <row r="55" spans="1:56" x14ac:dyDescent="0.35">
      <c r="A55" s="5">
        <v>50</v>
      </c>
      <c r="B55" s="2" t="s">
        <v>26</v>
      </c>
      <c r="C55" s="2"/>
      <c r="D55" s="20">
        <f t="shared" si="0"/>
        <v>4.2009556886246822</v>
      </c>
      <c r="E55" s="20">
        <f t="shared" si="1"/>
        <v>3.1058619964265266</v>
      </c>
      <c r="F55" s="20">
        <f t="shared" si="2"/>
        <v>0.47177650578630786</v>
      </c>
      <c r="G55" s="20">
        <f t="shared" si="3"/>
        <v>2.1725852827319803</v>
      </c>
      <c r="H55" s="19">
        <f t="shared" si="4"/>
        <v>49.561481992349528</v>
      </c>
      <c r="I55" s="20">
        <f t="shared" si="5"/>
        <v>4.5416277452854699</v>
      </c>
      <c r="J55" s="20">
        <f t="shared" si="6"/>
        <v>7.8743258091986945</v>
      </c>
      <c r="K55" s="20"/>
      <c r="L55" s="3">
        <v>17355</v>
      </c>
      <c r="M55" s="3">
        <v>5895</v>
      </c>
      <c r="N55" s="3">
        <v>10945</v>
      </c>
      <c r="O55" s="3">
        <v>3355</v>
      </c>
      <c r="P55" s="3">
        <v>2820</v>
      </c>
      <c r="Q55" s="3">
        <v>2935</v>
      </c>
      <c r="R55" s="3">
        <v>990</v>
      </c>
      <c r="S55" s="3">
        <v>120</v>
      </c>
      <c r="T55" s="3">
        <v>790</v>
      </c>
      <c r="U55" s="3">
        <v>3515</v>
      </c>
      <c r="V55" s="3">
        <v>200</v>
      </c>
      <c r="W55" s="3">
        <v>1050</v>
      </c>
      <c r="X55" s="3">
        <v>15</v>
      </c>
      <c r="Y55" s="3">
        <v>5</v>
      </c>
      <c r="Z55" s="3">
        <v>220</v>
      </c>
      <c r="AA55" s="3">
        <v>15</v>
      </c>
      <c r="AB55" s="3"/>
      <c r="AC55" s="3">
        <v>3095</v>
      </c>
      <c r="AD55" s="3">
        <v>2470</v>
      </c>
      <c r="AE55" s="3">
        <v>1465</v>
      </c>
      <c r="AF55" s="3"/>
      <c r="AG55" s="3"/>
      <c r="AH55" s="3">
        <v>35</v>
      </c>
      <c r="AI55" s="3"/>
      <c r="AJ55" s="3"/>
      <c r="AK55" s="3"/>
      <c r="AL55" s="3"/>
      <c r="AM55" s="3">
        <v>4290</v>
      </c>
      <c r="AN55" s="3">
        <v>129799.27749735602</v>
      </c>
      <c r="AO55" s="3">
        <v>15882.492517602323</v>
      </c>
      <c r="AP55" s="3">
        <v>25435.772771260941</v>
      </c>
      <c r="AQ55" s="3">
        <v>22083.681843269955</v>
      </c>
      <c r="AR55" s="3">
        <v>54480.854665531777</v>
      </c>
      <c r="AS55" s="3">
        <v>83671.437180779889</v>
      </c>
      <c r="BD55" s="1"/>
    </row>
    <row r="56" spans="1:56" x14ac:dyDescent="0.35">
      <c r="A56" s="5">
        <v>51</v>
      </c>
      <c r="B56" s="2" t="s">
        <v>63</v>
      </c>
      <c r="C56" s="2"/>
      <c r="D56" s="20">
        <f t="shared" si="0"/>
        <v>4.4347535820137525</v>
      </c>
      <c r="E56" s="20">
        <f t="shared" si="1"/>
        <v>7.0913466255124886</v>
      </c>
      <c r="F56" s="20">
        <f t="shared" si="2"/>
        <v>0.87727999490876141</v>
      </c>
      <c r="G56" s="20">
        <f t="shared" si="3"/>
        <v>2.6569739112660522</v>
      </c>
      <c r="H56" s="19">
        <f t="shared" si="4"/>
        <v>53.569960327060315</v>
      </c>
      <c r="I56" s="20">
        <f t="shared" si="5"/>
        <v>4.9548972939826381</v>
      </c>
      <c r="J56" s="20">
        <f t="shared" si="6"/>
        <v>9.1613566129132789</v>
      </c>
      <c r="K56" s="20"/>
      <c r="L56" s="3">
        <v>6645</v>
      </c>
      <c r="M56" s="3">
        <v>2070</v>
      </c>
      <c r="N56" s="3">
        <v>3995</v>
      </c>
      <c r="O56" s="3">
        <v>695</v>
      </c>
      <c r="P56" s="3">
        <v>1110</v>
      </c>
      <c r="Q56" s="3">
        <v>1225</v>
      </c>
      <c r="R56" s="3">
        <v>450</v>
      </c>
      <c r="S56" s="3">
        <v>60</v>
      </c>
      <c r="T56" s="3">
        <v>485</v>
      </c>
      <c r="U56" s="3">
        <v>1085</v>
      </c>
      <c r="V56" s="3">
        <v>110</v>
      </c>
      <c r="W56" s="3">
        <v>120</v>
      </c>
      <c r="X56" s="3">
        <v>5</v>
      </c>
      <c r="Y56" s="3">
        <v>5</v>
      </c>
      <c r="Z56" s="3">
        <v>30</v>
      </c>
      <c r="AA56" s="3">
        <v>20</v>
      </c>
      <c r="AB56" s="3"/>
      <c r="AC56" s="3">
        <v>1970</v>
      </c>
      <c r="AD56" s="3">
        <v>1505</v>
      </c>
      <c r="AE56" s="3">
        <v>490</v>
      </c>
      <c r="AF56" s="3"/>
      <c r="AG56" s="3"/>
      <c r="AH56" s="3">
        <v>5</v>
      </c>
      <c r="AI56" s="3"/>
      <c r="AJ56" s="3"/>
      <c r="AK56" s="3"/>
      <c r="AL56" s="3"/>
      <c r="AM56" s="3">
        <v>1475</v>
      </c>
      <c r="AN56" s="3">
        <v>41776.849794926413</v>
      </c>
      <c r="AO56" s="3">
        <v>4628.7840824444138</v>
      </c>
      <c r="AP56" s="3">
        <v>6839.3215789948681</v>
      </c>
      <c r="AQ56" s="3">
        <v>7457.5377237715948</v>
      </c>
      <c r="AR56" s="3">
        <v>16100.235612714077</v>
      </c>
      <c r="AS56" s="3">
        <v>24465.846409155351</v>
      </c>
      <c r="BD56" s="1"/>
    </row>
    <row r="57" spans="1:56" x14ac:dyDescent="0.35">
      <c r="A57" s="5">
        <v>52</v>
      </c>
      <c r="B57" s="2" t="s">
        <v>27</v>
      </c>
      <c r="C57" s="2"/>
      <c r="D57" s="20">
        <f t="shared" si="0"/>
        <v>4.6955621617045535</v>
      </c>
      <c r="E57" s="20">
        <f t="shared" si="1"/>
        <v>2.2566888259767848</v>
      </c>
      <c r="F57" s="20">
        <f t="shared" si="2"/>
        <v>0.9071004104416488</v>
      </c>
      <c r="G57" s="20">
        <f t="shared" si="3"/>
        <v>2.630697675648237</v>
      </c>
      <c r="H57" s="19">
        <f t="shared" si="4"/>
        <v>56.643748144921922</v>
      </c>
      <c r="I57" s="20">
        <f t="shared" si="5"/>
        <v>5.5942591388274749</v>
      </c>
      <c r="J57" s="20">
        <f t="shared" si="6"/>
        <v>10.375260145168017</v>
      </c>
      <c r="K57" s="20"/>
      <c r="L57" s="3">
        <v>24570</v>
      </c>
      <c r="M57" s="3">
        <v>10420</v>
      </c>
      <c r="N57" s="3">
        <v>13850</v>
      </c>
      <c r="O57" s="3">
        <v>2175</v>
      </c>
      <c r="P57" s="3">
        <v>4900</v>
      </c>
      <c r="Q57" s="3">
        <v>4750</v>
      </c>
      <c r="R57" s="3">
        <v>2150</v>
      </c>
      <c r="S57" s="3">
        <v>410</v>
      </c>
      <c r="T57" s="3">
        <v>1020</v>
      </c>
      <c r="U57" s="3">
        <v>6100</v>
      </c>
      <c r="V57" s="3">
        <v>390</v>
      </c>
      <c r="W57" s="3">
        <v>1925</v>
      </c>
      <c r="X57" s="3">
        <v>40</v>
      </c>
      <c r="Y57" s="3">
        <v>10</v>
      </c>
      <c r="Z57" s="3">
        <v>580</v>
      </c>
      <c r="AA57" s="3">
        <v>25</v>
      </c>
      <c r="AB57" s="3"/>
      <c r="AC57" s="3">
        <v>5545</v>
      </c>
      <c r="AD57" s="3">
        <v>4365</v>
      </c>
      <c r="AE57" s="3">
        <v>2020</v>
      </c>
      <c r="AF57" s="3"/>
      <c r="AG57" s="3"/>
      <c r="AH57" s="3">
        <v>70</v>
      </c>
      <c r="AI57" s="3"/>
      <c r="AJ57" s="3"/>
      <c r="AK57" s="3"/>
      <c r="AL57" s="3"/>
      <c r="AM57" s="3">
        <v>8205</v>
      </c>
      <c r="AN57" s="3">
        <v>186262.37615056161</v>
      </c>
      <c r="AO57" s="3">
        <v>21829.487440027428</v>
      </c>
      <c r="AP57" s="3">
        <v>45198.965327375314</v>
      </c>
      <c r="AQ57" s="3">
        <v>24451.065569610691</v>
      </c>
      <c r="AR57" s="3">
        <v>79082.354420011776</v>
      </c>
      <c r="AS57" s="3">
        <v>129909.89768487307</v>
      </c>
      <c r="BD57" s="1"/>
    </row>
    <row r="58" spans="1:56" x14ac:dyDescent="0.35">
      <c r="A58" s="5">
        <v>53</v>
      </c>
      <c r="B58" s="2" t="s">
        <v>64</v>
      </c>
      <c r="C58" s="2"/>
      <c r="D58" s="20">
        <f t="shared" si="0"/>
        <v>4.4161703293213215</v>
      </c>
      <c r="E58" s="20">
        <f t="shared" si="1"/>
        <v>7.3551283482350547</v>
      </c>
      <c r="F58" s="20">
        <f t="shared" si="2"/>
        <v>0.69303640971211755</v>
      </c>
      <c r="G58" s="20">
        <f t="shared" si="3"/>
        <v>2.7988467865491402</v>
      </c>
      <c r="H58" s="19">
        <f t="shared" si="4"/>
        <v>49.747017798567093</v>
      </c>
      <c r="I58" s="20">
        <f t="shared" si="5"/>
        <v>4.4240764210817849</v>
      </c>
      <c r="J58" s="20">
        <f t="shared" si="6"/>
        <v>10.176942369391769</v>
      </c>
      <c r="K58" s="20"/>
      <c r="L58" s="3">
        <v>35015</v>
      </c>
      <c r="M58" s="3">
        <v>7690</v>
      </c>
      <c r="N58" s="3">
        <v>24160</v>
      </c>
      <c r="O58" s="3">
        <v>6490</v>
      </c>
      <c r="P58" s="3">
        <v>4865</v>
      </c>
      <c r="Q58" s="3">
        <v>4245</v>
      </c>
      <c r="R58" s="3">
        <v>1525</v>
      </c>
      <c r="S58" s="3">
        <v>155</v>
      </c>
      <c r="T58" s="3">
        <v>1645</v>
      </c>
      <c r="U58" s="3">
        <v>4080</v>
      </c>
      <c r="V58" s="3">
        <v>350</v>
      </c>
      <c r="W58" s="3">
        <v>570</v>
      </c>
      <c r="X58" s="3">
        <v>10</v>
      </c>
      <c r="Y58" s="3">
        <v>15</v>
      </c>
      <c r="Z58" s="3">
        <v>135</v>
      </c>
      <c r="AA58" s="3">
        <v>40</v>
      </c>
      <c r="AB58" s="3"/>
      <c r="AC58" s="3">
        <v>6385</v>
      </c>
      <c r="AD58" s="3">
        <v>5025</v>
      </c>
      <c r="AE58" s="3">
        <v>2440</v>
      </c>
      <c r="AF58" s="3"/>
      <c r="AG58" s="3"/>
      <c r="AH58" s="3">
        <v>10</v>
      </c>
      <c r="AI58" s="3"/>
      <c r="AJ58" s="3"/>
      <c r="AK58" s="3"/>
      <c r="AL58" s="3"/>
      <c r="AM58" s="3">
        <v>7525</v>
      </c>
      <c r="AN58" s="3">
        <v>173821.59049864748</v>
      </c>
      <c r="AO58" s="3">
        <v>18879.319116053546</v>
      </c>
      <c r="AP58" s="3">
        <v>22365.347307565833</v>
      </c>
      <c r="AQ58" s="3">
        <v>48565.725281920117</v>
      </c>
      <c r="AR58" s="3">
        <v>73941.658770047026</v>
      </c>
      <c r="AS58" s="3">
        <v>92387.740864764506</v>
      </c>
      <c r="BD58" s="1"/>
    </row>
    <row r="59" spans="1:56" x14ac:dyDescent="0.35">
      <c r="A59" s="5">
        <v>54</v>
      </c>
      <c r="B59" s="2" t="s">
        <v>65</v>
      </c>
      <c r="C59" s="2"/>
      <c r="D59" s="20">
        <f t="shared" si="0"/>
        <v>5.7687916736696261</v>
      </c>
      <c r="E59" s="20">
        <f t="shared" si="1"/>
        <v>9.1256664020071359</v>
      </c>
      <c r="F59" s="20">
        <f t="shared" si="2"/>
        <v>0.97081557468161028</v>
      </c>
      <c r="G59" s="20">
        <f t="shared" si="3"/>
        <v>3.8564188448694656</v>
      </c>
      <c r="H59" s="19">
        <f t="shared" si="4"/>
        <v>55.054711459906372</v>
      </c>
      <c r="I59" s="20">
        <f t="shared" si="5"/>
        <v>5.2935935696655401</v>
      </c>
      <c r="J59" s="20">
        <f t="shared" si="6"/>
        <v>8.2270411575162186</v>
      </c>
      <c r="K59" s="20"/>
      <c r="L59" s="3">
        <v>5080</v>
      </c>
      <c r="M59" s="3">
        <v>1105</v>
      </c>
      <c r="N59" s="3">
        <v>3425</v>
      </c>
      <c r="O59" s="3">
        <v>665</v>
      </c>
      <c r="P59" s="3">
        <v>805</v>
      </c>
      <c r="Q59" s="3">
        <v>460</v>
      </c>
      <c r="R59" s="3">
        <v>175</v>
      </c>
      <c r="S59" s="3">
        <v>25</v>
      </c>
      <c r="T59" s="3">
        <v>235</v>
      </c>
      <c r="U59" s="3">
        <v>650</v>
      </c>
      <c r="V59" s="3">
        <v>50</v>
      </c>
      <c r="W59" s="3">
        <v>50</v>
      </c>
      <c r="X59" s="3">
        <v>5</v>
      </c>
      <c r="Y59" s="3">
        <v>5</v>
      </c>
      <c r="Z59" s="3">
        <v>30</v>
      </c>
      <c r="AA59" s="3">
        <v>5</v>
      </c>
      <c r="AB59" s="3"/>
      <c r="AC59" s="3">
        <v>975</v>
      </c>
      <c r="AD59" s="3">
        <v>750</v>
      </c>
      <c r="AE59" s="3">
        <v>340</v>
      </c>
      <c r="AF59" s="3"/>
      <c r="AG59" s="3"/>
      <c r="AH59" s="3">
        <v>0</v>
      </c>
      <c r="AI59" s="3"/>
      <c r="AJ59" s="3"/>
      <c r="AK59" s="3"/>
      <c r="AL59" s="3"/>
      <c r="AM59" s="3">
        <v>780</v>
      </c>
      <c r="AN59" s="3">
        <v>20874.28861807795</v>
      </c>
      <c r="AO59" s="3">
        <v>1608.3917614982192</v>
      </c>
      <c r="AP59" s="3">
        <v>2575.1544013083048</v>
      </c>
      <c r="AQ59" s="3">
        <v>6221.0842799426146</v>
      </c>
      <c r="AR59" s="3">
        <v>9480.9298393674944</v>
      </c>
      <c r="AS59" s="3">
        <v>11267.524236778758</v>
      </c>
      <c r="BD59" s="1"/>
    </row>
    <row r="60" spans="1:56" x14ac:dyDescent="0.35">
      <c r="A60" s="5">
        <v>55</v>
      </c>
      <c r="B60" s="2" t="s">
        <v>66</v>
      </c>
      <c r="C60" s="2"/>
      <c r="D60" s="20">
        <f t="shared" si="0"/>
        <v>4.4415401960339178</v>
      </c>
      <c r="E60" s="20">
        <f t="shared" si="1"/>
        <v>7.8131237376610416</v>
      </c>
      <c r="F60" s="20">
        <f t="shared" si="2"/>
        <v>0.82243407764853071</v>
      </c>
      <c r="G60" s="20">
        <f t="shared" si="3"/>
        <v>2.8941924501015079</v>
      </c>
      <c r="H60" s="19">
        <f t="shared" si="4"/>
        <v>46.157371673935664</v>
      </c>
      <c r="I60" s="20">
        <f t="shared" si="5"/>
        <v>4.4677339763702886</v>
      </c>
      <c r="J60" s="20">
        <f t="shared" si="6"/>
        <v>7.32077895300724</v>
      </c>
      <c r="K60" s="20"/>
      <c r="L60" s="3">
        <v>3095</v>
      </c>
      <c r="M60" s="3">
        <v>795</v>
      </c>
      <c r="N60" s="3">
        <v>1915</v>
      </c>
      <c r="O60" s="3">
        <v>465</v>
      </c>
      <c r="P60" s="3">
        <v>515</v>
      </c>
      <c r="Q60" s="3">
        <v>410</v>
      </c>
      <c r="R60" s="3">
        <v>175</v>
      </c>
      <c r="S60" s="3">
        <v>20</v>
      </c>
      <c r="T60" s="3">
        <v>190</v>
      </c>
      <c r="U60" s="3">
        <v>435</v>
      </c>
      <c r="V60" s="3">
        <v>50</v>
      </c>
      <c r="W60" s="3">
        <v>35</v>
      </c>
      <c r="X60" s="3">
        <v>0</v>
      </c>
      <c r="Y60" s="3">
        <v>5</v>
      </c>
      <c r="Z60" s="3">
        <v>10</v>
      </c>
      <c r="AA60" s="3">
        <v>5</v>
      </c>
      <c r="AB60" s="3"/>
      <c r="AC60" s="3">
        <v>845</v>
      </c>
      <c r="AD60" s="3">
        <v>595</v>
      </c>
      <c r="AE60" s="3">
        <v>250</v>
      </c>
      <c r="AF60" s="3"/>
      <c r="AG60" s="3"/>
      <c r="AH60" s="3">
        <v>5</v>
      </c>
      <c r="AI60" s="3"/>
      <c r="AJ60" s="3"/>
      <c r="AK60" s="3"/>
      <c r="AL60" s="3"/>
      <c r="AM60" s="3">
        <v>540</v>
      </c>
      <c r="AN60" s="3">
        <v>17794.255526509216</v>
      </c>
      <c r="AO60" s="3">
        <v>1890.9669908796748</v>
      </c>
      <c r="AP60" s="3">
        <v>2431.8058484618205</v>
      </c>
      <c r="AQ60" s="3">
        <v>4148.8497515151412</v>
      </c>
      <c r="AR60" s="3">
        <v>7376.2642399983688</v>
      </c>
      <c r="AS60" s="3">
        <v>9793.8998815868908</v>
      </c>
      <c r="BD60" s="1"/>
    </row>
    <row r="61" spans="1:56" x14ac:dyDescent="0.35">
      <c r="A61" s="5">
        <v>56</v>
      </c>
      <c r="B61" s="2" t="s">
        <v>67</v>
      </c>
      <c r="C61" s="2"/>
      <c r="D61" s="20">
        <f t="shared" si="0"/>
        <v>6.3169604400075405</v>
      </c>
      <c r="E61" s="20">
        <f t="shared" si="1"/>
        <v>7.7982628670475531</v>
      </c>
      <c r="F61" s="20">
        <f t="shared" si="2"/>
        <v>1.0397683822730071</v>
      </c>
      <c r="G61" s="20">
        <f t="shared" si="3"/>
        <v>3.8581182751500567</v>
      </c>
      <c r="H61" s="19">
        <f t="shared" si="4"/>
        <v>48.910139356583848</v>
      </c>
      <c r="I61" s="20">
        <f t="shared" si="5"/>
        <v>4.8146765251872612</v>
      </c>
      <c r="J61" s="20">
        <f t="shared" si="6"/>
        <v>9.8067255260796138</v>
      </c>
      <c r="K61" s="20"/>
      <c r="L61" s="3">
        <v>3525</v>
      </c>
      <c r="M61" s="3">
        <v>755</v>
      </c>
      <c r="N61" s="3">
        <v>2225</v>
      </c>
      <c r="O61" s="3">
        <v>440</v>
      </c>
      <c r="P61" s="3">
        <v>605</v>
      </c>
      <c r="Q61" s="3">
        <v>395</v>
      </c>
      <c r="R61" s="3">
        <v>180</v>
      </c>
      <c r="S61" s="3">
        <v>20</v>
      </c>
      <c r="T61" s="3">
        <v>150</v>
      </c>
      <c r="U61" s="3">
        <v>540</v>
      </c>
      <c r="V61" s="3">
        <v>50</v>
      </c>
      <c r="W61" s="3">
        <v>30</v>
      </c>
      <c r="X61" s="3">
        <v>0</v>
      </c>
      <c r="Y61" s="3">
        <v>0</v>
      </c>
      <c r="Z61" s="3">
        <v>15</v>
      </c>
      <c r="AA61" s="3">
        <v>5</v>
      </c>
      <c r="AB61" s="3"/>
      <c r="AC61" s="3">
        <v>715</v>
      </c>
      <c r="AD61" s="3">
        <v>525</v>
      </c>
      <c r="AE61" s="3">
        <v>230</v>
      </c>
      <c r="AF61" s="3"/>
      <c r="AG61" s="3"/>
      <c r="AH61" s="3">
        <v>0</v>
      </c>
      <c r="AI61" s="3"/>
      <c r="AJ61" s="3"/>
      <c r="AK61" s="3"/>
      <c r="AL61" s="3"/>
      <c r="AM61" s="3">
        <v>690</v>
      </c>
      <c r="AN61" s="3">
        <v>15681.219621927459</v>
      </c>
      <c r="AO61" s="3">
        <v>1450.8607145394458</v>
      </c>
      <c r="AP61" s="3">
        <v>1923.5053056988122</v>
      </c>
      <c r="AQ61" s="3">
        <v>4549.1589868072833</v>
      </c>
      <c r="AR61" s="3">
        <v>7035.9876817704499</v>
      </c>
      <c r="AS61" s="3">
        <v>8548.4150981853454</v>
      </c>
      <c r="BD61" s="1"/>
    </row>
    <row r="62" spans="1:56" x14ac:dyDescent="0.35">
      <c r="A62" s="5">
        <v>57</v>
      </c>
      <c r="B62" s="2" t="s">
        <v>68</v>
      </c>
      <c r="C62" s="2"/>
      <c r="D62" s="20">
        <f t="shared" si="0"/>
        <v>2.4758906239770839</v>
      </c>
      <c r="E62" s="20">
        <f t="shared" si="1"/>
        <v>3.0686910848488114</v>
      </c>
      <c r="F62" s="20">
        <f t="shared" si="2"/>
        <v>0.32302011419461174</v>
      </c>
      <c r="G62" s="20">
        <f t="shared" si="3"/>
        <v>1.4058007496720899</v>
      </c>
      <c r="H62" s="19">
        <f t="shared" si="4"/>
        <v>37.363437764087656</v>
      </c>
      <c r="I62" s="20">
        <f t="shared" si="5"/>
        <v>3.7800420157849532</v>
      </c>
      <c r="J62" s="20">
        <f t="shared" si="6"/>
        <v>4.2490918503342856</v>
      </c>
      <c r="K62" s="20"/>
      <c r="L62" s="3">
        <v>6510</v>
      </c>
      <c r="M62" s="3">
        <v>2420</v>
      </c>
      <c r="N62" s="3">
        <v>4525</v>
      </c>
      <c r="O62" s="3">
        <v>2070</v>
      </c>
      <c r="P62" s="3">
        <v>900</v>
      </c>
      <c r="Q62" s="3">
        <v>1150</v>
      </c>
      <c r="R62" s="3">
        <v>255</v>
      </c>
      <c r="S62" s="3">
        <v>30</v>
      </c>
      <c r="T62" s="3">
        <v>285</v>
      </c>
      <c r="U62" s="3">
        <v>930</v>
      </c>
      <c r="V62" s="3">
        <v>80</v>
      </c>
      <c r="W62" s="3">
        <v>320</v>
      </c>
      <c r="X62" s="3">
        <v>5</v>
      </c>
      <c r="Y62" s="3">
        <v>5</v>
      </c>
      <c r="Z62" s="3">
        <v>65</v>
      </c>
      <c r="AA62" s="3">
        <v>10</v>
      </c>
      <c r="AB62" s="3"/>
      <c r="AC62" s="3">
        <v>1435</v>
      </c>
      <c r="AD62" s="3">
        <v>1025</v>
      </c>
      <c r="AE62" s="3">
        <v>830</v>
      </c>
      <c r="AF62" s="3"/>
      <c r="AG62" s="3"/>
      <c r="AH62" s="3">
        <v>5</v>
      </c>
      <c r="AI62" s="3"/>
      <c r="AJ62" s="3"/>
      <c r="AK62" s="3"/>
      <c r="AL62" s="3"/>
      <c r="AM62" s="3">
        <v>960</v>
      </c>
      <c r="AN62" s="3">
        <v>64020.452415459979</v>
      </c>
      <c r="AO62" s="3">
        <v>8782.1247246001767</v>
      </c>
      <c r="AP62" s="3">
        <v>9287.3473451643113</v>
      </c>
      <c r="AQ62" s="3">
        <v>12110.76996868115</v>
      </c>
      <c r="AR62" s="3">
        <v>22593.063031209236</v>
      </c>
      <c r="AS62" s="3">
        <v>37562.240875815354</v>
      </c>
      <c r="BD62" s="1"/>
    </row>
    <row r="63" spans="1:56" x14ac:dyDescent="0.35">
      <c r="A63" s="5">
        <v>58</v>
      </c>
      <c r="B63" s="2" t="s">
        <v>69</v>
      </c>
      <c r="C63" s="2"/>
      <c r="D63" s="20">
        <f t="shared" si="0"/>
        <v>8.8024026846659797</v>
      </c>
      <c r="E63" s="20">
        <f t="shared" si="1"/>
        <v>11.050257110651026</v>
      </c>
      <c r="F63" s="20">
        <f t="shared" si="2"/>
        <v>1.8943297903973189</v>
      </c>
      <c r="G63" s="20">
        <f t="shared" si="3"/>
        <v>6.5180576962610886</v>
      </c>
      <c r="H63" s="19">
        <f t="shared" si="4"/>
        <v>56.770357576055389</v>
      </c>
      <c r="I63" s="20">
        <f t="shared" si="5"/>
        <v>6.0524821465281535</v>
      </c>
      <c r="J63" s="20">
        <f t="shared" si="6"/>
        <v>12.376120401714628</v>
      </c>
      <c r="K63" s="20"/>
      <c r="L63" s="3">
        <v>3530</v>
      </c>
      <c r="M63" s="3">
        <v>715</v>
      </c>
      <c r="N63" s="3">
        <v>1985</v>
      </c>
      <c r="O63" s="3">
        <v>275</v>
      </c>
      <c r="P63" s="3">
        <v>770</v>
      </c>
      <c r="Q63" s="3">
        <v>415</v>
      </c>
      <c r="R63" s="3">
        <v>210</v>
      </c>
      <c r="S63" s="3">
        <v>30</v>
      </c>
      <c r="T63" s="3">
        <v>175</v>
      </c>
      <c r="U63" s="3">
        <v>555</v>
      </c>
      <c r="V63" s="3">
        <v>60</v>
      </c>
      <c r="W63" s="3">
        <v>10</v>
      </c>
      <c r="X63" s="3">
        <v>5</v>
      </c>
      <c r="Y63" s="3">
        <v>5</v>
      </c>
      <c r="Z63" s="3">
        <v>10</v>
      </c>
      <c r="AA63" s="3">
        <v>5</v>
      </c>
      <c r="AB63" s="3"/>
      <c r="AC63" s="3">
        <v>635</v>
      </c>
      <c r="AD63" s="3">
        <v>495</v>
      </c>
      <c r="AE63" s="3">
        <v>225</v>
      </c>
      <c r="AF63" s="3"/>
      <c r="AG63" s="3"/>
      <c r="AH63" s="3">
        <v>5</v>
      </c>
      <c r="AI63" s="3"/>
      <c r="AJ63" s="3"/>
      <c r="AK63" s="3"/>
      <c r="AL63" s="3"/>
      <c r="AM63" s="3">
        <v>675</v>
      </c>
      <c r="AN63" s="3">
        <v>11813.335135736681</v>
      </c>
      <c r="AO63" s="3">
        <v>979.84732242774226</v>
      </c>
      <c r="AP63" s="3">
        <v>1583.6735584308035</v>
      </c>
      <c r="AQ63" s="3">
        <v>3496.5430635885823</v>
      </c>
      <c r="AR63" s="3">
        <v>5454.0516582763958</v>
      </c>
      <c r="AS63" s="3">
        <v>6305.0966864629445</v>
      </c>
      <c r="BD63" s="1"/>
    </row>
    <row r="64" spans="1:56" x14ac:dyDescent="0.35">
      <c r="A64" s="5">
        <v>59</v>
      </c>
      <c r="B64" s="2" t="s">
        <v>28</v>
      </c>
      <c r="C64" s="2"/>
      <c r="D64" s="20">
        <f t="shared" si="0"/>
        <v>4.2506793965503133</v>
      </c>
      <c r="E64" s="20">
        <f t="shared" si="1"/>
        <v>1.745749076767616</v>
      </c>
      <c r="F64" s="20">
        <f t="shared" si="2"/>
        <v>0.19797154478808018</v>
      </c>
      <c r="G64" s="20">
        <f t="shared" si="3"/>
        <v>2.7640341227028506</v>
      </c>
      <c r="H64" s="19">
        <f t="shared" si="4"/>
        <v>34.351613548527581</v>
      </c>
      <c r="I64" s="20">
        <f t="shared" si="5"/>
        <v>3.7375304174912758</v>
      </c>
      <c r="J64" s="20">
        <f t="shared" si="6"/>
        <v>8.2174388084814751</v>
      </c>
      <c r="K64" s="20"/>
      <c r="L64" s="3">
        <v>11400</v>
      </c>
      <c r="M64" s="3">
        <v>4300</v>
      </c>
      <c r="N64" s="3">
        <v>5680</v>
      </c>
      <c r="O64" s="3">
        <v>2080</v>
      </c>
      <c r="P64" s="3">
        <v>3180</v>
      </c>
      <c r="Q64" s="3">
        <v>1050</v>
      </c>
      <c r="R64" s="3">
        <v>450</v>
      </c>
      <c r="S64" s="3">
        <v>55</v>
      </c>
      <c r="T64" s="3">
        <v>485</v>
      </c>
      <c r="U64" s="3">
        <v>3560</v>
      </c>
      <c r="V64" s="3">
        <v>150</v>
      </c>
      <c r="W64" s="3">
        <v>770</v>
      </c>
      <c r="X64" s="3">
        <v>20</v>
      </c>
      <c r="Y64" s="3">
        <v>5</v>
      </c>
      <c r="Z64" s="3">
        <v>195</v>
      </c>
      <c r="AA64" s="3">
        <v>5</v>
      </c>
      <c r="AB64" s="3"/>
      <c r="AC64" s="3">
        <v>1945</v>
      </c>
      <c r="AD64" s="3">
        <v>1600</v>
      </c>
      <c r="AE64" s="3">
        <v>715</v>
      </c>
      <c r="AF64" s="3"/>
      <c r="AG64" s="3"/>
      <c r="AH64" s="3">
        <v>20</v>
      </c>
      <c r="AI64" s="3"/>
      <c r="AJ64" s="3"/>
      <c r="AK64" s="3"/>
      <c r="AL64" s="3"/>
      <c r="AM64" s="3">
        <v>5000</v>
      </c>
      <c r="AN64" s="3">
        <v>115049.23090060811</v>
      </c>
      <c r="AO64" s="3">
        <v>11997.902310287442</v>
      </c>
      <c r="AP64" s="3">
        <v>27781.770384665673</v>
      </c>
      <c r="AQ64" s="3">
        <v>16534.885594168729</v>
      </c>
      <c r="AR64" s="3">
        <v>60846.209099109365</v>
      </c>
      <c r="AS64" s="3">
        <v>83751.317563238437</v>
      </c>
      <c r="BD64" s="1"/>
    </row>
    <row r="65" spans="1:56" x14ac:dyDescent="0.35">
      <c r="A65" s="5">
        <v>60</v>
      </c>
      <c r="B65" s="2" t="s">
        <v>70</v>
      </c>
      <c r="C65" s="2"/>
      <c r="D65" s="20">
        <f t="shared" si="0"/>
        <v>8.7475671588944124</v>
      </c>
      <c r="E65" s="20">
        <f t="shared" si="1"/>
        <v>10.090154343735524</v>
      </c>
      <c r="F65" s="20">
        <f t="shared" si="2"/>
        <v>1.0621215098668975</v>
      </c>
      <c r="G65" s="20">
        <f t="shared" si="3"/>
        <v>5.2725214724405323</v>
      </c>
      <c r="H65" s="19">
        <f t="shared" si="4"/>
        <v>58.776304581811736</v>
      </c>
      <c r="I65" s="20">
        <f t="shared" si="5"/>
        <v>6.3013061499899035</v>
      </c>
      <c r="J65" s="20">
        <f t="shared" si="6"/>
        <v>9.1763756761352138</v>
      </c>
      <c r="K65" s="20"/>
      <c r="L65" s="3">
        <v>2195</v>
      </c>
      <c r="M65" s="3">
        <v>490</v>
      </c>
      <c r="N65" s="3">
        <v>1300</v>
      </c>
      <c r="O65" s="3">
        <v>170</v>
      </c>
      <c r="P65" s="3">
        <v>410</v>
      </c>
      <c r="Q65" s="3">
        <v>295</v>
      </c>
      <c r="R65" s="3">
        <v>160</v>
      </c>
      <c r="S65" s="3">
        <v>10</v>
      </c>
      <c r="T65" s="3">
        <v>95</v>
      </c>
      <c r="U65" s="3">
        <v>370</v>
      </c>
      <c r="V65" s="3">
        <v>45</v>
      </c>
      <c r="W65" s="3">
        <v>10</v>
      </c>
      <c r="X65" s="3">
        <v>0</v>
      </c>
      <c r="Y65" s="3">
        <v>5</v>
      </c>
      <c r="Z65" s="3">
        <v>5</v>
      </c>
      <c r="AA65" s="3">
        <v>5</v>
      </c>
      <c r="AB65" s="3"/>
      <c r="AC65" s="3">
        <v>405</v>
      </c>
      <c r="AD65" s="3">
        <v>285</v>
      </c>
      <c r="AE65" s="3">
        <v>140</v>
      </c>
      <c r="AF65" s="3"/>
      <c r="AG65" s="3"/>
      <c r="AH65" s="3">
        <v>0</v>
      </c>
      <c r="AI65" s="3"/>
      <c r="AJ65" s="3"/>
      <c r="AK65" s="3"/>
      <c r="AL65" s="3"/>
      <c r="AM65" s="3">
        <v>315</v>
      </c>
      <c r="AN65" s="3">
        <v>7776.1655811753426</v>
      </c>
      <c r="AO65" s="3">
        <v>728.81275567266619</v>
      </c>
      <c r="AP65" s="3">
        <v>941.51186159982558</v>
      </c>
      <c r="AQ65" s="3">
        <v>2211.7756624023682</v>
      </c>
      <c r="AR65" s="3">
        <v>3432.7278123454903</v>
      </c>
      <c r="AS65" s="3">
        <v>4229.7474632565563</v>
      </c>
      <c r="BD65" s="1"/>
    </row>
    <row r="66" spans="1:56" x14ac:dyDescent="0.35">
      <c r="A66" s="5">
        <v>61</v>
      </c>
      <c r="B66" s="2" t="s">
        <v>80</v>
      </c>
      <c r="C66" s="2"/>
      <c r="D66" s="20">
        <f t="shared" si="0"/>
        <v>3.2653871335485465</v>
      </c>
      <c r="E66" s="20">
        <f>T66/AP66*100</f>
        <v>3.6023889095801627</v>
      </c>
      <c r="F66" s="20">
        <f>S66/AP66*100</f>
        <v>1.8011944547900813</v>
      </c>
      <c r="G66" s="20">
        <f t="shared" si="3"/>
        <v>1.496760668006863</v>
      </c>
      <c r="H66" s="19">
        <f t="shared" si="4"/>
        <v>31.472724897727307</v>
      </c>
      <c r="I66" s="20">
        <f t="shared" si="5"/>
        <v>2.9935213360137261</v>
      </c>
      <c r="J66" s="20">
        <f t="shared" si="6"/>
        <v>5.2575023961609171</v>
      </c>
      <c r="K66" s="20"/>
      <c r="L66" s="3">
        <v>595</v>
      </c>
      <c r="M66" s="3">
        <v>100</v>
      </c>
      <c r="N66" s="3">
        <v>480</v>
      </c>
      <c r="O66" s="3">
        <v>330</v>
      </c>
      <c r="P66" s="3">
        <v>50</v>
      </c>
      <c r="Q66" s="3">
        <v>30</v>
      </c>
      <c r="R66" s="3">
        <v>10</v>
      </c>
      <c r="S66" s="3">
        <v>5</v>
      </c>
      <c r="T66" s="3">
        <v>10</v>
      </c>
      <c r="U66" s="3">
        <v>45</v>
      </c>
      <c r="V66" s="3">
        <v>5</v>
      </c>
      <c r="W66" s="3">
        <v>5</v>
      </c>
      <c r="X66" s="3">
        <v>0</v>
      </c>
      <c r="Y66" s="3">
        <v>0</v>
      </c>
      <c r="Z66" s="3">
        <v>5</v>
      </c>
      <c r="AA66" s="3">
        <v>0</v>
      </c>
      <c r="AB66" s="3"/>
      <c r="AC66" s="3">
        <v>50</v>
      </c>
      <c r="AD66" s="3">
        <v>30</v>
      </c>
      <c r="AE66" s="3">
        <v>45</v>
      </c>
      <c r="AF66" s="3"/>
      <c r="AG66" s="3"/>
      <c r="AH66" s="3">
        <v>0</v>
      </c>
      <c r="AI66" s="3"/>
      <c r="AJ66" s="3"/>
      <c r="AK66" s="3"/>
      <c r="AL66" s="3"/>
      <c r="AM66" s="3">
        <v>95</v>
      </c>
      <c r="AN66" s="3">
        <v>3340.5474281056363</v>
      </c>
      <c r="AO66" s="3">
        <v>225.60373673902285</v>
      </c>
      <c r="AP66" s="3">
        <v>277.59357057218568</v>
      </c>
      <c r="AQ66" s="3">
        <v>1525.1300977585884</v>
      </c>
      <c r="AR66" s="3">
        <v>1806.9416396152285</v>
      </c>
      <c r="AS66" s="3">
        <v>1378.0908100503784</v>
      </c>
      <c r="BD66" s="1"/>
    </row>
    <row r="67" spans="1:56" x14ac:dyDescent="0.35">
      <c r="A67" s="5">
        <v>62</v>
      </c>
      <c r="B67" s="2" t="s">
        <v>71</v>
      </c>
      <c r="C67" s="2"/>
      <c r="D67" s="20">
        <f t="shared" si="0"/>
        <v>5.8052151351970078</v>
      </c>
      <c r="E67" s="20">
        <f t="shared" si="1"/>
        <v>8.543075446691855</v>
      </c>
      <c r="F67" s="20">
        <f t="shared" si="2"/>
        <v>1.44575122944016</v>
      </c>
      <c r="G67" s="20">
        <f t="shared" si="3"/>
        <v>3.5963252819363167</v>
      </c>
      <c r="H67" s="19">
        <f t="shared" si="4"/>
        <v>52.419565577856076</v>
      </c>
      <c r="I67" s="20">
        <f t="shared" si="5"/>
        <v>5.0697096485445883</v>
      </c>
      <c r="J67" s="20">
        <f t="shared" si="6"/>
        <v>9.3733571756621199</v>
      </c>
      <c r="K67" s="20"/>
      <c r="L67" s="3">
        <v>7195</v>
      </c>
      <c r="M67" s="3">
        <v>1600</v>
      </c>
      <c r="N67" s="3">
        <v>4675</v>
      </c>
      <c r="O67" s="3">
        <v>1110</v>
      </c>
      <c r="P67" s="3">
        <v>1135</v>
      </c>
      <c r="Q67" s="3">
        <v>825</v>
      </c>
      <c r="R67" s="3">
        <v>360</v>
      </c>
      <c r="S67" s="3">
        <v>55</v>
      </c>
      <c r="T67" s="3">
        <v>325</v>
      </c>
      <c r="U67" s="3">
        <v>955</v>
      </c>
      <c r="V67" s="3">
        <v>75</v>
      </c>
      <c r="W67" s="3">
        <v>75</v>
      </c>
      <c r="X67" s="3">
        <v>5</v>
      </c>
      <c r="Y67" s="3">
        <v>5</v>
      </c>
      <c r="Z67" s="3">
        <v>15</v>
      </c>
      <c r="AA67" s="3">
        <v>5</v>
      </c>
      <c r="AB67" s="3"/>
      <c r="AC67" s="3">
        <v>1545</v>
      </c>
      <c r="AD67" s="3">
        <v>1105</v>
      </c>
      <c r="AE67" s="3">
        <v>640</v>
      </c>
      <c r="AF67" s="3"/>
      <c r="AG67" s="3"/>
      <c r="AH67" s="3">
        <v>5</v>
      </c>
      <c r="AI67" s="3"/>
      <c r="AJ67" s="3"/>
      <c r="AK67" s="3"/>
      <c r="AL67" s="3"/>
      <c r="AM67" s="3">
        <v>1295</v>
      </c>
      <c r="AN67" s="3">
        <v>31559.992798785388</v>
      </c>
      <c r="AO67" s="3">
        <v>2996.8811300052275</v>
      </c>
      <c r="AP67" s="3">
        <v>3804.2506124167512</v>
      </c>
      <c r="AQ67" s="3">
        <v>8918.4256841206825</v>
      </c>
      <c r="AR67" s="3">
        <v>13815.754331462602</v>
      </c>
      <c r="AS67" s="3">
        <v>16450.725386727478</v>
      </c>
      <c r="BD67" s="1"/>
    </row>
    <row r="68" spans="1:56" x14ac:dyDescent="0.35">
      <c r="A68" s="5">
        <v>63</v>
      </c>
      <c r="B68" s="2" t="s">
        <v>72</v>
      </c>
      <c r="C68" s="2"/>
      <c r="D68" s="20">
        <f t="shared" si="0"/>
        <v>7.6518852660884349</v>
      </c>
      <c r="E68" s="20">
        <f t="shared" si="1"/>
        <v>11.432582891029343</v>
      </c>
      <c r="F68" s="20">
        <f t="shared" si="2"/>
        <v>1.4290728613786678</v>
      </c>
      <c r="G68" s="20">
        <f t="shared" si="3"/>
        <v>4.510634630749359</v>
      </c>
      <c r="H68" s="19">
        <f t="shared" si="4"/>
        <v>51.534012028546528</v>
      </c>
      <c r="I68" s="20">
        <f t="shared" si="5"/>
        <v>5.9834949183409867</v>
      </c>
      <c r="J68" s="20">
        <f t="shared" si="6"/>
        <v>10.345192389825151</v>
      </c>
      <c r="K68" s="20"/>
      <c r="L68" s="3">
        <v>4010</v>
      </c>
      <c r="M68" s="3">
        <v>975</v>
      </c>
      <c r="N68" s="3">
        <v>2375</v>
      </c>
      <c r="O68" s="3">
        <v>545</v>
      </c>
      <c r="P68" s="3">
        <v>735</v>
      </c>
      <c r="Q68" s="3">
        <v>445</v>
      </c>
      <c r="R68" s="3">
        <v>210</v>
      </c>
      <c r="S68" s="3">
        <v>30</v>
      </c>
      <c r="T68" s="3">
        <v>240</v>
      </c>
      <c r="U68" s="3">
        <v>650</v>
      </c>
      <c r="V68" s="3">
        <v>80</v>
      </c>
      <c r="W68" s="3">
        <v>20</v>
      </c>
      <c r="X68" s="3">
        <v>5</v>
      </c>
      <c r="Y68" s="3">
        <v>5</v>
      </c>
      <c r="Z68" s="3">
        <v>10</v>
      </c>
      <c r="AA68" s="3">
        <v>5</v>
      </c>
      <c r="AB68" s="3"/>
      <c r="AC68" s="3">
        <v>925</v>
      </c>
      <c r="AD68" s="3">
        <v>700</v>
      </c>
      <c r="AE68" s="3">
        <v>295</v>
      </c>
      <c r="AF68" s="3"/>
      <c r="AG68" s="3"/>
      <c r="AH68" s="3">
        <v>0</v>
      </c>
      <c r="AI68" s="3"/>
      <c r="AJ68" s="3"/>
      <c r="AK68" s="3"/>
      <c r="AL68" s="3"/>
      <c r="AM68" s="3">
        <v>780</v>
      </c>
      <c r="AN68" s="3">
        <v>16294.824568353328</v>
      </c>
      <c r="AO68" s="3">
        <v>1593.0942680365245</v>
      </c>
      <c r="AP68" s="3">
        <v>2099.2631524090475</v>
      </c>
      <c r="AQ68" s="3">
        <v>4608.6068336468788</v>
      </c>
      <c r="AR68" s="3">
        <v>7539.7341161789955</v>
      </c>
      <c r="AS68" s="3">
        <v>8494.6386073072081</v>
      </c>
      <c r="BD68" s="1"/>
    </row>
    <row r="69" spans="1:56" x14ac:dyDescent="0.35">
      <c r="A69" s="5">
        <v>64</v>
      </c>
      <c r="B69" s="2" t="s">
        <v>29</v>
      </c>
      <c r="C69" s="2"/>
      <c r="D69" s="20">
        <f t="shared" si="0"/>
        <v>2.7416007764400887</v>
      </c>
      <c r="E69" s="20">
        <f t="shared" si="1"/>
        <v>1.0436441306702287</v>
      </c>
      <c r="F69" s="20">
        <f t="shared" si="2"/>
        <v>0.10796318593140296</v>
      </c>
      <c r="G69" s="20">
        <f t="shared" si="3"/>
        <v>1.4807909197047719</v>
      </c>
      <c r="H69" s="19">
        <f t="shared" si="4"/>
        <v>29.512774724860403</v>
      </c>
      <c r="I69" s="20">
        <f t="shared" si="5"/>
        <v>3.1009503965582281</v>
      </c>
      <c r="J69" s="20">
        <f t="shared" si="6"/>
        <v>6.0444904824080306</v>
      </c>
      <c r="K69" s="20"/>
      <c r="L69" s="3">
        <v>8770</v>
      </c>
      <c r="M69" s="3">
        <v>3560</v>
      </c>
      <c r="N69" s="3">
        <v>5490</v>
      </c>
      <c r="O69" s="3">
        <v>2800</v>
      </c>
      <c r="P69" s="3">
        <v>1700</v>
      </c>
      <c r="Q69" s="3">
        <v>900</v>
      </c>
      <c r="R69" s="3">
        <v>295</v>
      </c>
      <c r="S69" s="3">
        <v>30</v>
      </c>
      <c r="T69" s="3">
        <v>290</v>
      </c>
      <c r="U69" s="3">
        <v>2210</v>
      </c>
      <c r="V69" s="3">
        <v>65</v>
      </c>
      <c r="W69" s="3">
        <v>955</v>
      </c>
      <c r="X69" s="3">
        <v>5</v>
      </c>
      <c r="Y69" s="3">
        <v>5</v>
      </c>
      <c r="Z69" s="3">
        <v>190</v>
      </c>
      <c r="AA69" s="3">
        <v>5</v>
      </c>
      <c r="AB69" s="3"/>
      <c r="AC69" s="3">
        <v>1235</v>
      </c>
      <c r="AD69" s="3">
        <v>1010</v>
      </c>
      <c r="AE69" s="3">
        <v>630</v>
      </c>
      <c r="AF69" s="3"/>
      <c r="AG69" s="3"/>
      <c r="AH69" s="3">
        <v>10</v>
      </c>
      <c r="AI69" s="3"/>
      <c r="AJ69" s="3"/>
      <c r="AK69" s="3"/>
      <c r="AL69" s="3"/>
      <c r="AM69" s="3">
        <v>3410</v>
      </c>
      <c r="AN69" s="3">
        <v>114803.51326971482</v>
      </c>
      <c r="AO69" s="3">
        <v>16194.27036146717</v>
      </c>
      <c r="AP69" s="3">
        <v>27787.249645505304</v>
      </c>
      <c r="AQ69" s="3">
        <v>18602.114003789145</v>
      </c>
      <c r="AR69" s="3">
        <v>56415.011487312484</v>
      </c>
      <c r="AS69" s="3">
        <v>80609.840024543577</v>
      </c>
      <c r="BD69" s="1"/>
    </row>
    <row r="70" spans="1:56" x14ac:dyDescent="0.35">
      <c r="A70" s="5">
        <v>65</v>
      </c>
      <c r="B70" s="2" t="s">
        <v>73</v>
      </c>
      <c r="C70" s="2"/>
      <c r="D70" s="20">
        <f t="shared" si="0"/>
        <v>6.4551070168973723</v>
      </c>
      <c r="E70" s="20">
        <f t="shared" si="1"/>
        <v>8.7356353147318746</v>
      </c>
      <c r="F70" s="20">
        <f t="shared" si="2"/>
        <v>1.4559392191219793</v>
      </c>
      <c r="G70" s="20">
        <f t="shared" si="3"/>
        <v>3.7722493183094286</v>
      </c>
      <c r="H70" s="19">
        <f t="shared" si="4"/>
        <v>54.838022008638255</v>
      </c>
      <c r="I70" s="20">
        <f t="shared" si="5"/>
        <v>4.8200963511731585</v>
      </c>
      <c r="J70" s="20">
        <f t="shared" si="6"/>
        <v>12.817345895751368</v>
      </c>
      <c r="K70" s="20"/>
      <c r="L70" s="3">
        <v>3165</v>
      </c>
      <c r="M70" s="3">
        <v>575</v>
      </c>
      <c r="N70" s="3">
        <v>2165</v>
      </c>
      <c r="O70" s="3">
        <v>415</v>
      </c>
      <c r="P70" s="3">
        <v>450</v>
      </c>
      <c r="Q70" s="3">
        <v>345</v>
      </c>
      <c r="R70" s="3">
        <v>165</v>
      </c>
      <c r="S70" s="3">
        <v>20</v>
      </c>
      <c r="T70" s="3">
        <v>120</v>
      </c>
      <c r="U70" s="3">
        <v>390</v>
      </c>
      <c r="V70" s="3">
        <v>20</v>
      </c>
      <c r="W70" s="3">
        <v>15</v>
      </c>
      <c r="X70" s="3">
        <v>0</v>
      </c>
      <c r="Y70" s="3">
        <v>5</v>
      </c>
      <c r="Z70" s="3">
        <v>5</v>
      </c>
      <c r="AA70" s="3">
        <v>5</v>
      </c>
      <c r="AB70" s="3"/>
      <c r="AC70" s="3">
        <v>530</v>
      </c>
      <c r="AD70" s="3">
        <v>375</v>
      </c>
      <c r="AE70" s="3">
        <v>225</v>
      </c>
      <c r="AF70" s="3"/>
      <c r="AG70" s="3"/>
      <c r="AH70" s="3">
        <v>0</v>
      </c>
      <c r="AI70" s="3"/>
      <c r="AJ70" s="3"/>
      <c r="AK70" s="3"/>
      <c r="AL70" s="3"/>
      <c r="AM70" s="3">
        <v>710</v>
      </c>
      <c r="AN70" s="3">
        <v>11929.222117314133</v>
      </c>
      <c r="AO70" s="3">
        <v>1010.3136068254278</v>
      </c>
      <c r="AP70" s="3">
        <v>1373.6837182022769</v>
      </c>
      <c r="AQ70" s="3">
        <v>3947.9906836518694</v>
      </c>
      <c r="AR70" s="3">
        <v>5539.3683354940695</v>
      </c>
      <c r="AS70" s="3">
        <v>6041.7278749849811</v>
      </c>
      <c r="BD70" s="1"/>
    </row>
    <row r="71" spans="1:56" x14ac:dyDescent="0.35">
      <c r="A71" s="5">
        <v>66</v>
      </c>
      <c r="B71" s="2" t="s">
        <v>74</v>
      </c>
      <c r="C71" s="2"/>
      <c r="D71" s="20">
        <f t="shared" ref="D71:D87" si="7">U71/AS71*100</f>
        <v>2.5936563993874842</v>
      </c>
      <c r="E71" s="20">
        <f t="shared" ref="E71:E84" si="8">T71/AP71*100</f>
        <v>3.6398236812533686</v>
      </c>
      <c r="F71" s="20">
        <f t="shared" ref="F71:F84" si="9">S71/AP71*100</f>
        <v>0.49633959289818669</v>
      </c>
      <c r="G71" s="20">
        <f t="shared" ref="G71:G84" si="10">P71/AN71*100</f>
        <v>1.2503875982813204</v>
      </c>
      <c r="H71" s="19">
        <f t="shared" ref="H71:H84" si="11">N71/AQ71*100</f>
        <v>37.659378778922502</v>
      </c>
      <c r="I71" s="20">
        <f t="shared" ref="I71:I84" si="12">M71/AN71*100</f>
        <v>3.5569278281206493</v>
      </c>
      <c r="J71" s="20">
        <f t="shared" ref="J71:J87" si="13">AM71/AR71*100</f>
        <v>5.2780410330107443</v>
      </c>
      <c r="K71" s="20"/>
      <c r="L71" s="3">
        <v>4545</v>
      </c>
      <c r="M71" s="3">
        <v>1465</v>
      </c>
      <c r="N71" s="3">
        <v>3280</v>
      </c>
      <c r="O71" s="3">
        <v>1505</v>
      </c>
      <c r="P71" s="3">
        <v>515</v>
      </c>
      <c r="Q71" s="3">
        <v>535</v>
      </c>
      <c r="R71" s="3">
        <v>145</v>
      </c>
      <c r="S71" s="3">
        <v>30</v>
      </c>
      <c r="T71" s="3">
        <v>220</v>
      </c>
      <c r="U71" s="3">
        <v>605</v>
      </c>
      <c r="V71" s="3">
        <v>35</v>
      </c>
      <c r="W71" s="3">
        <v>150</v>
      </c>
      <c r="X71" s="3">
        <v>5</v>
      </c>
      <c r="Y71" s="3">
        <v>5</v>
      </c>
      <c r="Z71" s="3">
        <v>45</v>
      </c>
      <c r="AA71" s="3">
        <v>10</v>
      </c>
      <c r="AB71" s="3"/>
      <c r="AC71" s="3">
        <v>1110</v>
      </c>
      <c r="AD71" s="3">
        <v>840</v>
      </c>
      <c r="AE71" s="3">
        <v>500</v>
      </c>
      <c r="AF71" s="3"/>
      <c r="AG71" s="3"/>
      <c r="AH71" s="3">
        <v>5</v>
      </c>
      <c r="AI71" s="3"/>
      <c r="AJ71" s="3"/>
      <c r="AK71" s="3"/>
      <c r="AL71" s="3"/>
      <c r="AM71" s="3">
        <v>855</v>
      </c>
      <c r="AN71" s="3">
        <v>41187.22872074839</v>
      </c>
      <c r="AO71" s="3">
        <v>4352.9469551781958</v>
      </c>
      <c r="AP71" s="3">
        <v>6044.2488226309706</v>
      </c>
      <c r="AQ71" s="3">
        <v>8709.6497774301479</v>
      </c>
      <c r="AR71" s="3">
        <v>16199.191985293903</v>
      </c>
      <c r="AS71" s="3">
        <v>23326.142974947506</v>
      </c>
      <c r="BD71" s="1"/>
    </row>
    <row r="72" spans="1:56" x14ac:dyDescent="0.35">
      <c r="A72" s="5">
        <v>67</v>
      </c>
      <c r="B72" s="2" t="s">
        <v>39</v>
      </c>
      <c r="C72" s="2"/>
      <c r="D72" s="20">
        <f t="shared" si="7"/>
        <v>6.1601355743806483</v>
      </c>
      <c r="E72" s="20">
        <f t="shared" si="8"/>
        <v>11.137774338887995</v>
      </c>
      <c r="F72" s="20">
        <f t="shared" si="9"/>
        <v>1.2851278083332303</v>
      </c>
      <c r="G72" s="20">
        <f t="shared" si="10"/>
        <v>4.101419822329964</v>
      </c>
      <c r="H72" s="19">
        <f t="shared" si="11"/>
        <v>56.22133208050073</v>
      </c>
      <c r="I72" s="20">
        <f t="shared" si="12"/>
        <v>5.2156783867779897</v>
      </c>
      <c r="J72" s="20">
        <f t="shared" si="13"/>
        <v>11.525534011265247</v>
      </c>
      <c r="K72" s="20"/>
      <c r="L72" s="3">
        <v>4425</v>
      </c>
      <c r="M72" s="3">
        <v>1100</v>
      </c>
      <c r="N72" s="3">
        <v>2440</v>
      </c>
      <c r="O72" s="3">
        <v>390</v>
      </c>
      <c r="P72" s="3">
        <v>865</v>
      </c>
      <c r="Q72" s="3">
        <v>595</v>
      </c>
      <c r="R72" s="3">
        <v>280</v>
      </c>
      <c r="S72" s="3">
        <v>45</v>
      </c>
      <c r="T72" s="3">
        <v>390</v>
      </c>
      <c r="U72" s="3">
        <v>750</v>
      </c>
      <c r="V72" s="3">
        <v>75</v>
      </c>
      <c r="W72" s="3">
        <v>45</v>
      </c>
      <c r="X72" s="3">
        <v>5</v>
      </c>
      <c r="Y72" s="3">
        <v>15</v>
      </c>
      <c r="Z72" s="3">
        <v>5</v>
      </c>
      <c r="AA72" s="3">
        <v>5</v>
      </c>
      <c r="AB72" s="3"/>
      <c r="AC72" s="3">
        <v>1275</v>
      </c>
      <c r="AD72" s="3">
        <v>980</v>
      </c>
      <c r="AE72" s="3">
        <v>225</v>
      </c>
      <c r="AF72" s="3"/>
      <c r="AG72" s="3"/>
      <c r="AH72" s="3">
        <v>5</v>
      </c>
      <c r="AI72" s="3"/>
      <c r="AJ72" s="3"/>
      <c r="AK72" s="3"/>
      <c r="AL72" s="3"/>
      <c r="AM72" s="3">
        <v>990</v>
      </c>
      <c r="AN72" s="3">
        <v>21090.257458906133</v>
      </c>
      <c r="AO72" s="3">
        <v>2215.4237211335148</v>
      </c>
      <c r="AP72" s="3">
        <v>3501.5972503438052</v>
      </c>
      <c r="AQ72" s="3">
        <v>4339.9896617644645</v>
      </c>
      <c r="AR72" s="3">
        <v>8589.6236914693727</v>
      </c>
      <c r="AS72" s="3">
        <v>12175.056716595176</v>
      </c>
      <c r="BD72" s="1"/>
    </row>
    <row r="73" spans="1:56" x14ac:dyDescent="0.35">
      <c r="A73" s="5">
        <v>68</v>
      </c>
      <c r="B73" s="2" t="s">
        <v>75</v>
      </c>
      <c r="C73" s="2"/>
      <c r="D73" s="20">
        <f t="shared" si="7"/>
        <v>6.6539753003487965</v>
      </c>
      <c r="E73" s="20">
        <f t="shared" si="8"/>
        <v>6.9938428766957825</v>
      </c>
      <c r="F73" s="20">
        <f t="shared" si="9"/>
        <v>2.0981528630087349</v>
      </c>
      <c r="G73" s="20">
        <f t="shared" si="10"/>
        <v>3.7833882710387878</v>
      </c>
      <c r="H73" s="19">
        <f t="shared" si="11"/>
        <v>48.549003394392436</v>
      </c>
      <c r="I73" s="20">
        <f t="shared" si="12"/>
        <v>4.5883644989193817</v>
      </c>
      <c r="J73" s="20">
        <f t="shared" si="13"/>
        <v>8.5978543213694465</v>
      </c>
      <c r="K73" s="20"/>
      <c r="L73" s="3">
        <v>1450</v>
      </c>
      <c r="M73" s="3">
        <v>285</v>
      </c>
      <c r="N73" s="3">
        <v>945</v>
      </c>
      <c r="O73" s="3">
        <v>205</v>
      </c>
      <c r="P73" s="3">
        <v>235</v>
      </c>
      <c r="Q73" s="3">
        <v>165</v>
      </c>
      <c r="R73" s="3">
        <v>85</v>
      </c>
      <c r="S73" s="3">
        <v>15</v>
      </c>
      <c r="T73" s="3">
        <v>50</v>
      </c>
      <c r="U73" s="3">
        <v>210</v>
      </c>
      <c r="V73" s="3">
        <v>10</v>
      </c>
      <c r="W73" s="3">
        <v>10</v>
      </c>
      <c r="X73" s="3">
        <v>5</v>
      </c>
      <c r="Y73" s="3">
        <v>0</v>
      </c>
      <c r="Z73" s="3">
        <v>5</v>
      </c>
      <c r="AA73" s="3">
        <v>0</v>
      </c>
      <c r="AB73" s="3"/>
      <c r="AC73" s="3">
        <v>295</v>
      </c>
      <c r="AD73" s="3">
        <v>195</v>
      </c>
      <c r="AE73" s="3">
        <v>55</v>
      </c>
      <c r="AF73" s="3"/>
      <c r="AG73" s="3"/>
      <c r="AH73" s="3">
        <v>0</v>
      </c>
      <c r="AI73" s="3"/>
      <c r="AJ73" s="3"/>
      <c r="AK73" s="3"/>
      <c r="AL73" s="3"/>
      <c r="AM73" s="3">
        <v>240</v>
      </c>
      <c r="AN73" s="3">
        <v>6211.3635494111495</v>
      </c>
      <c r="AO73" s="3">
        <v>476.1253111418373</v>
      </c>
      <c r="AP73" s="3">
        <v>714.91454528675843</v>
      </c>
      <c r="AQ73" s="3">
        <v>1946.4869182240525</v>
      </c>
      <c r="AR73" s="3">
        <v>2791.3941203155132</v>
      </c>
      <c r="AS73" s="3">
        <v>3156.0081082505963</v>
      </c>
      <c r="BD73" s="1"/>
    </row>
    <row r="74" spans="1:56" x14ac:dyDescent="0.35">
      <c r="A74" s="5">
        <v>69</v>
      </c>
      <c r="B74" s="2" t="s">
        <v>40</v>
      </c>
      <c r="C74" s="2"/>
      <c r="D74" s="20">
        <f t="shared" si="7"/>
        <v>6.20980438751383</v>
      </c>
      <c r="E74" s="20">
        <f t="shared" si="8"/>
        <v>9.6448191539341614</v>
      </c>
      <c r="F74" s="20">
        <f t="shared" si="9"/>
        <v>1.808403591362655</v>
      </c>
      <c r="G74" s="20">
        <f t="shared" si="10"/>
        <v>4.5953312782025684</v>
      </c>
      <c r="H74" s="19">
        <f t="shared" si="11"/>
        <v>56.471467958376074</v>
      </c>
      <c r="I74" s="20">
        <f t="shared" si="12"/>
        <v>5.5308094312652347</v>
      </c>
      <c r="J74" s="20">
        <f t="shared" si="13"/>
        <v>11.878044531307802</v>
      </c>
      <c r="K74" s="20"/>
      <c r="L74" s="3">
        <v>7295</v>
      </c>
      <c r="M74" s="3">
        <v>1685</v>
      </c>
      <c r="N74" s="3">
        <v>4440</v>
      </c>
      <c r="O74" s="3">
        <v>770</v>
      </c>
      <c r="P74" s="3">
        <v>1400</v>
      </c>
      <c r="Q74" s="3">
        <v>940</v>
      </c>
      <c r="R74" s="3">
        <v>400</v>
      </c>
      <c r="S74" s="3">
        <v>75</v>
      </c>
      <c r="T74" s="3">
        <v>400</v>
      </c>
      <c r="U74" s="3">
        <v>1020</v>
      </c>
      <c r="V74" s="3">
        <v>120</v>
      </c>
      <c r="W74" s="3">
        <v>95</v>
      </c>
      <c r="X74" s="3">
        <v>5</v>
      </c>
      <c r="Y74" s="3">
        <v>5</v>
      </c>
      <c r="Z74" s="3">
        <v>15</v>
      </c>
      <c r="AA74" s="3">
        <v>10</v>
      </c>
      <c r="AB74" s="3"/>
      <c r="AC74" s="3">
        <v>1640</v>
      </c>
      <c r="AD74" s="3">
        <v>1265</v>
      </c>
      <c r="AE74" s="3">
        <v>440</v>
      </c>
      <c r="AF74" s="3"/>
      <c r="AG74" s="3"/>
      <c r="AH74" s="3">
        <v>5</v>
      </c>
      <c r="AI74" s="3"/>
      <c r="AJ74" s="3"/>
      <c r="AK74" s="3"/>
      <c r="AL74" s="3"/>
      <c r="AM74" s="3">
        <v>1580</v>
      </c>
      <c r="AN74" s="3">
        <v>30465.703455172879</v>
      </c>
      <c r="AO74" s="3">
        <v>3265.6571622651559</v>
      </c>
      <c r="AP74" s="3">
        <v>4147.3043052013927</v>
      </c>
      <c r="AQ74" s="3">
        <v>7862.3775165055558</v>
      </c>
      <c r="AR74" s="3">
        <v>13301.8528078042</v>
      </c>
      <c r="AS74" s="3">
        <v>16425.638173900181</v>
      </c>
      <c r="BD74" s="1"/>
    </row>
    <row r="75" spans="1:56" x14ac:dyDescent="0.35">
      <c r="A75" s="5">
        <v>70</v>
      </c>
      <c r="B75" s="2" t="s">
        <v>30</v>
      </c>
      <c r="C75" s="2"/>
      <c r="D75" s="20">
        <f t="shared" si="7"/>
        <v>5.5315787210384739</v>
      </c>
      <c r="E75" s="20">
        <f t="shared" si="8"/>
        <v>10.13795782653342</v>
      </c>
      <c r="F75" s="20">
        <f t="shared" si="9"/>
        <v>0.89716440942773623</v>
      </c>
      <c r="G75" s="20">
        <f t="shared" si="10"/>
        <v>4.4375837237994471</v>
      </c>
      <c r="H75" s="19">
        <f t="shared" si="11"/>
        <v>58.426282681446615</v>
      </c>
      <c r="I75" s="20">
        <f t="shared" si="12"/>
        <v>5.7647115664310578</v>
      </c>
      <c r="J75" s="20">
        <f t="shared" si="13"/>
        <v>13.364787625739597</v>
      </c>
      <c r="K75" s="20"/>
      <c r="L75" s="3">
        <v>8210</v>
      </c>
      <c r="M75" s="3">
        <v>2085</v>
      </c>
      <c r="N75" s="3">
        <v>4860</v>
      </c>
      <c r="O75" s="3">
        <v>895</v>
      </c>
      <c r="P75" s="3">
        <v>1605</v>
      </c>
      <c r="Q75" s="3">
        <v>1120</v>
      </c>
      <c r="R75" s="3">
        <v>430</v>
      </c>
      <c r="S75" s="3">
        <v>50</v>
      </c>
      <c r="T75" s="3">
        <v>565</v>
      </c>
      <c r="U75" s="3">
        <v>1135</v>
      </c>
      <c r="V75" s="3">
        <v>145</v>
      </c>
      <c r="W75" s="3">
        <v>160</v>
      </c>
      <c r="X75" s="3">
        <v>5</v>
      </c>
      <c r="Y75" s="3">
        <v>15</v>
      </c>
      <c r="Z75" s="3">
        <v>35</v>
      </c>
      <c r="AA75" s="3">
        <v>15</v>
      </c>
      <c r="AB75" s="3"/>
      <c r="AC75" s="3">
        <v>2005</v>
      </c>
      <c r="AD75" s="3">
        <v>1560</v>
      </c>
      <c r="AE75" s="3">
        <v>670</v>
      </c>
      <c r="AF75" s="3"/>
      <c r="AG75" s="3"/>
      <c r="AH75" s="3">
        <v>5</v>
      </c>
      <c r="AI75" s="3"/>
      <c r="AJ75" s="3"/>
      <c r="AK75" s="3"/>
      <c r="AL75" s="3"/>
      <c r="AM75" s="3">
        <v>2090</v>
      </c>
      <c r="AN75" s="3">
        <v>36168.331684473626</v>
      </c>
      <c r="AO75" s="3">
        <v>4366.6414879727927</v>
      </c>
      <c r="AP75" s="3">
        <v>5573.1145233339021</v>
      </c>
      <c r="AQ75" s="3">
        <v>8318.1742478771503</v>
      </c>
      <c r="AR75" s="3">
        <v>15638.108577010338</v>
      </c>
      <c r="AS75" s="3">
        <v>20518.554597862076</v>
      </c>
      <c r="BD75" s="1"/>
    </row>
    <row r="76" spans="1:56" x14ac:dyDescent="0.35">
      <c r="A76" s="5">
        <v>71</v>
      </c>
      <c r="B76" s="2" t="s">
        <v>76</v>
      </c>
      <c r="C76" s="2"/>
      <c r="D76" s="20">
        <f t="shared" si="7"/>
        <v>7.5553428542626007</v>
      </c>
      <c r="E76" s="20">
        <f t="shared" si="8"/>
        <v>11.282308371821353</v>
      </c>
      <c r="F76" s="20">
        <f t="shared" si="9"/>
        <v>1.2454496254607987</v>
      </c>
      <c r="G76" s="20">
        <f t="shared" si="10"/>
        <v>4.8087589963378843</v>
      </c>
      <c r="H76" s="19">
        <f t="shared" si="11"/>
        <v>57.567770440929543</v>
      </c>
      <c r="I76" s="20">
        <f t="shared" si="12"/>
        <v>6.4577803335776451</v>
      </c>
      <c r="J76" s="20">
        <f t="shared" si="13"/>
        <v>12.887877007662937</v>
      </c>
      <c r="K76" s="20"/>
      <c r="L76" s="3">
        <v>11880</v>
      </c>
      <c r="M76" s="3">
        <v>3035</v>
      </c>
      <c r="N76" s="3">
        <v>6795</v>
      </c>
      <c r="O76" s="3">
        <v>1080</v>
      </c>
      <c r="P76" s="3">
        <v>2260</v>
      </c>
      <c r="Q76" s="3">
        <v>1575</v>
      </c>
      <c r="R76" s="3">
        <v>800</v>
      </c>
      <c r="S76" s="3">
        <v>85</v>
      </c>
      <c r="T76" s="3">
        <v>770</v>
      </c>
      <c r="U76" s="3">
        <v>1960</v>
      </c>
      <c r="V76" s="3">
        <v>230</v>
      </c>
      <c r="W76" s="3">
        <v>90</v>
      </c>
      <c r="X76" s="3">
        <v>5</v>
      </c>
      <c r="Y76" s="3">
        <v>5</v>
      </c>
      <c r="Z76" s="3">
        <v>25</v>
      </c>
      <c r="AA76" s="3">
        <v>20</v>
      </c>
      <c r="AB76" s="3"/>
      <c r="AC76" s="3">
        <v>2605</v>
      </c>
      <c r="AD76" s="3">
        <v>2030</v>
      </c>
      <c r="AE76" s="3">
        <v>1055</v>
      </c>
      <c r="AF76" s="3"/>
      <c r="AG76" s="3"/>
      <c r="AH76" s="3">
        <v>5</v>
      </c>
      <c r="AI76" s="3"/>
      <c r="AJ76" s="3"/>
      <c r="AK76" s="3"/>
      <c r="AL76" s="3"/>
      <c r="AM76" s="3">
        <v>2610</v>
      </c>
      <c r="AN76" s="3">
        <v>46997.572590373224</v>
      </c>
      <c r="AO76" s="3">
        <v>4654.8720506662803</v>
      </c>
      <c r="AP76" s="3">
        <v>6824.8444788404186</v>
      </c>
      <c r="AQ76" s="3">
        <v>11803.479530221462</v>
      </c>
      <c r="AR76" s="3">
        <v>20251.589912350446</v>
      </c>
      <c r="AS76" s="3">
        <v>25941.906777853241</v>
      </c>
      <c r="BD76" s="1"/>
    </row>
    <row r="77" spans="1:56" x14ac:dyDescent="0.35">
      <c r="A77" s="5">
        <v>72</v>
      </c>
      <c r="B77" s="2" t="s">
        <v>77</v>
      </c>
      <c r="C77" s="2"/>
      <c r="D77" s="20">
        <f t="shared" si="7"/>
        <v>9.3722459321790108</v>
      </c>
      <c r="E77" s="20">
        <f t="shared" si="8"/>
        <v>9.8412424896985637</v>
      </c>
      <c r="F77" s="20">
        <f t="shared" si="9"/>
        <v>2.18694277548857</v>
      </c>
      <c r="G77" s="20">
        <f t="shared" si="10"/>
        <v>4.4008795437906514</v>
      </c>
      <c r="H77" s="19">
        <f t="shared" si="11"/>
        <v>46.477466437569959</v>
      </c>
      <c r="I77" s="20">
        <f t="shared" si="12"/>
        <v>4.5303171774315523</v>
      </c>
      <c r="J77" s="20">
        <f t="shared" si="13"/>
        <v>6.1497696198239806</v>
      </c>
      <c r="K77" s="20"/>
      <c r="L77" s="3">
        <v>940</v>
      </c>
      <c r="M77" s="3">
        <v>175</v>
      </c>
      <c r="N77" s="3">
        <v>545</v>
      </c>
      <c r="O77" s="3">
        <v>95</v>
      </c>
      <c r="P77" s="3">
        <v>170</v>
      </c>
      <c r="Q77" s="3">
        <v>90</v>
      </c>
      <c r="R77" s="3">
        <v>45</v>
      </c>
      <c r="S77" s="3">
        <v>10</v>
      </c>
      <c r="T77" s="3">
        <v>45</v>
      </c>
      <c r="U77" s="3">
        <v>185</v>
      </c>
      <c r="V77" s="3">
        <v>10</v>
      </c>
      <c r="W77" s="3">
        <v>5</v>
      </c>
      <c r="X77" s="3">
        <v>5</v>
      </c>
      <c r="Y77" s="3">
        <v>0</v>
      </c>
      <c r="Z77" s="3">
        <v>5</v>
      </c>
      <c r="AA77" s="3">
        <v>0</v>
      </c>
      <c r="AB77" s="3"/>
      <c r="AC77" s="3">
        <v>195</v>
      </c>
      <c r="AD77" s="3">
        <v>145</v>
      </c>
      <c r="AE77" s="3">
        <v>35</v>
      </c>
      <c r="AF77" s="3"/>
      <c r="AG77" s="3"/>
      <c r="AH77" s="3">
        <v>0</v>
      </c>
      <c r="AI77" s="3"/>
      <c r="AJ77" s="3"/>
      <c r="AK77" s="3"/>
      <c r="AL77" s="3"/>
      <c r="AM77" s="3">
        <v>115</v>
      </c>
      <c r="AN77" s="3">
        <v>3862.8641913150909</v>
      </c>
      <c r="AO77" s="3">
        <v>285.37744441014729</v>
      </c>
      <c r="AP77" s="3">
        <v>457.25933536445501</v>
      </c>
      <c r="AQ77" s="3">
        <v>1172.6112496516171</v>
      </c>
      <c r="AR77" s="3">
        <v>1869.9887493231258</v>
      </c>
      <c r="AS77" s="3">
        <v>1973.9132043560046</v>
      </c>
      <c r="BD77" s="1"/>
    </row>
    <row r="78" spans="1:56" x14ac:dyDescent="0.35">
      <c r="A78" s="5">
        <v>73</v>
      </c>
      <c r="B78" s="2" t="s">
        <v>31</v>
      </c>
      <c r="C78" s="2"/>
      <c r="D78" s="20">
        <f t="shared" si="7"/>
        <v>2.8947188547865483</v>
      </c>
      <c r="E78" s="20">
        <f t="shared" si="8"/>
        <v>1.8785424166174385</v>
      </c>
      <c r="F78" s="20">
        <f t="shared" si="9"/>
        <v>0.40460913588683289</v>
      </c>
      <c r="G78" s="20">
        <f t="shared" si="10"/>
        <v>1.8718723305483873</v>
      </c>
      <c r="H78" s="19">
        <f t="shared" si="11"/>
        <v>47.148440728392075</v>
      </c>
      <c r="I78" s="20">
        <f t="shared" si="12"/>
        <v>4.3373324945302603</v>
      </c>
      <c r="J78" s="20">
        <f t="shared" si="13"/>
        <v>7.5421315487974327</v>
      </c>
      <c r="K78" s="20"/>
      <c r="L78" s="3">
        <v>22125</v>
      </c>
      <c r="M78" s="3">
        <v>7855</v>
      </c>
      <c r="N78" s="3">
        <v>15085</v>
      </c>
      <c r="O78" s="3">
        <v>5965</v>
      </c>
      <c r="P78" s="3">
        <v>3390</v>
      </c>
      <c r="Q78" s="3">
        <v>2795</v>
      </c>
      <c r="R78" s="3">
        <v>855</v>
      </c>
      <c r="S78" s="3">
        <v>140</v>
      </c>
      <c r="T78" s="3">
        <v>650</v>
      </c>
      <c r="U78" s="3">
        <v>3305</v>
      </c>
      <c r="V78" s="3">
        <v>190</v>
      </c>
      <c r="W78" s="3">
        <v>1575</v>
      </c>
      <c r="X78" s="3">
        <v>15</v>
      </c>
      <c r="Y78" s="3">
        <v>15</v>
      </c>
      <c r="Z78" s="3">
        <v>210</v>
      </c>
      <c r="AA78" s="3">
        <v>25</v>
      </c>
      <c r="AB78" s="3"/>
      <c r="AC78" s="3">
        <v>4945</v>
      </c>
      <c r="AD78" s="3">
        <v>3555</v>
      </c>
      <c r="AE78" s="3">
        <v>2280</v>
      </c>
      <c r="AF78" s="3"/>
      <c r="AG78" s="3"/>
      <c r="AH78" s="3">
        <v>75</v>
      </c>
      <c r="AI78" s="3"/>
      <c r="AJ78" s="3"/>
      <c r="AK78" s="3"/>
      <c r="AL78" s="3"/>
      <c r="AM78" s="3">
        <v>5325</v>
      </c>
      <c r="AN78" s="3">
        <v>181102.09466085001</v>
      </c>
      <c r="AO78" s="3">
        <v>27164.793876174735</v>
      </c>
      <c r="AP78" s="3">
        <v>34601.29482571972</v>
      </c>
      <c r="AQ78" s="3">
        <v>31994.695406577979</v>
      </c>
      <c r="AR78" s="3">
        <v>70603.382684952681</v>
      </c>
      <c r="AS78" s="3">
        <v>114173.43672374377</v>
      </c>
      <c r="BD78" s="1"/>
    </row>
    <row r="79" spans="1:56" x14ac:dyDescent="0.35">
      <c r="A79" s="5">
        <v>74</v>
      </c>
      <c r="B79" s="2" t="s">
        <v>32</v>
      </c>
      <c r="C79" s="2"/>
      <c r="D79" s="20">
        <f t="shared" si="7"/>
        <v>5.0939323161121601</v>
      </c>
      <c r="E79" s="20">
        <f t="shared" si="8"/>
        <v>5.522945566073866</v>
      </c>
      <c r="F79" s="20">
        <f t="shared" si="9"/>
        <v>1.7216888104398391</v>
      </c>
      <c r="G79" s="20">
        <f t="shared" si="10"/>
        <v>2.8498408896370684</v>
      </c>
      <c r="H79" s="19">
        <f t="shared" si="11"/>
        <v>66.541662021486431</v>
      </c>
      <c r="I79" s="20">
        <f t="shared" si="12"/>
        <v>5.985244712020438</v>
      </c>
      <c r="J79" s="20">
        <f t="shared" si="13"/>
        <v>12.93535497555785</v>
      </c>
      <c r="K79" s="20"/>
      <c r="L79" s="3">
        <v>39965</v>
      </c>
      <c r="M79" s="3">
        <v>15510</v>
      </c>
      <c r="N79" s="3">
        <v>21185</v>
      </c>
      <c r="O79" s="3">
        <v>2375</v>
      </c>
      <c r="P79" s="3">
        <v>7385</v>
      </c>
      <c r="Q79" s="3">
        <v>9180</v>
      </c>
      <c r="R79" s="3">
        <v>4470</v>
      </c>
      <c r="S79" s="3">
        <v>890</v>
      </c>
      <c r="T79" s="3">
        <v>2855</v>
      </c>
      <c r="U79" s="3">
        <v>8250</v>
      </c>
      <c r="V79" s="3">
        <v>835</v>
      </c>
      <c r="W79" s="3">
        <v>2380</v>
      </c>
      <c r="X79" s="3">
        <v>35</v>
      </c>
      <c r="Y79" s="3">
        <v>35</v>
      </c>
      <c r="Z79" s="3">
        <v>240</v>
      </c>
      <c r="AA79" s="3">
        <v>65</v>
      </c>
      <c r="AB79" s="3"/>
      <c r="AC79" s="3">
        <v>15020</v>
      </c>
      <c r="AD79" s="3">
        <v>11400</v>
      </c>
      <c r="AE79" s="3">
        <v>2705</v>
      </c>
      <c r="AF79" s="3"/>
      <c r="AG79" s="3"/>
      <c r="AH79" s="3">
        <v>75</v>
      </c>
      <c r="AI79" s="3"/>
      <c r="AJ79" s="3"/>
      <c r="AK79" s="3"/>
      <c r="AL79" s="3"/>
      <c r="AM79" s="3">
        <v>11535</v>
      </c>
      <c r="AN79" s="3">
        <v>259137.27418447178</v>
      </c>
      <c r="AO79" s="3">
        <v>32868.484144022819</v>
      </c>
      <c r="AP79" s="3">
        <v>51693.429997528532</v>
      </c>
      <c r="AQ79" s="3">
        <v>31837.19696264774</v>
      </c>
      <c r="AR79" s="3">
        <v>89174.205283087271</v>
      </c>
      <c r="AS79" s="3">
        <v>161957.39338556118</v>
      </c>
      <c r="BD79" s="1"/>
    </row>
    <row r="80" spans="1:56" x14ac:dyDescent="0.35">
      <c r="A80" s="5">
        <v>75</v>
      </c>
      <c r="B80" s="2" t="s">
        <v>41</v>
      </c>
      <c r="C80" s="2"/>
      <c r="D80" s="20">
        <f t="shared" si="7"/>
        <v>6.2183599740473987</v>
      </c>
      <c r="E80" s="20">
        <f t="shared" si="8"/>
        <v>11.526008231383653</v>
      </c>
      <c r="F80" s="20">
        <f t="shared" si="9"/>
        <v>1.2442849795243718</v>
      </c>
      <c r="G80" s="20">
        <f t="shared" si="10"/>
        <v>4.3267664265474739</v>
      </c>
      <c r="H80" s="19">
        <f t="shared" si="11"/>
        <v>59.620044861326015</v>
      </c>
      <c r="I80" s="20">
        <f t="shared" si="12"/>
        <v>5.915073089457306</v>
      </c>
      <c r="J80" s="20">
        <f t="shared" si="13"/>
        <v>14.512189649083036</v>
      </c>
      <c r="K80" s="20"/>
      <c r="L80" s="3">
        <v>9560</v>
      </c>
      <c r="M80" s="3">
        <v>2700</v>
      </c>
      <c r="N80" s="3">
        <v>5095</v>
      </c>
      <c r="O80" s="3">
        <v>755</v>
      </c>
      <c r="P80" s="3">
        <v>1975</v>
      </c>
      <c r="Q80" s="3">
        <v>1655</v>
      </c>
      <c r="R80" s="3">
        <v>675</v>
      </c>
      <c r="S80" s="3">
        <v>95</v>
      </c>
      <c r="T80" s="3">
        <v>880</v>
      </c>
      <c r="U80" s="3">
        <v>1645</v>
      </c>
      <c r="V80" s="3">
        <v>260</v>
      </c>
      <c r="W80" s="3">
        <v>160</v>
      </c>
      <c r="X80" s="3">
        <v>5</v>
      </c>
      <c r="Y80" s="3">
        <v>30</v>
      </c>
      <c r="Z80" s="3">
        <v>35</v>
      </c>
      <c r="AA80" s="3">
        <v>25</v>
      </c>
      <c r="AB80" s="3"/>
      <c r="AC80" s="3">
        <v>3025</v>
      </c>
      <c r="AD80" s="3">
        <v>2380</v>
      </c>
      <c r="AE80" s="3">
        <v>415</v>
      </c>
      <c r="AF80" s="3"/>
      <c r="AG80" s="3"/>
      <c r="AH80" s="3">
        <v>0</v>
      </c>
      <c r="AI80" s="3"/>
      <c r="AJ80" s="3"/>
      <c r="AK80" s="3"/>
      <c r="AL80" s="3"/>
      <c r="AM80" s="3">
        <v>2730</v>
      </c>
      <c r="AN80" s="3">
        <v>45646.096999415415</v>
      </c>
      <c r="AO80" s="3">
        <v>6061.9261144317588</v>
      </c>
      <c r="AP80" s="3">
        <v>7634.9069194995654</v>
      </c>
      <c r="AQ80" s="3">
        <v>8545.7835730428887</v>
      </c>
      <c r="AR80" s="3">
        <v>18811.771800215534</v>
      </c>
      <c r="AS80" s="3">
        <v>26453.920436666267</v>
      </c>
      <c r="BD80" s="1"/>
    </row>
    <row r="81" spans="1:56" x14ac:dyDescent="0.35">
      <c r="A81" s="5">
        <v>76</v>
      </c>
      <c r="B81" s="2" t="s">
        <v>33</v>
      </c>
      <c r="C81" s="2"/>
      <c r="D81" s="20">
        <f t="shared" si="7"/>
        <v>4.8502113489361776</v>
      </c>
      <c r="E81" s="20">
        <f t="shared" si="8"/>
        <v>5.5743328167152555</v>
      </c>
      <c r="F81" s="20">
        <f t="shared" si="9"/>
        <v>2.0337868822197476</v>
      </c>
      <c r="G81" s="20">
        <f t="shared" si="10"/>
        <v>1.7620587619758203</v>
      </c>
      <c r="H81" s="19">
        <f t="shared" si="11"/>
        <v>51.491329045942756</v>
      </c>
      <c r="I81" s="20">
        <f t="shared" si="12"/>
        <v>6.5217750422843839</v>
      </c>
      <c r="J81" s="20">
        <f t="shared" si="13"/>
        <v>14.026798784779446</v>
      </c>
      <c r="K81" s="20"/>
      <c r="L81" s="3">
        <v>32585</v>
      </c>
      <c r="M81" s="3">
        <v>22670</v>
      </c>
      <c r="N81" s="3">
        <v>14595</v>
      </c>
      <c r="O81" s="3">
        <v>1900</v>
      </c>
      <c r="P81" s="3">
        <v>6125</v>
      </c>
      <c r="Q81" s="3">
        <v>7700</v>
      </c>
      <c r="R81" s="3">
        <v>3515</v>
      </c>
      <c r="S81" s="3">
        <v>1505</v>
      </c>
      <c r="T81" s="3">
        <v>4125</v>
      </c>
      <c r="U81" s="3">
        <v>10560</v>
      </c>
      <c r="V81" s="3">
        <v>1225</v>
      </c>
      <c r="W81" s="3">
        <v>2590</v>
      </c>
      <c r="X81" s="3">
        <v>30</v>
      </c>
      <c r="Y81" s="3">
        <v>25</v>
      </c>
      <c r="Z81" s="3">
        <v>270</v>
      </c>
      <c r="AA81" s="3">
        <v>110</v>
      </c>
      <c r="AB81" s="3"/>
      <c r="AC81" s="3">
        <v>23770</v>
      </c>
      <c r="AD81" s="3">
        <v>18270</v>
      </c>
      <c r="AE81" s="3">
        <v>2795</v>
      </c>
      <c r="AF81" s="3"/>
      <c r="AG81" s="3"/>
      <c r="AH81" s="3">
        <v>125</v>
      </c>
      <c r="AI81" s="3"/>
      <c r="AJ81" s="3"/>
      <c r="AK81" s="3"/>
      <c r="AL81" s="3"/>
      <c r="AM81" s="3">
        <v>15770</v>
      </c>
      <c r="AN81" s="3">
        <v>347604.75258679537</v>
      </c>
      <c r="AO81" s="3">
        <v>42034.666217259051</v>
      </c>
      <c r="AP81" s="3">
        <v>73999.887262395423</v>
      </c>
      <c r="AQ81" s="3">
        <v>28344.578146308319</v>
      </c>
      <c r="AR81" s="3">
        <v>112427.64826078572</v>
      </c>
      <c r="AS81" s="3">
        <v>217722.47104894058</v>
      </c>
      <c r="BD81" s="1"/>
    </row>
    <row r="82" spans="1:56" x14ac:dyDescent="0.35">
      <c r="A82" s="5">
        <v>77</v>
      </c>
      <c r="B82" s="2" t="s">
        <v>34</v>
      </c>
      <c r="C82" s="2"/>
      <c r="D82" s="20">
        <f t="shared" si="7"/>
        <v>4.454765899729729</v>
      </c>
      <c r="E82" s="20">
        <f t="shared" si="8"/>
        <v>1.9552538018155472</v>
      </c>
      <c r="F82" s="20">
        <f t="shared" si="9"/>
        <v>0.39797201275891664</v>
      </c>
      <c r="G82" s="20">
        <f t="shared" si="10"/>
        <v>2.3358620333899038</v>
      </c>
      <c r="H82" s="19">
        <f t="shared" si="11"/>
        <v>36.302534251615405</v>
      </c>
      <c r="I82" s="20">
        <f t="shared" si="12"/>
        <v>4.7785618313007605</v>
      </c>
      <c r="J82" s="20">
        <f t="shared" si="13"/>
        <v>6.4022284526023103</v>
      </c>
      <c r="K82" s="20"/>
      <c r="L82" s="3">
        <v>9590</v>
      </c>
      <c r="M82" s="3">
        <v>4920</v>
      </c>
      <c r="N82" s="3">
        <v>4540</v>
      </c>
      <c r="O82" s="3">
        <v>1690</v>
      </c>
      <c r="P82" s="3">
        <v>2405</v>
      </c>
      <c r="Q82" s="3">
        <v>1020</v>
      </c>
      <c r="R82" s="3">
        <v>515</v>
      </c>
      <c r="S82" s="3">
        <v>115</v>
      </c>
      <c r="T82" s="3">
        <v>565</v>
      </c>
      <c r="U82" s="3">
        <v>3495</v>
      </c>
      <c r="V82" s="3">
        <v>190</v>
      </c>
      <c r="W82" s="3">
        <v>1125</v>
      </c>
      <c r="X82" s="3">
        <v>15</v>
      </c>
      <c r="Y82" s="3">
        <v>15</v>
      </c>
      <c r="Z82" s="3">
        <v>360</v>
      </c>
      <c r="AA82" s="3">
        <v>10</v>
      </c>
      <c r="AB82" s="3"/>
      <c r="AC82" s="3">
        <v>1720</v>
      </c>
      <c r="AD82" s="3">
        <v>1485</v>
      </c>
      <c r="AE82" s="3">
        <v>735</v>
      </c>
      <c r="AF82" s="3"/>
      <c r="AG82" s="3"/>
      <c r="AH82" s="3">
        <v>40</v>
      </c>
      <c r="AI82" s="3"/>
      <c r="AJ82" s="3"/>
      <c r="AK82" s="3"/>
      <c r="AL82" s="3"/>
      <c r="AM82" s="3">
        <v>3280</v>
      </c>
      <c r="AN82" s="3">
        <v>102959.84803990157</v>
      </c>
      <c r="AO82" s="3">
        <v>11092.720151061276</v>
      </c>
      <c r="AP82" s="3">
        <v>28896.504355361452</v>
      </c>
      <c r="AQ82" s="3">
        <v>12506.013956306584</v>
      </c>
      <c r="AR82" s="3">
        <v>51232.161180796043</v>
      </c>
      <c r="AS82" s="3">
        <v>78455.301101502148</v>
      </c>
      <c r="BD82" s="1"/>
    </row>
    <row r="83" spans="1:56" x14ac:dyDescent="0.35">
      <c r="A83" s="5">
        <v>78</v>
      </c>
      <c r="B83" s="2" t="s">
        <v>78</v>
      </c>
      <c r="C83" s="2"/>
      <c r="D83" s="20">
        <f t="shared" si="7"/>
        <v>3.8685076453651059</v>
      </c>
      <c r="E83" s="20">
        <f t="shared" si="8"/>
        <v>5.2002764647593533</v>
      </c>
      <c r="F83" s="20">
        <f t="shared" si="9"/>
        <v>0.73482167436816959</v>
      </c>
      <c r="G83" s="20">
        <f t="shared" si="10"/>
        <v>2.7301115011993287</v>
      </c>
      <c r="H83" s="19">
        <f t="shared" si="11"/>
        <v>54.002266811241938</v>
      </c>
      <c r="I83" s="20">
        <f t="shared" si="12"/>
        <v>4.5942033810958325</v>
      </c>
      <c r="J83" s="20">
        <f t="shared" si="13"/>
        <v>7.8609934033901165</v>
      </c>
      <c r="K83" s="20"/>
      <c r="L83" s="3">
        <v>26015</v>
      </c>
      <c r="M83" s="3">
        <v>7480</v>
      </c>
      <c r="N83" s="3">
        <v>16640</v>
      </c>
      <c r="O83" s="3">
        <v>3390</v>
      </c>
      <c r="P83" s="3">
        <v>4445</v>
      </c>
      <c r="Q83" s="3">
        <v>3675</v>
      </c>
      <c r="R83" s="3">
        <v>1220</v>
      </c>
      <c r="S83" s="3">
        <v>195</v>
      </c>
      <c r="T83" s="3">
        <v>1380</v>
      </c>
      <c r="U83" s="3">
        <v>3725</v>
      </c>
      <c r="V83" s="3">
        <v>365</v>
      </c>
      <c r="W83" s="3">
        <v>695</v>
      </c>
      <c r="X83" s="3">
        <v>20</v>
      </c>
      <c r="Y83" s="3">
        <v>15</v>
      </c>
      <c r="Z83" s="3">
        <v>135</v>
      </c>
      <c r="AA83" s="3">
        <v>40</v>
      </c>
      <c r="AB83" s="3"/>
      <c r="AC83" s="3">
        <v>6745</v>
      </c>
      <c r="AD83" s="3">
        <v>4980</v>
      </c>
      <c r="AE83" s="3">
        <v>2145</v>
      </c>
      <c r="AF83" s="3"/>
      <c r="AG83" s="3"/>
      <c r="AH83" s="3">
        <v>10</v>
      </c>
      <c r="AI83" s="3"/>
      <c r="AJ83" s="3"/>
      <c r="AK83" s="3"/>
      <c r="AL83" s="3"/>
      <c r="AM83" s="3">
        <v>4865</v>
      </c>
      <c r="AN83" s="3">
        <v>162813.86302527669</v>
      </c>
      <c r="AO83" s="3">
        <v>19207.826057637649</v>
      </c>
      <c r="AP83" s="3">
        <v>26537.050661668243</v>
      </c>
      <c r="AQ83" s="3">
        <v>30813.521325249189</v>
      </c>
      <c r="AR83" s="3">
        <v>61887.852467881858</v>
      </c>
      <c r="AS83" s="3">
        <v>96290.361593648558</v>
      </c>
      <c r="BD83" s="1"/>
    </row>
    <row r="84" spans="1:56" x14ac:dyDescent="0.35">
      <c r="A84" s="5">
        <v>79</v>
      </c>
      <c r="B84" s="2" t="s">
        <v>79</v>
      </c>
      <c r="C84" s="2"/>
      <c r="D84" s="20">
        <f t="shared" si="7"/>
        <v>8.9102664561565756</v>
      </c>
      <c r="E84" s="20">
        <f t="shared" si="8"/>
        <v>10.872573642880679</v>
      </c>
      <c r="F84" s="20">
        <f t="shared" si="9"/>
        <v>1.9186894663907081</v>
      </c>
      <c r="G84" s="20">
        <f t="shared" si="10"/>
        <v>8.3721611406651029</v>
      </c>
      <c r="H84" s="19">
        <f t="shared" si="11"/>
        <v>53.294826029535933</v>
      </c>
      <c r="I84" s="20">
        <f t="shared" si="12"/>
        <v>5.4498030066593595</v>
      </c>
      <c r="J84" s="20">
        <f t="shared" si="13"/>
        <v>10.722159261115213</v>
      </c>
      <c r="K84" s="20"/>
      <c r="L84" s="3">
        <v>2035</v>
      </c>
      <c r="M84" s="3">
        <v>345</v>
      </c>
      <c r="N84" s="3">
        <v>1065</v>
      </c>
      <c r="O84" s="3">
        <v>175</v>
      </c>
      <c r="P84" s="3">
        <v>530</v>
      </c>
      <c r="Q84" s="3">
        <v>300</v>
      </c>
      <c r="R84" s="3">
        <v>175</v>
      </c>
      <c r="S84" s="3">
        <v>15</v>
      </c>
      <c r="T84" s="3">
        <v>85</v>
      </c>
      <c r="U84" s="3">
        <v>285</v>
      </c>
      <c r="V84" s="3">
        <v>30</v>
      </c>
      <c r="W84" s="3">
        <v>15</v>
      </c>
      <c r="X84" s="3">
        <v>0</v>
      </c>
      <c r="Y84" s="3">
        <v>0</v>
      </c>
      <c r="Z84" s="3">
        <v>5</v>
      </c>
      <c r="AA84" s="3">
        <v>0</v>
      </c>
      <c r="AB84" s="3"/>
      <c r="AC84" s="3">
        <v>325</v>
      </c>
      <c r="AD84" s="3">
        <v>260</v>
      </c>
      <c r="AE84" s="3">
        <v>90</v>
      </c>
      <c r="AF84" s="3"/>
      <c r="AG84" s="3"/>
      <c r="AH84" s="3">
        <v>0</v>
      </c>
      <c r="AI84" s="3"/>
      <c r="AJ84" s="3"/>
      <c r="AK84" s="3"/>
      <c r="AL84" s="3"/>
      <c r="AM84" s="3">
        <v>320</v>
      </c>
      <c r="AN84" s="3">
        <v>6330.5040490166157</v>
      </c>
      <c r="AO84" s="3">
        <v>569.17995527303867</v>
      </c>
      <c r="AP84" s="3">
        <v>781.78362172472089</v>
      </c>
      <c r="AQ84" s="3">
        <v>1998.3178093306435</v>
      </c>
      <c r="AR84" s="3">
        <v>2984.4734834382302</v>
      </c>
      <c r="AS84" s="3">
        <v>3198.5575448540981</v>
      </c>
      <c r="BD84" s="1"/>
    </row>
    <row r="85" spans="1:56" x14ac:dyDescent="0.35">
      <c r="A85" s="5">
        <v>80</v>
      </c>
      <c r="B85" s="2" t="s">
        <v>1</v>
      </c>
      <c r="C85" s="2"/>
      <c r="D85" s="20" t="e">
        <f t="shared" si="7"/>
        <v>#DIV/0!</v>
      </c>
      <c r="E85" s="20" t="e">
        <f t="shared" ref="E85:E87" si="14">T85/AP85*100</f>
        <v>#DIV/0!</v>
      </c>
      <c r="F85" s="20" t="e">
        <f t="shared" ref="F85:F87" si="15">S85/AP85*100</f>
        <v>#DIV/0!</v>
      </c>
      <c r="G85" s="20" t="e">
        <f t="shared" ref="G85:G87" si="16">P85/AN85*100</f>
        <v>#DIV/0!</v>
      </c>
      <c r="H85" s="19" t="e">
        <f t="shared" ref="H85:H87" si="17">N85/AQ85*100</f>
        <v>#DIV/0!</v>
      </c>
      <c r="I85" s="20" t="e">
        <f t="shared" ref="I85:I87" si="18">M85/AN85*100</f>
        <v>#DIV/0!</v>
      </c>
      <c r="J85" s="20" t="e">
        <f t="shared" si="13"/>
        <v>#DIV/0!</v>
      </c>
      <c r="K85" s="20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46"/>
      <c r="AN85" s="3"/>
      <c r="AO85" s="3"/>
      <c r="AP85" s="3"/>
      <c r="AQ85" s="3"/>
      <c r="AR85" s="3"/>
      <c r="AS85" s="3"/>
      <c r="BD85" s="1"/>
    </row>
    <row r="86" spans="1:56" s="58" customFormat="1" ht="12" x14ac:dyDescent="0.15">
      <c r="A86" s="52">
        <v>81</v>
      </c>
      <c r="B86" s="2" t="s">
        <v>102</v>
      </c>
      <c r="C86" s="53"/>
      <c r="D86" s="54">
        <f t="shared" si="7"/>
        <v>4.9506708845445653</v>
      </c>
      <c r="E86" s="54">
        <f t="shared" si="14"/>
        <v>5.1858249717097005</v>
      </c>
      <c r="F86" s="54">
        <f t="shared" si="15"/>
        <v>1.2123638222837905</v>
      </c>
      <c r="G86" s="54">
        <f t="shared" si="16"/>
        <v>2.8709266458609344</v>
      </c>
      <c r="H86" s="55">
        <f t="shared" si="17"/>
        <v>52.415504294739677</v>
      </c>
      <c r="I86" s="54">
        <f t="shared" si="18"/>
        <v>5.4848675106936344</v>
      </c>
      <c r="J86" s="54" t="e">
        <f t="shared" si="13"/>
        <v>#DIV/0!</v>
      </c>
      <c r="K86" s="54"/>
      <c r="L86" s="56">
        <f>SUM(L6:L85)</f>
        <v>1095870</v>
      </c>
      <c r="M86" s="56">
        <f t="shared" ref="M86:AF86" si="19">SUM(M6:M85)</f>
        <v>386950</v>
      </c>
      <c r="N86" s="56">
        <f t="shared" si="19"/>
        <v>628605</v>
      </c>
      <c r="O86" s="56">
        <f t="shared" si="19"/>
        <v>135200</v>
      </c>
      <c r="P86" s="56">
        <f t="shared" si="19"/>
        <v>202540</v>
      </c>
      <c r="Q86" s="56">
        <f t="shared" si="19"/>
        <v>178725</v>
      </c>
      <c r="R86" s="56">
        <f t="shared" si="19"/>
        <v>80750</v>
      </c>
      <c r="S86" s="56">
        <f t="shared" si="19"/>
        <v>16075</v>
      </c>
      <c r="T86" s="56">
        <f t="shared" si="19"/>
        <v>68760</v>
      </c>
      <c r="U86" s="56">
        <f t="shared" si="19"/>
        <v>216040</v>
      </c>
      <c r="V86" s="56">
        <f t="shared" si="19"/>
        <v>19975</v>
      </c>
      <c r="W86" s="56">
        <f t="shared" si="19"/>
        <v>51735</v>
      </c>
      <c r="X86" s="56">
        <f t="shared" si="19"/>
        <v>930</v>
      </c>
      <c r="Y86" s="56">
        <f t="shared" si="19"/>
        <v>1025</v>
      </c>
      <c r="Z86" s="56">
        <f t="shared" si="19"/>
        <v>8140</v>
      </c>
      <c r="AA86" s="56">
        <f t="shared" si="19"/>
        <v>1710</v>
      </c>
      <c r="AB86" s="56"/>
      <c r="AC86" s="56">
        <f t="shared" si="19"/>
        <v>319370</v>
      </c>
      <c r="AD86" s="56">
        <f t="shared" si="19"/>
        <v>245785</v>
      </c>
      <c r="AE86" s="56">
        <f t="shared" si="19"/>
        <v>82065</v>
      </c>
      <c r="AF86" s="56">
        <f t="shared" si="19"/>
        <v>0</v>
      </c>
      <c r="AG86" s="56">
        <f t="shared" ref="AG86:AK86" si="20">SUM(AG6:AG85)</f>
        <v>0</v>
      </c>
      <c r="AH86" s="56">
        <f t="shared" si="20"/>
        <v>1820</v>
      </c>
      <c r="AI86" s="56">
        <f t="shared" si="20"/>
        <v>0</v>
      </c>
      <c r="AJ86" s="56">
        <f t="shared" si="20"/>
        <v>0</v>
      </c>
      <c r="AK86" s="56">
        <f t="shared" si="20"/>
        <v>0</v>
      </c>
      <c r="AL86" s="56"/>
      <c r="AM86" s="56">
        <f t="shared" ref="AM86" si="21">SUM(AM6:AM85)</f>
        <v>311165</v>
      </c>
      <c r="AN86" s="56">
        <v>7054865.030843107</v>
      </c>
      <c r="AO86" s="56">
        <v>897541.82347016234</v>
      </c>
      <c r="AP86" s="56">
        <v>1325922.1122021538</v>
      </c>
      <c r="AQ86" s="56">
        <v>1199273.0175126554</v>
      </c>
      <c r="AR86" s="56"/>
      <c r="AS86" s="56">
        <v>4363853.0017103832</v>
      </c>
      <c r="AT86" s="57"/>
      <c r="AU86" s="57"/>
      <c r="AV86" s="57"/>
      <c r="AW86" s="57"/>
      <c r="AX86" s="57"/>
      <c r="AY86" s="57"/>
      <c r="AZ86" s="57"/>
      <c r="BA86" s="57"/>
      <c r="BB86" s="57"/>
      <c r="BC86" s="57"/>
    </row>
    <row r="87" spans="1:56" s="58" customFormat="1" ht="12" x14ac:dyDescent="0.15">
      <c r="A87" s="52">
        <v>82</v>
      </c>
      <c r="B87" s="2" t="s">
        <v>103</v>
      </c>
      <c r="C87" s="53"/>
      <c r="D87" s="54">
        <f t="shared" si="7"/>
        <v>4.5476255131524779</v>
      </c>
      <c r="E87" s="54">
        <f t="shared" si="14"/>
        <v>4.0611572017288013</v>
      </c>
      <c r="F87" s="54">
        <f t="shared" si="15"/>
        <v>1.1959004486279887</v>
      </c>
      <c r="G87" s="54">
        <f t="shared" si="16"/>
        <v>2.4320018693007315</v>
      </c>
      <c r="H87" s="55">
        <f t="shared" si="17"/>
        <v>50.759059358979329</v>
      </c>
      <c r="I87" s="54">
        <f t="shared" si="18"/>
        <v>5.3663736107428539</v>
      </c>
      <c r="J87" s="54">
        <f t="shared" si="13"/>
        <v>10.435011105136397</v>
      </c>
      <c r="K87" s="54"/>
      <c r="L87" s="56">
        <f t="shared" ref="L87:AF87" si="22">SUM(L9,L12,L14:L15,L18:L19,L23,L25,L27,L31,L36,L38,L40:L41,L45,L47:L50,L54:L55,L57:L58,L62,L64,L69,L78:L79,L81:L83)</f>
        <v>708300</v>
      </c>
      <c r="M87" s="56">
        <f t="shared" si="22"/>
        <v>284625</v>
      </c>
      <c r="N87" s="56">
        <f t="shared" si="22"/>
        <v>403235</v>
      </c>
      <c r="O87" s="56">
        <f t="shared" si="22"/>
        <v>94420</v>
      </c>
      <c r="P87" s="56">
        <f t="shared" si="22"/>
        <v>128990</v>
      </c>
      <c r="Q87" s="56">
        <f t="shared" si="22"/>
        <v>124565</v>
      </c>
      <c r="R87" s="56">
        <f t="shared" si="22"/>
        <v>56395</v>
      </c>
      <c r="S87" s="56">
        <f t="shared" si="22"/>
        <v>12680</v>
      </c>
      <c r="T87" s="56">
        <f t="shared" si="22"/>
        <v>43060</v>
      </c>
      <c r="U87" s="56">
        <f t="shared" si="22"/>
        <v>153780</v>
      </c>
      <c r="V87" s="56">
        <f t="shared" si="22"/>
        <v>12920</v>
      </c>
      <c r="W87" s="56">
        <f t="shared" si="22"/>
        <v>44405</v>
      </c>
      <c r="X87" s="56">
        <f t="shared" si="22"/>
        <v>635</v>
      </c>
      <c r="Y87" s="56">
        <f t="shared" si="22"/>
        <v>455</v>
      </c>
      <c r="Z87" s="56">
        <f t="shared" si="22"/>
        <v>6660</v>
      </c>
      <c r="AA87" s="56">
        <f t="shared" si="22"/>
        <v>1130</v>
      </c>
      <c r="AB87" s="56"/>
      <c r="AC87" s="56">
        <f t="shared" si="22"/>
        <v>225505</v>
      </c>
      <c r="AD87" s="56">
        <f t="shared" si="22"/>
        <v>172920</v>
      </c>
      <c r="AE87" s="56">
        <f t="shared" si="22"/>
        <v>54970</v>
      </c>
      <c r="AF87" s="56">
        <f t="shared" si="22"/>
        <v>0</v>
      </c>
      <c r="AG87" s="56">
        <f t="shared" ref="AG87:AK87" si="23">SUM(AG9,AG12,AG14:AG15,AG18:AG19,AG23,AG25,AG27,AG31,AG36,AG38,AG40:AG41,AG45,AG47:AG50,AG54:AG55,AG57:AG58,AG62,AG64,AG69,AG78:AG79,AG81:AG83)</f>
        <v>0</v>
      </c>
      <c r="AH87" s="56">
        <f t="shared" si="23"/>
        <v>1655</v>
      </c>
      <c r="AI87" s="56">
        <f t="shared" si="23"/>
        <v>0</v>
      </c>
      <c r="AJ87" s="56">
        <f t="shared" si="23"/>
        <v>0</v>
      </c>
      <c r="AK87" s="56">
        <f t="shared" si="23"/>
        <v>0</v>
      </c>
      <c r="AL87" s="56"/>
      <c r="AM87" s="56">
        <f t="shared" ref="AM87" si="24">SUM(AM9,AM12,AM14:AM15,AM18:AM19,AM23,AM25,AM27,AM31,AM36,AM38,AM40:AM41,AM45,AM47:AM50,AM54:AM55,AM57:AM58,AM62,AM64,AM69,AM78:AM79,AM81:AM83)</f>
        <v>213165</v>
      </c>
      <c r="AN87" s="56">
        <v>5303861.0548884254</v>
      </c>
      <c r="AO87" s="56">
        <v>702826.40082509862</v>
      </c>
      <c r="AP87" s="56">
        <v>1060288.9240945836</v>
      </c>
      <c r="AQ87" s="56">
        <v>794409.91439229134</v>
      </c>
      <c r="AR87" s="56">
        <v>2042786.5179278476</v>
      </c>
      <c r="AS87" s="56">
        <v>3381544.9305410716</v>
      </c>
      <c r="AT87" s="57"/>
      <c r="AU87" s="57"/>
      <c r="AV87" s="57"/>
      <c r="AW87" s="57"/>
      <c r="AX87" s="57"/>
      <c r="AY87" s="57"/>
      <c r="AZ87" s="57"/>
      <c r="BA87" s="57"/>
      <c r="BB87" s="57"/>
      <c r="BC87" s="57"/>
    </row>
    <row r="88" spans="1:56" x14ac:dyDescent="0.35">
      <c r="AN88" s="3"/>
      <c r="AO88" s="3"/>
      <c r="AP88" s="3"/>
      <c r="AQ88" s="3"/>
      <c r="AR88" s="3"/>
      <c r="AS88" s="3"/>
    </row>
    <row r="89" spans="1:56" x14ac:dyDescent="0.35">
      <c r="AN89" s="3"/>
      <c r="AO89" s="3"/>
      <c r="AP89" s="3"/>
      <c r="AQ89" s="3"/>
      <c r="AR89" s="3"/>
      <c r="AS89" s="3"/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autoPageBreaks="0" fitToPage="1"/>
  </sheetPr>
  <dimension ref="A1:R91"/>
  <sheetViews>
    <sheetView showGridLines="0" showRowColHeaders="0" tabSelected="1" zoomScale="75" zoomScaleNormal="75" workbookViewId="0">
      <pane xSplit="15" ySplit="6" topLeftCell="P7" activePane="bottomRight" state="frozen"/>
      <selection pane="topRight" activeCell="P1" sqref="P1"/>
      <selection pane="bottomLeft" activeCell="A7" sqref="A7"/>
      <selection pane="bottomRight" activeCell="Q1" sqref="Q1"/>
    </sheetView>
  </sheetViews>
  <sheetFormatPr defaultColWidth="9.08984375" defaultRowHeight="14.5" x14ac:dyDescent="0.35"/>
  <cols>
    <col min="1" max="1" width="2.36328125" style="23" bestFit="1" customWidth="1"/>
    <col min="2" max="2" width="18" style="23" customWidth="1"/>
    <col min="3" max="5" width="9.08984375" style="23"/>
    <col min="6" max="6" width="16" style="23" bestFit="1" customWidth="1"/>
    <col min="7" max="8" width="9.08984375" style="23"/>
    <col min="9" max="9" width="5.453125" style="24" customWidth="1"/>
    <col min="10" max="10" width="43.6328125" style="23" customWidth="1"/>
    <col min="11" max="11" width="14" style="23" customWidth="1"/>
    <col min="12" max="12" width="4.36328125" style="23" customWidth="1"/>
    <col min="13" max="13" width="14" style="23" customWidth="1"/>
    <col min="14" max="14" width="6.26953125" style="23" customWidth="1"/>
    <col min="15" max="15" width="13.7265625" style="23" customWidth="1"/>
    <col min="16" max="16" width="9.08984375" style="23"/>
    <col min="17" max="17" width="9.08984375" style="24"/>
    <col min="18" max="18" width="29.26953125" style="23" bestFit="1" customWidth="1"/>
    <col min="19" max="16384" width="9.08984375" style="23"/>
  </cols>
  <sheetData>
    <row r="1" spans="1:18" ht="27" customHeight="1" x14ac:dyDescent="0.6">
      <c r="B1" s="90" t="s">
        <v>652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</row>
    <row r="2" spans="1:18" ht="3.75" customHeight="1" x14ac:dyDescent="0.35"/>
    <row r="3" spans="1:18" x14ac:dyDescent="0.35">
      <c r="B3" s="25" t="s">
        <v>116</v>
      </c>
      <c r="K3" s="26" t="s">
        <v>115</v>
      </c>
      <c r="O3" s="88" t="str">
        <f>CONCATENATE(K5," percent greater or less than ",M5)</f>
        <v>Greater Dandenong percent greater or less than Metro. Melbourne</v>
      </c>
      <c r="R3" s="24"/>
    </row>
    <row r="4" spans="1:18" ht="15" customHeight="1" x14ac:dyDescent="0.35">
      <c r="D4" s="27">
        <v>6</v>
      </c>
      <c r="K4" s="28">
        <v>26</v>
      </c>
      <c r="M4" s="28">
        <v>82</v>
      </c>
      <c r="O4" s="88"/>
      <c r="R4" s="24"/>
    </row>
    <row r="5" spans="1:18" x14ac:dyDescent="0.35">
      <c r="A5" s="24"/>
      <c r="B5" s="24"/>
      <c r="C5" s="24"/>
      <c r="D5" s="24"/>
      <c r="E5" s="24"/>
      <c r="F5" s="24"/>
      <c r="G5" s="24"/>
      <c r="H5" s="24"/>
      <c r="I5" s="85"/>
      <c r="K5" s="86" t="str">
        <f>INDEX(Q7:Q88,K4)</f>
        <v>Greater Dandenong</v>
      </c>
      <c r="M5" s="87" t="str">
        <f>INDEX(Q7:Q88,M4)</f>
        <v>Metro. Melbourne</v>
      </c>
      <c r="O5" s="88"/>
      <c r="R5" s="24"/>
    </row>
    <row r="6" spans="1:18" x14ac:dyDescent="0.35">
      <c r="A6" s="24"/>
      <c r="B6" s="32"/>
      <c r="C6" s="32" t="s">
        <v>112</v>
      </c>
      <c r="D6" s="32" t="s">
        <v>113</v>
      </c>
      <c r="E6" s="32" t="s">
        <v>114</v>
      </c>
      <c r="F6" s="32"/>
      <c r="G6" s="32"/>
      <c r="H6" s="32"/>
      <c r="I6" s="32"/>
      <c r="J6" s="29" t="s">
        <v>110</v>
      </c>
      <c r="K6" s="86"/>
      <c r="M6" s="87"/>
      <c r="O6" s="89"/>
      <c r="R6" s="24"/>
    </row>
    <row r="7" spans="1:18" x14ac:dyDescent="0.35">
      <c r="A7" s="30">
        <v>1</v>
      </c>
      <c r="B7" s="63" t="s">
        <v>42</v>
      </c>
      <c r="C7" s="33">
        <f>VLOOKUP(A7,Test!$A$6:$AM$87,2+$D$4)</f>
        <v>52.674192767734617</v>
      </c>
      <c r="D7" s="32">
        <f>C7+0.00001*A7</f>
        <v>52.67420276773462</v>
      </c>
      <c r="E7" s="32">
        <f>RANK(D7,D$7:D$85)</f>
        <v>49</v>
      </c>
      <c r="F7" s="32" t="str">
        <f>VLOOKUP(MATCH(A7,E$7:E$85,0),A$7:C$85,2)</f>
        <v>Greater Dandenong</v>
      </c>
      <c r="G7" s="33">
        <f>VLOOKUP(MATCH(A7,E$7:E$85,0),A$7:C$85,3)</f>
        <v>72.040633544083761</v>
      </c>
      <c r="H7" s="32"/>
      <c r="I7" s="64">
        <v>1</v>
      </c>
      <c r="J7" s="34" t="s">
        <v>135</v>
      </c>
      <c r="K7" s="42">
        <f>VLOOKUP($K$4,Test!$A$6:$AM$87,3+I7)</f>
        <v>7.5042063709370899</v>
      </c>
      <c r="L7" s="35"/>
      <c r="M7" s="43">
        <f>VLOOKUP($M$4,Test!$A$6:$AM$87,3+I7)</f>
        <v>4.5476255131524779</v>
      </c>
      <c r="O7" s="45">
        <f>(K7-M7)/M7*100</f>
        <v>65.013727476761133</v>
      </c>
      <c r="Q7" s="31" t="s">
        <v>42</v>
      </c>
      <c r="R7" s="70" t="s">
        <v>110</v>
      </c>
    </row>
    <row r="8" spans="1:18" x14ac:dyDescent="0.35">
      <c r="A8" s="30">
        <v>2</v>
      </c>
      <c r="B8" s="63" t="s">
        <v>35</v>
      </c>
      <c r="C8" s="33">
        <f>VLOOKUP(A8,Test!$A$6:$AM$87,2+$D$4)</f>
        <v>56.725654267064485</v>
      </c>
      <c r="D8" s="32">
        <f t="shared" ref="D8:D71" si="0">C8+0.00001*A8</f>
        <v>56.725674267064484</v>
      </c>
      <c r="E8" s="32">
        <f t="shared" ref="E8:E71" si="1">RANK(D8,D$7:D$85)</f>
        <v>21</v>
      </c>
      <c r="F8" s="32" t="str">
        <f t="shared" ref="F8:F71" si="2">VLOOKUP(MATCH(A8,E$7:E$85,0),A$7:C$85,2)</f>
        <v>Central Goldfields</v>
      </c>
      <c r="G8" s="33">
        <f t="shared" ref="G8:G71" si="3">VLOOKUP(MATCH(A8,E$7:E$85,0),A$7:C$85,3)</f>
        <v>67.813924061360325</v>
      </c>
      <c r="H8" s="32"/>
      <c r="I8" s="64">
        <v>2</v>
      </c>
      <c r="J8" s="36" t="s">
        <v>117</v>
      </c>
      <c r="K8" s="41">
        <f>VLOOKUP($K$4,Test!$A$6:$AM$87,3+I8)</f>
        <v>5.2616656847279186</v>
      </c>
      <c r="L8" s="35"/>
      <c r="M8" s="44">
        <f>VLOOKUP($M$4,Test!$A$6:$AM$87,3+I8)</f>
        <v>4.0611572017288013</v>
      </c>
      <c r="O8" s="49">
        <f t="shared" ref="O8:O13" si="4">(K8-M8)/M8*100</f>
        <v>29.560748903984081</v>
      </c>
      <c r="Q8" s="31" t="s">
        <v>35</v>
      </c>
      <c r="R8" s="71" t="s">
        <v>135</v>
      </c>
    </row>
    <row r="9" spans="1:18" x14ac:dyDescent="0.35">
      <c r="A9" s="30">
        <v>3</v>
      </c>
      <c r="B9" s="63" t="s">
        <v>2</v>
      </c>
      <c r="C9" s="33">
        <f>VLOOKUP(A9,Test!$A$6:$AM$87,2+$D$4)</f>
        <v>57.703670635478552</v>
      </c>
      <c r="D9" s="32">
        <f t="shared" si="0"/>
        <v>57.703700635478555</v>
      </c>
      <c r="E9" s="32">
        <f t="shared" si="1"/>
        <v>18</v>
      </c>
      <c r="F9" s="32" t="str">
        <f t="shared" si="2"/>
        <v>Whittlesea</v>
      </c>
      <c r="G9" s="33">
        <f t="shared" si="3"/>
        <v>66.541662021486431</v>
      </c>
      <c r="H9" s="32"/>
      <c r="I9" s="64">
        <v>3</v>
      </c>
      <c r="J9" s="34" t="s">
        <v>118</v>
      </c>
      <c r="K9" s="42">
        <f>VLOOKUP($K$4,Test!$A$6:$AM$87,3+I9)</f>
        <v>2.6807402404575846</v>
      </c>
      <c r="L9" s="35"/>
      <c r="M9" s="43">
        <f>VLOOKUP($M$4,Test!$A$6:$AM$87,3+I9)</f>
        <v>1.1959004486279887</v>
      </c>
      <c r="O9" s="45">
        <f t="shared" si="4"/>
        <v>124.16081903247853</v>
      </c>
      <c r="Q9" s="31" t="s">
        <v>2</v>
      </c>
      <c r="R9" s="71" t="s">
        <v>117</v>
      </c>
    </row>
    <row r="10" spans="1:18" x14ac:dyDescent="0.35">
      <c r="A10" s="30">
        <v>4</v>
      </c>
      <c r="B10" s="63" t="s">
        <v>3</v>
      </c>
      <c r="C10" s="33">
        <f>VLOOKUP(A10,Test!$A$6:$AM$87,2+$D$4)</f>
        <v>45.420861632398349</v>
      </c>
      <c r="D10" s="32">
        <f t="shared" si="0"/>
        <v>45.420901632398348</v>
      </c>
      <c r="E10" s="32">
        <f t="shared" si="1"/>
        <v>68</v>
      </c>
      <c r="F10" s="32" t="str">
        <f t="shared" si="2"/>
        <v>Brimbank</v>
      </c>
      <c r="G10" s="33">
        <f t="shared" si="3"/>
        <v>64.780714772076905</v>
      </c>
      <c r="H10" s="32"/>
      <c r="I10" s="64">
        <v>4</v>
      </c>
      <c r="J10" s="36" t="s">
        <v>119</v>
      </c>
      <c r="K10" s="41">
        <f>VLOOKUP($K$4,Test!$A$6:$AM$87,3+I10)</f>
        <v>3.9109341154948498</v>
      </c>
      <c r="L10" s="35"/>
      <c r="M10" s="44">
        <f>VLOOKUP($M$4,Test!$A$6:$AM$87,3+I10)</f>
        <v>2.4320018693007315</v>
      </c>
      <c r="O10" s="49">
        <f t="shared" si="4"/>
        <v>60.811312066110901</v>
      </c>
      <c r="Q10" s="31" t="s">
        <v>3</v>
      </c>
      <c r="R10" s="71" t="s">
        <v>122</v>
      </c>
    </row>
    <row r="11" spans="1:18" x14ac:dyDescent="0.35">
      <c r="A11" s="30">
        <v>5</v>
      </c>
      <c r="B11" s="63" t="s">
        <v>43</v>
      </c>
      <c r="C11" s="33">
        <f>VLOOKUP(A11,Test!$A$6:$AM$87,2+$D$4)</f>
        <v>54.562891142498295</v>
      </c>
      <c r="D11" s="32">
        <f t="shared" si="0"/>
        <v>54.562941142498296</v>
      </c>
      <c r="E11" s="32">
        <f t="shared" si="1"/>
        <v>38</v>
      </c>
      <c r="F11" s="32" t="str">
        <f t="shared" si="2"/>
        <v>Gannawarra</v>
      </c>
      <c r="G11" s="33">
        <f t="shared" si="3"/>
        <v>61.788229258668345</v>
      </c>
      <c r="H11" s="32"/>
      <c r="I11" s="64">
        <v>5</v>
      </c>
      <c r="J11" s="34" t="s">
        <v>120</v>
      </c>
      <c r="K11" s="38">
        <f>VLOOKUP($K$4,Test!$A$6:$AM$87,3+I11)</f>
        <v>72.040633544083761</v>
      </c>
      <c r="L11" s="35"/>
      <c r="M11" s="43">
        <f>VLOOKUP($M$4,Test!$A$6:$AM$87,3+I11)</f>
        <v>50.759059358979329</v>
      </c>
      <c r="O11" s="45">
        <f t="shared" si="4"/>
        <v>41.92665201810857</v>
      </c>
      <c r="Q11" s="31" t="s">
        <v>43</v>
      </c>
      <c r="R11" s="71" t="s">
        <v>642</v>
      </c>
    </row>
    <row r="12" spans="1:18" x14ac:dyDescent="0.35">
      <c r="A12" s="30">
        <v>6</v>
      </c>
      <c r="B12" s="63" t="s">
        <v>44</v>
      </c>
      <c r="C12" s="33">
        <f>VLOOKUP(A12,Test!$A$6:$AM$87,2+$D$4)</f>
        <v>53.481093255591603</v>
      </c>
      <c r="D12" s="32">
        <f t="shared" si="0"/>
        <v>53.4811532555916</v>
      </c>
      <c r="E12" s="32">
        <f t="shared" si="1"/>
        <v>47</v>
      </c>
      <c r="F12" s="32" t="str">
        <f t="shared" si="2"/>
        <v>Hume</v>
      </c>
      <c r="G12" s="33">
        <f t="shared" si="3"/>
        <v>61.7241894937303</v>
      </c>
      <c r="H12" s="32"/>
      <c r="I12" s="64">
        <v>6</v>
      </c>
      <c r="J12" s="36" t="s">
        <v>121</v>
      </c>
      <c r="K12" s="41">
        <f>VLOOKUP($K$4,Test!$A$6:$AM$87,3+I12)</f>
        <v>7.7646203510248286</v>
      </c>
      <c r="L12" s="35"/>
      <c r="M12" s="44">
        <f>VLOOKUP($M$4,Test!$A$6:$AM$87,3+I12)</f>
        <v>5.3663736107428539</v>
      </c>
      <c r="O12" s="49">
        <f t="shared" si="4"/>
        <v>44.690267846445956</v>
      </c>
      <c r="Q12" s="31" t="s">
        <v>44</v>
      </c>
      <c r="R12" s="71" t="s">
        <v>120</v>
      </c>
    </row>
    <row r="13" spans="1:18" x14ac:dyDescent="0.35">
      <c r="A13" s="30">
        <v>7</v>
      </c>
      <c r="B13" s="63" t="s">
        <v>4</v>
      </c>
      <c r="C13" s="33">
        <f>VLOOKUP(A13,Test!$A$6:$AM$87,2+$D$4)</f>
        <v>30.210771498921229</v>
      </c>
      <c r="D13" s="32">
        <f t="shared" si="0"/>
        <v>30.21084149892123</v>
      </c>
      <c r="E13" s="32">
        <f t="shared" si="1"/>
        <v>77</v>
      </c>
      <c r="F13" s="32" t="str">
        <f t="shared" si="2"/>
        <v>Moira</v>
      </c>
      <c r="G13" s="33">
        <f t="shared" si="3"/>
        <v>61.512053130596065</v>
      </c>
      <c r="H13" s="32"/>
      <c r="I13" s="64">
        <v>7</v>
      </c>
      <c r="J13" s="34" t="s">
        <v>124</v>
      </c>
      <c r="K13" s="42">
        <f>VLOOKUP($K$4,Test!$A$6:$AM$87,3+I13)</f>
        <v>18.899082415554084</v>
      </c>
      <c r="L13" s="35"/>
      <c r="M13" s="43">
        <f>VLOOKUP($M$4,Test!$A$6:$AM$87,3+I13)</f>
        <v>10.435011105136397</v>
      </c>
      <c r="O13" s="45">
        <f t="shared" si="4"/>
        <v>81.112240563418666</v>
      </c>
      <c r="Q13" s="31" t="s">
        <v>4</v>
      </c>
      <c r="R13" s="71" t="s">
        <v>121</v>
      </c>
    </row>
    <row r="14" spans="1:18" x14ac:dyDescent="0.35">
      <c r="A14" s="30">
        <v>8</v>
      </c>
      <c r="B14" s="63" t="s">
        <v>36</v>
      </c>
      <c r="C14" s="33">
        <f>VLOOKUP(A14,Test!$A$6:$AM$87,2+$D$4)</f>
        <v>55.950274997488727</v>
      </c>
      <c r="D14" s="32">
        <f t="shared" si="0"/>
        <v>55.950354997488724</v>
      </c>
      <c r="E14" s="32">
        <f t="shared" si="1"/>
        <v>29</v>
      </c>
      <c r="F14" s="32" t="str">
        <f t="shared" si="2"/>
        <v>Frankston</v>
      </c>
      <c r="G14" s="33">
        <f t="shared" si="3"/>
        <v>60.49030432455983</v>
      </c>
      <c r="H14" s="32"/>
      <c r="I14" s="64">
        <v>8</v>
      </c>
      <c r="J14" s="29" t="s">
        <v>111</v>
      </c>
      <c r="K14" s="37"/>
      <c r="M14" s="37"/>
      <c r="Q14" s="31" t="s">
        <v>36</v>
      </c>
      <c r="R14" s="71" t="s">
        <v>124</v>
      </c>
    </row>
    <row r="15" spans="1:18" x14ac:dyDescent="0.35">
      <c r="A15" s="30">
        <v>9</v>
      </c>
      <c r="B15" s="63" t="s">
        <v>5</v>
      </c>
      <c r="C15" s="33">
        <f>VLOOKUP(A15,Test!$A$6:$AM$87,2+$D$4)</f>
        <v>25.936508944627217</v>
      </c>
      <c r="D15" s="32">
        <f t="shared" si="0"/>
        <v>25.936598944627217</v>
      </c>
      <c r="E15" s="32">
        <f t="shared" si="1"/>
        <v>79</v>
      </c>
      <c r="F15" s="32" t="str">
        <f t="shared" si="2"/>
        <v>Mildura</v>
      </c>
      <c r="G15" s="33">
        <f t="shared" si="3"/>
        <v>60.18589184066284</v>
      </c>
      <c r="H15" s="32"/>
      <c r="I15" s="64">
        <v>9</v>
      </c>
      <c r="J15" s="34" t="s">
        <v>97</v>
      </c>
      <c r="K15" s="38">
        <f>VLOOKUP($K$4,Test!$A$6:$AM$87,3+I15)</f>
        <v>32640</v>
      </c>
      <c r="L15" s="47"/>
      <c r="M15" s="39">
        <f>VLOOKUP($M$4,Test!$A$6:$AM$87,3+I15)</f>
        <v>708300</v>
      </c>
      <c r="Q15" s="31" t="s">
        <v>5</v>
      </c>
      <c r="R15" s="70" t="s">
        <v>111</v>
      </c>
    </row>
    <row r="16" spans="1:18" x14ac:dyDescent="0.35">
      <c r="A16" s="30">
        <v>10</v>
      </c>
      <c r="B16" s="63" t="s">
        <v>6</v>
      </c>
      <c r="C16" s="33">
        <f>VLOOKUP(A16,Test!$A$6:$AM$87,2+$D$4)</f>
        <v>64.780714772076905</v>
      </c>
      <c r="D16" s="32">
        <f t="shared" si="0"/>
        <v>64.780814772076909</v>
      </c>
      <c r="E16" s="32">
        <f t="shared" si="1"/>
        <v>4</v>
      </c>
      <c r="F16" s="32" t="str">
        <f t="shared" si="2"/>
        <v>Wodonga</v>
      </c>
      <c r="G16" s="33">
        <f t="shared" si="3"/>
        <v>59.620044861326015</v>
      </c>
      <c r="H16" s="32"/>
      <c r="I16" s="64">
        <v>10</v>
      </c>
      <c r="J16" s="36" t="s">
        <v>91</v>
      </c>
      <c r="K16" s="40">
        <f>VLOOKUP($K$4,Test!$A$6:$AM$87,3+I16)</f>
        <v>12885</v>
      </c>
      <c r="L16" s="47"/>
      <c r="M16" s="48">
        <f>VLOOKUP($M$4,Test!$A$6:$AM$87,3+I16)</f>
        <v>284625</v>
      </c>
      <c r="Q16" s="31" t="s">
        <v>6</v>
      </c>
      <c r="R16" s="71" t="s">
        <v>97</v>
      </c>
    </row>
    <row r="17" spans="1:18" x14ac:dyDescent="0.35">
      <c r="A17" s="30">
        <v>11</v>
      </c>
      <c r="B17" s="63" t="s">
        <v>45</v>
      </c>
      <c r="C17" s="33">
        <f>VLOOKUP(A17,Test!$A$6:$AM$87,2+$D$4)</f>
        <v>54.154430186972725</v>
      </c>
      <c r="D17" s="32">
        <f t="shared" si="0"/>
        <v>54.154540186972724</v>
      </c>
      <c r="E17" s="32">
        <f t="shared" si="1"/>
        <v>41</v>
      </c>
      <c r="F17" s="32" t="str">
        <f t="shared" si="2"/>
        <v>East Gippsland</v>
      </c>
      <c r="G17" s="33">
        <f t="shared" si="3"/>
        <v>59.29831339514913</v>
      </c>
      <c r="H17" s="32"/>
      <c r="I17" s="64">
        <v>11</v>
      </c>
      <c r="J17" s="34" t="s">
        <v>83</v>
      </c>
      <c r="K17" s="38">
        <f>VLOOKUP($K$4,Test!$A$6:$AM$87,3+I17)</f>
        <v>17440</v>
      </c>
      <c r="L17" s="47"/>
      <c r="M17" s="39">
        <f>VLOOKUP($M$4,Test!$A$6:$AM$87,3+I17)</f>
        <v>403235</v>
      </c>
      <c r="Q17" s="31" t="s">
        <v>45</v>
      </c>
      <c r="R17" s="71" t="s">
        <v>91</v>
      </c>
    </row>
    <row r="18" spans="1:18" x14ac:dyDescent="0.35">
      <c r="A18" s="30">
        <v>12</v>
      </c>
      <c r="B18" s="63" t="s">
        <v>46</v>
      </c>
      <c r="C18" s="33">
        <f>VLOOKUP(A18,Test!$A$6:$AM$87,2+$D$4)</f>
        <v>56.703045138384255</v>
      </c>
      <c r="D18" s="32">
        <f t="shared" si="0"/>
        <v>56.703165138384257</v>
      </c>
      <c r="E18" s="32">
        <f t="shared" si="1"/>
        <v>22</v>
      </c>
      <c r="F18" s="32" t="str">
        <f t="shared" si="2"/>
        <v>Latrobe</v>
      </c>
      <c r="G18" s="33">
        <f t="shared" si="3"/>
        <v>59.281848343930612</v>
      </c>
      <c r="H18" s="32"/>
      <c r="I18" s="64">
        <v>12</v>
      </c>
      <c r="J18" s="36" t="s">
        <v>87</v>
      </c>
      <c r="K18" s="40">
        <f>VLOOKUP($K$4,Test!$A$6:$AM$87,3+I18)</f>
        <v>1400</v>
      </c>
      <c r="L18" s="47"/>
      <c r="M18" s="48">
        <f>VLOOKUP($M$4,Test!$A$6:$AM$87,3+I18)</f>
        <v>94420</v>
      </c>
      <c r="Q18" s="31" t="s">
        <v>46</v>
      </c>
      <c r="R18" s="71" t="s">
        <v>83</v>
      </c>
    </row>
    <row r="19" spans="1:18" x14ac:dyDescent="0.35">
      <c r="A19" s="30">
        <v>13</v>
      </c>
      <c r="B19" s="63" t="s">
        <v>47</v>
      </c>
      <c r="C19" s="33">
        <f>VLOOKUP(A19,Test!$A$6:$AM$87,2+$D$4)</f>
        <v>58.894116604149424</v>
      </c>
      <c r="D19" s="32">
        <f t="shared" si="0"/>
        <v>58.894246604149423</v>
      </c>
      <c r="E19" s="32">
        <f t="shared" si="1"/>
        <v>15</v>
      </c>
      <c r="F19" s="32" t="str">
        <f t="shared" si="2"/>
        <v>Mitchell</v>
      </c>
      <c r="G19" s="33">
        <f t="shared" si="3"/>
        <v>59.183217691085318</v>
      </c>
      <c r="H19" s="32"/>
      <c r="I19" s="64">
        <v>13</v>
      </c>
      <c r="J19" s="34" t="s">
        <v>88</v>
      </c>
      <c r="K19" s="38">
        <f>VLOOKUP($K$4,Test!$A$6:$AM$87,3+I19)</f>
        <v>6490</v>
      </c>
      <c r="L19" s="47"/>
      <c r="M19" s="39">
        <f>VLOOKUP($M$4,Test!$A$6:$AM$87,3+I19)</f>
        <v>128990</v>
      </c>
      <c r="Q19" s="31" t="s">
        <v>47</v>
      </c>
      <c r="R19" s="71" t="s">
        <v>87</v>
      </c>
    </row>
    <row r="20" spans="1:18" x14ac:dyDescent="0.35">
      <c r="A20" s="30">
        <v>14</v>
      </c>
      <c r="B20" s="63" t="s">
        <v>7</v>
      </c>
      <c r="C20" s="33">
        <f>VLOOKUP(A20,Test!$A$6:$AM$87,2+$D$4)</f>
        <v>56.43810934113683</v>
      </c>
      <c r="D20" s="32">
        <f t="shared" si="0"/>
        <v>56.438249341136832</v>
      </c>
      <c r="E20" s="32">
        <f t="shared" si="1"/>
        <v>26</v>
      </c>
      <c r="F20" s="32" t="str">
        <f t="shared" si="2"/>
        <v>Greater Bendigo</v>
      </c>
      <c r="G20" s="33">
        <f t="shared" si="3"/>
        <v>59.111816945795518</v>
      </c>
      <c r="H20" s="32"/>
      <c r="I20" s="64">
        <v>14</v>
      </c>
      <c r="J20" s="36" t="s">
        <v>84</v>
      </c>
      <c r="K20" s="40">
        <f>VLOOKUP($K$4,Test!$A$6:$AM$87,3+I20)</f>
        <v>5260</v>
      </c>
      <c r="L20" s="47"/>
      <c r="M20" s="48">
        <f>VLOOKUP($M$4,Test!$A$6:$AM$87,3+I20)</f>
        <v>124565</v>
      </c>
      <c r="Q20" s="31" t="s">
        <v>7</v>
      </c>
      <c r="R20" s="71" t="s">
        <v>88</v>
      </c>
    </row>
    <row r="21" spans="1:18" x14ac:dyDescent="0.35">
      <c r="A21" s="30">
        <v>15</v>
      </c>
      <c r="B21" s="63" t="s">
        <v>48</v>
      </c>
      <c r="C21" s="33">
        <f>VLOOKUP(A21,Test!$A$6:$AM$87,2+$D$4)</f>
        <v>67.813924061360325</v>
      </c>
      <c r="D21" s="32">
        <f t="shared" si="0"/>
        <v>67.81407406136033</v>
      </c>
      <c r="E21" s="32">
        <f t="shared" si="1"/>
        <v>2</v>
      </c>
      <c r="F21" s="32" t="str">
        <f t="shared" si="2"/>
        <v>Cardinia</v>
      </c>
      <c r="G21" s="33">
        <f t="shared" si="3"/>
        <v>58.894116604149424</v>
      </c>
      <c r="H21" s="32"/>
      <c r="I21" s="64">
        <v>15</v>
      </c>
      <c r="J21" s="34" t="s">
        <v>86</v>
      </c>
      <c r="K21" s="38">
        <f>VLOOKUP($K$4,Test!$A$6:$AM$87,3+I21)</f>
        <v>3100</v>
      </c>
      <c r="L21" s="47"/>
      <c r="M21" s="39">
        <f>VLOOKUP($M$4,Test!$A$6:$AM$87,3+I21)</f>
        <v>56395</v>
      </c>
      <c r="Q21" s="31" t="s">
        <v>48</v>
      </c>
      <c r="R21" s="71" t="s">
        <v>84</v>
      </c>
    </row>
    <row r="22" spans="1:18" x14ac:dyDescent="0.35">
      <c r="A22" s="30">
        <v>16</v>
      </c>
      <c r="B22" s="63" t="s">
        <v>49</v>
      </c>
      <c r="C22" s="33">
        <f>VLOOKUP(A22,Test!$A$6:$AM$87,2+$D$4)</f>
        <v>51.539201932299164</v>
      </c>
      <c r="D22" s="32">
        <f t="shared" si="0"/>
        <v>51.539361932299165</v>
      </c>
      <c r="E22" s="32">
        <f t="shared" si="1"/>
        <v>53</v>
      </c>
      <c r="F22" s="32" t="str">
        <f t="shared" si="2"/>
        <v>Pyrenees</v>
      </c>
      <c r="G22" s="33">
        <f t="shared" si="3"/>
        <v>58.776304581811736</v>
      </c>
      <c r="H22" s="32"/>
      <c r="I22" s="64">
        <v>16</v>
      </c>
      <c r="J22" s="36" t="s">
        <v>94</v>
      </c>
      <c r="K22" s="40">
        <f>VLOOKUP($K$4,Test!$A$6:$AM$87,3+I22)</f>
        <v>940</v>
      </c>
      <c r="L22" s="47"/>
      <c r="M22" s="48">
        <f>VLOOKUP($M$4,Test!$A$6:$AM$87,3+I22)</f>
        <v>12680</v>
      </c>
      <c r="Q22" s="31" t="s">
        <v>49</v>
      </c>
      <c r="R22" s="71" t="s">
        <v>86</v>
      </c>
    </row>
    <row r="23" spans="1:18" x14ac:dyDescent="0.35">
      <c r="A23" s="30">
        <v>17</v>
      </c>
      <c r="B23" s="63" t="s">
        <v>50</v>
      </c>
      <c r="C23" s="33">
        <f>VLOOKUP(A23,Test!$A$6:$AM$87,2+$D$4)</f>
        <v>52.209999311926644</v>
      </c>
      <c r="D23" s="32">
        <f t="shared" si="0"/>
        <v>52.210169311926641</v>
      </c>
      <c r="E23" s="32">
        <f t="shared" si="1"/>
        <v>52</v>
      </c>
      <c r="F23" s="32" t="str">
        <f t="shared" si="2"/>
        <v>Warrnambool</v>
      </c>
      <c r="G23" s="33">
        <f t="shared" si="3"/>
        <v>58.426282681446615</v>
      </c>
      <c r="H23" s="32"/>
      <c r="I23" s="64">
        <v>17</v>
      </c>
      <c r="J23" s="34" t="s">
        <v>95</v>
      </c>
      <c r="K23" s="38">
        <f>VLOOKUP($K$4,Test!$A$6:$AM$87,3+I23)</f>
        <v>1845</v>
      </c>
      <c r="L23" s="47"/>
      <c r="M23" s="39">
        <f>VLOOKUP($M$4,Test!$A$6:$AM$87,3+I23)</f>
        <v>43060</v>
      </c>
      <c r="Q23" s="31" t="s">
        <v>50</v>
      </c>
      <c r="R23" s="71" t="s">
        <v>94</v>
      </c>
    </row>
    <row r="24" spans="1:18" x14ac:dyDescent="0.35">
      <c r="A24" s="30">
        <v>18</v>
      </c>
      <c r="B24" s="63" t="s">
        <v>8</v>
      </c>
      <c r="C24" s="33">
        <f>VLOOKUP(A24,Test!$A$6:$AM$87,2+$D$4)</f>
        <v>55.617820143709849</v>
      </c>
      <c r="D24" s="32">
        <f t="shared" si="0"/>
        <v>55.61800014370985</v>
      </c>
      <c r="E24" s="32">
        <f t="shared" si="1"/>
        <v>31</v>
      </c>
      <c r="F24" s="32" t="str">
        <f t="shared" si="2"/>
        <v>Ballarat</v>
      </c>
      <c r="G24" s="33">
        <f t="shared" si="3"/>
        <v>57.703670635478552</v>
      </c>
      <c r="H24" s="32"/>
      <c r="I24" s="64">
        <v>18</v>
      </c>
      <c r="J24" s="36" t="s">
        <v>132</v>
      </c>
      <c r="K24" s="40">
        <f>VLOOKUP($K$4,Test!$A$6:$AM$87,3+I24)</f>
        <v>8065</v>
      </c>
      <c r="L24" s="47"/>
      <c r="M24" s="48">
        <f>VLOOKUP($M$4,Test!$A$6:$AM$87,3+I24)</f>
        <v>153780</v>
      </c>
      <c r="Q24" s="31" t="s">
        <v>8</v>
      </c>
      <c r="R24" s="71" t="s">
        <v>95</v>
      </c>
    </row>
    <row r="25" spans="1:18" x14ac:dyDescent="0.35">
      <c r="A25" s="30">
        <v>19</v>
      </c>
      <c r="B25" s="63" t="s">
        <v>51</v>
      </c>
      <c r="C25" s="33">
        <f>VLOOKUP(A25,Test!$A$6:$AM$87,2+$D$4)</f>
        <v>59.29831339514913</v>
      </c>
      <c r="D25" s="32">
        <f t="shared" si="0"/>
        <v>59.298503395149133</v>
      </c>
      <c r="E25" s="32">
        <f t="shared" si="1"/>
        <v>11</v>
      </c>
      <c r="F25" s="32" t="str">
        <f t="shared" si="2"/>
        <v>Wellington</v>
      </c>
      <c r="G25" s="33">
        <f t="shared" si="3"/>
        <v>57.567770440929543</v>
      </c>
      <c r="H25" s="32"/>
      <c r="I25" s="64">
        <v>19</v>
      </c>
      <c r="J25" s="34" t="s">
        <v>100</v>
      </c>
      <c r="K25" s="38">
        <f>VLOOKUP($K$4,Test!$A$6:$AM$87,3+I25)</f>
        <v>710</v>
      </c>
      <c r="L25" s="47"/>
      <c r="M25" s="39">
        <f>VLOOKUP($M$4,Test!$A$6:$AM$87,3+I25)</f>
        <v>12920</v>
      </c>
      <c r="Q25" s="31" t="s">
        <v>51</v>
      </c>
      <c r="R25" s="71" t="s">
        <v>93</v>
      </c>
    </row>
    <row r="26" spans="1:18" x14ac:dyDescent="0.35">
      <c r="A26" s="30">
        <v>20</v>
      </c>
      <c r="B26" s="63" t="s">
        <v>9</v>
      </c>
      <c r="C26" s="33">
        <f>VLOOKUP(A26,Test!$A$6:$AM$87,2+$D$4)</f>
        <v>60.49030432455983</v>
      </c>
      <c r="D26" s="32">
        <f t="shared" si="0"/>
        <v>60.490504324559829</v>
      </c>
      <c r="E26" s="32">
        <f t="shared" si="1"/>
        <v>8</v>
      </c>
      <c r="F26" s="32" t="str">
        <f t="shared" si="2"/>
        <v>Northern Grampians</v>
      </c>
      <c r="G26" s="33">
        <f t="shared" si="3"/>
        <v>56.770357576055389</v>
      </c>
      <c r="H26" s="32"/>
      <c r="I26" s="64">
        <v>20</v>
      </c>
      <c r="J26" s="36" t="s">
        <v>101</v>
      </c>
      <c r="K26" s="40">
        <f>VLOOKUP($K$4,Test!$A$6:$AM$87,3+I26)</f>
        <v>1905</v>
      </c>
      <c r="L26" s="47"/>
      <c r="M26" s="48">
        <f>VLOOKUP($M$4,Test!$A$6:$AM$87,3+I26)</f>
        <v>44405</v>
      </c>
      <c r="Q26" s="31" t="s">
        <v>9</v>
      </c>
      <c r="R26" s="71" t="s">
        <v>100</v>
      </c>
    </row>
    <row r="27" spans="1:18" x14ac:dyDescent="0.35">
      <c r="A27" s="30">
        <v>21</v>
      </c>
      <c r="B27" s="63" t="s">
        <v>52</v>
      </c>
      <c r="C27" s="33">
        <f>VLOOKUP(A27,Test!$A$6:$AM$87,2+$D$4)</f>
        <v>61.788229258668345</v>
      </c>
      <c r="D27" s="32">
        <f t="shared" si="0"/>
        <v>61.788439258668348</v>
      </c>
      <c r="E27" s="32">
        <f t="shared" si="1"/>
        <v>5</v>
      </c>
      <c r="F27" s="32" t="str">
        <f t="shared" si="2"/>
        <v>Ararat</v>
      </c>
      <c r="G27" s="33">
        <f t="shared" si="3"/>
        <v>56.725654267064485</v>
      </c>
      <c r="H27" s="32"/>
      <c r="I27" s="64">
        <v>21</v>
      </c>
      <c r="J27" s="34" t="s">
        <v>81</v>
      </c>
      <c r="K27" s="38">
        <f>VLOOKUP($K$4,Test!$A$6:$AM$87,3+I27)</f>
        <v>10</v>
      </c>
      <c r="L27" s="47"/>
      <c r="M27" s="39">
        <f>VLOOKUP($M$4,Test!$A$6:$AM$87,3+I27)</f>
        <v>635</v>
      </c>
      <c r="Q27" s="31" t="s">
        <v>52</v>
      </c>
      <c r="R27" s="71" t="s">
        <v>101</v>
      </c>
    </row>
    <row r="28" spans="1:18" x14ac:dyDescent="0.35">
      <c r="A28" s="30">
        <v>22</v>
      </c>
      <c r="B28" s="63" t="s">
        <v>10</v>
      </c>
      <c r="C28" s="33">
        <f>VLOOKUP(A28,Test!$A$6:$AM$87,2+$D$4)</f>
        <v>43.23392865807628</v>
      </c>
      <c r="D28" s="32">
        <f t="shared" si="0"/>
        <v>43.234148658076279</v>
      </c>
      <c r="E28" s="32">
        <f t="shared" si="1"/>
        <v>69</v>
      </c>
      <c r="F28" s="32" t="str">
        <f t="shared" si="2"/>
        <v>Campaspe</v>
      </c>
      <c r="G28" s="33">
        <f t="shared" si="3"/>
        <v>56.703045138384255</v>
      </c>
      <c r="H28" s="32"/>
      <c r="I28" s="64">
        <v>22</v>
      </c>
      <c r="J28" s="36" t="s">
        <v>82</v>
      </c>
      <c r="K28" s="40">
        <f>VLOOKUP($K$4,Test!$A$6:$AM$87,3+I28)</f>
        <v>10</v>
      </c>
      <c r="L28" s="47"/>
      <c r="M28" s="48">
        <f>VLOOKUP($M$4,Test!$A$6:$AM$87,3+I28)</f>
        <v>455</v>
      </c>
      <c r="Q28" s="31" t="s">
        <v>10</v>
      </c>
      <c r="R28" s="71" t="s">
        <v>81</v>
      </c>
    </row>
    <row r="29" spans="1:18" x14ac:dyDescent="0.35">
      <c r="A29" s="30">
        <v>23</v>
      </c>
      <c r="B29" s="63" t="s">
        <v>53</v>
      </c>
      <c r="C29" s="33">
        <f>VLOOKUP(A29,Test!$A$6:$AM$87,2+$D$4)</f>
        <v>55.146628502290376</v>
      </c>
      <c r="D29" s="32">
        <f t="shared" si="0"/>
        <v>55.146858502290378</v>
      </c>
      <c r="E29" s="32">
        <f t="shared" si="1"/>
        <v>34</v>
      </c>
      <c r="F29" s="32" t="str">
        <f t="shared" si="2"/>
        <v>Moreland</v>
      </c>
      <c r="G29" s="33">
        <f t="shared" si="3"/>
        <v>56.643748144921922</v>
      </c>
      <c r="H29" s="32"/>
      <c r="I29" s="64">
        <v>23</v>
      </c>
      <c r="J29" s="34" t="s">
        <v>0</v>
      </c>
      <c r="K29" s="38">
        <f>VLOOKUP($K$4,Test!$A$6:$AM$87,3+I29)</f>
        <v>160</v>
      </c>
      <c r="L29" s="47"/>
      <c r="M29" s="39">
        <f>VLOOKUP($M$4,Test!$A$6:$AM$87,3+I29)</f>
        <v>6660</v>
      </c>
      <c r="Q29" s="31" t="s">
        <v>53</v>
      </c>
      <c r="R29" s="71" t="s">
        <v>82</v>
      </c>
    </row>
    <row r="30" spans="1:18" ht="12.75" customHeight="1" x14ac:dyDescent="0.35">
      <c r="A30" s="30">
        <v>24</v>
      </c>
      <c r="B30" s="63" t="s">
        <v>54</v>
      </c>
      <c r="C30" s="33">
        <f>VLOOKUP(A30,Test!$A$6:$AM$87,2+$D$4)</f>
        <v>55.836380767304746</v>
      </c>
      <c r="D30" s="32">
        <f t="shared" si="0"/>
        <v>55.836620767304744</v>
      </c>
      <c r="E30" s="32">
        <f t="shared" si="1"/>
        <v>30</v>
      </c>
      <c r="F30" s="32" t="str">
        <f t="shared" si="2"/>
        <v>Wangaratta</v>
      </c>
      <c r="G30" s="33">
        <f t="shared" si="3"/>
        <v>56.471467958376074</v>
      </c>
      <c r="H30" s="32"/>
      <c r="I30" s="64">
        <v>24</v>
      </c>
      <c r="J30" s="36" t="s">
        <v>85</v>
      </c>
      <c r="K30" s="40">
        <f>VLOOKUP($K$4,Test!$A$6:$AM$87,3+I30)</f>
        <v>50</v>
      </c>
      <c r="L30" s="47"/>
      <c r="M30" s="48">
        <f>VLOOKUP($M$4,Test!$A$6:$AM$87,3+I30)</f>
        <v>1130</v>
      </c>
      <c r="Q30" s="31" t="s">
        <v>54</v>
      </c>
      <c r="R30" s="71" t="s">
        <v>0</v>
      </c>
    </row>
    <row r="31" spans="1:18" x14ac:dyDescent="0.35">
      <c r="A31" s="30">
        <v>25</v>
      </c>
      <c r="B31" s="63" t="s">
        <v>11</v>
      </c>
      <c r="C31" s="33">
        <f>VLOOKUP(A31,Test!$A$6:$AM$87,2+$D$4)</f>
        <v>59.111816945795518</v>
      </c>
      <c r="D31" s="32">
        <f t="shared" si="0"/>
        <v>59.112066945795519</v>
      </c>
      <c r="E31" s="32">
        <f t="shared" si="1"/>
        <v>14</v>
      </c>
      <c r="F31" s="32" t="str">
        <f t="shared" si="2"/>
        <v>Greater Shepparton</v>
      </c>
      <c r="G31" s="33">
        <f t="shared" si="3"/>
        <v>56.457555679209428</v>
      </c>
      <c r="H31" s="32"/>
      <c r="I31" s="64">
        <v>26</v>
      </c>
      <c r="J31" s="34" t="s">
        <v>89</v>
      </c>
      <c r="K31" s="38">
        <f>VLOOKUP($K$4,Test!$A$6:$AM$87,3+I31)</f>
        <v>10195</v>
      </c>
      <c r="L31" s="47"/>
      <c r="M31" s="39">
        <f>VLOOKUP($M$4,Test!$A$6:$AM$87,3+I31)</f>
        <v>225505</v>
      </c>
      <c r="Q31" s="31" t="s">
        <v>11</v>
      </c>
      <c r="R31" s="71" t="s">
        <v>85</v>
      </c>
    </row>
    <row r="32" spans="1:18" x14ac:dyDescent="0.35">
      <c r="A32" s="30">
        <v>26</v>
      </c>
      <c r="B32" s="63" t="s">
        <v>12</v>
      </c>
      <c r="C32" s="33">
        <f>VLOOKUP(A32,Test!$A$6:$AM$87,2+$D$4)</f>
        <v>72.040633544083761</v>
      </c>
      <c r="D32" s="32">
        <f t="shared" si="0"/>
        <v>72.040893544083758</v>
      </c>
      <c r="E32" s="32">
        <f t="shared" si="1"/>
        <v>1</v>
      </c>
      <c r="F32" s="32" t="str">
        <f t="shared" si="2"/>
        <v>Casey</v>
      </c>
      <c r="G32" s="33">
        <f t="shared" si="3"/>
        <v>56.43810934113683</v>
      </c>
      <c r="H32" s="32"/>
      <c r="I32" s="64">
        <v>27</v>
      </c>
      <c r="J32" s="36" t="s">
        <v>90</v>
      </c>
      <c r="K32" s="40">
        <f>VLOOKUP($K$4,Test!$A$6:$AM$87,3+I32)</f>
        <v>7995</v>
      </c>
      <c r="L32" s="47"/>
      <c r="M32" s="48">
        <f>VLOOKUP($M$4,Test!$A$6:$AM$87,3+I32)</f>
        <v>172920</v>
      </c>
      <c r="Q32" s="31" t="s">
        <v>12</v>
      </c>
      <c r="R32" s="71"/>
    </row>
    <row r="33" spans="1:18" x14ac:dyDescent="0.35">
      <c r="A33" s="30">
        <v>27</v>
      </c>
      <c r="B33" s="63" t="s">
        <v>13</v>
      </c>
      <c r="C33" s="33">
        <f>VLOOKUP(A33,Test!$A$6:$AM$87,2+$D$4)</f>
        <v>56.392451684793258</v>
      </c>
      <c r="D33" s="32">
        <f t="shared" si="0"/>
        <v>56.392721684793258</v>
      </c>
      <c r="E33" s="32">
        <f t="shared" si="1"/>
        <v>27</v>
      </c>
      <c r="F33" s="32" t="str">
        <f t="shared" si="2"/>
        <v>Greater Geelong</v>
      </c>
      <c r="G33" s="33">
        <f t="shared" si="3"/>
        <v>56.392451684793258</v>
      </c>
      <c r="H33" s="32"/>
      <c r="I33" s="64">
        <v>28</v>
      </c>
      <c r="J33" s="34" t="s">
        <v>92</v>
      </c>
      <c r="K33" s="38">
        <f>VLOOKUP($K$4,Test!$A$6:$AM$87,3+I33)</f>
        <v>1970</v>
      </c>
      <c r="L33" s="47"/>
      <c r="M33" s="39">
        <f>VLOOKUP($M$4,Test!$A$6:$AM$87,3+I33)</f>
        <v>54970</v>
      </c>
      <c r="Q33" s="31" t="s">
        <v>13</v>
      </c>
      <c r="R33" s="71" t="s">
        <v>89</v>
      </c>
    </row>
    <row r="34" spans="1:18" x14ac:dyDescent="0.35">
      <c r="A34" s="30">
        <v>28</v>
      </c>
      <c r="B34" s="63" t="s">
        <v>14</v>
      </c>
      <c r="C34" s="33">
        <f>VLOOKUP(A34,Test!$A$6:$AM$87,2+$D$4)</f>
        <v>56.457555679209428</v>
      </c>
      <c r="D34" s="32">
        <f t="shared" si="0"/>
        <v>56.457835679209424</v>
      </c>
      <c r="E34" s="32">
        <f t="shared" si="1"/>
        <v>25</v>
      </c>
      <c r="F34" s="32" t="str">
        <f t="shared" si="2"/>
        <v>Swan Hill</v>
      </c>
      <c r="G34" s="33">
        <f t="shared" si="3"/>
        <v>56.22133208050073</v>
      </c>
      <c r="H34" s="32"/>
      <c r="I34" s="64">
        <v>29</v>
      </c>
      <c r="J34" s="36" t="s">
        <v>96</v>
      </c>
      <c r="K34" s="40">
        <f>VLOOKUP($K$4,Test!$A$6:$AM$87,3+I34)</f>
        <v>0</v>
      </c>
      <c r="L34" s="47"/>
      <c r="M34" s="48">
        <f>VLOOKUP($M$4,Test!$A$6:$AM$87,3+I34)</f>
        <v>0</v>
      </c>
      <c r="Q34" s="31" t="s">
        <v>14</v>
      </c>
      <c r="R34" s="71" t="s">
        <v>90</v>
      </c>
    </row>
    <row r="35" spans="1:18" x14ac:dyDescent="0.35">
      <c r="A35" s="30">
        <v>29</v>
      </c>
      <c r="B35" s="63" t="s">
        <v>55</v>
      </c>
      <c r="C35" s="33">
        <f>VLOOKUP(A35,Test!$A$6:$AM$87,2+$D$4)</f>
        <v>49.789678757808268</v>
      </c>
      <c r="D35" s="32">
        <f t="shared" si="0"/>
        <v>49.789968757808268</v>
      </c>
      <c r="E35" s="32">
        <f t="shared" si="1"/>
        <v>57</v>
      </c>
      <c r="F35" s="32" t="str">
        <f t="shared" si="2"/>
        <v>Benalla</v>
      </c>
      <c r="G35" s="33">
        <f t="shared" si="3"/>
        <v>55.950274997488727</v>
      </c>
      <c r="H35" s="32"/>
      <c r="I35" s="64">
        <v>31</v>
      </c>
      <c r="J35" s="34" t="s">
        <v>98</v>
      </c>
      <c r="K35" s="38">
        <f>VLOOKUP($K$4,Test!$A$6:$AM$87,3+I35)</f>
        <v>175</v>
      </c>
      <c r="L35" s="47"/>
      <c r="M35" s="39">
        <f>VLOOKUP($M$4,Test!$A$6:$AM$87,3+I35)</f>
        <v>1655</v>
      </c>
      <c r="Q35" s="31" t="s">
        <v>55</v>
      </c>
      <c r="R35" s="71" t="s">
        <v>92</v>
      </c>
    </row>
    <row r="36" spans="1:18" x14ac:dyDescent="0.35">
      <c r="A36" s="30">
        <v>30</v>
      </c>
      <c r="B36" s="63" t="s">
        <v>56</v>
      </c>
      <c r="C36" s="33">
        <f>VLOOKUP(A36,Test!$A$6:$AM$87,2+$D$4)</f>
        <v>54.042065063588254</v>
      </c>
      <c r="D36" s="32">
        <f t="shared" si="0"/>
        <v>54.042365063588257</v>
      </c>
      <c r="E36" s="32">
        <f t="shared" si="1"/>
        <v>43</v>
      </c>
      <c r="F36" s="32" t="str">
        <f t="shared" si="2"/>
        <v>Golden Plains</v>
      </c>
      <c r="G36" s="33">
        <f t="shared" si="3"/>
        <v>55.836380767304746</v>
      </c>
      <c r="H36" s="32"/>
      <c r="I36" s="64">
        <v>34</v>
      </c>
      <c r="J36" s="36" t="s">
        <v>99</v>
      </c>
      <c r="K36" s="40">
        <f>VLOOKUP($K$4,Test!$A$6:$AM$87,3+I36)</f>
        <v>0</v>
      </c>
      <c r="L36" s="47"/>
      <c r="M36" s="48">
        <f>VLOOKUP($M$4,Test!$A$6:$AM$87,3+I36)</f>
        <v>0</v>
      </c>
      <c r="Q36" s="31" t="s">
        <v>56</v>
      </c>
      <c r="R36" s="71"/>
    </row>
    <row r="37" spans="1:18" x14ac:dyDescent="0.35">
      <c r="A37" s="30">
        <v>31</v>
      </c>
      <c r="B37" s="63" t="s">
        <v>15</v>
      </c>
      <c r="C37" s="33">
        <f>VLOOKUP(A37,Test!$A$6:$AM$87,2+$D$4)</f>
        <v>55.247599391764936</v>
      </c>
      <c r="D37" s="32">
        <f t="shared" si="0"/>
        <v>55.247909391764935</v>
      </c>
      <c r="E37" s="32">
        <f t="shared" si="1"/>
        <v>32</v>
      </c>
      <c r="F37" s="32" t="str">
        <f t="shared" si="2"/>
        <v>Darebin</v>
      </c>
      <c r="G37" s="33">
        <f t="shared" si="3"/>
        <v>55.617820143709849</v>
      </c>
      <c r="H37" s="32"/>
      <c r="I37" s="64">
        <v>36</v>
      </c>
      <c r="J37" s="34" t="s">
        <v>123</v>
      </c>
      <c r="K37" s="38">
        <f>VLOOKUP($K$4,Test!$A$6:$AM$87,3+I37)</f>
        <v>10775</v>
      </c>
      <c r="L37" s="47"/>
      <c r="M37" s="39">
        <f>VLOOKUP($M$4,Test!$A$6:$AM$87,3+I37)</f>
        <v>213165</v>
      </c>
      <c r="Q37" s="31" t="s">
        <v>15</v>
      </c>
      <c r="R37" s="71"/>
    </row>
    <row r="38" spans="1:18" x14ac:dyDescent="0.35">
      <c r="A38" s="30">
        <v>32</v>
      </c>
      <c r="B38" s="63" t="s">
        <v>37</v>
      </c>
      <c r="C38" s="33">
        <f>VLOOKUP(A38,Test!$A$6:$AM$87,2+$D$4)</f>
        <v>54.909670761568385</v>
      </c>
      <c r="D38" s="32">
        <f t="shared" si="0"/>
        <v>54.909990761568388</v>
      </c>
      <c r="E38" s="32">
        <f t="shared" si="1"/>
        <v>36</v>
      </c>
      <c r="F38" s="32" t="str">
        <f t="shared" si="2"/>
        <v>Hobsons Bay</v>
      </c>
      <c r="G38" s="33">
        <f t="shared" si="3"/>
        <v>55.247599391764936</v>
      </c>
      <c r="H38" s="32"/>
      <c r="I38" s="50"/>
      <c r="J38"/>
      <c r="K38"/>
      <c r="L38"/>
      <c r="M38"/>
      <c r="Q38" s="31" t="s">
        <v>37</v>
      </c>
      <c r="R38" s="71" t="s">
        <v>98</v>
      </c>
    </row>
    <row r="39" spans="1:18" x14ac:dyDescent="0.35">
      <c r="A39" s="30">
        <v>33</v>
      </c>
      <c r="B39" s="63" t="s">
        <v>16</v>
      </c>
      <c r="C39" s="33">
        <f>VLOOKUP(A39,Test!$A$6:$AM$87,2+$D$4)</f>
        <v>61.7241894937303</v>
      </c>
      <c r="D39" s="32">
        <f t="shared" si="0"/>
        <v>61.724519493730298</v>
      </c>
      <c r="E39" s="32">
        <f t="shared" si="1"/>
        <v>6</v>
      </c>
      <c r="F39" s="32" t="str">
        <f t="shared" si="2"/>
        <v>Kingston</v>
      </c>
      <c r="G39" s="33">
        <f t="shared" si="3"/>
        <v>55.220587958877445</v>
      </c>
      <c r="H39" s="32"/>
      <c r="I39" s="50"/>
      <c r="J39"/>
      <c r="K39"/>
      <c r="L39"/>
      <c r="M39"/>
      <c r="Q39" s="31" t="s">
        <v>16</v>
      </c>
      <c r="R39" s="71"/>
    </row>
    <row r="40" spans="1:18" x14ac:dyDescent="0.35">
      <c r="A40" s="30">
        <v>34</v>
      </c>
      <c r="B40" s="63" t="s">
        <v>57</v>
      </c>
      <c r="C40" s="33">
        <f>VLOOKUP(A40,Test!$A$6:$AM$87,2+$D$4)</f>
        <v>51.132160962530207</v>
      </c>
      <c r="D40" s="32">
        <f t="shared" si="0"/>
        <v>51.132500962530209</v>
      </c>
      <c r="E40" s="32">
        <f t="shared" si="1"/>
        <v>56</v>
      </c>
      <c r="F40" s="32" t="str">
        <f t="shared" si="2"/>
        <v>Glenelg</v>
      </c>
      <c r="G40" s="33">
        <f t="shared" si="3"/>
        <v>55.146628502290376</v>
      </c>
      <c r="H40" s="32"/>
      <c r="I40" s="50"/>
      <c r="J40"/>
      <c r="K40"/>
      <c r="L40"/>
      <c r="M40"/>
      <c r="Q40" s="31" t="s">
        <v>57</v>
      </c>
      <c r="R40" s="71"/>
    </row>
    <row r="41" spans="1:18" x14ac:dyDescent="0.35">
      <c r="A41" s="30">
        <v>35</v>
      </c>
      <c r="B41" s="63" t="s">
        <v>17</v>
      </c>
      <c r="C41" s="33">
        <f>VLOOKUP(A41,Test!$A$6:$AM$87,2+$D$4)</f>
        <v>55.220587958877445</v>
      </c>
      <c r="D41" s="32">
        <f t="shared" si="0"/>
        <v>55.220937958877442</v>
      </c>
      <c r="E41" s="32">
        <f t="shared" si="1"/>
        <v>33</v>
      </c>
      <c r="F41" s="32" t="str">
        <f t="shared" si="2"/>
        <v>Mount Alexander</v>
      </c>
      <c r="G41" s="33">
        <f t="shared" si="3"/>
        <v>55.054711459906372</v>
      </c>
      <c r="H41" s="32"/>
      <c r="I41" s="50"/>
      <c r="J41"/>
      <c r="K41"/>
      <c r="L41"/>
      <c r="M41"/>
      <c r="Q41" s="31" t="s">
        <v>17</v>
      </c>
      <c r="R41" s="71"/>
    </row>
    <row r="42" spans="1:18" x14ac:dyDescent="0.35">
      <c r="A42" s="30">
        <v>36</v>
      </c>
      <c r="B42" s="63" t="s">
        <v>18</v>
      </c>
      <c r="C42" s="33">
        <f>VLOOKUP(A42,Test!$A$6:$AM$87,2+$D$4)</f>
        <v>54.077576287203378</v>
      </c>
      <c r="D42" s="32">
        <f t="shared" si="0"/>
        <v>54.077936287203379</v>
      </c>
      <c r="E42" s="32">
        <f t="shared" si="1"/>
        <v>42</v>
      </c>
      <c r="F42" s="32" t="str">
        <f t="shared" si="2"/>
        <v>Horsham</v>
      </c>
      <c r="G42" s="33">
        <f t="shared" si="3"/>
        <v>54.909670761568385</v>
      </c>
      <c r="H42" s="32"/>
      <c r="I42" s="50"/>
      <c r="J42"/>
      <c r="K42"/>
      <c r="L42"/>
      <c r="M42"/>
      <c r="Q42" s="31" t="s">
        <v>18</v>
      </c>
      <c r="R42" s="71"/>
    </row>
    <row r="43" spans="1:18" x14ac:dyDescent="0.35">
      <c r="A43" s="30">
        <v>37</v>
      </c>
      <c r="B43" s="63" t="s">
        <v>19</v>
      </c>
      <c r="C43" s="33">
        <f>VLOOKUP(A43,Test!$A$6:$AM$87,2+$D$4)</f>
        <v>59.281848343930612</v>
      </c>
      <c r="D43" s="32">
        <f t="shared" si="0"/>
        <v>59.282218343930609</v>
      </c>
      <c r="E43" s="32">
        <f t="shared" si="1"/>
        <v>12</v>
      </c>
      <c r="F43" s="32" t="str">
        <f t="shared" si="2"/>
        <v>Strathbogie</v>
      </c>
      <c r="G43" s="33">
        <f t="shared" si="3"/>
        <v>54.838022008638255</v>
      </c>
      <c r="H43" s="32"/>
      <c r="I43" s="65"/>
      <c r="J43"/>
      <c r="K43"/>
      <c r="L43"/>
      <c r="M43"/>
      <c r="N43"/>
      <c r="Q43" s="31" t="s">
        <v>19</v>
      </c>
      <c r="R43" s="71" t="s">
        <v>125</v>
      </c>
    </row>
    <row r="44" spans="1:18" x14ac:dyDescent="0.35">
      <c r="A44" s="30">
        <v>38</v>
      </c>
      <c r="B44" s="63" t="s">
        <v>58</v>
      </c>
      <c r="C44" s="33">
        <f>VLOOKUP(A44,Test!$A$6:$AM$87,2+$D$4)</f>
        <v>53.981106196324767</v>
      </c>
      <c r="D44" s="32">
        <f t="shared" si="0"/>
        <v>53.981486196324767</v>
      </c>
      <c r="E44" s="32">
        <f t="shared" si="1"/>
        <v>45</v>
      </c>
      <c r="F44" s="32" t="str">
        <f t="shared" si="2"/>
        <v>Bass Coast</v>
      </c>
      <c r="G44" s="33">
        <f t="shared" si="3"/>
        <v>54.562891142498295</v>
      </c>
      <c r="H44" s="32"/>
      <c r="I44" s="65"/>
      <c r="J44"/>
      <c r="K44"/>
      <c r="L44"/>
      <c r="M44"/>
      <c r="Q44" s="31" t="s">
        <v>58</v>
      </c>
      <c r="R44" s="71"/>
    </row>
    <row r="45" spans="1:18" x14ac:dyDescent="0.35">
      <c r="A45" s="30">
        <v>39</v>
      </c>
      <c r="B45" s="63" t="s">
        <v>59</v>
      </c>
      <c r="C45" s="33">
        <f>VLOOKUP(A45,Test!$A$6:$AM$87,2+$D$4)</f>
        <v>47.744313848125522</v>
      </c>
      <c r="D45" s="32">
        <f t="shared" si="0"/>
        <v>47.744703848125525</v>
      </c>
      <c r="E45" s="32">
        <f t="shared" si="1"/>
        <v>64</v>
      </c>
      <c r="F45" s="32" t="str">
        <f t="shared" si="2"/>
        <v>Maroondah</v>
      </c>
      <c r="G45" s="33">
        <f t="shared" si="3"/>
        <v>54.547928332877305</v>
      </c>
      <c r="H45" s="32"/>
      <c r="I45" s="65"/>
      <c r="J45"/>
      <c r="K45"/>
      <c r="L45"/>
      <c r="M45"/>
      <c r="Q45" s="31" t="s">
        <v>59</v>
      </c>
      <c r="R45" s="71"/>
    </row>
    <row r="46" spans="1:18" x14ac:dyDescent="0.35">
      <c r="A46" s="30">
        <v>40</v>
      </c>
      <c r="B46" s="63" t="s">
        <v>20</v>
      </c>
      <c r="C46" s="33">
        <f>VLOOKUP(A46,Test!$A$6:$AM$87,2+$D$4)</f>
        <v>42.546122626816377</v>
      </c>
      <c r="D46" s="32">
        <f t="shared" si="0"/>
        <v>42.546522626816376</v>
      </c>
      <c r="E46" s="32">
        <f t="shared" si="1"/>
        <v>70</v>
      </c>
      <c r="F46" s="32" t="str">
        <f t="shared" si="2"/>
        <v>Melton</v>
      </c>
      <c r="G46" s="33">
        <f t="shared" si="3"/>
        <v>54.271225060220253</v>
      </c>
      <c r="H46" s="32"/>
      <c r="I46" s="65"/>
      <c r="J46"/>
      <c r="K46"/>
      <c r="L46"/>
      <c r="M46"/>
      <c r="Q46" s="31" t="s">
        <v>20</v>
      </c>
      <c r="R46" s="24"/>
    </row>
    <row r="47" spans="1:18" x14ac:dyDescent="0.35">
      <c r="A47" s="30">
        <v>41</v>
      </c>
      <c r="B47" s="63" t="s">
        <v>60</v>
      </c>
      <c r="C47" s="33">
        <f>VLOOKUP(A47,Test!$A$6:$AM$87,2+$D$4)</f>
        <v>47.84970365235332</v>
      </c>
      <c r="D47" s="32">
        <f t="shared" si="0"/>
        <v>47.850113652353322</v>
      </c>
      <c r="E47" s="32">
        <f t="shared" si="1"/>
        <v>63</v>
      </c>
      <c r="F47" s="32" t="str">
        <f t="shared" si="2"/>
        <v>Buloke</v>
      </c>
      <c r="G47" s="33">
        <f t="shared" si="3"/>
        <v>54.154430186972725</v>
      </c>
      <c r="H47" s="32"/>
      <c r="I47" s="32"/>
      <c r="Q47" s="31" t="s">
        <v>60</v>
      </c>
      <c r="R47" s="24"/>
    </row>
    <row r="48" spans="1:18" x14ac:dyDescent="0.35">
      <c r="A48" s="30">
        <v>42</v>
      </c>
      <c r="B48" s="63" t="s">
        <v>21</v>
      </c>
      <c r="C48" s="33">
        <f>VLOOKUP(A48,Test!$A$6:$AM$87,2+$D$4)</f>
        <v>52.650749443169751</v>
      </c>
      <c r="D48" s="32">
        <f t="shared" si="0"/>
        <v>52.651169443169749</v>
      </c>
      <c r="E48" s="32">
        <f t="shared" si="1"/>
        <v>50</v>
      </c>
      <c r="F48" s="32" t="str">
        <f t="shared" si="2"/>
        <v>Knox</v>
      </c>
      <c r="G48" s="33">
        <f t="shared" si="3"/>
        <v>54.077576287203378</v>
      </c>
      <c r="H48" s="32"/>
      <c r="I48" s="32"/>
      <c r="Q48" s="31" t="s">
        <v>21</v>
      </c>
      <c r="R48" s="24"/>
    </row>
    <row r="49" spans="1:18" x14ac:dyDescent="0.35">
      <c r="A49" s="30">
        <v>43</v>
      </c>
      <c r="B49" s="63" t="s">
        <v>22</v>
      </c>
      <c r="C49" s="33">
        <f>VLOOKUP(A49,Test!$A$6:$AM$87,2+$D$4)</f>
        <v>54.547928332877305</v>
      </c>
      <c r="D49" s="32">
        <f t="shared" si="0"/>
        <v>54.548358332877307</v>
      </c>
      <c r="E49" s="32">
        <f t="shared" si="1"/>
        <v>39</v>
      </c>
      <c r="F49" s="32" t="str">
        <f t="shared" si="2"/>
        <v>Hindmarsh</v>
      </c>
      <c r="G49" s="33">
        <f t="shared" si="3"/>
        <v>54.042065063588254</v>
      </c>
      <c r="H49" s="32"/>
      <c r="I49" s="32"/>
      <c r="Q49" s="31" t="s">
        <v>22</v>
      </c>
      <c r="R49" s="24"/>
    </row>
    <row r="50" spans="1:18" x14ac:dyDescent="0.35">
      <c r="A50" s="30">
        <v>44</v>
      </c>
      <c r="B50" s="63" t="s">
        <v>23</v>
      </c>
      <c r="C50" s="33">
        <f>VLOOKUP(A50,Test!$A$6:$AM$87,2+$D$4)</f>
        <v>31.427913059218078</v>
      </c>
      <c r="D50" s="32">
        <f t="shared" si="0"/>
        <v>31.428353059218079</v>
      </c>
      <c r="E50" s="32">
        <f t="shared" si="1"/>
        <v>76</v>
      </c>
      <c r="F50" s="32" t="str">
        <f t="shared" si="2"/>
        <v>Yarra Ranges</v>
      </c>
      <c r="G50" s="33">
        <f t="shared" si="3"/>
        <v>54.002266811241938</v>
      </c>
      <c r="H50" s="32"/>
      <c r="I50" s="32"/>
      <c r="Q50" s="31" t="s">
        <v>23</v>
      </c>
      <c r="R50" s="24"/>
    </row>
    <row r="51" spans="1:18" x14ac:dyDescent="0.35">
      <c r="A51" s="30">
        <v>45</v>
      </c>
      <c r="B51" s="63" t="s">
        <v>24</v>
      </c>
      <c r="C51" s="33">
        <f>VLOOKUP(A51,Test!$A$6:$AM$87,2+$D$4)</f>
        <v>54.271225060220253</v>
      </c>
      <c r="D51" s="32">
        <f t="shared" si="0"/>
        <v>54.271675060220254</v>
      </c>
      <c r="E51" s="32">
        <f t="shared" si="1"/>
        <v>40</v>
      </c>
      <c r="F51" s="32" t="str">
        <f t="shared" si="2"/>
        <v>Loddon</v>
      </c>
      <c r="G51" s="33">
        <f t="shared" si="3"/>
        <v>53.981106196324767</v>
      </c>
      <c r="H51" s="32"/>
      <c r="I51" s="32"/>
      <c r="Q51" s="31" t="s">
        <v>24</v>
      </c>
      <c r="R51" s="24"/>
    </row>
    <row r="52" spans="1:18" x14ac:dyDescent="0.35">
      <c r="A52" s="30">
        <v>46</v>
      </c>
      <c r="B52" s="63" t="s">
        <v>38</v>
      </c>
      <c r="C52" s="33">
        <f>VLOOKUP(A52,Test!$A$6:$AM$87,2+$D$4)</f>
        <v>60.18589184066284</v>
      </c>
      <c r="D52" s="32">
        <f t="shared" si="0"/>
        <v>60.186351840662837</v>
      </c>
      <c r="E52" s="32">
        <f t="shared" si="1"/>
        <v>9</v>
      </c>
      <c r="F52" s="32" t="str">
        <f t="shared" si="2"/>
        <v>Moorabool</v>
      </c>
      <c r="G52" s="33">
        <f t="shared" si="3"/>
        <v>53.569960327060315</v>
      </c>
      <c r="H52" s="32"/>
      <c r="I52" s="32"/>
      <c r="Q52" s="31" t="s">
        <v>38</v>
      </c>
      <c r="R52" s="24"/>
    </row>
    <row r="53" spans="1:18" x14ac:dyDescent="0.35">
      <c r="A53" s="30">
        <v>47</v>
      </c>
      <c r="B53" s="63" t="s">
        <v>61</v>
      </c>
      <c r="C53" s="33">
        <f>VLOOKUP(A53,Test!$A$6:$AM$87,2+$D$4)</f>
        <v>59.183217691085318</v>
      </c>
      <c r="D53" s="32">
        <f t="shared" si="0"/>
        <v>59.183687691085318</v>
      </c>
      <c r="E53" s="32">
        <f t="shared" si="1"/>
        <v>13</v>
      </c>
      <c r="F53" s="32" t="str">
        <f t="shared" si="2"/>
        <v>Baw Baw</v>
      </c>
      <c r="G53" s="33">
        <f t="shared" si="3"/>
        <v>53.481093255591603</v>
      </c>
      <c r="H53" s="32"/>
      <c r="I53" s="32"/>
      <c r="Q53" s="31" t="s">
        <v>61</v>
      </c>
      <c r="R53" s="24"/>
    </row>
    <row r="54" spans="1:18" x14ac:dyDescent="0.35">
      <c r="A54" s="30">
        <v>48</v>
      </c>
      <c r="B54" s="63" t="s">
        <v>62</v>
      </c>
      <c r="C54" s="33">
        <f>VLOOKUP(A54,Test!$A$6:$AM$87,2+$D$4)</f>
        <v>61.512053130596065</v>
      </c>
      <c r="D54" s="32">
        <f t="shared" si="0"/>
        <v>61.512533130596069</v>
      </c>
      <c r="E54" s="32">
        <f t="shared" si="1"/>
        <v>7</v>
      </c>
      <c r="F54" s="32" t="str">
        <f t="shared" si="2"/>
        <v>Yarriambiack</v>
      </c>
      <c r="G54" s="33">
        <f t="shared" si="3"/>
        <v>53.294826029535933</v>
      </c>
      <c r="H54" s="32"/>
      <c r="I54" s="32"/>
      <c r="Q54" s="31" t="s">
        <v>62</v>
      </c>
      <c r="R54" s="24"/>
    </row>
    <row r="55" spans="1:18" x14ac:dyDescent="0.35">
      <c r="A55" s="30">
        <v>49</v>
      </c>
      <c r="B55" s="63" t="s">
        <v>25</v>
      </c>
      <c r="C55" s="33">
        <f>VLOOKUP(A55,Test!$A$6:$AM$87,2+$D$4)</f>
        <v>48.729819684485676</v>
      </c>
      <c r="D55" s="32">
        <f t="shared" si="0"/>
        <v>48.730309684485675</v>
      </c>
      <c r="E55" s="32">
        <f t="shared" si="1"/>
        <v>61</v>
      </c>
      <c r="F55" s="32" t="str">
        <f t="shared" si="2"/>
        <v>Alpine</v>
      </c>
      <c r="G55" s="33">
        <f t="shared" si="3"/>
        <v>52.674192767734617</v>
      </c>
      <c r="H55" s="32"/>
      <c r="I55" s="32"/>
      <c r="Q55" s="31" t="s">
        <v>25</v>
      </c>
      <c r="R55" s="24"/>
    </row>
    <row r="56" spans="1:18" x14ac:dyDescent="0.35">
      <c r="A56" s="30">
        <v>50</v>
      </c>
      <c r="B56" s="63" t="s">
        <v>26</v>
      </c>
      <c r="C56" s="33">
        <f>VLOOKUP(A56,Test!$A$6:$AM$87,2+$D$4)</f>
        <v>49.561481992349528</v>
      </c>
      <c r="D56" s="32">
        <f t="shared" si="0"/>
        <v>49.56198199234953</v>
      </c>
      <c r="E56" s="32">
        <f t="shared" si="1"/>
        <v>59</v>
      </c>
      <c r="F56" s="32" t="str">
        <f t="shared" si="2"/>
        <v>Maribyrnong</v>
      </c>
      <c r="G56" s="33">
        <f t="shared" si="3"/>
        <v>52.650749443169751</v>
      </c>
      <c r="H56" s="32"/>
      <c r="I56" s="32"/>
      <c r="Q56" s="31" t="s">
        <v>26</v>
      </c>
      <c r="R56" s="24"/>
    </row>
    <row r="57" spans="1:18" x14ac:dyDescent="0.35">
      <c r="A57" s="30">
        <v>51</v>
      </c>
      <c r="B57" s="63" t="s">
        <v>63</v>
      </c>
      <c r="C57" s="33">
        <f>VLOOKUP(A57,Test!$A$6:$AM$87,2+$D$4)</f>
        <v>53.569960327060315</v>
      </c>
      <c r="D57" s="32">
        <f t="shared" si="0"/>
        <v>53.570470327060313</v>
      </c>
      <c r="E57" s="32">
        <f t="shared" si="1"/>
        <v>46</v>
      </c>
      <c r="F57" s="32" t="str">
        <f t="shared" si="2"/>
        <v>South Gippsland</v>
      </c>
      <c r="G57" s="33">
        <f t="shared" si="3"/>
        <v>52.419565577856076</v>
      </c>
      <c r="H57" s="32"/>
      <c r="I57" s="32"/>
      <c r="Q57" s="31" t="s">
        <v>63</v>
      </c>
      <c r="R57" s="24"/>
    </row>
    <row r="58" spans="1:18" x14ac:dyDescent="0.35">
      <c r="A58" s="30">
        <v>52</v>
      </c>
      <c r="B58" s="63" t="s">
        <v>27</v>
      </c>
      <c r="C58" s="33">
        <f>VLOOKUP(A58,Test!$A$6:$AM$87,2+$D$4)</f>
        <v>56.643748144921922</v>
      </c>
      <c r="D58" s="32">
        <f t="shared" si="0"/>
        <v>56.644268144921924</v>
      </c>
      <c r="E58" s="32">
        <f t="shared" si="1"/>
        <v>23</v>
      </c>
      <c r="F58" s="32" t="str">
        <f t="shared" si="2"/>
        <v>Corangamite</v>
      </c>
      <c r="G58" s="33">
        <f t="shared" si="3"/>
        <v>52.209999311926644</v>
      </c>
      <c r="H58" s="32"/>
      <c r="I58" s="32"/>
      <c r="Q58" s="31" t="s">
        <v>27</v>
      </c>
      <c r="R58" s="24"/>
    </row>
    <row r="59" spans="1:18" x14ac:dyDescent="0.35">
      <c r="A59" s="30">
        <v>53</v>
      </c>
      <c r="B59" s="63" t="s">
        <v>64</v>
      </c>
      <c r="C59" s="33">
        <f>VLOOKUP(A59,Test!$A$6:$AM$87,2+$D$4)</f>
        <v>49.747017798567093</v>
      </c>
      <c r="D59" s="32">
        <f t="shared" si="0"/>
        <v>49.747547798567091</v>
      </c>
      <c r="E59" s="32">
        <f t="shared" si="1"/>
        <v>58</v>
      </c>
      <c r="F59" s="32" t="str">
        <f t="shared" si="2"/>
        <v>Colac-Otway</v>
      </c>
      <c r="G59" s="33">
        <f t="shared" si="3"/>
        <v>51.539201932299164</v>
      </c>
      <c r="H59" s="32"/>
      <c r="I59" s="32"/>
      <c r="Q59" s="31" t="s">
        <v>64</v>
      </c>
      <c r="R59" s="24"/>
    </row>
    <row r="60" spans="1:18" x14ac:dyDescent="0.35">
      <c r="A60" s="30">
        <v>54</v>
      </c>
      <c r="B60" s="63" t="s">
        <v>65</v>
      </c>
      <c r="C60" s="33">
        <f>VLOOKUP(A60,Test!$A$6:$AM$87,2+$D$4)</f>
        <v>55.054711459906372</v>
      </c>
      <c r="D60" s="32">
        <f t="shared" si="0"/>
        <v>55.055251459906373</v>
      </c>
      <c r="E60" s="32">
        <f t="shared" si="1"/>
        <v>35</v>
      </c>
      <c r="F60" s="32" t="str">
        <f t="shared" si="2"/>
        <v>Southern Grampians</v>
      </c>
      <c r="G60" s="33">
        <f t="shared" si="3"/>
        <v>51.534012028546528</v>
      </c>
      <c r="H60" s="32"/>
      <c r="I60" s="32"/>
      <c r="Q60" s="31" t="s">
        <v>65</v>
      </c>
      <c r="R60" s="24"/>
    </row>
    <row r="61" spans="1:18" x14ac:dyDescent="0.35">
      <c r="A61" s="30">
        <v>55</v>
      </c>
      <c r="B61" s="63" t="s">
        <v>66</v>
      </c>
      <c r="C61" s="33">
        <f>VLOOKUP(A61,Test!$A$6:$AM$87,2+$D$4)</f>
        <v>46.157371673935664</v>
      </c>
      <c r="D61" s="32">
        <f t="shared" si="0"/>
        <v>46.157921673935661</v>
      </c>
      <c r="E61" s="32">
        <f t="shared" si="1"/>
        <v>67</v>
      </c>
      <c r="F61" s="32" t="str">
        <f t="shared" si="2"/>
        <v>Wyndham</v>
      </c>
      <c r="G61" s="33">
        <f t="shared" si="3"/>
        <v>51.491329045942756</v>
      </c>
      <c r="H61" s="32"/>
      <c r="I61" s="32"/>
      <c r="Q61" s="31" t="s">
        <v>66</v>
      </c>
      <c r="R61" s="24"/>
    </row>
    <row r="62" spans="1:18" x14ac:dyDescent="0.35">
      <c r="A62" s="30">
        <v>56</v>
      </c>
      <c r="B62" s="63" t="s">
        <v>67</v>
      </c>
      <c r="C62" s="33">
        <f>VLOOKUP(A62,Test!$A$6:$AM$87,2+$D$4)</f>
        <v>48.910139356583848</v>
      </c>
      <c r="D62" s="32">
        <f t="shared" si="0"/>
        <v>48.910699356583848</v>
      </c>
      <c r="E62" s="32">
        <f t="shared" si="1"/>
        <v>60</v>
      </c>
      <c r="F62" s="32" t="str">
        <f t="shared" si="2"/>
        <v>Indigo</v>
      </c>
      <c r="G62" s="33">
        <f t="shared" si="3"/>
        <v>51.132160962530207</v>
      </c>
      <c r="H62" s="32"/>
      <c r="I62" s="32"/>
      <c r="Q62" s="31" t="s">
        <v>67</v>
      </c>
      <c r="R62" s="24"/>
    </row>
    <row r="63" spans="1:18" x14ac:dyDescent="0.35">
      <c r="A63" s="30">
        <v>57</v>
      </c>
      <c r="B63" s="63" t="s">
        <v>68</v>
      </c>
      <c r="C63" s="33">
        <f>VLOOKUP(A63,Test!$A$6:$AM$87,2+$D$4)</f>
        <v>37.363437764087656</v>
      </c>
      <c r="D63" s="32">
        <f t="shared" si="0"/>
        <v>37.36400776408766</v>
      </c>
      <c r="E63" s="32">
        <f t="shared" si="1"/>
        <v>72</v>
      </c>
      <c r="F63" s="32" t="str">
        <f t="shared" si="2"/>
        <v>Hepburn</v>
      </c>
      <c r="G63" s="33">
        <f t="shared" si="3"/>
        <v>49.789678757808268</v>
      </c>
      <c r="H63" s="32"/>
      <c r="I63" s="32"/>
      <c r="Q63" s="31" t="s">
        <v>68</v>
      </c>
      <c r="R63" s="24"/>
    </row>
    <row r="64" spans="1:18" x14ac:dyDescent="0.35">
      <c r="A64" s="30">
        <v>58</v>
      </c>
      <c r="B64" s="63" t="s">
        <v>69</v>
      </c>
      <c r="C64" s="33">
        <f>VLOOKUP(A64,Test!$A$6:$AM$87,2+$D$4)</f>
        <v>56.770357576055389</v>
      </c>
      <c r="D64" s="32">
        <f t="shared" si="0"/>
        <v>56.770937576055388</v>
      </c>
      <c r="E64" s="32">
        <f t="shared" si="1"/>
        <v>20</v>
      </c>
      <c r="F64" s="32" t="str">
        <f t="shared" si="2"/>
        <v>Mornington Peninsula</v>
      </c>
      <c r="G64" s="33">
        <f t="shared" si="3"/>
        <v>49.747017798567093</v>
      </c>
      <c r="H64" s="32"/>
      <c r="I64" s="32"/>
      <c r="Q64" s="31" t="s">
        <v>69</v>
      </c>
      <c r="R64" s="24"/>
    </row>
    <row r="65" spans="1:18" x14ac:dyDescent="0.35">
      <c r="A65" s="30">
        <v>59</v>
      </c>
      <c r="B65" s="63" t="s">
        <v>28</v>
      </c>
      <c r="C65" s="33">
        <f>VLOOKUP(A65,Test!$A$6:$AM$87,2+$D$4)</f>
        <v>34.351613548527581</v>
      </c>
      <c r="D65" s="32">
        <f t="shared" si="0"/>
        <v>34.352203548527584</v>
      </c>
      <c r="E65" s="32">
        <f t="shared" si="1"/>
        <v>74</v>
      </c>
      <c r="F65" s="32" t="str">
        <f t="shared" si="2"/>
        <v>Moonee Valley</v>
      </c>
      <c r="G65" s="33">
        <f t="shared" si="3"/>
        <v>49.561481992349528</v>
      </c>
      <c r="H65" s="32"/>
      <c r="I65" s="32"/>
      <c r="Q65" s="31" t="s">
        <v>28</v>
      </c>
      <c r="R65" s="24"/>
    </row>
    <row r="66" spans="1:18" x14ac:dyDescent="0.35">
      <c r="A66" s="30">
        <v>60</v>
      </c>
      <c r="B66" s="63" t="s">
        <v>70</v>
      </c>
      <c r="C66" s="33">
        <f>VLOOKUP(A66,Test!$A$6:$AM$87,2+$D$4)</f>
        <v>58.776304581811736</v>
      </c>
      <c r="D66" s="32">
        <f t="shared" si="0"/>
        <v>58.776904581811735</v>
      </c>
      <c r="E66" s="32">
        <f t="shared" si="1"/>
        <v>16</v>
      </c>
      <c r="F66" s="32" t="str">
        <f t="shared" si="2"/>
        <v>Murrindindi</v>
      </c>
      <c r="G66" s="33">
        <f t="shared" si="3"/>
        <v>48.910139356583848</v>
      </c>
      <c r="H66" s="32"/>
      <c r="I66" s="32"/>
      <c r="Q66" s="31" t="s">
        <v>70</v>
      </c>
      <c r="R66" s="24"/>
    </row>
    <row r="67" spans="1:18" x14ac:dyDescent="0.35">
      <c r="A67" s="30">
        <v>61</v>
      </c>
      <c r="B67" s="63" t="s">
        <v>80</v>
      </c>
      <c r="C67" s="33">
        <f>VLOOKUP(A67,Test!$A$6:$AM$87,2+$D$4)</f>
        <v>31.472724897727307</v>
      </c>
      <c r="D67" s="32">
        <f t="shared" si="0"/>
        <v>31.473334897727305</v>
      </c>
      <c r="E67" s="32">
        <f t="shared" si="1"/>
        <v>75</v>
      </c>
      <c r="F67" s="32" t="str">
        <f t="shared" si="2"/>
        <v>Monash</v>
      </c>
      <c r="G67" s="33">
        <f t="shared" si="3"/>
        <v>48.729819684485676</v>
      </c>
      <c r="H67" s="32"/>
      <c r="I67" s="32"/>
      <c r="Q67" s="31" t="s">
        <v>80</v>
      </c>
      <c r="R67" s="24"/>
    </row>
    <row r="68" spans="1:18" x14ac:dyDescent="0.35">
      <c r="A68" s="30">
        <v>62</v>
      </c>
      <c r="B68" s="63" t="s">
        <v>71</v>
      </c>
      <c r="C68" s="33">
        <f>VLOOKUP(A68,Test!$A$6:$AM$87,2+$D$4)</f>
        <v>52.419565577856076</v>
      </c>
      <c r="D68" s="32">
        <f t="shared" si="0"/>
        <v>52.420185577856074</v>
      </c>
      <c r="E68" s="32">
        <f t="shared" si="1"/>
        <v>51</v>
      </c>
      <c r="F68" s="32" t="str">
        <f t="shared" si="2"/>
        <v>Towong</v>
      </c>
      <c r="G68" s="33">
        <f t="shared" si="3"/>
        <v>48.549003394392436</v>
      </c>
      <c r="H68" s="32"/>
      <c r="I68" s="32"/>
      <c r="Q68" s="31" t="s">
        <v>71</v>
      </c>
      <c r="R68" s="24"/>
    </row>
    <row r="69" spans="1:18" x14ac:dyDescent="0.35">
      <c r="A69" s="30">
        <v>63</v>
      </c>
      <c r="B69" s="63" t="s">
        <v>72</v>
      </c>
      <c r="C69" s="33">
        <f>VLOOKUP(A69,Test!$A$6:$AM$87,2+$D$4)</f>
        <v>51.534012028546528</v>
      </c>
      <c r="D69" s="32">
        <f t="shared" si="0"/>
        <v>51.534642028546529</v>
      </c>
      <c r="E69" s="32">
        <f t="shared" si="1"/>
        <v>54</v>
      </c>
      <c r="F69" s="32" t="str">
        <f t="shared" si="2"/>
        <v>Mansfield</v>
      </c>
      <c r="G69" s="33">
        <f t="shared" si="3"/>
        <v>47.84970365235332</v>
      </c>
      <c r="H69" s="32"/>
      <c r="I69" s="32"/>
      <c r="Q69" s="31" t="s">
        <v>72</v>
      </c>
      <c r="R69" s="24"/>
    </row>
    <row r="70" spans="1:18" x14ac:dyDescent="0.35">
      <c r="A70" s="30">
        <v>64</v>
      </c>
      <c r="B70" s="63" t="s">
        <v>29</v>
      </c>
      <c r="C70" s="33">
        <f>VLOOKUP(A70,Test!$A$6:$AM$87,2+$D$4)</f>
        <v>29.512774724860403</v>
      </c>
      <c r="D70" s="32">
        <f t="shared" si="0"/>
        <v>29.513414724860404</v>
      </c>
      <c r="E70" s="32">
        <f t="shared" si="1"/>
        <v>78</v>
      </c>
      <c r="F70" s="32" t="str">
        <f t="shared" si="2"/>
        <v>Macedon Ranges</v>
      </c>
      <c r="G70" s="33">
        <f t="shared" si="3"/>
        <v>47.744313848125522</v>
      </c>
      <c r="H70" s="32"/>
      <c r="I70" s="32"/>
      <c r="Q70" s="31" t="s">
        <v>29</v>
      </c>
      <c r="R70" s="24"/>
    </row>
    <row r="71" spans="1:18" x14ac:dyDescent="0.35">
      <c r="A71" s="30">
        <v>65</v>
      </c>
      <c r="B71" s="63" t="s">
        <v>73</v>
      </c>
      <c r="C71" s="33">
        <f>VLOOKUP(A71,Test!$A$6:$AM$87,2+$D$4)</f>
        <v>54.838022008638255</v>
      </c>
      <c r="D71" s="32">
        <f t="shared" si="0"/>
        <v>54.838672008638255</v>
      </c>
      <c r="E71" s="32">
        <f t="shared" si="1"/>
        <v>37</v>
      </c>
      <c r="F71" s="32" t="str">
        <f t="shared" si="2"/>
        <v>Whitehorse</v>
      </c>
      <c r="G71" s="33">
        <f t="shared" si="3"/>
        <v>47.148440728392075</v>
      </c>
      <c r="H71" s="32"/>
      <c r="I71" s="32"/>
      <c r="Q71" s="31" t="s">
        <v>73</v>
      </c>
      <c r="R71" s="24"/>
    </row>
    <row r="72" spans="1:18" x14ac:dyDescent="0.35">
      <c r="A72" s="30">
        <v>66</v>
      </c>
      <c r="B72" s="63" t="s">
        <v>74</v>
      </c>
      <c r="C72" s="33">
        <f>VLOOKUP(A72,Test!$A$6:$AM$87,2+$D$4)</f>
        <v>37.659378778922502</v>
      </c>
      <c r="D72" s="32">
        <f t="shared" ref="D72:D88" si="5">C72+0.00001*A72</f>
        <v>37.660038778922505</v>
      </c>
      <c r="E72" s="32">
        <f t="shared" ref="E72:E85" si="6">RANK(D72,D$7:D$85)</f>
        <v>71</v>
      </c>
      <c r="F72" s="32" t="str">
        <f t="shared" ref="F72:F85" si="7">VLOOKUP(MATCH(A72,E$7:E$85,0),A$7:C$85,2)</f>
        <v>West Wimmera</v>
      </c>
      <c r="G72" s="33">
        <f t="shared" ref="G72:G85" si="8">VLOOKUP(MATCH(A72,E$7:E$85,0),A$7:C$85,3)</f>
        <v>46.477466437569959</v>
      </c>
      <c r="H72" s="32"/>
      <c r="I72" s="32"/>
      <c r="Q72" s="31" t="s">
        <v>74</v>
      </c>
      <c r="R72" s="24"/>
    </row>
    <row r="73" spans="1:18" x14ac:dyDescent="0.35">
      <c r="A73" s="30">
        <v>67</v>
      </c>
      <c r="B73" s="63" t="s">
        <v>39</v>
      </c>
      <c r="C73" s="33">
        <f>VLOOKUP(A73,Test!$A$6:$AM$87,2+$D$4)</f>
        <v>56.22133208050073</v>
      </c>
      <c r="D73" s="32">
        <f t="shared" si="5"/>
        <v>56.222002080500729</v>
      </c>
      <c r="E73" s="32">
        <f t="shared" si="6"/>
        <v>28</v>
      </c>
      <c r="F73" s="32" t="str">
        <f t="shared" si="7"/>
        <v>Moyne</v>
      </c>
      <c r="G73" s="33">
        <f t="shared" si="8"/>
        <v>46.157371673935664</v>
      </c>
      <c r="H73" s="32"/>
      <c r="I73" s="32"/>
      <c r="Q73" s="31" t="s">
        <v>39</v>
      </c>
      <c r="R73" s="24"/>
    </row>
    <row r="74" spans="1:18" x14ac:dyDescent="0.35">
      <c r="A74" s="30">
        <v>68</v>
      </c>
      <c r="B74" s="63" t="s">
        <v>75</v>
      </c>
      <c r="C74" s="33">
        <f>VLOOKUP(A74,Test!$A$6:$AM$87,2+$D$4)</f>
        <v>48.549003394392436</v>
      </c>
      <c r="D74" s="32">
        <f t="shared" si="5"/>
        <v>48.549683394392439</v>
      </c>
      <c r="E74" s="32">
        <f t="shared" si="6"/>
        <v>62</v>
      </c>
      <c r="F74" s="32" t="str">
        <f t="shared" si="7"/>
        <v>Banyule</v>
      </c>
      <c r="G74" s="33">
        <f t="shared" si="8"/>
        <v>45.420861632398349</v>
      </c>
      <c r="H74" s="32"/>
      <c r="I74" s="32"/>
      <c r="Q74" s="31" t="s">
        <v>75</v>
      </c>
      <c r="R74" s="24"/>
    </row>
    <row r="75" spans="1:18" x14ac:dyDescent="0.35">
      <c r="A75" s="30">
        <v>69</v>
      </c>
      <c r="B75" s="63" t="s">
        <v>40</v>
      </c>
      <c r="C75" s="33">
        <f>VLOOKUP(A75,Test!$A$6:$AM$87,2+$D$4)</f>
        <v>56.471467958376074</v>
      </c>
      <c r="D75" s="32">
        <f t="shared" si="5"/>
        <v>56.472157958376073</v>
      </c>
      <c r="E75" s="32">
        <f t="shared" si="6"/>
        <v>24</v>
      </c>
      <c r="F75" s="32" t="str">
        <f t="shared" si="7"/>
        <v>Glen Eira</v>
      </c>
      <c r="G75" s="33">
        <f t="shared" si="8"/>
        <v>43.23392865807628</v>
      </c>
      <c r="H75" s="32"/>
      <c r="I75" s="32"/>
      <c r="Q75" s="31" t="s">
        <v>40</v>
      </c>
      <c r="R75" s="24"/>
    </row>
    <row r="76" spans="1:18" x14ac:dyDescent="0.35">
      <c r="A76" s="30">
        <v>70</v>
      </c>
      <c r="B76" s="63" t="s">
        <v>30</v>
      </c>
      <c r="C76" s="33">
        <f>VLOOKUP(A76,Test!$A$6:$AM$87,2+$D$4)</f>
        <v>58.426282681446615</v>
      </c>
      <c r="D76" s="32">
        <f t="shared" si="5"/>
        <v>58.426982681446617</v>
      </c>
      <c r="E76" s="32">
        <f t="shared" si="6"/>
        <v>17</v>
      </c>
      <c r="F76" s="32" t="str">
        <f t="shared" si="7"/>
        <v>Manningham</v>
      </c>
      <c r="G76" s="33">
        <f t="shared" si="8"/>
        <v>42.546122626816377</v>
      </c>
      <c r="H76" s="32"/>
      <c r="I76" s="32"/>
      <c r="Q76" s="31" t="s">
        <v>30</v>
      </c>
      <c r="R76" s="24"/>
    </row>
    <row r="77" spans="1:18" x14ac:dyDescent="0.35">
      <c r="A77" s="30">
        <v>71</v>
      </c>
      <c r="B77" s="63" t="s">
        <v>76</v>
      </c>
      <c r="C77" s="33">
        <f>VLOOKUP(A77,Test!$A$6:$AM$87,2+$D$4)</f>
        <v>57.567770440929543</v>
      </c>
      <c r="D77" s="32">
        <f t="shared" si="5"/>
        <v>57.568480440929541</v>
      </c>
      <c r="E77" s="32">
        <f t="shared" si="6"/>
        <v>19</v>
      </c>
      <c r="F77" s="32" t="str">
        <f t="shared" si="7"/>
        <v>Surf Coast</v>
      </c>
      <c r="G77" s="33">
        <f t="shared" si="8"/>
        <v>37.659378778922502</v>
      </c>
      <c r="H77" s="32"/>
      <c r="I77" s="32"/>
      <c r="Q77" s="31" t="s">
        <v>76</v>
      </c>
      <c r="R77" s="24"/>
    </row>
    <row r="78" spans="1:18" x14ac:dyDescent="0.35">
      <c r="A78" s="30">
        <v>72</v>
      </c>
      <c r="B78" s="63" t="s">
        <v>77</v>
      </c>
      <c r="C78" s="33">
        <f>VLOOKUP(A78,Test!$A$6:$AM$87,2+$D$4)</f>
        <v>46.477466437569959</v>
      </c>
      <c r="D78" s="32">
        <f t="shared" si="5"/>
        <v>46.47818643756996</v>
      </c>
      <c r="E78" s="32">
        <f t="shared" si="6"/>
        <v>66</v>
      </c>
      <c r="F78" s="32" t="str">
        <f t="shared" si="7"/>
        <v>Nillumbik</v>
      </c>
      <c r="G78" s="33">
        <f t="shared" si="8"/>
        <v>37.363437764087656</v>
      </c>
      <c r="H78" s="32"/>
      <c r="I78" s="32"/>
      <c r="Q78" s="31" t="s">
        <v>77</v>
      </c>
      <c r="R78" s="24"/>
    </row>
    <row r="79" spans="1:18" x14ac:dyDescent="0.35">
      <c r="A79" s="30">
        <v>73</v>
      </c>
      <c r="B79" s="63" t="s">
        <v>31</v>
      </c>
      <c r="C79" s="33">
        <f>VLOOKUP(A79,Test!$A$6:$AM$87,2+$D$4)</f>
        <v>47.148440728392075</v>
      </c>
      <c r="D79" s="32">
        <f t="shared" si="5"/>
        <v>47.149170728392072</v>
      </c>
      <c r="E79" s="32">
        <f t="shared" si="6"/>
        <v>65</v>
      </c>
      <c r="F79" s="32" t="str">
        <f t="shared" si="7"/>
        <v>Yarra</v>
      </c>
      <c r="G79" s="33">
        <f t="shared" si="8"/>
        <v>36.302534251615405</v>
      </c>
      <c r="H79" s="32"/>
      <c r="I79" s="32"/>
      <c r="Q79" s="31" t="s">
        <v>31</v>
      </c>
      <c r="R79" s="24"/>
    </row>
    <row r="80" spans="1:18" x14ac:dyDescent="0.35">
      <c r="A80" s="30">
        <v>74</v>
      </c>
      <c r="B80" s="63" t="s">
        <v>32</v>
      </c>
      <c r="C80" s="33">
        <f>VLOOKUP(A80,Test!$A$6:$AM$87,2+$D$4)</f>
        <v>66.541662021486431</v>
      </c>
      <c r="D80" s="32">
        <f t="shared" si="5"/>
        <v>66.542402021486424</v>
      </c>
      <c r="E80" s="32">
        <f t="shared" si="6"/>
        <v>3</v>
      </c>
      <c r="F80" s="32" t="str">
        <f t="shared" si="7"/>
        <v>Port Phillip</v>
      </c>
      <c r="G80" s="33">
        <f t="shared" si="8"/>
        <v>34.351613548527581</v>
      </c>
      <c r="H80" s="32"/>
      <c r="I80" s="32"/>
      <c r="Q80" s="31" t="s">
        <v>32</v>
      </c>
      <c r="R80" s="24"/>
    </row>
    <row r="81" spans="1:18" x14ac:dyDescent="0.35">
      <c r="A81" s="30">
        <v>75</v>
      </c>
      <c r="B81" s="63" t="s">
        <v>41</v>
      </c>
      <c r="C81" s="33">
        <f>VLOOKUP(A81,Test!$A$6:$AM$87,2+$D$4)</f>
        <v>59.620044861326015</v>
      </c>
      <c r="D81" s="32">
        <f t="shared" si="5"/>
        <v>59.620794861326011</v>
      </c>
      <c r="E81" s="32">
        <f t="shared" si="6"/>
        <v>10</v>
      </c>
      <c r="F81" s="32" t="str">
        <f t="shared" si="7"/>
        <v>Queenscliffe</v>
      </c>
      <c r="G81" s="33">
        <f t="shared" si="8"/>
        <v>31.472724897727307</v>
      </c>
      <c r="H81" s="32"/>
      <c r="I81" s="32"/>
      <c r="Q81" s="31" t="s">
        <v>41</v>
      </c>
      <c r="R81" s="24"/>
    </row>
    <row r="82" spans="1:18" x14ac:dyDescent="0.35">
      <c r="A82" s="30">
        <v>76</v>
      </c>
      <c r="B82" s="63" t="s">
        <v>33</v>
      </c>
      <c r="C82" s="33">
        <f>VLOOKUP(A82,Test!$A$6:$AM$87,2+$D$4)</f>
        <v>51.491329045942756</v>
      </c>
      <c r="D82" s="32">
        <f t="shared" si="5"/>
        <v>51.492089045942755</v>
      </c>
      <c r="E82" s="32">
        <f t="shared" si="6"/>
        <v>55</v>
      </c>
      <c r="F82" s="32" t="str">
        <f t="shared" si="7"/>
        <v>Melbourne</v>
      </c>
      <c r="G82" s="33">
        <f t="shared" si="8"/>
        <v>31.427913059218078</v>
      </c>
      <c r="H82" s="32"/>
      <c r="I82" s="32"/>
      <c r="Q82" s="31" t="s">
        <v>33</v>
      </c>
    </row>
    <row r="83" spans="1:18" x14ac:dyDescent="0.35">
      <c r="A83" s="30">
        <v>77</v>
      </c>
      <c r="B83" s="63" t="s">
        <v>34</v>
      </c>
      <c r="C83" s="33">
        <f>VLOOKUP(A83,Test!$A$6:$AM$87,2+$D$4)</f>
        <v>36.302534251615405</v>
      </c>
      <c r="D83" s="32">
        <f t="shared" si="5"/>
        <v>36.303304251615408</v>
      </c>
      <c r="E83" s="32">
        <f t="shared" si="6"/>
        <v>73</v>
      </c>
      <c r="F83" s="32" t="str">
        <f t="shared" si="7"/>
        <v>Bayside</v>
      </c>
      <c r="G83" s="33">
        <f t="shared" si="8"/>
        <v>30.210771498921229</v>
      </c>
      <c r="H83" s="32"/>
      <c r="I83" s="32"/>
      <c r="Q83" s="31" t="s">
        <v>34</v>
      </c>
    </row>
    <row r="84" spans="1:18" x14ac:dyDescent="0.35">
      <c r="A84" s="30">
        <v>78</v>
      </c>
      <c r="B84" s="63" t="s">
        <v>78</v>
      </c>
      <c r="C84" s="33">
        <f>VLOOKUP(A84,Test!$A$6:$AM$87,2+$D$4)</f>
        <v>54.002266811241938</v>
      </c>
      <c r="D84" s="32">
        <f t="shared" si="5"/>
        <v>54.003046811241937</v>
      </c>
      <c r="E84" s="32">
        <f t="shared" si="6"/>
        <v>44</v>
      </c>
      <c r="F84" s="32" t="str">
        <f t="shared" si="7"/>
        <v>Stonnington</v>
      </c>
      <c r="G84" s="33">
        <f t="shared" si="8"/>
        <v>29.512774724860403</v>
      </c>
      <c r="H84" s="32"/>
      <c r="I84" s="32"/>
      <c r="Q84" s="31" t="s">
        <v>78</v>
      </c>
    </row>
    <row r="85" spans="1:18" x14ac:dyDescent="0.35">
      <c r="A85" s="30">
        <v>79</v>
      </c>
      <c r="B85" s="63" t="s">
        <v>79</v>
      </c>
      <c r="C85" s="33">
        <f>VLOOKUP(A85,Test!$A$6:$AM$87,2+$D$4)</f>
        <v>53.294826029535933</v>
      </c>
      <c r="D85" s="32">
        <f t="shared" si="5"/>
        <v>53.295616029535935</v>
      </c>
      <c r="E85" s="32">
        <f t="shared" si="6"/>
        <v>48</v>
      </c>
      <c r="F85" s="32" t="str">
        <f t="shared" si="7"/>
        <v>Boroondara</v>
      </c>
      <c r="G85" s="33">
        <f t="shared" si="8"/>
        <v>25.936508944627217</v>
      </c>
      <c r="H85" s="32"/>
      <c r="I85" s="32"/>
      <c r="Q85" s="31" t="s">
        <v>79</v>
      </c>
    </row>
    <row r="86" spans="1:18" x14ac:dyDescent="0.35">
      <c r="A86" s="30">
        <v>80</v>
      </c>
      <c r="B86" s="63" t="s">
        <v>1</v>
      </c>
      <c r="C86" s="33" t="e">
        <f>VLOOKUP(A86,Test!$A$6:$AM$87,2+$D$4)</f>
        <v>#DIV/0!</v>
      </c>
      <c r="D86" s="32" t="e">
        <f t="shared" si="5"/>
        <v>#DIV/0!</v>
      </c>
      <c r="E86" s="32"/>
      <c r="F86" s="32"/>
      <c r="G86" s="32"/>
      <c r="H86" s="32"/>
      <c r="I86" s="32"/>
      <c r="Q86" s="31" t="s">
        <v>1</v>
      </c>
    </row>
    <row r="87" spans="1:18" x14ac:dyDescent="0.35">
      <c r="A87" s="30">
        <v>81</v>
      </c>
      <c r="B87" s="63" t="s">
        <v>102</v>
      </c>
      <c r="C87" s="33">
        <f>VLOOKUP(A87,Test!$A$6:$AM$87,2+$D$4)</f>
        <v>52.415504294739677</v>
      </c>
      <c r="D87" s="32">
        <f t="shared" si="5"/>
        <v>52.416314294739678</v>
      </c>
      <c r="E87" s="32"/>
      <c r="F87" s="32"/>
      <c r="G87" s="32"/>
      <c r="H87" s="32"/>
      <c r="I87" s="32"/>
      <c r="Q87" s="31" t="s">
        <v>102</v>
      </c>
    </row>
    <row r="88" spans="1:18" x14ac:dyDescent="0.35">
      <c r="A88" s="30">
        <v>82</v>
      </c>
      <c r="B88" s="63" t="s">
        <v>103</v>
      </c>
      <c r="C88" s="33">
        <f>VLOOKUP(A88,Test!$A$6:$AM$87,2+$D$4)</f>
        <v>50.759059358979329</v>
      </c>
      <c r="D88" s="32">
        <f t="shared" si="5"/>
        <v>50.759879358979326</v>
      </c>
      <c r="E88" s="32"/>
      <c r="F88" s="32"/>
      <c r="G88" s="32"/>
      <c r="H88" s="32"/>
      <c r="I88" s="32"/>
      <c r="Q88" s="31" t="s">
        <v>103</v>
      </c>
    </row>
    <row r="89" spans="1:18" x14ac:dyDescent="0.35">
      <c r="A89" s="24"/>
      <c r="B89" s="24"/>
      <c r="C89" s="24"/>
      <c r="D89" s="24"/>
      <c r="E89" s="24"/>
      <c r="F89" s="24"/>
      <c r="G89" s="24"/>
      <c r="H89" s="24"/>
    </row>
    <row r="90" spans="1:18" x14ac:dyDescent="0.35">
      <c r="A90" s="24"/>
      <c r="B90" s="24"/>
      <c r="C90" s="24"/>
      <c r="D90" s="24"/>
      <c r="E90" s="24"/>
      <c r="F90" s="24"/>
      <c r="G90" s="24"/>
      <c r="H90" s="24"/>
      <c r="I90" s="85"/>
    </row>
    <row r="91" spans="1:18" x14ac:dyDescent="0.35">
      <c r="A91" s="24"/>
    </row>
  </sheetData>
  <mergeCells count="4">
    <mergeCell ref="K5:K6"/>
    <mergeCell ref="M5:M6"/>
    <mergeCell ref="O3:O6"/>
    <mergeCell ref="B1:O1"/>
  </mergeCells>
  <pageMargins left="0.39370078740157483" right="0.39370078740157483" top="0.39370078740157483" bottom="0.39370078740157483" header="0.39370078740157483" footer="0.31496062992125984"/>
  <pageSetup paperSize="9" scale="7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12700</xdr:colOff>
                    <xdr:row>3</xdr:row>
                    <xdr:rowOff>12700</xdr:rowOff>
                  </from>
                  <to>
                    <xdr:col>5</xdr:col>
                    <xdr:colOff>114300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9</xdr:col>
                    <xdr:colOff>2495550</xdr:colOff>
                    <xdr:row>3</xdr:row>
                    <xdr:rowOff>0</xdr:rowOff>
                  </from>
                  <to>
                    <xdr:col>11</xdr:col>
                    <xdr:colOff>19050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11</xdr:col>
                    <xdr:colOff>279400</xdr:colOff>
                    <xdr:row>3</xdr:row>
                    <xdr:rowOff>0</xdr:rowOff>
                  </from>
                  <to>
                    <xdr:col>14</xdr:col>
                    <xdr:colOff>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EC355-BFA7-43E7-BCC8-D196FCFEEDE1}">
  <sheetPr>
    <tabColor rgb="FFFFFF00"/>
  </sheetPr>
  <dimension ref="A1:AT1828"/>
  <sheetViews>
    <sheetView showGridLines="0" showRowColHeaders="0"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B7" sqref="AB7"/>
    </sheetView>
  </sheetViews>
  <sheetFormatPr defaultColWidth="9.08984375" defaultRowHeight="14.5" x14ac:dyDescent="0.35"/>
  <cols>
    <col min="1" max="1" width="2.81640625" customWidth="1"/>
    <col min="2" max="2" width="23" style="72" customWidth="1"/>
    <col min="3" max="23" width="8.08984375" style="59" customWidth="1"/>
    <col min="24" max="25" width="8.08984375" customWidth="1"/>
    <col min="28" max="16384" width="9.08984375" style="59"/>
  </cols>
  <sheetData>
    <row r="1" spans="2:46" ht="23.5" thickBot="1" x14ac:dyDescent="0.4">
      <c r="B1" s="76" t="s">
        <v>653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</row>
    <row r="2" spans="2:46" ht="15" thickBot="1" x14ac:dyDescent="0.4"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</row>
    <row r="3" spans="2:46" s="67" customFormat="1" ht="99.4" customHeight="1" thickTop="1" thickBot="1" x14ac:dyDescent="0.4">
      <c r="B3" s="78" t="s">
        <v>643</v>
      </c>
      <c r="C3" s="79" t="s">
        <v>644</v>
      </c>
      <c r="D3" s="79" t="s">
        <v>645</v>
      </c>
      <c r="E3" s="79" t="s">
        <v>83</v>
      </c>
      <c r="F3" s="79" t="s">
        <v>0</v>
      </c>
      <c r="G3" s="79" t="s">
        <v>84</v>
      </c>
      <c r="H3" s="79" t="s">
        <v>646</v>
      </c>
      <c r="I3" s="79" t="s">
        <v>86</v>
      </c>
      <c r="J3" s="79" t="s">
        <v>125</v>
      </c>
      <c r="K3" s="79" t="s">
        <v>87</v>
      </c>
      <c r="L3" s="79" t="s">
        <v>88</v>
      </c>
      <c r="M3" s="79" t="s">
        <v>647</v>
      </c>
      <c r="N3" s="79" t="s">
        <v>648</v>
      </c>
      <c r="O3" s="79" t="s">
        <v>91</v>
      </c>
      <c r="P3" s="79" t="s">
        <v>134</v>
      </c>
      <c r="Q3" s="79" t="s">
        <v>92</v>
      </c>
      <c r="R3" s="79" t="s">
        <v>94</v>
      </c>
      <c r="S3" s="79" t="s">
        <v>95</v>
      </c>
      <c r="T3" s="79" t="s">
        <v>126</v>
      </c>
      <c r="U3" s="79" t="s">
        <v>98</v>
      </c>
      <c r="V3" s="79" t="s">
        <v>649</v>
      </c>
      <c r="W3" s="79" t="s">
        <v>650</v>
      </c>
      <c r="X3"/>
      <c r="Y3"/>
      <c r="Z3"/>
      <c r="AA3"/>
      <c r="AB3" s="69"/>
      <c r="AC3" s="69"/>
      <c r="AD3" s="69"/>
      <c r="AE3" s="69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</row>
    <row r="4" spans="2:46" ht="15" thickTop="1" x14ac:dyDescent="0.35">
      <c r="B4" s="83" t="s">
        <v>248</v>
      </c>
      <c r="C4" s="84">
        <v>0</v>
      </c>
      <c r="D4" s="84">
        <v>5</v>
      </c>
      <c r="E4" s="84">
        <v>385</v>
      </c>
      <c r="F4" s="84">
        <v>40</v>
      </c>
      <c r="G4" s="84">
        <v>85</v>
      </c>
      <c r="H4" s="84">
        <v>0</v>
      </c>
      <c r="I4" s="84">
        <v>30</v>
      </c>
      <c r="J4" s="84">
        <v>395</v>
      </c>
      <c r="K4" s="84">
        <v>125</v>
      </c>
      <c r="L4" s="84">
        <v>160</v>
      </c>
      <c r="M4" s="84">
        <v>100</v>
      </c>
      <c r="N4" s="84">
        <v>80</v>
      </c>
      <c r="O4" s="84">
        <v>440</v>
      </c>
      <c r="P4" s="84">
        <v>320</v>
      </c>
      <c r="Q4" s="84">
        <v>80</v>
      </c>
      <c r="R4" s="84">
        <v>5</v>
      </c>
      <c r="S4" s="84">
        <v>25</v>
      </c>
      <c r="T4" s="84">
        <v>720</v>
      </c>
      <c r="U4" s="84">
        <v>5</v>
      </c>
      <c r="V4" s="84">
        <v>15</v>
      </c>
      <c r="W4" s="84">
        <v>95</v>
      </c>
    </row>
    <row r="5" spans="2:46" x14ac:dyDescent="0.35">
      <c r="B5" s="74" t="s">
        <v>324</v>
      </c>
      <c r="C5" s="75">
        <v>0</v>
      </c>
      <c r="D5" s="75">
        <v>5</v>
      </c>
      <c r="E5" s="75">
        <v>1035</v>
      </c>
      <c r="F5" s="75">
        <v>10</v>
      </c>
      <c r="G5" s="75">
        <v>295</v>
      </c>
      <c r="H5" s="75">
        <v>5</v>
      </c>
      <c r="I5" s="75">
        <v>95</v>
      </c>
      <c r="J5" s="75">
        <v>335</v>
      </c>
      <c r="K5" s="75">
        <v>180</v>
      </c>
      <c r="L5" s="75">
        <v>230</v>
      </c>
      <c r="M5" s="75">
        <v>300</v>
      </c>
      <c r="N5" s="75">
        <v>240</v>
      </c>
      <c r="O5" s="75">
        <v>430</v>
      </c>
      <c r="P5" s="75">
        <v>225</v>
      </c>
      <c r="Q5" s="75">
        <v>120</v>
      </c>
      <c r="R5" s="75">
        <v>5</v>
      </c>
      <c r="S5" s="75">
        <v>70</v>
      </c>
      <c r="T5" s="75">
        <v>1550</v>
      </c>
      <c r="U5" s="75">
        <v>0</v>
      </c>
      <c r="V5" s="75">
        <v>15</v>
      </c>
      <c r="W5" s="75">
        <v>55</v>
      </c>
    </row>
    <row r="6" spans="2:46" x14ac:dyDescent="0.35">
      <c r="B6" s="83" t="s">
        <v>239</v>
      </c>
      <c r="C6" s="84">
        <v>5</v>
      </c>
      <c r="D6" s="84">
        <v>0</v>
      </c>
      <c r="E6" s="84">
        <v>925</v>
      </c>
      <c r="F6" s="84">
        <v>15</v>
      </c>
      <c r="G6" s="84">
        <v>155</v>
      </c>
      <c r="H6" s="84">
        <v>0</v>
      </c>
      <c r="I6" s="84">
        <v>45</v>
      </c>
      <c r="J6" s="84">
        <v>365</v>
      </c>
      <c r="K6" s="84">
        <v>525</v>
      </c>
      <c r="L6" s="84">
        <v>225</v>
      </c>
      <c r="M6" s="84">
        <v>200</v>
      </c>
      <c r="N6" s="84">
        <v>155</v>
      </c>
      <c r="O6" s="84">
        <v>445</v>
      </c>
      <c r="P6" s="84">
        <v>280</v>
      </c>
      <c r="Q6" s="84">
        <v>105</v>
      </c>
      <c r="R6" s="84">
        <v>10</v>
      </c>
      <c r="S6" s="84">
        <v>35</v>
      </c>
      <c r="T6" s="84">
        <v>1345</v>
      </c>
      <c r="U6" s="84">
        <v>5</v>
      </c>
      <c r="V6" s="84">
        <v>5</v>
      </c>
      <c r="W6" s="84">
        <v>80</v>
      </c>
    </row>
    <row r="7" spans="2:46" x14ac:dyDescent="0.35">
      <c r="B7" s="74" t="s">
        <v>180</v>
      </c>
      <c r="C7" s="75">
        <v>0</v>
      </c>
      <c r="D7" s="75">
        <v>0</v>
      </c>
      <c r="E7" s="75">
        <v>1250</v>
      </c>
      <c r="F7" s="75">
        <v>5</v>
      </c>
      <c r="G7" s="75">
        <v>170</v>
      </c>
      <c r="H7" s="75">
        <v>5</v>
      </c>
      <c r="I7" s="75">
        <v>75</v>
      </c>
      <c r="J7" s="75">
        <v>440</v>
      </c>
      <c r="K7" s="75">
        <v>265</v>
      </c>
      <c r="L7" s="75">
        <v>290</v>
      </c>
      <c r="M7" s="75">
        <v>305</v>
      </c>
      <c r="N7" s="75">
        <v>230</v>
      </c>
      <c r="O7" s="75">
        <v>355</v>
      </c>
      <c r="P7" s="75">
        <v>265</v>
      </c>
      <c r="Q7" s="75">
        <v>115</v>
      </c>
      <c r="R7" s="75">
        <v>10</v>
      </c>
      <c r="S7" s="75">
        <v>80</v>
      </c>
      <c r="T7" s="75">
        <v>1870</v>
      </c>
      <c r="U7" s="75">
        <v>0</v>
      </c>
      <c r="V7" s="75">
        <v>20</v>
      </c>
      <c r="W7" s="75">
        <v>15</v>
      </c>
    </row>
    <row r="8" spans="2:46" x14ac:dyDescent="0.35">
      <c r="B8" s="83" t="s">
        <v>139</v>
      </c>
      <c r="C8" s="84">
        <v>5</v>
      </c>
      <c r="D8" s="84">
        <v>10</v>
      </c>
      <c r="E8" s="84">
        <v>1550</v>
      </c>
      <c r="F8" s="84">
        <v>15</v>
      </c>
      <c r="G8" s="84">
        <v>520</v>
      </c>
      <c r="H8" s="84">
        <v>5</v>
      </c>
      <c r="I8" s="84">
        <v>190</v>
      </c>
      <c r="J8" s="84">
        <v>1285</v>
      </c>
      <c r="K8" s="84">
        <v>375</v>
      </c>
      <c r="L8" s="84">
        <v>520</v>
      </c>
      <c r="M8" s="84">
        <v>1220</v>
      </c>
      <c r="N8" s="84">
        <v>935</v>
      </c>
      <c r="O8" s="84">
        <v>1150</v>
      </c>
      <c r="P8" s="84">
        <v>450</v>
      </c>
      <c r="Q8" s="84">
        <v>265</v>
      </c>
      <c r="R8" s="84">
        <v>35</v>
      </c>
      <c r="S8" s="84">
        <v>315</v>
      </c>
      <c r="T8" s="84">
        <v>2820</v>
      </c>
      <c r="U8" s="84">
        <v>5</v>
      </c>
      <c r="V8" s="84">
        <v>75</v>
      </c>
      <c r="W8" s="84">
        <v>155</v>
      </c>
    </row>
    <row r="9" spans="2:46" x14ac:dyDescent="0.35">
      <c r="B9" s="74" t="s">
        <v>226</v>
      </c>
      <c r="C9" s="75">
        <v>5</v>
      </c>
      <c r="D9" s="75">
        <v>5</v>
      </c>
      <c r="E9" s="75">
        <v>560</v>
      </c>
      <c r="F9" s="75">
        <v>35</v>
      </c>
      <c r="G9" s="75">
        <v>150</v>
      </c>
      <c r="H9" s="75">
        <v>5</v>
      </c>
      <c r="I9" s="75">
        <v>35</v>
      </c>
      <c r="J9" s="75">
        <v>365</v>
      </c>
      <c r="K9" s="75">
        <v>210</v>
      </c>
      <c r="L9" s="75">
        <v>280</v>
      </c>
      <c r="M9" s="75">
        <v>155</v>
      </c>
      <c r="N9" s="75">
        <v>115</v>
      </c>
      <c r="O9" s="75">
        <v>405</v>
      </c>
      <c r="P9" s="75">
        <v>230</v>
      </c>
      <c r="Q9" s="75">
        <v>80</v>
      </c>
      <c r="R9" s="75">
        <v>5</v>
      </c>
      <c r="S9" s="75">
        <v>30</v>
      </c>
      <c r="T9" s="75">
        <v>1015</v>
      </c>
      <c r="U9" s="75">
        <v>5</v>
      </c>
      <c r="V9" s="75">
        <v>10</v>
      </c>
      <c r="W9" s="75">
        <v>85</v>
      </c>
    </row>
    <row r="10" spans="2:46" x14ac:dyDescent="0.35">
      <c r="B10" s="83" t="s">
        <v>199</v>
      </c>
      <c r="C10" s="84">
        <v>0</v>
      </c>
      <c r="D10" s="84">
        <v>0</v>
      </c>
      <c r="E10" s="84">
        <v>0</v>
      </c>
      <c r="F10" s="84">
        <v>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5</v>
      </c>
      <c r="N10" s="84">
        <v>0</v>
      </c>
      <c r="O10" s="84">
        <v>0</v>
      </c>
      <c r="P10" s="84">
        <v>5</v>
      </c>
      <c r="Q10" s="84">
        <v>0</v>
      </c>
      <c r="R10" s="84">
        <v>0</v>
      </c>
      <c r="S10" s="84">
        <v>0</v>
      </c>
      <c r="T10" s="84">
        <v>5</v>
      </c>
      <c r="U10" s="84">
        <v>0</v>
      </c>
      <c r="V10" s="84">
        <v>0</v>
      </c>
      <c r="W10" s="84">
        <v>0</v>
      </c>
    </row>
    <row r="11" spans="2:46" x14ac:dyDescent="0.35">
      <c r="B11" s="74" t="s">
        <v>217</v>
      </c>
      <c r="C11" s="75">
        <v>0</v>
      </c>
      <c r="D11" s="75">
        <v>0</v>
      </c>
      <c r="E11" s="75">
        <v>5</v>
      </c>
      <c r="F11" s="75">
        <v>0</v>
      </c>
      <c r="G11" s="75">
        <v>0</v>
      </c>
      <c r="H11" s="75">
        <v>0</v>
      </c>
      <c r="I11" s="75">
        <v>0</v>
      </c>
      <c r="J11" s="75">
        <v>5</v>
      </c>
      <c r="K11" s="75">
        <v>5</v>
      </c>
      <c r="L11" s="75">
        <v>5</v>
      </c>
      <c r="M11" s="75">
        <v>5</v>
      </c>
      <c r="N11" s="75">
        <v>5</v>
      </c>
      <c r="O11" s="75">
        <v>5</v>
      </c>
      <c r="P11" s="75">
        <v>5</v>
      </c>
      <c r="Q11" s="75">
        <v>5</v>
      </c>
      <c r="R11" s="75">
        <v>0</v>
      </c>
      <c r="S11" s="75">
        <v>0</v>
      </c>
      <c r="T11" s="75">
        <v>5</v>
      </c>
      <c r="U11" s="75">
        <v>0</v>
      </c>
      <c r="V11" s="75">
        <v>0</v>
      </c>
      <c r="W11" s="75">
        <v>0</v>
      </c>
    </row>
    <row r="12" spans="2:46" x14ac:dyDescent="0.35">
      <c r="B12" s="83" t="s">
        <v>438</v>
      </c>
      <c r="C12" s="84">
        <v>5</v>
      </c>
      <c r="D12" s="84">
        <v>0</v>
      </c>
      <c r="E12" s="84">
        <v>1470</v>
      </c>
      <c r="F12" s="84">
        <v>15</v>
      </c>
      <c r="G12" s="84">
        <v>365</v>
      </c>
      <c r="H12" s="84">
        <v>5</v>
      </c>
      <c r="I12" s="84">
        <v>120</v>
      </c>
      <c r="J12" s="84">
        <v>565</v>
      </c>
      <c r="K12" s="84">
        <v>370</v>
      </c>
      <c r="L12" s="84">
        <v>350</v>
      </c>
      <c r="M12" s="84">
        <v>395</v>
      </c>
      <c r="N12" s="84">
        <v>315</v>
      </c>
      <c r="O12" s="84">
        <v>615</v>
      </c>
      <c r="P12" s="84">
        <v>270</v>
      </c>
      <c r="Q12" s="84">
        <v>150</v>
      </c>
      <c r="R12" s="84">
        <v>10</v>
      </c>
      <c r="S12" s="84">
        <v>90</v>
      </c>
      <c r="T12" s="84">
        <v>2195</v>
      </c>
      <c r="U12" s="84">
        <v>5</v>
      </c>
      <c r="V12" s="84">
        <v>20</v>
      </c>
      <c r="W12" s="84">
        <v>75</v>
      </c>
    </row>
    <row r="13" spans="2:46" x14ac:dyDescent="0.35">
      <c r="B13" s="74" t="s">
        <v>439</v>
      </c>
      <c r="C13" s="75">
        <v>5</v>
      </c>
      <c r="D13" s="75">
        <v>5</v>
      </c>
      <c r="E13" s="75">
        <v>2275</v>
      </c>
      <c r="F13" s="75">
        <v>15</v>
      </c>
      <c r="G13" s="75">
        <v>780</v>
      </c>
      <c r="H13" s="75">
        <v>5</v>
      </c>
      <c r="I13" s="75">
        <v>360</v>
      </c>
      <c r="J13" s="75">
        <v>840</v>
      </c>
      <c r="K13" s="75">
        <v>255</v>
      </c>
      <c r="L13" s="75">
        <v>645</v>
      </c>
      <c r="M13" s="75">
        <v>845</v>
      </c>
      <c r="N13" s="75">
        <v>670</v>
      </c>
      <c r="O13" s="75">
        <v>1125</v>
      </c>
      <c r="P13" s="75">
        <v>700</v>
      </c>
      <c r="Q13" s="75">
        <v>295</v>
      </c>
      <c r="R13" s="75">
        <v>30</v>
      </c>
      <c r="S13" s="75">
        <v>195</v>
      </c>
      <c r="T13" s="75">
        <v>3865</v>
      </c>
      <c r="U13" s="75">
        <v>5</v>
      </c>
      <c r="V13" s="75">
        <v>45</v>
      </c>
      <c r="W13" s="75">
        <v>125</v>
      </c>
    </row>
    <row r="14" spans="2:46" x14ac:dyDescent="0.35">
      <c r="B14" s="83" t="s">
        <v>440</v>
      </c>
      <c r="C14" s="84">
        <v>0</v>
      </c>
      <c r="D14" s="84">
        <v>5</v>
      </c>
      <c r="E14" s="84">
        <v>1805</v>
      </c>
      <c r="F14" s="84">
        <v>15</v>
      </c>
      <c r="G14" s="84">
        <v>545</v>
      </c>
      <c r="H14" s="84">
        <v>5</v>
      </c>
      <c r="I14" s="84">
        <v>250</v>
      </c>
      <c r="J14" s="84">
        <v>655</v>
      </c>
      <c r="K14" s="84">
        <v>185</v>
      </c>
      <c r="L14" s="84">
        <v>450</v>
      </c>
      <c r="M14" s="84">
        <v>785</v>
      </c>
      <c r="N14" s="84">
        <v>645</v>
      </c>
      <c r="O14" s="84">
        <v>960</v>
      </c>
      <c r="P14" s="84">
        <v>520</v>
      </c>
      <c r="Q14" s="84">
        <v>150</v>
      </c>
      <c r="R14" s="84">
        <v>65</v>
      </c>
      <c r="S14" s="84">
        <v>165</v>
      </c>
      <c r="T14" s="84">
        <v>2915</v>
      </c>
      <c r="U14" s="84">
        <v>5</v>
      </c>
      <c r="V14" s="84">
        <v>50</v>
      </c>
      <c r="W14" s="84">
        <v>140</v>
      </c>
    </row>
    <row r="15" spans="2:46" x14ac:dyDescent="0.35">
      <c r="B15" s="74" t="s">
        <v>35</v>
      </c>
      <c r="C15" s="75">
        <v>0</v>
      </c>
      <c r="D15" s="75">
        <v>5</v>
      </c>
      <c r="E15" s="75">
        <v>1295</v>
      </c>
      <c r="F15" s="75">
        <v>5</v>
      </c>
      <c r="G15" s="75">
        <v>265</v>
      </c>
      <c r="H15" s="75">
        <v>5</v>
      </c>
      <c r="I15" s="75">
        <v>145</v>
      </c>
      <c r="J15" s="75">
        <v>575</v>
      </c>
      <c r="K15" s="75">
        <v>205</v>
      </c>
      <c r="L15" s="75">
        <v>530</v>
      </c>
      <c r="M15" s="75">
        <v>495</v>
      </c>
      <c r="N15" s="75">
        <v>405</v>
      </c>
      <c r="O15" s="75">
        <v>555</v>
      </c>
      <c r="P15" s="75">
        <v>425</v>
      </c>
      <c r="Q15" s="75">
        <v>160</v>
      </c>
      <c r="R15" s="75">
        <v>20</v>
      </c>
      <c r="S15" s="75">
        <v>160</v>
      </c>
      <c r="T15" s="75">
        <v>2390</v>
      </c>
      <c r="U15" s="75">
        <v>0</v>
      </c>
      <c r="V15" s="75">
        <v>45</v>
      </c>
      <c r="W15" s="75">
        <v>20</v>
      </c>
    </row>
    <row r="16" spans="2:46" x14ac:dyDescent="0.35">
      <c r="B16" s="83" t="s">
        <v>511</v>
      </c>
      <c r="C16" s="84">
        <v>0</v>
      </c>
      <c r="D16" s="84">
        <v>0</v>
      </c>
      <c r="E16" s="84">
        <v>365</v>
      </c>
      <c r="F16" s="84">
        <v>5</v>
      </c>
      <c r="G16" s="84">
        <v>105</v>
      </c>
      <c r="H16" s="84">
        <v>0</v>
      </c>
      <c r="I16" s="84">
        <v>55</v>
      </c>
      <c r="J16" s="84">
        <v>75</v>
      </c>
      <c r="K16" s="84">
        <v>95</v>
      </c>
      <c r="L16" s="84">
        <v>135</v>
      </c>
      <c r="M16" s="84">
        <v>135</v>
      </c>
      <c r="N16" s="84">
        <v>90</v>
      </c>
      <c r="O16" s="84">
        <v>175</v>
      </c>
      <c r="P16" s="84">
        <v>130</v>
      </c>
      <c r="Q16" s="84">
        <v>55</v>
      </c>
      <c r="R16" s="84">
        <v>5</v>
      </c>
      <c r="S16" s="84">
        <v>20</v>
      </c>
      <c r="T16" s="84">
        <v>665</v>
      </c>
      <c r="U16" s="84">
        <v>0</v>
      </c>
      <c r="V16" s="84">
        <v>5</v>
      </c>
      <c r="W16" s="84">
        <v>5</v>
      </c>
    </row>
    <row r="17" spans="2:23" x14ac:dyDescent="0.35">
      <c r="B17" s="74" t="s">
        <v>426</v>
      </c>
      <c r="C17" s="75">
        <v>0</v>
      </c>
      <c r="D17" s="75">
        <v>5</v>
      </c>
      <c r="E17" s="75">
        <v>850</v>
      </c>
      <c r="F17" s="75">
        <v>10</v>
      </c>
      <c r="G17" s="75">
        <v>195</v>
      </c>
      <c r="H17" s="75">
        <v>5</v>
      </c>
      <c r="I17" s="75">
        <v>100</v>
      </c>
      <c r="J17" s="75">
        <v>770</v>
      </c>
      <c r="K17" s="75">
        <v>45</v>
      </c>
      <c r="L17" s="75">
        <v>330</v>
      </c>
      <c r="M17" s="75">
        <v>410</v>
      </c>
      <c r="N17" s="75">
        <v>335</v>
      </c>
      <c r="O17" s="75">
        <v>560</v>
      </c>
      <c r="P17" s="75">
        <v>485</v>
      </c>
      <c r="Q17" s="75">
        <v>85</v>
      </c>
      <c r="R17" s="75">
        <v>35</v>
      </c>
      <c r="S17" s="75">
        <v>95</v>
      </c>
      <c r="T17" s="75">
        <v>1615</v>
      </c>
      <c r="U17" s="75">
        <v>5</v>
      </c>
      <c r="V17" s="75">
        <v>20</v>
      </c>
      <c r="W17" s="75">
        <v>65</v>
      </c>
    </row>
    <row r="18" spans="2:23" x14ac:dyDescent="0.35">
      <c r="B18" s="83" t="s">
        <v>245</v>
      </c>
      <c r="C18" s="84">
        <v>5</v>
      </c>
      <c r="D18" s="84">
        <v>0</v>
      </c>
      <c r="E18" s="84">
        <v>540</v>
      </c>
      <c r="F18" s="84">
        <v>15</v>
      </c>
      <c r="G18" s="84">
        <v>65</v>
      </c>
      <c r="H18" s="84">
        <v>0</v>
      </c>
      <c r="I18" s="84">
        <v>25</v>
      </c>
      <c r="J18" s="84">
        <v>345</v>
      </c>
      <c r="K18" s="84">
        <v>300</v>
      </c>
      <c r="L18" s="84">
        <v>140</v>
      </c>
      <c r="M18" s="84">
        <v>120</v>
      </c>
      <c r="N18" s="84">
        <v>95</v>
      </c>
      <c r="O18" s="84">
        <v>285</v>
      </c>
      <c r="P18" s="84">
        <v>175</v>
      </c>
      <c r="Q18" s="84">
        <v>45</v>
      </c>
      <c r="R18" s="84">
        <v>5</v>
      </c>
      <c r="S18" s="84">
        <v>25</v>
      </c>
      <c r="T18" s="84">
        <v>800</v>
      </c>
      <c r="U18" s="84">
        <v>0</v>
      </c>
      <c r="V18" s="84">
        <v>5</v>
      </c>
      <c r="W18" s="84">
        <v>70</v>
      </c>
    </row>
    <row r="19" spans="2:23" x14ac:dyDescent="0.35">
      <c r="B19" s="74" t="s">
        <v>228</v>
      </c>
      <c r="C19" s="75">
        <v>5</v>
      </c>
      <c r="D19" s="75">
        <v>5</v>
      </c>
      <c r="E19" s="75">
        <v>980</v>
      </c>
      <c r="F19" s="75">
        <v>45</v>
      </c>
      <c r="G19" s="75">
        <v>305</v>
      </c>
      <c r="H19" s="75">
        <v>5</v>
      </c>
      <c r="I19" s="75">
        <v>135</v>
      </c>
      <c r="J19" s="75">
        <v>585</v>
      </c>
      <c r="K19" s="75">
        <v>305</v>
      </c>
      <c r="L19" s="75">
        <v>490</v>
      </c>
      <c r="M19" s="75">
        <v>500</v>
      </c>
      <c r="N19" s="75">
        <v>440</v>
      </c>
      <c r="O19" s="75">
        <v>935</v>
      </c>
      <c r="P19" s="75">
        <v>680</v>
      </c>
      <c r="Q19" s="75">
        <v>175</v>
      </c>
      <c r="R19" s="75">
        <v>30</v>
      </c>
      <c r="S19" s="75">
        <v>195</v>
      </c>
      <c r="T19" s="75">
        <v>2135</v>
      </c>
      <c r="U19" s="75">
        <v>5</v>
      </c>
      <c r="V19" s="75">
        <v>40</v>
      </c>
      <c r="W19" s="75">
        <v>160</v>
      </c>
    </row>
    <row r="20" spans="2:23" x14ac:dyDescent="0.35">
      <c r="B20" s="83" t="s">
        <v>253</v>
      </c>
      <c r="C20" s="84">
        <v>0</v>
      </c>
      <c r="D20" s="84">
        <v>0</v>
      </c>
      <c r="E20" s="84">
        <v>550</v>
      </c>
      <c r="F20" s="84">
        <v>10</v>
      </c>
      <c r="G20" s="84">
        <v>120</v>
      </c>
      <c r="H20" s="84">
        <v>5</v>
      </c>
      <c r="I20" s="84">
        <v>45</v>
      </c>
      <c r="J20" s="84">
        <v>155</v>
      </c>
      <c r="K20" s="84">
        <v>250</v>
      </c>
      <c r="L20" s="84">
        <v>215</v>
      </c>
      <c r="M20" s="84">
        <v>165</v>
      </c>
      <c r="N20" s="84">
        <v>130</v>
      </c>
      <c r="O20" s="84">
        <v>330</v>
      </c>
      <c r="P20" s="84">
        <v>165</v>
      </c>
      <c r="Q20" s="84">
        <v>75</v>
      </c>
      <c r="R20" s="84">
        <v>5</v>
      </c>
      <c r="S20" s="84">
        <v>40</v>
      </c>
      <c r="T20" s="84">
        <v>935</v>
      </c>
      <c r="U20" s="84">
        <v>5</v>
      </c>
      <c r="V20" s="84">
        <v>10</v>
      </c>
      <c r="W20" s="84">
        <v>75</v>
      </c>
    </row>
    <row r="21" spans="2:23" x14ac:dyDescent="0.35">
      <c r="B21" s="74" t="s">
        <v>418</v>
      </c>
      <c r="C21" s="75">
        <v>5</v>
      </c>
      <c r="D21" s="75">
        <v>5</v>
      </c>
      <c r="E21" s="75">
        <v>1650</v>
      </c>
      <c r="F21" s="75">
        <v>20</v>
      </c>
      <c r="G21" s="75">
        <v>410</v>
      </c>
      <c r="H21" s="75">
        <v>5</v>
      </c>
      <c r="I21" s="75">
        <v>165</v>
      </c>
      <c r="J21" s="75">
        <v>810</v>
      </c>
      <c r="K21" s="75">
        <v>390</v>
      </c>
      <c r="L21" s="75">
        <v>620</v>
      </c>
      <c r="M21" s="75">
        <v>605</v>
      </c>
      <c r="N21" s="75">
        <v>455</v>
      </c>
      <c r="O21" s="75">
        <v>915</v>
      </c>
      <c r="P21" s="75">
        <v>540</v>
      </c>
      <c r="Q21" s="75">
        <v>190</v>
      </c>
      <c r="R21" s="75">
        <v>20</v>
      </c>
      <c r="S21" s="75">
        <v>120</v>
      </c>
      <c r="T21" s="75">
        <v>2845</v>
      </c>
      <c r="U21" s="75">
        <v>5</v>
      </c>
      <c r="V21" s="75">
        <v>40</v>
      </c>
      <c r="W21" s="75">
        <v>160</v>
      </c>
    </row>
    <row r="22" spans="2:23" x14ac:dyDescent="0.35">
      <c r="B22" s="83" t="s">
        <v>284</v>
      </c>
      <c r="C22" s="84">
        <v>0</v>
      </c>
      <c r="D22" s="84">
        <v>0</v>
      </c>
      <c r="E22" s="84">
        <v>825</v>
      </c>
      <c r="F22" s="84">
        <v>5</v>
      </c>
      <c r="G22" s="84">
        <v>195</v>
      </c>
      <c r="H22" s="84">
        <v>5</v>
      </c>
      <c r="I22" s="84">
        <v>50</v>
      </c>
      <c r="J22" s="84">
        <v>105</v>
      </c>
      <c r="K22" s="84">
        <v>175</v>
      </c>
      <c r="L22" s="84">
        <v>150</v>
      </c>
      <c r="M22" s="84">
        <v>205</v>
      </c>
      <c r="N22" s="84">
        <v>125</v>
      </c>
      <c r="O22" s="84">
        <v>325</v>
      </c>
      <c r="P22" s="84">
        <v>130</v>
      </c>
      <c r="Q22" s="84">
        <v>100</v>
      </c>
      <c r="R22" s="84">
        <v>5</v>
      </c>
      <c r="S22" s="84">
        <v>30</v>
      </c>
      <c r="T22" s="84">
        <v>1125</v>
      </c>
      <c r="U22" s="84">
        <v>5</v>
      </c>
      <c r="V22" s="84">
        <v>5</v>
      </c>
      <c r="W22" s="84">
        <v>60</v>
      </c>
    </row>
    <row r="23" spans="2:23" x14ac:dyDescent="0.35">
      <c r="B23" s="74" t="s">
        <v>147</v>
      </c>
      <c r="C23" s="75">
        <v>0</v>
      </c>
      <c r="D23" s="75">
        <v>0</v>
      </c>
      <c r="E23" s="75">
        <v>710</v>
      </c>
      <c r="F23" s="75">
        <v>5</v>
      </c>
      <c r="G23" s="75">
        <v>145</v>
      </c>
      <c r="H23" s="75">
        <v>5</v>
      </c>
      <c r="I23" s="75">
        <v>95</v>
      </c>
      <c r="J23" s="75">
        <v>170</v>
      </c>
      <c r="K23" s="75">
        <v>85</v>
      </c>
      <c r="L23" s="75">
        <v>235</v>
      </c>
      <c r="M23" s="75">
        <v>205</v>
      </c>
      <c r="N23" s="75">
        <v>145</v>
      </c>
      <c r="O23" s="75">
        <v>245</v>
      </c>
      <c r="P23" s="75">
        <v>190</v>
      </c>
      <c r="Q23" s="75">
        <v>75</v>
      </c>
      <c r="R23" s="75">
        <v>5</v>
      </c>
      <c r="S23" s="75">
        <v>50</v>
      </c>
      <c r="T23" s="75">
        <v>1205</v>
      </c>
      <c r="U23" s="75">
        <v>0</v>
      </c>
      <c r="V23" s="75">
        <v>20</v>
      </c>
      <c r="W23" s="75">
        <v>5</v>
      </c>
    </row>
    <row r="24" spans="2:23" x14ac:dyDescent="0.35">
      <c r="B24" s="83" t="s">
        <v>512</v>
      </c>
      <c r="C24" s="84">
        <v>5</v>
      </c>
      <c r="D24" s="84">
        <v>0</v>
      </c>
      <c r="E24" s="84">
        <v>1910</v>
      </c>
      <c r="F24" s="84">
        <v>10</v>
      </c>
      <c r="G24" s="84">
        <v>475</v>
      </c>
      <c r="H24" s="84">
        <v>5</v>
      </c>
      <c r="I24" s="84">
        <v>160</v>
      </c>
      <c r="J24" s="84">
        <v>390</v>
      </c>
      <c r="K24" s="84">
        <v>425</v>
      </c>
      <c r="L24" s="84">
        <v>260</v>
      </c>
      <c r="M24" s="84">
        <v>375</v>
      </c>
      <c r="N24" s="84">
        <v>270</v>
      </c>
      <c r="O24" s="84">
        <v>555</v>
      </c>
      <c r="P24" s="84">
        <v>320</v>
      </c>
      <c r="Q24" s="84">
        <v>165</v>
      </c>
      <c r="R24" s="84">
        <v>15</v>
      </c>
      <c r="S24" s="84">
        <v>80</v>
      </c>
      <c r="T24" s="84">
        <v>2600</v>
      </c>
      <c r="U24" s="84">
        <v>5</v>
      </c>
      <c r="V24" s="84">
        <v>10</v>
      </c>
      <c r="W24" s="84">
        <v>80</v>
      </c>
    </row>
    <row r="25" spans="2:23" x14ac:dyDescent="0.35">
      <c r="B25" s="74" t="s">
        <v>449</v>
      </c>
      <c r="C25" s="75">
        <v>5</v>
      </c>
      <c r="D25" s="75">
        <v>5</v>
      </c>
      <c r="E25" s="75">
        <v>2645</v>
      </c>
      <c r="F25" s="75">
        <v>15</v>
      </c>
      <c r="G25" s="75">
        <v>870</v>
      </c>
      <c r="H25" s="75">
        <v>15</v>
      </c>
      <c r="I25" s="75">
        <v>300</v>
      </c>
      <c r="J25" s="75">
        <v>1095</v>
      </c>
      <c r="K25" s="75">
        <v>415</v>
      </c>
      <c r="L25" s="75">
        <v>755</v>
      </c>
      <c r="M25" s="75">
        <v>1410</v>
      </c>
      <c r="N25" s="75">
        <v>1100</v>
      </c>
      <c r="O25" s="75">
        <v>1460</v>
      </c>
      <c r="P25" s="75">
        <v>735</v>
      </c>
      <c r="Q25" s="75">
        <v>335</v>
      </c>
      <c r="R25" s="75">
        <v>45</v>
      </c>
      <c r="S25" s="75">
        <v>365</v>
      </c>
      <c r="T25" s="75">
        <v>4470</v>
      </c>
      <c r="U25" s="75">
        <v>5</v>
      </c>
      <c r="V25" s="75">
        <v>85</v>
      </c>
      <c r="W25" s="75">
        <v>85</v>
      </c>
    </row>
    <row r="26" spans="2:23" x14ac:dyDescent="0.35">
      <c r="B26" s="83" t="s">
        <v>513</v>
      </c>
      <c r="C26" s="84">
        <v>5</v>
      </c>
      <c r="D26" s="84">
        <v>0</v>
      </c>
      <c r="E26" s="84">
        <v>710</v>
      </c>
      <c r="F26" s="84">
        <v>5</v>
      </c>
      <c r="G26" s="84">
        <v>195</v>
      </c>
      <c r="H26" s="84">
        <v>5</v>
      </c>
      <c r="I26" s="84">
        <v>80</v>
      </c>
      <c r="J26" s="84">
        <v>225</v>
      </c>
      <c r="K26" s="84">
        <v>135</v>
      </c>
      <c r="L26" s="84">
        <v>175</v>
      </c>
      <c r="M26" s="84">
        <v>315</v>
      </c>
      <c r="N26" s="84">
        <v>235</v>
      </c>
      <c r="O26" s="84">
        <v>350</v>
      </c>
      <c r="P26" s="84">
        <v>190</v>
      </c>
      <c r="Q26" s="84">
        <v>95</v>
      </c>
      <c r="R26" s="84">
        <v>5</v>
      </c>
      <c r="S26" s="84">
        <v>85</v>
      </c>
      <c r="T26" s="84">
        <v>1150</v>
      </c>
      <c r="U26" s="84">
        <v>5</v>
      </c>
      <c r="V26" s="84">
        <v>10</v>
      </c>
      <c r="W26" s="84">
        <v>25</v>
      </c>
    </row>
    <row r="27" spans="2:23" x14ac:dyDescent="0.35">
      <c r="B27" s="74" t="s">
        <v>200</v>
      </c>
      <c r="C27" s="75">
        <v>10</v>
      </c>
      <c r="D27" s="75">
        <v>15</v>
      </c>
      <c r="E27" s="75">
        <v>2840</v>
      </c>
      <c r="F27" s="75">
        <v>5</v>
      </c>
      <c r="G27" s="75">
        <v>625</v>
      </c>
      <c r="H27" s="75">
        <v>5</v>
      </c>
      <c r="I27" s="75">
        <v>285</v>
      </c>
      <c r="J27" s="75">
        <v>1285</v>
      </c>
      <c r="K27" s="75">
        <v>440</v>
      </c>
      <c r="L27" s="75">
        <v>930</v>
      </c>
      <c r="M27" s="75">
        <v>1090</v>
      </c>
      <c r="N27" s="75">
        <v>855</v>
      </c>
      <c r="O27" s="75">
        <v>1185</v>
      </c>
      <c r="P27" s="75">
        <v>805</v>
      </c>
      <c r="Q27" s="75">
        <v>320</v>
      </c>
      <c r="R27" s="75">
        <v>50</v>
      </c>
      <c r="S27" s="75">
        <v>340</v>
      </c>
      <c r="T27" s="75">
        <v>4905</v>
      </c>
      <c r="U27" s="75">
        <v>0</v>
      </c>
      <c r="V27" s="75">
        <v>115</v>
      </c>
      <c r="W27" s="75">
        <v>30</v>
      </c>
    </row>
    <row r="28" spans="2:23" x14ac:dyDescent="0.35">
      <c r="B28" s="83" t="s">
        <v>2</v>
      </c>
      <c r="C28" s="84">
        <v>5</v>
      </c>
      <c r="D28" s="84">
        <v>5</v>
      </c>
      <c r="E28" s="84">
        <v>1455</v>
      </c>
      <c r="F28" s="84">
        <v>20</v>
      </c>
      <c r="G28" s="84">
        <v>220</v>
      </c>
      <c r="H28" s="84">
        <v>5</v>
      </c>
      <c r="I28" s="84">
        <v>95</v>
      </c>
      <c r="J28" s="84">
        <v>860</v>
      </c>
      <c r="K28" s="84">
        <v>505</v>
      </c>
      <c r="L28" s="84">
        <v>445</v>
      </c>
      <c r="M28" s="84">
        <v>360</v>
      </c>
      <c r="N28" s="84">
        <v>285</v>
      </c>
      <c r="O28" s="84">
        <v>675</v>
      </c>
      <c r="P28" s="84">
        <v>425</v>
      </c>
      <c r="Q28" s="84">
        <v>195</v>
      </c>
      <c r="R28" s="84">
        <v>10</v>
      </c>
      <c r="S28" s="84">
        <v>90</v>
      </c>
      <c r="T28" s="84">
        <v>2325</v>
      </c>
      <c r="U28" s="84">
        <v>0</v>
      </c>
      <c r="V28" s="84">
        <v>40</v>
      </c>
      <c r="W28" s="84">
        <v>105</v>
      </c>
    </row>
    <row r="29" spans="2:23" x14ac:dyDescent="0.35">
      <c r="B29" s="74" t="s">
        <v>514</v>
      </c>
      <c r="C29" s="75">
        <v>0</v>
      </c>
      <c r="D29" s="75">
        <v>5</v>
      </c>
      <c r="E29" s="75">
        <v>1460</v>
      </c>
      <c r="F29" s="75">
        <v>15</v>
      </c>
      <c r="G29" s="75">
        <v>345</v>
      </c>
      <c r="H29" s="75">
        <v>5</v>
      </c>
      <c r="I29" s="75">
        <v>175</v>
      </c>
      <c r="J29" s="75">
        <v>925</v>
      </c>
      <c r="K29" s="75">
        <v>200</v>
      </c>
      <c r="L29" s="75">
        <v>645</v>
      </c>
      <c r="M29" s="75">
        <v>565</v>
      </c>
      <c r="N29" s="75">
        <v>475</v>
      </c>
      <c r="O29" s="75">
        <v>700</v>
      </c>
      <c r="P29" s="75">
        <v>525</v>
      </c>
      <c r="Q29" s="75">
        <v>175</v>
      </c>
      <c r="R29" s="75">
        <v>25</v>
      </c>
      <c r="S29" s="75">
        <v>195</v>
      </c>
      <c r="T29" s="75">
        <v>2805</v>
      </c>
      <c r="U29" s="75">
        <v>0</v>
      </c>
      <c r="V29" s="75">
        <v>60</v>
      </c>
      <c r="W29" s="75">
        <v>45</v>
      </c>
    </row>
    <row r="30" spans="2:23" x14ac:dyDescent="0.35">
      <c r="B30" s="83" t="s">
        <v>515</v>
      </c>
      <c r="C30" s="84">
        <v>5</v>
      </c>
      <c r="D30" s="84">
        <v>5</v>
      </c>
      <c r="E30" s="84">
        <v>1740</v>
      </c>
      <c r="F30" s="84">
        <v>25</v>
      </c>
      <c r="G30" s="84">
        <v>360</v>
      </c>
      <c r="H30" s="84">
        <v>5</v>
      </c>
      <c r="I30" s="84">
        <v>130</v>
      </c>
      <c r="J30" s="84">
        <v>870</v>
      </c>
      <c r="K30" s="84">
        <v>355</v>
      </c>
      <c r="L30" s="84">
        <v>600</v>
      </c>
      <c r="M30" s="84">
        <v>615</v>
      </c>
      <c r="N30" s="84">
        <v>470</v>
      </c>
      <c r="O30" s="84">
        <v>750</v>
      </c>
      <c r="P30" s="84">
        <v>440</v>
      </c>
      <c r="Q30" s="84">
        <v>210</v>
      </c>
      <c r="R30" s="84">
        <v>25</v>
      </c>
      <c r="S30" s="84">
        <v>160</v>
      </c>
      <c r="T30" s="84">
        <v>2880</v>
      </c>
      <c r="U30" s="84">
        <v>0</v>
      </c>
      <c r="V30" s="84">
        <v>45</v>
      </c>
      <c r="W30" s="84">
        <v>75</v>
      </c>
    </row>
    <row r="31" spans="2:23" x14ac:dyDescent="0.35">
      <c r="B31" s="74" t="s">
        <v>254</v>
      </c>
      <c r="C31" s="75">
        <v>5</v>
      </c>
      <c r="D31" s="75">
        <v>5</v>
      </c>
      <c r="E31" s="75">
        <v>1035</v>
      </c>
      <c r="F31" s="75">
        <v>20</v>
      </c>
      <c r="G31" s="75">
        <v>185</v>
      </c>
      <c r="H31" s="75">
        <v>0</v>
      </c>
      <c r="I31" s="75">
        <v>45</v>
      </c>
      <c r="J31" s="75">
        <v>345</v>
      </c>
      <c r="K31" s="75">
        <v>765</v>
      </c>
      <c r="L31" s="75">
        <v>165</v>
      </c>
      <c r="M31" s="75">
        <v>400</v>
      </c>
      <c r="N31" s="75">
        <v>270</v>
      </c>
      <c r="O31" s="75">
        <v>590</v>
      </c>
      <c r="P31" s="75">
        <v>175</v>
      </c>
      <c r="Q31" s="75">
        <v>165</v>
      </c>
      <c r="R31" s="75">
        <v>10</v>
      </c>
      <c r="S31" s="75">
        <v>30</v>
      </c>
      <c r="T31" s="75">
        <v>1395</v>
      </c>
      <c r="U31" s="75">
        <v>5</v>
      </c>
      <c r="V31" s="75">
        <v>5</v>
      </c>
      <c r="W31" s="75">
        <v>145</v>
      </c>
    </row>
    <row r="32" spans="2:23" x14ac:dyDescent="0.35">
      <c r="B32" s="83" t="s">
        <v>255</v>
      </c>
      <c r="C32" s="84">
        <v>0</v>
      </c>
      <c r="D32" s="84">
        <v>5</v>
      </c>
      <c r="E32" s="84">
        <v>1015</v>
      </c>
      <c r="F32" s="84">
        <v>20</v>
      </c>
      <c r="G32" s="84">
        <v>255</v>
      </c>
      <c r="H32" s="84">
        <v>0</v>
      </c>
      <c r="I32" s="84">
        <v>65</v>
      </c>
      <c r="J32" s="84">
        <v>310</v>
      </c>
      <c r="K32" s="84">
        <v>835</v>
      </c>
      <c r="L32" s="84">
        <v>180</v>
      </c>
      <c r="M32" s="84">
        <v>505</v>
      </c>
      <c r="N32" s="84">
        <v>335</v>
      </c>
      <c r="O32" s="84">
        <v>770</v>
      </c>
      <c r="P32" s="84">
        <v>260</v>
      </c>
      <c r="Q32" s="84">
        <v>180</v>
      </c>
      <c r="R32" s="84">
        <v>15</v>
      </c>
      <c r="S32" s="84">
        <v>35</v>
      </c>
      <c r="T32" s="84">
        <v>1425</v>
      </c>
      <c r="U32" s="84">
        <v>5</v>
      </c>
      <c r="V32" s="84">
        <v>10</v>
      </c>
      <c r="W32" s="84">
        <v>185</v>
      </c>
    </row>
    <row r="33" spans="2:23" x14ac:dyDescent="0.35">
      <c r="B33" s="74" t="s">
        <v>163</v>
      </c>
      <c r="C33" s="75">
        <v>5</v>
      </c>
      <c r="D33" s="75">
        <v>0</v>
      </c>
      <c r="E33" s="75">
        <v>690</v>
      </c>
      <c r="F33" s="75">
        <v>5</v>
      </c>
      <c r="G33" s="75">
        <v>250</v>
      </c>
      <c r="H33" s="75">
        <v>5</v>
      </c>
      <c r="I33" s="75">
        <v>75</v>
      </c>
      <c r="J33" s="75">
        <v>155</v>
      </c>
      <c r="K33" s="75">
        <v>135</v>
      </c>
      <c r="L33" s="75">
        <v>150</v>
      </c>
      <c r="M33" s="75">
        <v>370</v>
      </c>
      <c r="N33" s="75">
        <v>250</v>
      </c>
      <c r="O33" s="75">
        <v>395</v>
      </c>
      <c r="P33" s="75">
        <v>140</v>
      </c>
      <c r="Q33" s="75">
        <v>115</v>
      </c>
      <c r="R33" s="75">
        <v>10</v>
      </c>
      <c r="S33" s="75">
        <v>75</v>
      </c>
      <c r="T33" s="75">
        <v>1085</v>
      </c>
      <c r="U33" s="75">
        <v>0</v>
      </c>
      <c r="V33" s="75">
        <v>15</v>
      </c>
      <c r="W33" s="75">
        <v>25</v>
      </c>
    </row>
    <row r="34" spans="2:23" x14ac:dyDescent="0.35">
      <c r="B34" s="83" t="s">
        <v>516</v>
      </c>
      <c r="C34" s="84">
        <v>5</v>
      </c>
      <c r="D34" s="84">
        <v>5</v>
      </c>
      <c r="E34" s="84">
        <v>1065</v>
      </c>
      <c r="F34" s="84">
        <v>5</v>
      </c>
      <c r="G34" s="84">
        <v>435</v>
      </c>
      <c r="H34" s="84">
        <v>10</v>
      </c>
      <c r="I34" s="84">
        <v>140</v>
      </c>
      <c r="J34" s="84">
        <v>455</v>
      </c>
      <c r="K34" s="84">
        <v>280</v>
      </c>
      <c r="L34" s="84">
        <v>260</v>
      </c>
      <c r="M34" s="84">
        <v>800</v>
      </c>
      <c r="N34" s="84">
        <v>565</v>
      </c>
      <c r="O34" s="84">
        <v>595</v>
      </c>
      <c r="P34" s="84">
        <v>210</v>
      </c>
      <c r="Q34" s="84">
        <v>100</v>
      </c>
      <c r="R34" s="84">
        <v>20</v>
      </c>
      <c r="S34" s="84">
        <v>175</v>
      </c>
      <c r="T34" s="84">
        <v>1765</v>
      </c>
      <c r="U34" s="84">
        <v>0</v>
      </c>
      <c r="V34" s="84">
        <v>35</v>
      </c>
      <c r="W34" s="84">
        <v>35</v>
      </c>
    </row>
    <row r="35" spans="2:23" x14ac:dyDescent="0.35">
      <c r="B35" s="74" t="s">
        <v>517</v>
      </c>
      <c r="C35" s="75">
        <v>5</v>
      </c>
      <c r="D35" s="75">
        <v>5</v>
      </c>
      <c r="E35" s="75">
        <v>940</v>
      </c>
      <c r="F35" s="75">
        <v>15</v>
      </c>
      <c r="G35" s="75">
        <v>325</v>
      </c>
      <c r="H35" s="75">
        <v>5</v>
      </c>
      <c r="I35" s="75">
        <v>90</v>
      </c>
      <c r="J35" s="75">
        <v>590</v>
      </c>
      <c r="K35" s="75">
        <v>340</v>
      </c>
      <c r="L35" s="75">
        <v>240</v>
      </c>
      <c r="M35" s="75">
        <v>800</v>
      </c>
      <c r="N35" s="75">
        <v>585</v>
      </c>
      <c r="O35" s="75">
        <v>740</v>
      </c>
      <c r="P35" s="75">
        <v>205</v>
      </c>
      <c r="Q35" s="75">
        <v>150</v>
      </c>
      <c r="R35" s="75">
        <v>20</v>
      </c>
      <c r="S35" s="75">
        <v>180</v>
      </c>
      <c r="T35" s="75">
        <v>1560</v>
      </c>
      <c r="U35" s="75">
        <v>5</v>
      </c>
      <c r="V35" s="75">
        <v>30</v>
      </c>
      <c r="W35" s="75">
        <v>115</v>
      </c>
    </row>
    <row r="36" spans="2:23" x14ac:dyDescent="0.35">
      <c r="B36" s="83" t="s">
        <v>353</v>
      </c>
      <c r="C36" s="84">
        <v>0</v>
      </c>
      <c r="D36" s="84">
        <v>0</v>
      </c>
      <c r="E36" s="84">
        <v>1375</v>
      </c>
      <c r="F36" s="84">
        <v>10</v>
      </c>
      <c r="G36" s="84">
        <v>295</v>
      </c>
      <c r="H36" s="84">
        <v>5</v>
      </c>
      <c r="I36" s="84">
        <v>110</v>
      </c>
      <c r="J36" s="84">
        <v>770</v>
      </c>
      <c r="K36" s="84">
        <v>235</v>
      </c>
      <c r="L36" s="84">
        <v>495</v>
      </c>
      <c r="M36" s="84">
        <v>660</v>
      </c>
      <c r="N36" s="84">
        <v>505</v>
      </c>
      <c r="O36" s="84">
        <v>750</v>
      </c>
      <c r="P36" s="84">
        <v>415</v>
      </c>
      <c r="Q36" s="84">
        <v>190</v>
      </c>
      <c r="R36" s="84">
        <v>25</v>
      </c>
      <c r="S36" s="84">
        <v>145</v>
      </c>
      <c r="T36" s="84">
        <v>2365</v>
      </c>
      <c r="U36" s="84">
        <v>5</v>
      </c>
      <c r="V36" s="84">
        <v>30</v>
      </c>
      <c r="W36" s="84">
        <v>85</v>
      </c>
    </row>
    <row r="37" spans="2:23" x14ac:dyDescent="0.35">
      <c r="B37" s="74" t="s">
        <v>366</v>
      </c>
      <c r="C37" s="75">
        <v>0</v>
      </c>
      <c r="D37" s="75">
        <v>0</v>
      </c>
      <c r="E37" s="75">
        <v>1190</v>
      </c>
      <c r="F37" s="75">
        <v>5</v>
      </c>
      <c r="G37" s="75">
        <v>310</v>
      </c>
      <c r="H37" s="75">
        <v>0</v>
      </c>
      <c r="I37" s="75">
        <v>105</v>
      </c>
      <c r="J37" s="75">
        <v>405</v>
      </c>
      <c r="K37" s="75">
        <v>160</v>
      </c>
      <c r="L37" s="75">
        <v>415</v>
      </c>
      <c r="M37" s="75">
        <v>550</v>
      </c>
      <c r="N37" s="75">
        <v>395</v>
      </c>
      <c r="O37" s="75">
        <v>645</v>
      </c>
      <c r="P37" s="75">
        <v>315</v>
      </c>
      <c r="Q37" s="75">
        <v>185</v>
      </c>
      <c r="R37" s="75">
        <v>20</v>
      </c>
      <c r="S37" s="75">
        <v>105</v>
      </c>
      <c r="T37" s="75">
        <v>1995</v>
      </c>
      <c r="U37" s="75">
        <v>0</v>
      </c>
      <c r="V37" s="75">
        <v>30</v>
      </c>
      <c r="W37" s="75">
        <v>50</v>
      </c>
    </row>
    <row r="38" spans="2:23" x14ac:dyDescent="0.35">
      <c r="B38" s="83" t="s">
        <v>392</v>
      </c>
      <c r="C38" s="84">
        <v>5</v>
      </c>
      <c r="D38" s="84">
        <v>0</v>
      </c>
      <c r="E38" s="84">
        <v>1565</v>
      </c>
      <c r="F38" s="84">
        <v>25</v>
      </c>
      <c r="G38" s="84">
        <v>550</v>
      </c>
      <c r="H38" s="84">
        <v>10</v>
      </c>
      <c r="I38" s="84">
        <v>190</v>
      </c>
      <c r="J38" s="84">
        <v>1165</v>
      </c>
      <c r="K38" s="84">
        <v>235</v>
      </c>
      <c r="L38" s="84">
        <v>390</v>
      </c>
      <c r="M38" s="84">
        <v>1650</v>
      </c>
      <c r="N38" s="84">
        <v>1250</v>
      </c>
      <c r="O38" s="84">
        <v>1390</v>
      </c>
      <c r="P38" s="84">
        <v>585</v>
      </c>
      <c r="Q38" s="84">
        <v>240</v>
      </c>
      <c r="R38" s="84">
        <v>85</v>
      </c>
      <c r="S38" s="84">
        <v>315</v>
      </c>
      <c r="T38" s="84">
        <v>2725</v>
      </c>
      <c r="U38" s="84">
        <v>5</v>
      </c>
      <c r="V38" s="84">
        <v>70</v>
      </c>
      <c r="W38" s="84">
        <v>160</v>
      </c>
    </row>
    <row r="39" spans="2:23" x14ac:dyDescent="0.35">
      <c r="B39" s="74" t="s">
        <v>148</v>
      </c>
      <c r="C39" s="75">
        <v>0</v>
      </c>
      <c r="D39" s="75">
        <v>5</v>
      </c>
      <c r="E39" s="75">
        <v>700</v>
      </c>
      <c r="F39" s="75">
        <v>5</v>
      </c>
      <c r="G39" s="75">
        <v>170</v>
      </c>
      <c r="H39" s="75">
        <v>5</v>
      </c>
      <c r="I39" s="75">
        <v>75</v>
      </c>
      <c r="J39" s="75">
        <v>195</v>
      </c>
      <c r="K39" s="75">
        <v>100</v>
      </c>
      <c r="L39" s="75">
        <v>215</v>
      </c>
      <c r="M39" s="75">
        <v>220</v>
      </c>
      <c r="N39" s="75">
        <v>155</v>
      </c>
      <c r="O39" s="75">
        <v>280</v>
      </c>
      <c r="P39" s="75">
        <v>200</v>
      </c>
      <c r="Q39" s="75">
        <v>75</v>
      </c>
      <c r="R39" s="75">
        <v>10</v>
      </c>
      <c r="S39" s="75">
        <v>45</v>
      </c>
      <c r="T39" s="75">
        <v>1165</v>
      </c>
      <c r="U39" s="75">
        <v>0</v>
      </c>
      <c r="V39" s="75">
        <v>25</v>
      </c>
      <c r="W39" s="75">
        <v>10</v>
      </c>
    </row>
    <row r="40" spans="2:23" x14ac:dyDescent="0.35">
      <c r="B40" s="83" t="s">
        <v>271</v>
      </c>
      <c r="C40" s="84">
        <v>5</v>
      </c>
      <c r="D40" s="84">
        <v>5</v>
      </c>
      <c r="E40" s="84">
        <v>950</v>
      </c>
      <c r="F40" s="84">
        <v>5</v>
      </c>
      <c r="G40" s="84">
        <v>145</v>
      </c>
      <c r="H40" s="84">
        <v>0</v>
      </c>
      <c r="I40" s="84">
        <v>30</v>
      </c>
      <c r="J40" s="84">
        <v>185</v>
      </c>
      <c r="K40" s="84">
        <v>725</v>
      </c>
      <c r="L40" s="84">
        <v>120</v>
      </c>
      <c r="M40" s="84">
        <v>165</v>
      </c>
      <c r="N40" s="84">
        <v>125</v>
      </c>
      <c r="O40" s="84">
        <v>320</v>
      </c>
      <c r="P40" s="84">
        <v>125</v>
      </c>
      <c r="Q40" s="84">
        <v>90</v>
      </c>
      <c r="R40" s="84">
        <v>5</v>
      </c>
      <c r="S40" s="84">
        <v>25</v>
      </c>
      <c r="T40" s="84">
        <v>1215</v>
      </c>
      <c r="U40" s="84">
        <v>0</v>
      </c>
      <c r="V40" s="84">
        <v>10</v>
      </c>
      <c r="W40" s="84">
        <v>60</v>
      </c>
    </row>
    <row r="41" spans="2:23" x14ac:dyDescent="0.35">
      <c r="B41" s="74" t="s">
        <v>189</v>
      </c>
      <c r="C41" s="75">
        <v>0</v>
      </c>
      <c r="D41" s="75">
        <v>0</v>
      </c>
      <c r="E41" s="75">
        <v>730</v>
      </c>
      <c r="F41" s="75">
        <v>5</v>
      </c>
      <c r="G41" s="75">
        <v>95</v>
      </c>
      <c r="H41" s="75">
        <v>5</v>
      </c>
      <c r="I41" s="75">
        <v>25</v>
      </c>
      <c r="J41" s="75">
        <v>170</v>
      </c>
      <c r="K41" s="75">
        <v>175</v>
      </c>
      <c r="L41" s="75">
        <v>130</v>
      </c>
      <c r="M41" s="75">
        <v>195</v>
      </c>
      <c r="N41" s="75">
        <v>145</v>
      </c>
      <c r="O41" s="75">
        <v>190</v>
      </c>
      <c r="P41" s="75">
        <v>110</v>
      </c>
      <c r="Q41" s="75">
        <v>60</v>
      </c>
      <c r="R41" s="75">
        <v>5</v>
      </c>
      <c r="S41" s="75">
        <v>35</v>
      </c>
      <c r="T41" s="75">
        <v>990</v>
      </c>
      <c r="U41" s="75">
        <v>0</v>
      </c>
      <c r="V41" s="75">
        <v>5</v>
      </c>
      <c r="W41" s="75">
        <v>5</v>
      </c>
    </row>
    <row r="42" spans="2:23" x14ac:dyDescent="0.35">
      <c r="B42" s="83" t="s">
        <v>379</v>
      </c>
      <c r="C42" s="84">
        <v>0</v>
      </c>
      <c r="D42" s="84">
        <v>5</v>
      </c>
      <c r="E42" s="84">
        <v>780</v>
      </c>
      <c r="F42" s="84">
        <v>5</v>
      </c>
      <c r="G42" s="84">
        <v>185</v>
      </c>
      <c r="H42" s="84">
        <v>5</v>
      </c>
      <c r="I42" s="84">
        <v>60</v>
      </c>
      <c r="J42" s="84">
        <v>205</v>
      </c>
      <c r="K42" s="84">
        <v>195</v>
      </c>
      <c r="L42" s="84">
        <v>215</v>
      </c>
      <c r="M42" s="84">
        <v>340</v>
      </c>
      <c r="N42" s="84">
        <v>245</v>
      </c>
      <c r="O42" s="84">
        <v>470</v>
      </c>
      <c r="P42" s="84">
        <v>250</v>
      </c>
      <c r="Q42" s="84">
        <v>145</v>
      </c>
      <c r="R42" s="84">
        <v>5</v>
      </c>
      <c r="S42" s="84">
        <v>60</v>
      </c>
      <c r="T42" s="84">
        <v>1265</v>
      </c>
      <c r="U42" s="84">
        <v>0</v>
      </c>
      <c r="V42" s="84">
        <v>25</v>
      </c>
      <c r="W42" s="84">
        <v>50</v>
      </c>
    </row>
    <row r="43" spans="2:23" x14ac:dyDescent="0.35">
      <c r="B43" s="74" t="s">
        <v>166</v>
      </c>
      <c r="C43" s="75">
        <v>5</v>
      </c>
      <c r="D43" s="75">
        <v>5</v>
      </c>
      <c r="E43" s="75">
        <v>1735</v>
      </c>
      <c r="F43" s="75">
        <v>25</v>
      </c>
      <c r="G43" s="75">
        <v>370</v>
      </c>
      <c r="H43" s="75">
        <v>5</v>
      </c>
      <c r="I43" s="75">
        <v>145</v>
      </c>
      <c r="J43" s="75">
        <v>1060</v>
      </c>
      <c r="K43" s="75">
        <v>335</v>
      </c>
      <c r="L43" s="75">
        <v>625</v>
      </c>
      <c r="M43" s="75">
        <v>620</v>
      </c>
      <c r="N43" s="75">
        <v>495</v>
      </c>
      <c r="O43" s="75">
        <v>815</v>
      </c>
      <c r="P43" s="75">
        <v>485</v>
      </c>
      <c r="Q43" s="75">
        <v>190</v>
      </c>
      <c r="R43" s="75">
        <v>20</v>
      </c>
      <c r="S43" s="75">
        <v>165</v>
      </c>
      <c r="T43" s="75">
        <v>2980</v>
      </c>
      <c r="U43" s="75">
        <v>5</v>
      </c>
      <c r="V43" s="75">
        <v>35</v>
      </c>
      <c r="W43" s="75">
        <v>115</v>
      </c>
    </row>
    <row r="44" spans="2:23" x14ac:dyDescent="0.35">
      <c r="B44" s="83" t="s">
        <v>36</v>
      </c>
      <c r="C44" s="84">
        <v>5</v>
      </c>
      <c r="D44" s="84">
        <v>5</v>
      </c>
      <c r="E44" s="84">
        <v>2150</v>
      </c>
      <c r="F44" s="84">
        <v>5</v>
      </c>
      <c r="G44" s="84">
        <v>425</v>
      </c>
      <c r="H44" s="84">
        <v>5</v>
      </c>
      <c r="I44" s="84">
        <v>200</v>
      </c>
      <c r="J44" s="84">
        <v>795</v>
      </c>
      <c r="K44" s="84">
        <v>345</v>
      </c>
      <c r="L44" s="84">
        <v>685</v>
      </c>
      <c r="M44" s="84">
        <v>640</v>
      </c>
      <c r="N44" s="84">
        <v>515</v>
      </c>
      <c r="O44" s="84">
        <v>690</v>
      </c>
      <c r="P44" s="84">
        <v>495</v>
      </c>
      <c r="Q44" s="84">
        <v>200</v>
      </c>
      <c r="R44" s="84">
        <v>15</v>
      </c>
      <c r="S44" s="84">
        <v>220</v>
      </c>
      <c r="T44" s="84">
        <v>3560</v>
      </c>
      <c r="U44" s="84">
        <v>5</v>
      </c>
      <c r="V44" s="84">
        <v>40</v>
      </c>
      <c r="W44" s="84">
        <v>25</v>
      </c>
    </row>
    <row r="45" spans="2:23" x14ac:dyDescent="0.35">
      <c r="B45" s="74" t="s">
        <v>518</v>
      </c>
      <c r="C45" s="75">
        <v>0</v>
      </c>
      <c r="D45" s="75">
        <v>0</v>
      </c>
      <c r="E45" s="75">
        <v>470</v>
      </c>
      <c r="F45" s="75">
        <v>5</v>
      </c>
      <c r="G45" s="75">
        <v>100</v>
      </c>
      <c r="H45" s="75">
        <v>5</v>
      </c>
      <c r="I45" s="75">
        <v>50</v>
      </c>
      <c r="J45" s="75">
        <v>100</v>
      </c>
      <c r="K45" s="75">
        <v>90</v>
      </c>
      <c r="L45" s="75">
        <v>130</v>
      </c>
      <c r="M45" s="75">
        <v>145</v>
      </c>
      <c r="N45" s="75">
        <v>95</v>
      </c>
      <c r="O45" s="75">
        <v>170</v>
      </c>
      <c r="P45" s="75">
        <v>110</v>
      </c>
      <c r="Q45" s="75">
        <v>35</v>
      </c>
      <c r="R45" s="75">
        <v>0</v>
      </c>
      <c r="S45" s="75">
        <v>25</v>
      </c>
      <c r="T45" s="75">
        <v>755</v>
      </c>
      <c r="U45" s="75">
        <v>0</v>
      </c>
      <c r="V45" s="75">
        <v>10</v>
      </c>
      <c r="W45" s="75">
        <v>5</v>
      </c>
    </row>
    <row r="46" spans="2:23" x14ac:dyDescent="0.35">
      <c r="B46" s="83" t="s">
        <v>151</v>
      </c>
      <c r="C46" s="84">
        <v>5</v>
      </c>
      <c r="D46" s="84">
        <v>5</v>
      </c>
      <c r="E46" s="84">
        <v>1880</v>
      </c>
      <c r="F46" s="84">
        <v>20</v>
      </c>
      <c r="G46" s="84">
        <v>580</v>
      </c>
      <c r="H46" s="84">
        <v>10</v>
      </c>
      <c r="I46" s="84">
        <v>310</v>
      </c>
      <c r="J46" s="84">
        <v>1450</v>
      </c>
      <c r="K46" s="84">
        <v>255</v>
      </c>
      <c r="L46" s="84">
        <v>1180</v>
      </c>
      <c r="M46" s="84">
        <v>1020</v>
      </c>
      <c r="N46" s="84">
        <v>850</v>
      </c>
      <c r="O46" s="84">
        <v>1245</v>
      </c>
      <c r="P46" s="84">
        <v>870</v>
      </c>
      <c r="Q46" s="84">
        <v>230</v>
      </c>
      <c r="R46" s="84">
        <v>45</v>
      </c>
      <c r="S46" s="84">
        <v>335</v>
      </c>
      <c r="T46" s="84">
        <v>4230</v>
      </c>
      <c r="U46" s="84">
        <v>5</v>
      </c>
      <c r="V46" s="84">
        <v>120</v>
      </c>
      <c r="W46" s="84">
        <v>140</v>
      </c>
    </row>
    <row r="47" spans="2:23" x14ac:dyDescent="0.35">
      <c r="B47" s="74" t="s">
        <v>519</v>
      </c>
      <c r="C47" s="75">
        <v>5</v>
      </c>
      <c r="D47" s="75">
        <v>5</v>
      </c>
      <c r="E47" s="75">
        <v>600</v>
      </c>
      <c r="F47" s="75">
        <v>5</v>
      </c>
      <c r="G47" s="75">
        <v>175</v>
      </c>
      <c r="H47" s="75">
        <v>5</v>
      </c>
      <c r="I47" s="75">
        <v>80</v>
      </c>
      <c r="J47" s="75">
        <v>180</v>
      </c>
      <c r="K47" s="75">
        <v>65</v>
      </c>
      <c r="L47" s="75">
        <v>240</v>
      </c>
      <c r="M47" s="75">
        <v>300</v>
      </c>
      <c r="N47" s="75">
        <v>215</v>
      </c>
      <c r="O47" s="75">
        <v>285</v>
      </c>
      <c r="P47" s="75">
        <v>185</v>
      </c>
      <c r="Q47" s="75">
        <v>75</v>
      </c>
      <c r="R47" s="75">
        <v>5</v>
      </c>
      <c r="S47" s="75">
        <v>75</v>
      </c>
      <c r="T47" s="75">
        <v>1105</v>
      </c>
      <c r="U47" s="75">
        <v>0</v>
      </c>
      <c r="V47" s="75">
        <v>15</v>
      </c>
      <c r="W47" s="75">
        <v>15</v>
      </c>
    </row>
    <row r="48" spans="2:23" x14ac:dyDescent="0.35">
      <c r="B48" s="83" t="s">
        <v>520</v>
      </c>
      <c r="C48" s="84">
        <v>0</v>
      </c>
      <c r="D48" s="84">
        <v>0</v>
      </c>
      <c r="E48" s="84">
        <v>745</v>
      </c>
      <c r="F48" s="84">
        <v>5</v>
      </c>
      <c r="G48" s="84">
        <v>245</v>
      </c>
      <c r="H48" s="84">
        <v>5</v>
      </c>
      <c r="I48" s="84">
        <v>85</v>
      </c>
      <c r="J48" s="84">
        <v>175</v>
      </c>
      <c r="K48" s="84">
        <v>185</v>
      </c>
      <c r="L48" s="84">
        <v>195</v>
      </c>
      <c r="M48" s="84">
        <v>350</v>
      </c>
      <c r="N48" s="84">
        <v>240</v>
      </c>
      <c r="O48" s="84">
        <v>380</v>
      </c>
      <c r="P48" s="84">
        <v>180</v>
      </c>
      <c r="Q48" s="84">
        <v>115</v>
      </c>
      <c r="R48" s="84">
        <v>10</v>
      </c>
      <c r="S48" s="84">
        <v>65</v>
      </c>
      <c r="T48" s="84">
        <v>1210</v>
      </c>
      <c r="U48" s="84">
        <v>0</v>
      </c>
      <c r="V48" s="84">
        <v>20</v>
      </c>
      <c r="W48" s="84">
        <v>30</v>
      </c>
    </row>
    <row r="49" spans="2:23" x14ac:dyDescent="0.35">
      <c r="B49" s="74" t="s">
        <v>276</v>
      </c>
      <c r="C49" s="75">
        <v>5</v>
      </c>
      <c r="D49" s="75">
        <v>5</v>
      </c>
      <c r="E49" s="75">
        <v>1825</v>
      </c>
      <c r="F49" s="75">
        <v>20</v>
      </c>
      <c r="G49" s="75">
        <v>420</v>
      </c>
      <c r="H49" s="75">
        <v>5</v>
      </c>
      <c r="I49" s="75">
        <v>125</v>
      </c>
      <c r="J49" s="75">
        <v>650</v>
      </c>
      <c r="K49" s="75">
        <v>695</v>
      </c>
      <c r="L49" s="75">
        <v>385</v>
      </c>
      <c r="M49" s="75">
        <v>590</v>
      </c>
      <c r="N49" s="75">
        <v>440</v>
      </c>
      <c r="O49" s="75">
        <v>885</v>
      </c>
      <c r="P49" s="75">
        <v>370</v>
      </c>
      <c r="Q49" s="75">
        <v>245</v>
      </c>
      <c r="R49" s="75">
        <v>15</v>
      </c>
      <c r="S49" s="75">
        <v>90</v>
      </c>
      <c r="T49" s="75">
        <v>2615</v>
      </c>
      <c r="U49" s="75">
        <v>10</v>
      </c>
      <c r="V49" s="75">
        <v>20</v>
      </c>
      <c r="W49" s="75">
        <v>165</v>
      </c>
    </row>
    <row r="50" spans="2:23" x14ac:dyDescent="0.35">
      <c r="B50" s="83" t="s">
        <v>521</v>
      </c>
      <c r="C50" s="84">
        <v>5</v>
      </c>
      <c r="D50" s="84">
        <v>0</v>
      </c>
      <c r="E50" s="84">
        <v>1230</v>
      </c>
      <c r="F50" s="84">
        <v>15</v>
      </c>
      <c r="G50" s="84">
        <v>330</v>
      </c>
      <c r="H50" s="84">
        <v>0</v>
      </c>
      <c r="I50" s="84">
        <v>80</v>
      </c>
      <c r="J50" s="84">
        <v>415</v>
      </c>
      <c r="K50" s="84">
        <v>350</v>
      </c>
      <c r="L50" s="84">
        <v>230</v>
      </c>
      <c r="M50" s="84">
        <v>525</v>
      </c>
      <c r="N50" s="84">
        <v>375</v>
      </c>
      <c r="O50" s="84">
        <v>750</v>
      </c>
      <c r="P50" s="84">
        <v>295</v>
      </c>
      <c r="Q50" s="84">
        <v>200</v>
      </c>
      <c r="R50" s="84">
        <v>10</v>
      </c>
      <c r="S50" s="84">
        <v>70</v>
      </c>
      <c r="T50" s="84">
        <v>1760</v>
      </c>
      <c r="U50" s="84">
        <v>5</v>
      </c>
      <c r="V50" s="84">
        <v>20</v>
      </c>
      <c r="W50" s="84">
        <v>140</v>
      </c>
    </row>
    <row r="51" spans="2:23" x14ac:dyDescent="0.35">
      <c r="B51" s="74" t="s">
        <v>522</v>
      </c>
      <c r="C51" s="75">
        <v>0</v>
      </c>
      <c r="D51" s="75">
        <v>0</v>
      </c>
      <c r="E51" s="75">
        <v>1310</v>
      </c>
      <c r="F51" s="75">
        <v>10</v>
      </c>
      <c r="G51" s="75">
        <v>275</v>
      </c>
      <c r="H51" s="75">
        <v>5</v>
      </c>
      <c r="I51" s="75">
        <v>85</v>
      </c>
      <c r="J51" s="75">
        <v>370</v>
      </c>
      <c r="K51" s="75">
        <v>340</v>
      </c>
      <c r="L51" s="75">
        <v>265</v>
      </c>
      <c r="M51" s="75">
        <v>365</v>
      </c>
      <c r="N51" s="75">
        <v>285</v>
      </c>
      <c r="O51" s="75">
        <v>535</v>
      </c>
      <c r="P51" s="75">
        <v>250</v>
      </c>
      <c r="Q51" s="75">
        <v>145</v>
      </c>
      <c r="R51" s="75">
        <v>10</v>
      </c>
      <c r="S51" s="75">
        <v>50</v>
      </c>
      <c r="T51" s="75">
        <v>1870</v>
      </c>
      <c r="U51" s="75">
        <v>5</v>
      </c>
      <c r="V51" s="75">
        <v>10</v>
      </c>
      <c r="W51" s="75">
        <v>85</v>
      </c>
    </row>
    <row r="52" spans="2:23" x14ac:dyDescent="0.35">
      <c r="B52" s="83" t="s">
        <v>396</v>
      </c>
      <c r="C52" s="84">
        <v>5</v>
      </c>
      <c r="D52" s="84">
        <v>0</v>
      </c>
      <c r="E52" s="84">
        <v>2825</v>
      </c>
      <c r="F52" s="84">
        <v>20</v>
      </c>
      <c r="G52" s="84">
        <v>495</v>
      </c>
      <c r="H52" s="84">
        <v>5</v>
      </c>
      <c r="I52" s="84">
        <v>160</v>
      </c>
      <c r="J52" s="84">
        <v>905</v>
      </c>
      <c r="K52" s="84">
        <v>650</v>
      </c>
      <c r="L52" s="84">
        <v>445</v>
      </c>
      <c r="M52" s="84">
        <v>850</v>
      </c>
      <c r="N52" s="84">
        <v>650</v>
      </c>
      <c r="O52" s="84">
        <v>1045</v>
      </c>
      <c r="P52" s="84">
        <v>465</v>
      </c>
      <c r="Q52" s="84">
        <v>330</v>
      </c>
      <c r="R52" s="84">
        <v>30</v>
      </c>
      <c r="S52" s="84">
        <v>185</v>
      </c>
      <c r="T52" s="84">
        <v>3935</v>
      </c>
      <c r="U52" s="84">
        <v>5</v>
      </c>
      <c r="V52" s="84">
        <v>40</v>
      </c>
      <c r="W52" s="84">
        <v>125</v>
      </c>
    </row>
    <row r="53" spans="2:23" x14ac:dyDescent="0.35">
      <c r="B53" s="74" t="s">
        <v>523</v>
      </c>
      <c r="C53" s="75">
        <v>0</v>
      </c>
      <c r="D53" s="75">
        <v>5</v>
      </c>
      <c r="E53" s="75">
        <v>1020</v>
      </c>
      <c r="F53" s="75">
        <v>30</v>
      </c>
      <c r="G53" s="75">
        <v>415</v>
      </c>
      <c r="H53" s="75">
        <v>5</v>
      </c>
      <c r="I53" s="75">
        <v>135</v>
      </c>
      <c r="J53" s="75">
        <v>655</v>
      </c>
      <c r="K53" s="75">
        <v>165</v>
      </c>
      <c r="L53" s="75">
        <v>305</v>
      </c>
      <c r="M53" s="75">
        <v>1035</v>
      </c>
      <c r="N53" s="75">
        <v>735</v>
      </c>
      <c r="O53" s="75">
        <v>1025</v>
      </c>
      <c r="P53" s="75">
        <v>415</v>
      </c>
      <c r="Q53" s="75">
        <v>180</v>
      </c>
      <c r="R53" s="75">
        <v>45</v>
      </c>
      <c r="S53" s="75">
        <v>180</v>
      </c>
      <c r="T53" s="75">
        <v>1835</v>
      </c>
      <c r="U53" s="75">
        <v>5</v>
      </c>
      <c r="V53" s="75">
        <v>55</v>
      </c>
      <c r="W53" s="75">
        <v>165</v>
      </c>
    </row>
    <row r="54" spans="2:23" x14ac:dyDescent="0.35">
      <c r="B54" s="83" t="s">
        <v>524</v>
      </c>
      <c r="C54" s="84">
        <v>5</v>
      </c>
      <c r="D54" s="84">
        <v>5</v>
      </c>
      <c r="E54" s="84">
        <v>515</v>
      </c>
      <c r="F54" s="84">
        <v>5</v>
      </c>
      <c r="G54" s="84">
        <v>290</v>
      </c>
      <c r="H54" s="84">
        <v>5</v>
      </c>
      <c r="I54" s="84">
        <v>120</v>
      </c>
      <c r="J54" s="84">
        <v>605</v>
      </c>
      <c r="K54" s="84">
        <v>60</v>
      </c>
      <c r="L54" s="84">
        <v>205</v>
      </c>
      <c r="M54" s="84">
        <v>820</v>
      </c>
      <c r="N54" s="84">
        <v>595</v>
      </c>
      <c r="O54" s="84">
        <v>825</v>
      </c>
      <c r="P54" s="84">
        <v>415</v>
      </c>
      <c r="Q54" s="84">
        <v>120</v>
      </c>
      <c r="R54" s="84">
        <v>50</v>
      </c>
      <c r="S54" s="84">
        <v>140</v>
      </c>
      <c r="T54" s="84">
        <v>1165</v>
      </c>
      <c r="U54" s="84">
        <v>5</v>
      </c>
      <c r="V54" s="84">
        <v>40</v>
      </c>
      <c r="W54" s="84">
        <v>115</v>
      </c>
    </row>
    <row r="55" spans="2:23" x14ac:dyDescent="0.35">
      <c r="B55" s="74" t="s">
        <v>265</v>
      </c>
      <c r="C55" s="75">
        <v>5</v>
      </c>
      <c r="D55" s="75">
        <v>5</v>
      </c>
      <c r="E55" s="75">
        <v>1720</v>
      </c>
      <c r="F55" s="75">
        <v>25</v>
      </c>
      <c r="G55" s="75">
        <v>340</v>
      </c>
      <c r="H55" s="75">
        <v>5</v>
      </c>
      <c r="I55" s="75">
        <v>85</v>
      </c>
      <c r="J55" s="75">
        <v>620</v>
      </c>
      <c r="K55" s="75">
        <v>815</v>
      </c>
      <c r="L55" s="75">
        <v>450</v>
      </c>
      <c r="M55" s="75">
        <v>540</v>
      </c>
      <c r="N55" s="75">
        <v>385</v>
      </c>
      <c r="O55" s="75">
        <v>945</v>
      </c>
      <c r="P55" s="75">
        <v>410</v>
      </c>
      <c r="Q55" s="75">
        <v>285</v>
      </c>
      <c r="R55" s="75">
        <v>10</v>
      </c>
      <c r="S55" s="75">
        <v>75</v>
      </c>
      <c r="T55" s="75">
        <v>2595</v>
      </c>
      <c r="U55" s="75">
        <v>10</v>
      </c>
      <c r="V55" s="75">
        <v>20</v>
      </c>
      <c r="W55" s="75">
        <v>175</v>
      </c>
    </row>
    <row r="56" spans="2:23" x14ac:dyDescent="0.35">
      <c r="B56" s="83" t="s">
        <v>266</v>
      </c>
      <c r="C56" s="84">
        <v>5</v>
      </c>
      <c r="D56" s="84">
        <v>5</v>
      </c>
      <c r="E56" s="84">
        <v>1140</v>
      </c>
      <c r="F56" s="84">
        <v>5</v>
      </c>
      <c r="G56" s="84">
        <v>210</v>
      </c>
      <c r="H56" s="84">
        <v>5</v>
      </c>
      <c r="I56" s="84">
        <v>65</v>
      </c>
      <c r="J56" s="84">
        <v>350</v>
      </c>
      <c r="K56" s="84">
        <v>340</v>
      </c>
      <c r="L56" s="84">
        <v>270</v>
      </c>
      <c r="M56" s="84">
        <v>350</v>
      </c>
      <c r="N56" s="84">
        <v>225</v>
      </c>
      <c r="O56" s="84">
        <v>425</v>
      </c>
      <c r="P56" s="84">
        <v>185</v>
      </c>
      <c r="Q56" s="84">
        <v>120</v>
      </c>
      <c r="R56" s="84">
        <v>10</v>
      </c>
      <c r="S56" s="84">
        <v>45</v>
      </c>
      <c r="T56" s="84">
        <v>1650</v>
      </c>
      <c r="U56" s="84">
        <v>5</v>
      </c>
      <c r="V56" s="84">
        <v>15</v>
      </c>
      <c r="W56" s="84">
        <v>70</v>
      </c>
    </row>
    <row r="57" spans="2:23" x14ac:dyDescent="0.35">
      <c r="B57" s="74" t="s">
        <v>361</v>
      </c>
      <c r="C57" s="75">
        <v>5</v>
      </c>
      <c r="D57" s="75">
        <v>5</v>
      </c>
      <c r="E57" s="75">
        <v>2680</v>
      </c>
      <c r="F57" s="75">
        <v>30</v>
      </c>
      <c r="G57" s="75">
        <v>590</v>
      </c>
      <c r="H57" s="75">
        <v>5</v>
      </c>
      <c r="I57" s="75">
        <v>240</v>
      </c>
      <c r="J57" s="75">
        <v>1200</v>
      </c>
      <c r="K57" s="75">
        <v>435</v>
      </c>
      <c r="L57" s="75">
        <v>920</v>
      </c>
      <c r="M57" s="75">
        <v>1175</v>
      </c>
      <c r="N57" s="75">
        <v>915</v>
      </c>
      <c r="O57" s="75">
        <v>1305</v>
      </c>
      <c r="P57" s="75">
        <v>790</v>
      </c>
      <c r="Q57" s="75">
        <v>330</v>
      </c>
      <c r="R57" s="75">
        <v>50</v>
      </c>
      <c r="S57" s="75">
        <v>240</v>
      </c>
      <c r="T57" s="75">
        <v>4545</v>
      </c>
      <c r="U57" s="75">
        <v>5</v>
      </c>
      <c r="V57" s="75">
        <v>70</v>
      </c>
      <c r="W57" s="75">
        <v>115</v>
      </c>
    </row>
    <row r="58" spans="2:23" x14ac:dyDescent="0.35">
      <c r="B58" s="83" t="s">
        <v>267</v>
      </c>
      <c r="C58" s="84">
        <v>5</v>
      </c>
      <c r="D58" s="84">
        <v>5</v>
      </c>
      <c r="E58" s="84">
        <v>1715</v>
      </c>
      <c r="F58" s="84">
        <v>50</v>
      </c>
      <c r="G58" s="84">
        <v>300</v>
      </c>
      <c r="H58" s="84">
        <v>0</v>
      </c>
      <c r="I58" s="84">
        <v>115</v>
      </c>
      <c r="J58" s="84">
        <v>990</v>
      </c>
      <c r="K58" s="84">
        <v>550</v>
      </c>
      <c r="L58" s="84">
        <v>465</v>
      </c>
      <c r="M58" s="84">
        <v>675</v>
      </c>
      <c r="N58" s="84">
        <v>515</v>
      </c>
      <c r="O58" s="84">
        <v>1120</v>
      </c>
      <c r="P58" s="84">
        <v>555</v>
      </c>
      <c r="Q58" s="84">
        <v>325</v>
      </c>
      <c r="R58" s="84">
        <v>20</v>
      </c>
      <c r="S58" s="84">
        <v>120</v>
      </c>
      <c r="T58" s="84">
        <v>2745</v>
      </c>
      <c r="U58" s="84">
        <v>15</v>
      </c>
      <c r="V58" s="84">
        <v>35</v>
      </c>
      <c r="W58" s="84">
        <v>215</v>
      </c>
    </row>
    <row r="59" spans="2:23" x14ac:dyDescent="0.35">
      <c r="B59" s="74" t="s">
        <v>268</v>
      </c>
      <c r="C59" s="75">
        <v>5</v>
      </c>
      <c r="D59" s="75">
        <v>5</v>
      </c>
      <c r="E59" s="75">
        <v>1405</v>
      </c>
      <c r="F59" s="75">
        <v>25</v>
      </c>
      <c r="G59" s="75">
        <v>300</v>
      </c>
      <c r="H59" s="75">
        <v>5</v>
      </c>
      <c r="I59" s="75">
        <v>85</v>
      </c>
      <c r="J59" s="75">
        <v>515</v>
      </c>
      <c r="K59" s="75">
        <v>590</v>
      </c>
      <c r="L59" s="75">
        <v>320</v>
      </c>
      <c r="M59" s="75">
        <v>590</v>
      </c>
      <c r="N59" s="75">
        <v>425</v>
      </c>
      <c r="O59" s="75">
        <v>835</v>
      </c>
      <c r="P59" s="75">
        <v>305</v>
      </c>
      <c r="Q59" s="75">
        <v>215</v>
      </c>
      <c r="R59" s="75">
        <v>15</v>
      </c>
      <c r="S59" s="75">
        <v>65</v>
      </c>
      <c r="T59" s="75">
        <v>2060</v>
      </c>
      <c r="U59" s="75">
        <v>5</v>
      </c>
      <c r="V59" s="75">
        <v>15</v>
      </c>
      <c r="W59" s="75">
        <v>170</v>
      </c>
    </row>
    <row r="60" spans="2:23" x14ac:dyDescent="0.35">
      <c r="B60" s="83" t="s">
        <v>285</v>
      </c>
      <c r="C60" s="84">
        <v>0</v>
      </c>
      <c r="D60" s="84">
        <v>0</v>
      </c>
      <c r="E60" s="84">
        <v>5</v>
      </c>
      <c r="F60" s="84">
        <v>0</v>
      </c>
      <c r="G60" s="84">
        <v>0</v>
      </c>
      <c r="H60" s="84">
        <v>0</v>
      </c>
      <c r="I60" s="84">
        <v>0</v>
      </c>
      <c r="J60" s="84">
        <v>5</v>
      </c>
      <c r="K60" s="84">
        <v>5</v>
      </c>
      <c r="L60" s="84">
        <v>5</v>
      </c>
      <c r="M60" s="84">
        <v>5</v>
      </c>
      <c r="N60" s="84">
        <v>5</v>
      </c>
      <c r="O60" s="84">
        <v>5</v>
      </c>
      <c r="P60" s="84">
        <v>10</v>
      </c>
      <c r="Q60" s="84">
        <v>0</v>
      </c>
      <c r="R60" s="84">
        <v>0</v>
      </c>
      <c r="S60" s="84">
        <v>0</v>
      </c>
      <c r="T60" s="84">
        <v>15</v>
      </c>
      <c r="U60" s="84">
        <v>0</v>
      </c>
      <c r="V60" s="84">
        <v>0</v>
      </c>
      <c r="W60" s="84">
        <v>0</v>
      </c>
    </row>
    <row r="61" spans="2:23" x14ac:dyDescent="0.35">
      <c r="B61" s="74" t="s">
        <v>444</v>
      </c>
      <c r="C61" s="75">
        <v>5</v>
      </c>
      <c r="D61" s="75">
        <v>0</v>
      </c>
      <c r="E61" s="75">
        <v>1575</v>
      </c>
      <c r="F61" s="75">
        <v>30</v>
      </c>
      <c r="G61" s="75">
        <v>565</v>
      </c>
      <c r="H61" s="75">
        <v>5</v>
      </c>
      <c r="I61" s="75">
        <v>355</v>
      </c>
      <c r="J61" s="75">
        <v>840</v>
      </c>
      <c r="K61" s="75">
        <v>65</v>
      </c>
      <c r="L61" s="75">
        <v>775</v>
      </c>
      <c r="M61" s="75">
        <v>970</v>
      </c>
      <c r="N61" s="75">
        <v>795</v>
      </c>
      <c r="O61" s="75">
        <v>1470</v>
      </c>
      <c r="P61" s="75">
        <v>1115</v>
      </c>
      <c r="Q61" s="75">
        <v>215</v>
      </c>
      <c r="R61" s="75">
        <v>45</v>
      </c>
      <c r="S61" s="75">
        <v>215</v>
      </c>
      <c r="T61" s="75">
        <v>3480</v>
      </c>
      <c r="U61" s="75">
        <v>15</v>
      </c>
      <c r="V61" s="75">
        <v>65</v>
      </c>
      <c r="W61" s="75">
        <v>270</v>
      </c>
    </row>
    <row r="62" spans="2:23" x14ac:dyDescent="0.35">
      <c r="B62" s="83" t="s">
        <v>190</v>
      </c>
      <c r="C62" s="84">
        <v>0</v>
      </c>
      <c r="D62" s="84">
        <v>0</v>
      </c>
      <c r="E62" s="84">
        <v>1115</v>
      </c>
      <c r="F62" s="84">
        <v>5</v>
      </c>
      <c r="G62" s="84">
        <v>160</v>
      </c>
      <c r="H62" s="84">
        <v>0</v>
      </c>
      <c r="I62" s="84">
        <v>65</v>
      </c>
      <c r="J62" s="84">
        <v>290</v>
      </c>
      <c r="K62" s="84">
        <v>310</v>
      </c>
      <c r="L62" s="84">
        <v>180</v>
      </c>
      <c r="M62" s="84">
        <v>325</v>
      </c>
      <c r="N62" s="84">
        <v>205</v>
      </c>
      <c r="O62" s="84">
        <v>350</v>
      </c>
      <c r="P62" s="84">
        <v>165</v>
      </c>
      <c r="Q62" s="84">
        <v>130</v>
      </c>
      <c r="R62" s="84">
        <v>5</v>
      </c>
      <c r="S62" s="84">
        <v>40</v>
      </c>
      <c r="T62" s="84">
        <v>1505</v>
      </c>
      <c r="U62" s="84">
        <v>0</v>
      </c>
      <c r="V62" s="84">
        <v>10</v>
      </c>
      <c r="W62" s="84">
        <v>15</v>
      </c>
    </row>
    <row r="63" spans="2:23" x14ac:dyDescent="0.35">
      <c r="B63" s="74" t="s">
        <v>272</v>
      </c>
      <c r="C63" s="75">
        <v>0</v>
      </c>
      <c r="D63" s="75">
        <v>5</v>
      </c>
      <c r="E63" s="75">
        <v>1175</v>
      </c>
      <c r="F63" s="75">
        <v>25</v>
      </c>
      <c r="G63" s="75">
        <v>170</v>
      </c>
      <c r="H63" s="75">
        <v>0</v>
      </c>
      <c r="I63" s="75">
        <v>45</v>
      </c>
      <c r="J63" s="75">
        <v>470</v>
      </c>
      <c r="K63" s="75">
        <v>1115</v>
      </c>
      <c r="L63" s="75">
        <v>250</v>
      </c>
      <c r="M63" s="75">
        <v>275</v>
      </c>
      <c r="N63" s="75">
        <v>230</v>
      </c>
      <c r="O63" s="75">
        <v>540</v>
      </c>
      <c r="P63" s="75">
        <v>255</v>
      </c>
      <c r="Q63" s="75">
        <v>135</v>
      </c>
      <c r="R63" s="75">
        <v>5</v>
      </c>
      <c r="S63" s="75">
        <v>60</v>
      </c>
      <c r="T63" s="75">
        <v>1680</v>
      </c>
      <c r="U63" s="75">
        <v>5</v>
      </c>
      <c r="V63" s="75">
        <v>10</v>
      </c>
      <c r="W63" s="75">
        <v>135</v>
      </c>
    </row>
    <row r="64" spans="2:23" x14ac:dyDescent="0.35">
      <c r="B64" s="83" t="s">
        <v>273</v>
      </c>
      <c r="C64" s="84">
        <v>0</v>
      </c>
      <c r="D64" s="84">
        <v>0</v>
      </c>
      <c r="E64" s="84">
        <v>1065</v>
      </c>
      <c r="F64" s="84">
        <v>15</v>
      </c>
      <c r="G64" s="84">
        <v>175</v>
      </c>
      <c r="H64" s="84">
        <v>0</v>
      </c>
      <c r="I64" s="84">
        <v>40</v>
      </c>
      <c r="J64" s="84">
        <v>360</v>
      </c>
      <c r="K64" s="84">
        <v>695</v>
      </c>
      <c r="L64" s="84">
        <v>200</v>
      </c>
      <c r="M64" s="84">
        <v>265</v>
      </c>
      <c r="N64" s="84">
        <v>200</v>
      </c>
      <c r="O64" s="84">
        <v>430</v>
      </c>
      <c r="P64" s="84">
        <v>180</v>
      </c>
      <c r="Q64" s="84">
        <v>110</v>
      </c>
      <c r="R64" s="84">
        <v>5</v>
      </c>
      <c r="S64" s="84">
        <v>50</v>
      </c>
      <c r="T64" s="84">
        <v>1470</v>
      </c>
      <c r="U64" s="84">
        <v>5</v>
      </c>
      <c r="V64" s="84">
        <v>10</v>
      </c>
      <c r="W64" s="84">
        <v>100</v>
      </c>
    </row>
    <row r="65" spans="2:23" x14ac:dyDescent="0.35">
      <c r="B65" s="74" t="s">
        <v>341</v>
      </c>
      <c r="C65" s="75">
        <v>5</v>
      </c>
      <c r="D65" s="75">
        <v>5</v>
      </c>
      <c r="E65" s="75">
        <v>1175</v>
      </c>
      <c r="F65" s="75">
        <v>20</v>
      </c>
      <c r="G65" s="75">
        <v>780</v>
      </c>
      <c r="H65" s="75">
        <v>10</v>
      </c>
      <c r="I65" s="75">
        <v>615</v>
      </c>
      <c r="J65" s="75">
        <v>1160</v>
      </c>
      <c r="K65" s="75">
        <v>40</v>
      </c>
      <c r="L65" s="75">
        <v>960</v>
      </c>
      <c r="M65" s="75">
        <v>1180</v>
      </c>
      <c r="N65" s="75">
        <v>1005</v>
      </c>
      <c r="O65" s="75">
        <v>1515</v>
      </c>
      <c r="P65" s="75">
        <v>1055</v>
      </c>
      <c r="Q65" s="75">
        <v>150</v>
      </c>
      <c r="R65" s="75">
        <v>160</v>
      </c>
      <c r="S65" s="75">
        <v>265</v>
      </c>
      <c r="T65" s="75">
        <v>3555</v>
      </c>
      <c r="U65" s="75">
        <v>25</v>
      </c>
      <c r="V65" s="75">
        <v>115</v>
      </c>
      <c r="W65" s="75">
        <v>195</v>
      </c>
    </row>
    <row r="66" spans="2:23" x14ac:dyDescent="0.35">
      <c r="B66" s="83" t="s">
        <v>525</v>
      </c>
      <c r="C66" s="84">
        <v>5</v>
      </c>
      <c r="D66" s="84">
        <v>0</v>
      </c>
      <c r="E66" s="84">
        <v>915</v>
      </c>
      <c r="F66" s="84">
        <v>10</v>
      </c>
      <c r="G66" s="84">
        <v>430</v>
      </c>
      <c r="H66" s="84">
        <v>5</v>
      </c>
      <c r="I66" s="84">
        <v>200</v>
      </c>
      <c r="J66" s="84">
        <v>880</v>
      </c>
      <c r="K66" s="84">
        <v>75</v>
      </c>
      <c r="L66" s="84">
        <v>360</v>
      </c>
      <c r="M66" s="84">
        <v>950</v>
      </c>
      <c r="N66" s="84">
        <v>755</v>
      </c>
      <c r="O66" s="84">
        <v>905</v>
      </c>
      <c r="P66" s="84">
        <v>400</v>
      </c>
      <c r="Q66" s="84">
        <v>130</v>
      </c>
      <c r="R66" s="84">
        <v>55</v>
      </c>
      <c r="S66" s="84">
        <v>220</v>
      </c>
      <c r="T66" s="84">
        <v>1845</v>
      </c>
      <c r="U66" s="84">
        <v>5</v>
      </c>
      <c r="V66" s="84">
        <v>75</v>
      </c>
      <c r="W66" s="84">
        <v>85</v>
      </c>
    </row>
    <row r="67" spans="2:23" x14ac:dyDescent="0.35">
      <c r="B67" s="74" t="s">
        <v>526</v>
      </c>
      <c r="C67" s="75">
        <v>5</v>
      </c>
      <c r="D67" s="75">
        <v>5</v>
      </c>
      <c r="E67" s="75">
        <v>900</v>
      </c>
      <c r="F67" s="75">
        <v>95</v>
      </c>
      <c r="G67" s="75">
        <v>290</v>
      </c>
      <c r="H67" s="75">
        <v>0</v>
      </c>
      <c r="I67" s="75">
        <v>100</v>
      </c>
      <c r="J67" s="75">
        <v>805</v>
      </c>
      <c r="K67" s="75">
        <v>160</v>
      </c>
      <c r="L67" s="75">
        <v>375</v>
      </c>
      <c r="M67" s="75">
        <v>225</v>
      </c>
      <c r="N67" s="75">
        <v>175</v>
      </c>
      <c r="O67" s="75">
        <v>910</v>
      </c>
      <c r="P67" s="75">
        <v>555</v>
      </c>
      <c r="Q67" s="75">
        <v>155</v>
      </c>
      <c r="R67" s="75">
        <v>10</v>
      </c>
      <c r="S67" s="75">
        <v>50</v>
      </c>
      <c r="T67" s="75">
        <v>1625</v>
      </c>
      <c r="U67" s="75">
        <v>5</v>
      </c>
      <c r="V67" s="75">
        <v>25</v>
      </c>
      <c r="W67" s="75">
        <v>220</v>
      </c>
    </row>
    <row r="68" spans="2:23" x14ac:dyDescent="0.35">
      <c r="B68" s="83" t="s">
        <v>527</v>
      </c>
      <c r="C68" s="84">
        <v>5</v>
      </c>
      <c r="D68" s="84">
        <v>5</v>
      </c>
      <c r="E68" s="84">
        <v>720</v>
      </c>
      <c r="F68" s="84">
        <v>75</v>
      </c>
      <c r="G68" s="84">
        <v>180</v>
      </c>
      <c r="H68" s="84">
        <v>5</v>
      </c>
      <c r="I68" s="84">
        <v>90</v>
      </c>
      <c r="J68" s="84">
        <v>675</v>
      </c>
      <c r="K68" s="84">
        <v>165</v>
      </c>
      <c r="L68" s="84">
        <v>350</v>
      </c>
      <c r="M68" s="84">
        <v>190</v>
      </c>
      <c r="N68" s="84">
        <v>150</v>
      </c>
      <c r="O68" s="84">
        <v>880</v>
      </c>
      <c r="P68" s="84">
        <v>550</v>
      </c>
      <c r="Q68" s="84">
        <v>155</v>
      </c>
      <c r="R68" s="84">
        <v>5</v>
      </c>
      <c r="S68" s="84">
        <v>30</v>
      </c>
      <c r="T68" s="84">
        <v>1385</v>
      </c>
      <c r="U68" s="84">
        <v>10</v>
      </c>
      <c r="V68" s="84">
        <v>20</v>
      </c>
      <c r="W68" s="84">
        <v>235</v>
      </c>
    </row>
    <row r="69" spans="2:23" x14ac:dyDescent="0.35">
      <c r="B69" s="74" t="s">
        <v>223</v>
      </c>
      <c r="C69" s="75">
        <v>5</v>
      </c>
      <c r="D69" s="75">
        <v>5</v>
      </c>
      <c r="E69" s="75">
        <v>660</v>
      </c>
      <c r="F69" s="75">
        <v>90</v>
      </c>
      <c r="G69" s="75">
        <v>165</v>
      </c>
      <c r="H69" s="75">
        <v>0</v>
      </c>
      <c r="I69" s="75">
        <v>55</v>
      </c>
      <c r="J69" s="75">
        <v>570</v>
      </c>
      <c r="K69" s="75">
        <v>115</v>
      </c>
      <c r="L69" s="75">
        <v>225</v>
      </c>
      <c r="M69" s="75">
        <v>190</v>
      </c>
      <c r="N69" s="75">
        <v>150</v>
      </c>
      <c r="O69" s="75">
        <v>765</v>
      </c>
      <c r="P69" s="75">
        <v>435</v>
      </c>
      <c r="Q69" s="75">
        <v>135</v>
      </c>
      <c r="R69" s="75">
        <v>5</v>
      </c>
      <c r="S69" s="75">
        <v>30</v>
      </c>
      <c r="T69" s="75">
        <v>1100</v>
      </c>
      <c r="U69" s="75">
        <v>5</v>
      </c>
      <c r="V69" s="75">
        <v>10</v>
      </c>
      <c r="W69" s="75">
        <v>195</v>
      </c>
    </row>
    <row r="70" spans="2:23" x14ac:dyDescent="0.35">
      <c r="B70" s="83" t="s">
        <v>224</v>
      </c>
      <c r="C70" s="84">
        <v>5</v>
      </c>
      <c r="D70" s="84">
        <v>5</v>
      </c>
      <c r="E70" s="84">
        <v>990</v>
      </c>
      <c r="F70" s="84">
        <v>80</v>
      </c>
      <c r="G70" s="84">
        <v>310</v>
      </c>
      <c r="H70" s="84">
        <v>0</v>
      </c>
      <c r="I70" s="84">
        <v>115</v>
      </c>
      <c r="J70" s="84">
        <v>900</v>
      </c>
      <c r="K70" s="84">
        <v>165</v>
      </c>
      <c r="L70" s="84">
        <v>465</v>
      </c>
      <c r="M70" s="84">
        <v>310</v>
      </c>
      <c r="N70" s="84">
        <v>245</v>
      </c>
      <c r="O70" s="84">
        <v>905</v>
      </c>
      <c r="P70" s="84">
        <v>590</v>
      </c>
      <c r="Q70" s="84">
        <v>175</v>
      </c>
      <c r="R70" s="84">
        <v>10</v>
      </c>
      <c r="S70" s="84">
        <v>85</v>
      </c>
      <c r="T70" s="84">
        <v>1905</v>
      </c>
      <c r="U70" s="84">
        <v>5</v>
      </c>
      <c r="V70" s="84">
        <v>35</v>
      </c>
      <c r="W70" s="84">
        <v>215</v>
      </c>
    </row>
    <row r="71" spans="2:23" x14ac:dyDescent="0.35">
      <c r="B71" s="74" t="s">
        <v>201</v>
      </c>
      <c r="C71" s="75">
        <v>5</v>
      </c>
      <c r="D71" s="75">
        <v>5</v>
      </c>
      <c r="E71" s="75">
        <v>1245</v>
      </c>
      <c r="F71" s="75">
        <v>5</v>
      </c>
      <c r="G71" s="75">
        <v>280</v>
      </c>
      <c r="H71" s="75">
        <v>5</v>
      </c>
      <c r="I71" s="75">
        <v>140</v>
      </c>
      <c r="J71" s="75">
        <v>350</v>
      </c>
      <c r="K71" s="75">
        <v>200</v>
      </c>
      <c r="L71" s="75">
        <v>330</v>
      </c>
      <c r="M71" s="75">
        <v>500</v>
      </c>
      <c r="N71" s="75">
        <v>375</v>
      </c>
      <c r="O71" s="75">
        <v>525</v>
      </c>
      <c r="P71" s="75">
        <v>315</v>
      </c>
      <c r="Q71" s="75">
        <v>175</v>
      </c>
      <c r="R71" s="75">
        <v>20</v>
      </c>
      <c r="S71" s="75">
        <v>110</v>
      </c>
      <c r="T71" s="75">
        <v>2045</v>
      </c>
      <c r="U71" s="75">
        <v>0</v>
      </c>
      <c r="V71" s="75">
        <v>25</v>
      </c>
      <c r="W71" s="75">
        <v>20</v>
      </c>
    </row>
    <row r="72" spans="2:23" x14ac:dyDescent="0.35">
      <c r="B72" s="83" t="s">
        <v>261</v>
      </c>
      <c r="C72" s="84">
        <v>0</v>
      </c>
      <c r="D72" s="84">
        <v>5</v>
      </c>
      <c r="E72" s="84">
        <v>1360</v>
      </c>
      <c r="F72" s="84">
        <v>10</v>
      </c>
      <c r="G72" s="84">
        <v>350</v>
      </c>
      <c r="H72" s="84">
        <v>5</v>
      </c>
      <c r="I72" s="84">
        <v>110</v>
      </c>
      <c r="J72" s="84">
        <v>315</v>
      </c>
      <c r="K72" s="84">
        <v>460</v>
      </c>
      <c r="L72" s="84">
        <v>200</v>
      </c>
      <c r="M72" s="84">
        <v>320</v>
      </c>
      <c r="N72" s="84">
        <v>225</v>
      </c>
      <c r="O72" s="84">
        <v>490</v>
      </c>
      <c r="P72" s="84">
        <v>225</v>
      </c>
      <c r="Q72" s="84">
        <v>140</v>
      </c>
      <c r="R72" s="84">
        <v>10</v>
      </c>
      <c r="S72" s="84">
        <v>40</v>
      </c>
      <c r="T72" s="84">
        <v>1840</v>
      </c>
      <c r="U72" s="84">
        <v>5</v>
      </c>
      <c r="V72" s="84">
        <v>15</v>
      </c>
      <c r="W72" s="84">
        <v>85</v>
      </c>
    </row>
    <row r="73" spans="2:23" x14ac:dyDescent="0.35">
      <c r="B73" s="74" t="s">
        <v>45</v>
      </c>
      <c r="C73" s="75">
        <v>0</v>
      </c>
      <c r="D73" s="75">
        <v>5</v>
      </c>
      <c r="E73" s="75">
        <v>1020</v>
      </c>
      <c r="F73" s="75">
        <v>5</v>
      </c>
      <c r="G73" s="75">
        <v>220</v>
      </c>
      <c r="H73" s="75">
        <v>0</v>
      </c>
      <c r="I73" s="75">
        <v>140</v>
      </c>
      <c r="J73" s="75">
        <v>220</v>
      </c>
      <c r="K73" s="75">
        <v>175</v>
      </c>
      <c r="L73" s="75">
        <v>375</v>
      </c>
      <c r="M73" s="75">
        <v>280</v>
      </c>
      <c r="N73" s="75">
        <v>195</v>
      </c>
      <c r="O73" s="75">
        <v>300</v>
      </c>
      <c r="P73" s="75">
        <v>235</v>
      </c>
      <c r="Q73" s="75">
        <v>65</v>
      </c>
      <c r="R73" s="75">
        <v>15</v>
      </c>
      <c r="S73" s="75">
        <v>65</v>
      </c>
      <c r="T73" s="75">
        <v>1750</v>
      </c>
      <c r="U73" s="75">
        <v>0</v>
      </c>
      <c r="V73" s="75">
        <v>25</v>
      </c>
      <c r="W73" s="75">
        <v>5</v>
      </c>
    </row>
    <row r="74" spans="2:23" x14ac:dyDescent="0.35">
      <c r="B74" s="83" t="s">
        <v>296</v>
      </c>
      <c r="C74" s="84">
        <v>5</v>
      </c>
      <c r="D74" s="84">
        <v>5</v>
      </c>
      <c r="E74" s="84">
        <v>1215</v>
      </c>
      <c r="F74" s="84">
        <v>10</v>
      </c>
      <c r="G74" s="84">
        <v>300</v>
      </c>
      <c r="H74" s="84">
        <v>5</v>
      </c>
      <c r="I74" s="84">
        <v>95</v>
      </c>
      <c r="J74" s="84">
        <v>395</v>
      </c>
      <c r="K74" s="84">
        <v>290</v>
      </c>
      <c r="L74" s="84">
        <v>285</v>
      </c>
      <c r="M74" s="84">
        <v>385</v>
      </c>
      <c r="N74" s="84">
        <v>280</v>
      </c>
      <c r="O74" s="84">
        <v>555</v>
      </c>
      <c r="P74" s="84">
        <v>270</v>
      </c>
      <c r="Q74" s="84">
        <v>155</v>
      </c>
      <c r="R74" s="84">
        <v>15</v>
      </c>
      <c r="S74" s="84">
        <v>55</v>
      </c>
      <c r="T74" s="84">
        <v>1815</v>
      </c>
      <c r="U74" s="84">
        <v>5</v>
      </c>
      <c r="V74" s="84">
        <v>20</v>
      </c>
      <c r="W74" s="84">
        <v>80</v>
      </c>
    </row>
    <row r="75" spans="2:23" x14ac:dyDescent="0.35">
      <c r="B75" s="74" t="s">
        <v>315</v>
      </c>
      <c r="C75" s="75">
        <v>5</v>
      </c>
      <c r="D75" s="75">
        <v>5</v>
      </c>
      <c r="E75" s="75">
        <v>635</v>
      </c>
      <c r="F75" s="75">
        <v>10</v>
      </c>
      <c r="G75" s="75">
        <v>225</v>
      </c>
      <c r="H75" s="75">
        <v>5</v>
      </c>
      <c r="I75" s="75">
        <v>75</v>
      </c>
      <c r="J75" s="75">
        <v>390</v>
      </c>
      <c r="K75" s="75">
        <v>135</v>
      </c>
      <c r="L75" s="75">
        <v>235</v>
      </c>
      <c r="M75" s="75">
        <v>210</v>
      </c>
      <c r="N75" s="75">
        <v>170</v>
      </c>
      <c r="O75" s="75">
        <v>450</v>
      </c>
      <c r="P75" s="75">
        <v>200</v>
      </c>
      <c r="Q75" s="75">
        <v>80</v>
      </c>
      <c r="R75" s="75">
        <v>5</v>
      </c>
      <c r="S75" s="75">
        <v>40</v>
      </c>
      <c r="T75" s="75">
        <v>1095</v>
      </c>
      <c r="U75" s="75">
        <v>5</v>
      </c>
      <c r="V75" s="75">
        <v>20</v>
      </c>
      <c r="W75" s="75">
        <v>150</v>
      </c>
    </row>
    <row r="76" spans="2:23" x14ac:dyDescent="0.35">
      <c r="B76" s="83" t="s">
        <v>316</v>
      </c>
      <c r="C76" s="84">
        <v>5</v>
      </c>
      <c r="D76" s="84">
        <v>0</v>
      </c>
      <c r="E76" s="84">
        <v>915</v>
      </c>
      <c r="F76" s="84">
        <v>15</v>
      </c>
      <c r="G76" s="84">
        <v>260</v>
      </c>
      <c r="H76" s="84">
        <v>5</v>
      </c>
      <c r="I76" s="84">
        <v>105</v>
      </c>
      <c r="J76" s="84">
        <v>390</v>
      </c>
      <c r="K76" s="84">
        <v>165</v>
      </c>
      <c r="L76" s="84">
        <v>220</v>
      </c>
      <c r="M76" s="84">
        <v>295</v>
      </c>
      <c r="N76" s="84">
        <v>245</v>
      </c>
      <c r="O76" s="84">
        <v>480</v>
      </c>
      <c r="P76" s="84">
        <v>210</v>
      </c>
      <c r="Q76" s="84">
        <v>90</v>
      </c>
      <c r="R76" s="84">
        <v>20</v>
      </c>
      <c r="S76" s="84">
        <v>60</v>
      </c>
      <c r="T76" s="84">
        <v>1400</v>
      </c>
      <c r="U76" s="84">
        <v>5</v>
      </c>
      <c r="V76" s="84">
        <v>10</v>
      </c>
      <c r="W76" s="84">
        <v>120</v>
      </c>
    </row>
    <row r="77" spans="2:23" x14ac:dyDescent="0.35">
      <c r="B77" s="74" t="s">
        <v>140</v>
      </c>
      <c r="C77" s="75">
        <v>5</v>
      </c>
      <c r="D77" s="75">
        <v>5</v>
      </c>
      <c r="E77" s="75">
        <v>770</v>
      </c>
      <c r="F77" s="75">
        <v>5</v>
      </c>
      <c r="G77" s="75">
        <v>155</v>
      </c>
      <c r="H77" s="75">
        <v>5</v>
      </c>
      <c r="I77" s="75">
        <v>60</v>
      </c>
      <c r="J77" s="75">
        <v>270</v>
      </c>
      <c r="K77" s="75">
        <v>230</v>
      </c>
      <c r="L77" s="75">
        <v>160</v>
      </c>
      <c r="M77" s="75">
        <v>265</v>
      </c>
      <c r="N77" s="75">
        <v>210</v>
      </c>
      <c r="O77" s="75">
        <v>400</v>
      </c>
      <c r="P77" s="75">
        <v>165</v>
      </c>
      <c r="Q77" s="75">
        <v>130</v>
      </c>
      <c r="R77" s="75">
        <v>5</v>
      </c>
      <c r="S77" s="75">
        <v>55</v>
      </c>
      <c r="T77" s="75">
        <v>1135</v>
      </c>
      <c r="U77" s="75">
        <v>0</v>
      </c>
      <c r="V77" s="75">
        <v>20</v>
      </c>
      <c r="W77" s="75">
        <v>65</v>
      </c>
    </row>
    <row r="78" spans="2:23" x14ac:dyDescent="0.35">
      <c r="B78" s="83" t="s">
        <v>393</v>
      </c>
      <c r="C78" s="84">
        <v>0</v>
      </c>
      <c r="D78" s="84">
        <v>5</v>
      </c>
      <c r="E78" s="84">
        <v>985</v>
      </c>
      <c r="F78" s="84">
        <v>10</v>
      </c>
      <c r="G78" s="84">
        <v>210</v>
      </c>
      <c r="H78" s="84">
        <v>0</v>
      </c>
      <c r="I78" s="84">
        <v>65</v>
      </c>
      <c r="J78" s="84">
        <v>315</v>
      </c>
      <c r="K78" s="84">
        <v>235</v>
      </c>
      <c r="L78" s="84">
        <v>210</v>
      </c>
      <c r="M78" s="84">
        <v>410</v>
      </c>
      <c r="N78" s="84">
        <v>300</v>
      </c>
      <c r="O78" s="84">
        <v>440</v>
      </c>
      <c r="P78" s="84">
        <v>245</v>
      </c>
      <c r="Q78" s="84">
        <v>145</v>
      </c>
      <c r="R78" s="84">
        <v>10</v>
      </c>
      <c r="S78" s="84">
        <v>100</v>
      </c>
      <c r="T78" s="84">
        <v>1515</v>
      </c>
      <c r="U78" s="84">
        <v>5</v>
      </c>
      <c r="V78" s="84">
        <v>15</v>
      </c>
      <c r="W78" s="84">
        <v>35</v>
      </c>
    </row>
    <row r="79" spans="2:23" x14ac:dyDescent="0.35">
      <c r="B79" s="74" t="s">
        <v>454</v>
      </c>
      <c r="C79" s="75">
        <v>0</v>
      </c>
      <c r="D79" s="75">
        <v>0</v>
      </c>
      <c r="E79" s="75">
        <v>680</v>
      </c>
      <c r="F79" s="75">
        <v>5</v>
      </c>
      <c r="G79" s="75">
        <v>245</v>
      </c>
      <c r="H79" s="75">
        <v>0</v>
      </c>
      <c r="I79" s="75">
        <v>120</v>
      </c>
      <c r="J79" s="75">
        <v>195</v>
      </c>
      <c r="K79" s="75">
        <v>45</v>
      </c>
      <c r="L79" s="75">
        <v>120</v>
      </c>
      <c r="M79" s="75">
        <v>340</v>
      </c>
      <c r="N79" s="75">
        <v>235</v>
      </c>
      <c r="O79" s="75">
        <v>420</v>
      </c>
      <c r="P79" s="75">
        <v>240</v>
      </c>
      <c r="Q79" s="75">
        <v>65</v>
      </c>
      <c r="R79" s="75">
        <v>25</v>
      </c>
      <c r="S79" s="75">
        <v>50</v>
      </c>
      <c r="T79" s="75">
        <v>1100</v>
      </c>
      <c r="U79" s="75">
        <v>5</v>
      </c>
      <c r="V79" s="75">
        <v>20</v>
      </c>
      <c r="W79" s="75">
        <v>80</v>
      </c>
    </row>
    <row r="80" spans="2:23" x14ac:dyDescent="0.35">
      <c r="B80" s="83" t="s">
        <v>455</v>
      </c>
      <c r="C80" s="84">
        <v>0</v>
      </c>
      <c r="D80" s="84">
        <v>0</v>
      </c>
      <c r="E80" s="84">
        <v>275</v>
      </c>
      <c r="F80" s="84">
        <v>5</v>
      </c>
      <c r="G80" s="84">
        <v>195</v>
      </c>
      <c r="H80" s="84">
        <v>5</v>
      </c>
      <c r="I80" s="84">
        <v>90</v>
      </c>
      <c r="J80" s="84">
        <v>190</v>
      </c>
      <c r="K80" s="84">
        <v>15</v>
      </c>
      <c r="L80" s="84">
        <v>100</v>
      </c>
      <c r="M80" s="84">
        <v>405</v>
      </c>
      <c r="N80" s="84">
        <v>290</v>
      </c>
      <c r="O80" s="84">
        <v>365</v>
      </c>
      <c r="P80" s="84">
        <v>160</v>
      </c>
      <c r="Q80" s="84">
        <v>45</v>
      </c>
      <c r="R80" s="84">
        <v>15</v>
      </c>
      <c r="S80" s="84">
        <v>65</v>
      </c>
      <c r="T80" s="84">
        <v>620</v>
      </c>
      <c r="U80" s="84">
        <v>0</v>
      </c>
      <c r="V80" s="84">
        <v>15</v>
      </c>
      <c r="W80" s="84">
        <v>70</v>
      </c>
    </row>
    <row r="81" spans="2:23" x14ac:dyDescent="0.35">
      <c r="B81" s="74" t="s">
        <v>528</v>
      </c>
      <c r="C81" s="75">
        <v>5</v>
      </c>
      <c r="D81" s="75">
        <v>5</v>
      </c>
      <c r="E81" s="75">
        <v>1020</v>
      </c>
      <c r="F81" s="75">
        <v>15</v>
      </c>
      <c r="G81" s="75">
        <v>165</v>
      </c>
      <c r="H81" s="75">
        <v>0</v>
      </c>
      <c r="I81" s="75">
        <v>70</v>
      </c>
      <c r="J81" s="75">
        <v>560</v>
      </c>
      <c r="K81" s="75">
        <v>320</v>
      </c>
      <c r="L81" s="75">
        <v>240</v>
      </c>
      <c r="M81" s="75">
        <v>355</v>
      </c>
      <c r="N81" s="75">
        <v>270</v>
      </c>
      <c r="O81" s="75">
        <v>780</v>
      </c>
      <c r="P81" s="75">
        <v>280</v>
      </c>
      <c r="Q81" s="75">
        <v>155</v>
      </c>
      <c r="R81" s="75">
        <v>10</v>
      </c>
      <c r="S81" s="75">
        <v>60</v>
      </c>
      <c r="T81" s="75">
        <v>1540</v>
      </c>
      <c r="U81" s="75">
        <v>5</v>
      </c>
      <c r="V81" s="75">
        <v>25</v>
      </c>
      <c r="W81" s="75">
        <v>335</v>
      </c>
    </row>
    <row r="82" spans="2:23" x14ac:dyDescent="0.35">
      <c r="B82" s="83" t="s">
        <v>269</v>
      </c>
      <c r="C82" s="84">
        <v>5</v>
      </c>
      <c r="D82" s="84">
        <v>5</v>
      </c>
      <c r="E82" s="84">
        <v>1380</v>
      </c>
      <c r="F82" s="84">
        <v>15</v>
      </c>
      <c r="G82" s="84">
        <v>230</v>
      </c>
      <c r="H82" s="84">
        <v>5</v>
      </c>
      <c r="I82" s="84">
        <v>75</v>
      </c>
      <c r="J82" s="84">
        <v>330</v>
      </c>
      <c r="K82" s="84">
        <v>580</v>
      </c>
      <c r="L82" s="84">
        <v>245</v>
      </c>
      <c r="M82" s="84">
        <v>365</v>
      </c>
      <c r="N82" s="84">
        <v>235</v>
      </c>
      <c r="O82" s="84">
        <v>535</v>
      </c>
      <c r="P82" s="84">
        <v>245</v>
      </c>
      <c r="Q82" s="84">
        <v>175</v>
      </c>
      <c r="R82" s="84">
        <v>10</v>
      </c>
      <c r="S82" s="84">
        <v>30</v>
      </c>
      <c r="T82" s="84">
        <v>1920</v>
      </c>
      <c r="U82" s="84">
        <v>5</v>
      </c>
      <c r="V82" s="84">
        <v>10</v>
      </c>
      <c r="W82" s="84">
        <v>85</v>
      </c>
    </row>
    <row r="83" spans="2:23" x14ac:dyDescent="0.35">
      <c r="B83" s="74" t="s">
        <v>427</v>
      </c>
      <c r="C83" s="75">
        <v>0</v>
      </c>
      <c r="D83" s="75">
        <v>5</v>
      </c>
      <c r="E83" s="75">
        <v>715</v>
      </c>
      <c r="F83" s="75">
        <v>10</v>
      </c>
      <c r="G83" s="75">
        <v>390</v>
      </c>
      <c r="H83" s="75">
        <v>5</v>
      </c>
      <c r="I83" s="75">
        <v>200</v>
      </c>
      <c r="J83" s="75">
        <v>285</v>
      </c>
      <c r="K83" s="75">
        <v>65</v>
      </c>
      <c r="L83" s="75">
        <v>230</v>
      </c>
      <c r="M83" s="75">
        <v>560</v>
      </c>
      <c r="N83" s="75">
        <v>430</v>
      </c>
      <c r="O83" s="75">
        <v>720</v>
      </c>
      <c r="P83" s="75">
        <v>390</v>
      </c>
      <c r="Q83" s="75">
        <v>135</v>
      </c>
      <c r="R83" s="75">
        <v>25</v>
      </c>
      <c r="S83" s="75">
        <v>120</v>
      </c>
      <c r="T83" s="75">
        <v>1465</v>
      </c>
      <c r="U83" s="75">
        <v>5</v>
      </c>
      <c r="V83" s="75">
        <v>25</v>
      </c>
      <c r="W83" s="75">
        <v>155</v>
      </c>
    </row>
    <row r="84" spans="2:23" x14ac:dyDescent="0.35">
      <c r="B84" s="83" t="s">
        <v>152</v>
      </c>
      <c r="C84" s="84">
        <v>5</v>
      </c>
      <c r="D84" s="84">
        <v>5</v>
      </c>
      <c r="E84" s="84">
        <v>1835</v>
      </c>
      <c r="F84" s="84">
        <v>20</v>
      </c>
      <c r="G84" s="84">
        <v>615</v>
      </c>
      <c r="H84" s="84">
        <v>5</v>
      </c>
      <c r="I84" s="84">
        <v>330</v>
      </c>
      <c r="J84" s="84">
        <v>1155</v>
      </c>
      <c r="K84" s="84">
        <v>135</v>
      </c>
      <c r="L84" s="84">
        <v>960</v>
      </c>
      <c r="M84" s="84">
        <v>1170</v>
      </c>
      <c r="N84" s="84">
        <v>950</v>
      </c>
      <c r="O84" s="84">
        <v>1050</v>
      </c>
      <c r="P84" s="84">
        <v>700</v>
      </c>
      <c r="Q84" s="84">
        <v>205</v>
      </c>
      <c r="R84" s="84">
        <v>50</v>
      </c>
      <c r="S84" s="84">
        <v>360</v>
      </c>
      <c r="T84" s="84">
        <v>3930</v>
      </c>
      <c r="U84" s="84">
        <v>5</v>
      </c>
      <c r="V84" s="84">
        <v>100</v>
      </c>
      <c r="W84" s="84">
        <v>70</v>
      </c>
    </row>
    <row r="85" spans="2:23" x14ac:dyDescent="0.35">
      <c r="B85" s="74" t="s">
        <v>256</v>
      </c>
      <c r="C85" s="75">
        <v>5</v>
      </c>
      <c r="D85" s="75">
        <v>5</v>
      </c>
      <c r="E85" s="75">
        <v>1285</v>
      </c>
      <c r="F85" s="75">
        <v>25</v>
      </c>
      <c r="G85" s="75">
        <v>220</v>
      </c>
      <c r="H85" s="75">
        <v>0</v>
      </c>
      <c r="I85" s="75">
        <v>40</v>
      </c>
      <c r="J85" s="75">
        <v>395</v>
      </c>
      <c r="K85" s="75">
        <v>995</v>
      </c>
      <c r="L85" s="75">
        <v>185</v>
      </c>
      <c r="M85" s="75">
        <v>320</v>
      </c>
      <c r="N85" s="75">
        <v>220</v>
      </c>
      <c r="O85" s="75">
        <v>685</v>
      </c>
      <c r="P85" s="75">
        <v>225</v>
      </c>
      <c r="Q85" s="75">
        <v>155</v>
      </c>
      <c r="R85" s="75">
        <v>5</v>
      </c>
      <c r="S85" s="75">
        <v>30</v>
      </c>
      <c r="T85" s="75">
        <v>1660</v>
      </c>
      <c r="U85" s="75">
        <v>5</v>
      </c>
      <c r="V85" s="75">
        <v>15</v>
      </c>
      <c r="W85" s="75">
        <v>200</v>
      </c>
    </row>
    <row r="86" spans="2:23" x14ac:dyDescent="0.35">
      <c r="B86" s="83" t="s">
        <v>342</v>
      </c>
      <c r="C86" s="84">
        <v>0</v>
      </c>
      <c r="D86" s="84">
        <v>5</v>
      </c>
      <c r="E86" s="84">
        <v>2010</v>
      </c>
      <c r="F86" s="84">
        <v>20</v>
      </c>
      <c r="G86" s="84">
        <v>1320</v>
      </c>
      <c r="H86" s="84">
        <v>10</v>
      </c>
      <c r="I86" s="84">
        <v>1025</v>
      </c>
      <c r="J86" s="84">
        <v>1215</v>
      </c>
      <c r="K86" s="84">
        <v>65</v>
      </c>
      <c r="L86" s="84">
        <v>1085</v>
      </c>
      <c r="M86" s="84">
        <v>1495</v>
      </c>
      <c r="N86" s="84">
        <v>1195</v>
      </c>
      <c r="O86" s="84">
        <v>1860</v>
      </c>
      <c r="P86" s="84">
        <v>1145</v>
      </c>
      <c r="Q86" s="84">
        <v>185</v>
      </c>
      <c r="R86" s="84">
        <v>185</v>
      </c>
      <c r="S86" s="84">
        <v>250</v>
      </c>
      <c r="T86" s="84">
        <v>4865</v>
      </c>
      <c r="U86" s="84">
        <v>30</v>
      </c>
      <c r="V86" s="84">
        <v>155</v>
      </c>
      <c r="W86" s="84">
        <v>275</v>
      </c>
    </row>
    <row r="87" spans="2:23" x14ac:dyDescent="0.35">
      <c r="B87" s="74" t="s">
        <v>502</v>
      </c>
      <c r="C87" s="75">
        <v>0</v>
      </c>
      <c r="D87" s="75">
        <v>0</v>
      </c>
      <c r="E87" s="75">
        <v>700</v>
      </c>
      <c r="F87" s="75">
        <v>5</v>
      </c>
      <c r="G87" s="75">
        <v>110</v>
      </c>
      <c r="H87" s="75">
        <v>5</v>
      </c>
      <c r="I87" s="75">
        <v>55</v>
      </c>
      <c r="J87" s="75">
        <v>180</v>
      </c>
      <c r="K87" s="75">
        <v>110</v>
      </c>
      <c r="L87" s="75">
        <v>195</v>
      </c>
      <c r="M87" s="75">
        <v>195</v>
      </c>
      <c r="N87" s="75">
        <v>145</v>
      </c>
      <c r="O87" s="75">
        <v>195</v>
      </c>
      <c r="P87" s="75">
        <v>105</v>
      </c>
      <c r="Q87" s="75">
        <v>75</v>
      </c>
      <c r="R87" s="75">
        <v>10</v>
      </c>
      <c r="S87" s="75">
        <v>50</v>
      </c>
      <c r="T87" s="75">
        <v>1080</v>
      </c>
      <c r="U87" s="75">
        <v>0</v>
      </c>
      <c r="V87" s="75">
        <v>5</v>
      </c>
      <c r="W87" s="75">
        <v>5</v>
      </c>
    </row>
    <row r="88" spans="2:23" x14ac:dyDescent="0.35">
      <c r="B88" s="83" t="s">
        <v>529</v>
      </c>
      <c r="C88" s="84">
        <v>5</v>
      </c>
      <c r="D88" s="84">
        <v>5</v>
      </c>
      <c r="E88" s="84">
        <v>1465</v>
      </c>
      <c r="F88" s="84">
        <v>15</v>
      </c>
      <c r="G88" s="84">
        <v>400</v>
      </c>
      <c r="H88" s="84">
        <v>5</v>
      </c>
      <c r="I88" s="84">
        <v>210</v>
      </c>
      <c r="J88" s="84">
        <v>955</v>
      </c>
      <c r="K88" s="84">
        <v>225</v>
      </c>
      <c r="L88" s="84">
        <v>600</v>
      </c>
      <c r="M88" s="84">
        <v>770</v>
      </c>
      <c r="N88" s="84">
        <v>625</v>
      </c>
      <c r="O88" s="84">
        <v>870</v>
      </c>
      <c r="P88" s="84">
        <v>565</v>
      </c>
      <c r="Q88" s="84">
        <v>180</v>
      </c>
      <c r="R88" s="84">
        <v>20</v>
      </c>
      <c r="S88" s="84">
        <v>230</v>
      </c>
      <c r="T88" s="84">
        <v>2800</v>
      </c>
      <c r="U88" s="84">
        <v>5</v>
      </c>
      <c r="V88" s="84">
        <v>75</v>
      </c>
      <c r="W88" s="84">
        <v>70</v>
      </c>
    </row>
    <row r="89" spans="2:23" x14ac:dyDescent="0.35">
      <c r="B89" s="74" t="s">
        <v>231</v>
      </c>
      <c r="C89" s="75">
        <v>15</v>
      </c>
      <c r="D89" s="75">
        <v>5</v>
      </c>
      <c r="E89" s="75">
        <v>560</v>
      </c>
      <c r="F89" s="75">
        <v>95</v>
      </c>
      <c r="G89" s="75">
        <v>155</v>
      </c>
      <c r="H89" s="75">
        <v>5</v>
      </c>
      <c r="I89" s="75">
        <v>100</v>
      </c>
      <c r="J89" s="75">
        <v>1105</v>
      </c>
      <c r="K89" s="75">
        <v>200</v>
      </c>
      <c r="L89" s="75">
        <v>485</v>
      </c>
      <c r="M89" s="75">
        <v>325</v>
      </c>
      <c r="N89" s="75">
        <v>285</v>
      </c>
      <c r="O89" s="75">
        <v>1620</v>
      </c>
      <c r="P89" s="75">
        <v>810</v>
      </c>
      <c r="Q89" s="75">
        <v>145</v>
      </c>
      <c r="R89" s="75">
        <v>30</v>
      </c>
      <c r="S89" s="75">
        <v>100</v>
      </c>
      <c r="T89" s="75">
        <v>1585</v>
      </c>
      <c r="U89" s="75">
        <v>10</v>
      </c>
      <c r="V89" s="75">
        <v>50</v>
      </c>
      <c r="W89" s="75">
        <v>750</v>
      </c>
    </row>
    <row r="90" spans="2:23" x14ac:dyDescent="0.35">
      <c r="B90" s="83" t="s">
        <v>249</v>
      </c>
      <c r="C90" s="84">
        <v>5</v>
      </c>
      <c r="D90" s="84">
        <v>5</v>
      </c>
      <c r="E90" s="84">
        <v>330</v>
      </c>
      <c r="F90" s="84">
        <v>60</v>
      </c>
      <c r="G90" s="84">
        <v>75</v>
      </c>
      <c r="H90" s="84">
        <v>0</v>
      </c>
      <c r="I90" s="84">
        <v>30</v>
      </c>
      <c r="J90" s="84">
        <v>330</v>
      </c>
      <c r="K90" s="84">
        <v>295</v>
      </c>
      <c r="L90" s="84">
        <v>105</v>
      </c>
      <c r="M90" s="84">
        <v>110</v>
      </c>
      <c r="N90" s="84">
        <v>90</v>
      </c>
      <c r="O90" s="84">
        <v>530</v>
      </c>
      <c r="P90" s="84">
        <v>265</v>
      </c>
      <c r="Q90" s="84">
        <v>70</v>
      </c>
      <c r="R90" s="84">
        <v>10</v>
      </c>
      <c r="S90" s="84">
        <v>25</v>
      </c>
      <c r="T90" s="84">
        <v>580</v>
      </c>
      <c r="U90" s="84">
        <v>0</v>
      </c>
      <c r="V90" s="84">
        <v>10</v>
      </c>
      <c r="W90" s="84">
        <v>180</v>
      </c>
    </row>
    <row r="91" spans="2:23" x14ac:dyDescent="0.35">
      <c r="B91" s="74" t="s">
        <v>277</v>
      </c>
      <c r="C91" s="75">
        <v>5</v>
      </c>
      <c r="D91" s="75">
        <v>0</v>
      </c>
      <c r="E91" s="75">
        <v>1485</v>
      </c>
      <c r="F91" s="75">
        <v>20</v>
      </c>
      <c r="G91" s="75">
        <v>285</v>
      </c>
      <c r="H91" s="75">
        <v>5</v>
      </c>
      <c r="I91" s="75">
        <v>85</v>
      </c>
      <c r="J91" s="75">
        <v>775</v>
      </c>
      <c r="K91" s="75">
        <v>380</v>
      </c>
      <c r="L91" s="75">
        <v>460</v>
      </c>
      <c r="M91" s="75">
        <v>375</v>
      </c>
      <c r="N91" s="75">
        <v>280</v>
      </c>
      <c r="O91" s="75">
        <v>710</v>
      </c>
      <c r="P91" s="75">
        <v>410</v>
      </c>
      <c r="Q91" s="75">
        <v>185</v>
      </c>
      <c r="R91" s="75">
        <v>5</v>
      </c>
      <c r="S91" s="75">
        <v>65</v>
      </c>
      <c r="T91" s="75">
        <v>2300</v>
      </c>
      <c r="U91" s="75">
        <v>0</v>
      </c>
      <c r="V91" s="75">
        <v>15</v>
      </c>
      <c r="W91" s="75">
        <v>150</v>
      </c>
    </row>
    <row r="92" spans="2:23" x14ac:dyDescent="0.35">
      <c r="B92" s="83" t="s">
        <v>456</v>
      </c>
      <c r="C92" s="84">
        <v>5</v>
      </c>
      <c r="D92" s="84">
        <v>0</v>
      </c>
      <c r="E92" s="84">
        <v>1255</v>
      </c>
      <c r="F92" s="84">
        <v>15</v>
      </c>
      <c r="G92" s="84">
        <v>630</v>
      </c>
      <c r="H92" s="84">
        <v>10</v>
      </c>
      <c r="I92" s="84">
        <v>290</v>
      </c>
      <c r="J92" s="84">
        <v>780</v>
      </c>
      <c r="K92" s="84">
        <v>125</v>
      </c>
      <c r="L92" s="84">
        <v>390</v>
      </c>
      <c r="M92" s="84">
        <v>1130</v>
      </c>
      <c r="N92" s="84">
        <v>855</v>
      </c>
      <c r="O92" s="84">
        <v>1280</v>
      </c>
      <c r="P92" s="84">
        <v>625</v>
      </c>
      <c r="Q92" s="84">
        <v>220</v>
      </c>
      <c r="R92" s="84">
        <v>50</v>
      </c>
      <c r="S92" s="84">
        <v>185</v>
      </c>
      <c r="T92" s="84">
        <v>2390</v>
      </c>
      <c r="U92" s="84">
        <v>5</v>
      </c>
      <c r="V92" s="84">
        <v>65</v>
      </c>
      <c r="W92" s="84">
        <v>215</v>
      </c>
    </row>
    <row r="93" spans="2:23" x14ac:dyDescent="0.35">
      <c r="B93" s="74" t="s">
        <v>286</v>
      </c>
      <c r="C93" s="75">
        <v>0</v>
      </c>
      <c r="D93" s="75">
        <v>5</v>
      </c>
      <c r="E93" s="75">
        <v>1370</v>
      </c>
      <c r="F93" s="75">
        <v>10</v>
      </c>
      <c r="G93" s="75">
        <v>240</v>
      </c>
      <c r="H93" s="75">
        <v>5</v>
      </c>
      <c r="I93" s="75">
        <v>75</v>
      </c>
      <c r="J93" s="75">
        <v>360</v>
      </c>
      <c r="K93" s="75">
        <v>330</v>
      </c>
      <c r="L93" s="75">
        <v>265</v>
      </c>
      <c r="M93" s="75">
        <v>375</v>
      </c>
      <c r="N93" s="75">
        <v>285</v>
      </c>
      <c r="O93" s="75">
        <v>505</v>
      </c>
      <c r="P93" s="75">
        <v>280</v>
      </c>
      <c r="Q93" s="75">
        <v>135</v>
      </c>
      <c r="R93" s="75">
        <v>10</v>
      </c>
      <c r="S93" s="75">
        <v>90</v>
      </c>
      <c r="T93" s="75">
        <v>1950</v>
      </c>
      <c r="U93" s="75">
        <v>0</v>
      </c>
      <c r="V93" s="75">
        <v>20</v>
      </c>
      <c r="W93" s="75">
        <v>65</v>
      </c>
    </row>
    <row r="94" spans="2:23" x14ac:dyDescent="0.35">
      <c r="B94" s="83" t="s">
        <v>465</v>
      </c>
      <c r="C94" s="84">
        <v>5</v>
      </c>
      <c r="D94" s="84">
        <v>5</v>
      </c>
      <c r="E94" s="84">
        <v>2300</v>
      </c>
      <c r="F94" s="84">
        <v>25</v>
      </c>
      <c r="G94" s="84">
        <v>695</v>
      </c>
      <c r="H94" s="84">
        <v>5</v>
      </c>
      <c r="I94" s="84">
        <v>305</v>
      </c>
      <c r="J94" s="84">
        <v>1550</v>
      </c>
      <c r="K94" s="84">
        <v>100</v>
      </c>
      <c r="L94" s="84">
        <v>840</v>
      </c>
      <c r="M94" s="84">
        <v>1510</v>
      </c>
      <c r="N94" s="84">
        <v>1170</v>
      </c>
      <c r="O94" s="84">
        <v>1365</v>
      </c>
      <c r="P94" s="84">
        <v>880</v>
      </c>
      <c r="Q94" s="84">
        <v>260</v>
      </c>
      <c r="R94" s="84">
        <v>45</v>
      </c>
      <c r="S94" s="84">
        <v>415</v>
      </c>
      <c r="T94" s="84">
        <v>4335</v>
      </c>
      <c r="U94" s="84">
        <v>5</v>
      </c>
      <c r="V94" s="84">
        <v>65</v>
      </c>
      <c r="W94" s="84">
        <v>105</v>
      </c>
    </row>
    <row r="95" spans="2:23" x14ac:dyDescent="0.35">
      <c r="B95" s="74" t="s">
        <v>159</v>
      </c>
      <c r="C95" s="75">
        <v>5</v>
      </c>
      <c r="D95" s="75">
        <v>5</v>
      </c>
      <c r="E95" s="75">
        <v>1985</v>
      </c>
      <c r="F95" s="75">
        <v>20</v>
      </c>
      <c r="G95" s="75">
        <v>225</v>
      </c>
      <c r="H95" s="75">
        <v>5</v>
      </c>
      <c r="I95" s="75">
        <v>80</v>
      </c>
      <c r="J95" s="75">
        <v>495</v>
      </c>
      <c r="K95" s="75">
        <v>405</v>
      </c>
      <c r="L95" s="75">
        <v>465</v>
      </c>
      <c r="M95" s="75">
        <v>565</v>
      </c>
      <c r="N95" s="75">
        <v>445</v>
      </c>
      <c r="O95" s="75">
        <v>620</v>
      </c>
      <c r="P95" s="75">
        <v>350</v>
      </c>
      <c r="Q95" s="75">
        <v>185</v>
      </c>
      <c r="R95" s="75">
        <v>20</v>
      </c>
      <c r="S95" s="75">
        <v>140</v>
      </c>
      <c r="T95" s="75">
        <v>2905</v>
      </c>
      <c r="U95" s="75">
        <v>0</v>
      </c>
      <c r="V95" s="75">
        <v>30</v>
      </c>
      <c r="W95" s="75">
        <v>25</v>
      </c>
    </row>
    <row r="96" spans="2:23" x14ac:dyDescent="0.35">
      <c r="B96" s="83" t="s">
        <v>530</v>
      </c>
      <c r="C96" s="84">
        <v>5</v>
      </c>
      <c r="D96" s="84">
        <v>5</v>
      </c>
      <c r="E96" s="84">
        <v>1490</v>
      </c>
      <c r="F96" s="84">
        <v>10</v>
      </c>
      <c r="G96" s="84">
        <v>240</v>
      </c>
      <c r="H96" s="84">
        <v>5</v>
      </c>
      <c r="I96" s="84">
        <v>100</v>
      </c>
      <c r="J96" s="84">
        <v>295</v>
      </c>
      <c r="K96" s="84">
        <v>275</v>
      </c>
      <c r="L96" s="84">
        <v>360</v>
      </c>
      <c r="M96" s="84">
        <v>420</v>
      </c>
      <c r="N96" s="84">
        <v>305</v>
      </c>
      <c r="O96" s="84">
        <v>500</v>
      </c>
      <c r="P96" s="84">
        <v>305</v>
      </c>
      <c r="Q96" s="84">
        <v>165</v>
      </c>
      <c r="R96" s="84">
        <v>5</v>
      </c>
      <c r="S96" s="84">
        <v>95</v>
      </c>
      <c r="T96" s="84">
        <v>2250</v>
      </c>
      <c r="U96" s="84">
        <v>0</v>
      </c>
      <c r="V96" s="84">
        <v>15</v>
      </c>
      <c r="W96" s="84">
        <v>25</v>
      </c>
    </row>
    <row r="97" spans="2:23" x14ac:dyDescent="0.35">
      <c r="B97" s="74" t="s">
        <v>278</v>
      </c>
      <c r="C97" s="75">
        <v>5</v>
      </c>
      <c r="D97" s="75">
        <v>5</v>
      </c>
      <c r="E97" s="75">
        <v>1020</v>
      </c>
      <c r="F97" s="75">
        <v>35</v>
      </c>
      <c r="G97" s="75">
        <v>270</v>
      </c>
      <c r="H97" s="75">
        <v>5</v>
      </c>
      <c r="I97" s="75">
        <v>80</v>
      </c>
      <c r="J97" s="75">
        <v>760</v>
      </c>
      <c r="K97" s="75">
        <v>555</v>
      </c>
      <c r="L97" s="75">
        <v>350</v>
      </c>
      <c r="M97" s="75">
        <v>550</v>
      </c>
      <c r="N97" s="75">
        <v>400</v>
      </c>
      <c r="O97" s="75">
        <v>890</v>
      </c>
      <c r="P97" s="75">
        <v>355</v>
      </c>
      <c r="Q97" s="75">
        <v>140</v>
      </c>
      <c r="R97" s="75">
        <v>35</v>
      </c>
      <c r="S97" s="75">
        <v>80</v>
      </c>
      <c r="T97" s="75">
        <v>1680</v>
      </c>
      <c r="U97" s="75">
        <v>10</v>
      </c>
      <c r="V97" s="75">
        <v>30</v>
      </c>
      <c r="W97" s="75">
        <v>210</v>
      </c>
    </row>
    <row r="98" spans="2:23" x14ac:dyDescent="0.35">
      <c r="B98" s="83" t="s">
        <v>279</v>
      </c>
      <c r="C98" s="84">
        <v>5</v>
      </c>
      <c r="D98" s="84">
        <v>0</v>
      </c>
      <c r="E98" s="84">
        <v>1300</v>
      </c>
      <c r="F98" s="84">
        <v>15</v>
      </c>
      <c r="G98" s="84">
        <v>255</v>
      </c>
      <c r="H98" s="84">
        <v>5</v>
      </c>
      <c r="I98" s="84">
        <v>60</v>
      </c>
      <c r="J98" s="84">
        <v>550</v>
      </c>
      <c r="K98" s="84">
        <v>665</v>
      </c>
      <c r="L98" s="84">
        <v>320</v>
      </c>
      <c r="M98" s="84">
        <v>320</v>
      </c>
      <c r="N98" s="84">
        <v>240</v>
      </c>
      <c r="O98" s="84">
        <v>575</v>
      </c>
      <c r="P98" s="84">
        <v>310</v>
      </c>
      <c r="Q98" s="84">
        <v>95</v>
      </c>
      <c r="R98" s="84">
        <v>5</v>
      </c>
      <c r="S98" s="84">
        <v>60</v>
      </c>
      <c r="T98" s="84">
        <v>1935</v>
      </c>
      <c r="U98" s="84">
        <v>5</v>
      </c>
      <c r="V98" s="84">
        <v>10</v>
      </c>
      <c r="W98" s="84">
        <v>170</v>
      </c>
    </row>
    <row r="99" spans="2:23" x14ac:dyDescent="0.35">
      <c r="B99" s="74" t="s">
        <v>531</v>
      </c>
      <c r="C99" s="75">
        <v>5</v>
      </c>
      <c r="D99" s="75">
        <v>5</v>
      </c>
      <c r="E99" s="75">
        <v>1065</v>
      </c>
      <c r="F99" s="75">
        <v>25</v>
      </c>
      <c r="G99" s="75">
        <v>310</v>
      </c>
      <c r="H99" s="75">
        <v>5</v>
      </c>
      <c r="I99" s="75">
        <v>105</v>
      </c>
      <c r="J99" s="75">
        <v>675</v>
      </c>
      <c r="K99" s="75">
        <v>105</v>
      </c>
      <c r="L99" s="75">
        <v>260</v>
      </c>
      <c r="M99" s="75">
        <v>895</v>
      </c>
      <c r="N99" s="75">
        <v>680</v>
      </c>
      <c r="O99" s="75">
        <v>830</v>
      </c>
      <c r="P99" s="75">
        <v>285</v>
      </c>
      <c r="Q99" s="75">
        <v>160</v>
      </c>
      <c r="R99" s="75">
        <v>25</v>
      </c>
      <c r="S99" s="75">
        <v>220</v>
      </c>
      <c r="T99" s="75">
        <v>1805</v>
      </c>
      <c r="U99" s="75">
        <v>5</v>
      </c>
      <c r="V99" s="75">
        <v>35</v>
      </c>
      <c r="W99" s="75">
        <v>160</v>
      </c>
    </row>
    <row r="100" spans="2:23" x14ac:dyDescent="0.35">
      <c r="B100" s="83" t="s">
        <v>287</v>
      </c>
      <c r="C100" s="84">
        <v>5</v>
      </c>
      <c r="D100" s="84">
        <v>0</v>
      </c>
      <c r="E100" s="84">
        <v>1710</v>
      </c>
      <c r="F100" s="84">
        <v>20</v>
      </c>
      <c r="G100" s="84">
        <v>295</v>
      </c>
      <c r="H100" s="84">
        <v>5</v>
      </c>
      <c r="I100" s="84">
        <v>110</v>
      </c>
      <c r="J100" s="84">
        <v>770</v>
      </c>
      <c r="K100" s="84">
        <v>350</v>
      </c>
      <c r="L100" s="84">
        <v>460</v>
      </c>
      <c r="M100" s="84">
        <v>510</v>
      </c>
      <c r="N100" s="84">
        <v>410</v>
      </c>
      <c r="O100" s="84">
        <v>675</v>
      </c>
      <c r="P100" s="84">
        <v>430</v>
      </c>
      <c r="Q100" s="84">
        <v>190</v>
      </c>
      <c r="R100" s="84">
        <v>10</v>
      </c>
      <c r="S100" s="84">
        <v>130</v>
      </c>
      <c r="T100" s="84">
        <v>2665</v>
      </c>
      <c r="U100" s="84">
        <v>5</v>
      </c>
      <c r="V100" s="84">
        <v>20</v>
      </c>
      <c r="W100" s="84">
        <v>70</v>
      </c>
    </row>
    <row r="101" spans="2:23" x14ac:dyDescent="0.35">
      <c r="B101" s="74" t="s">
        <v>288</v>
      </c>
      <c r="C101" s="75">
        <v>0</v>
      </c>
      <c r="D101" s="75">
        <v>0</v>
      </c>
      <c r="E101" s="75">
        <v>715</v>
      </c>
      <c r="F101" s="75">
        <v>5</v>
      </c>
      <c r="G101" s="75">
        <v>145</v>
      </c>
      <c r="H101" s="75">
        <v>5</v>
      </c>
      <c r="I101" s="75">
        <v>50</v>
      </c>
      <c r="J101" s="75">
        <v>265</v>
      </c>
      <c r="K101" s="75">
        <v>85</v>
      </c>
      <c r="L101" s="75">
        <v>115</v>
      </c>
      <c r="M101" s="75">
        <v>205</v>
      </c>
      <c r="N101" s="75">
        <v>140</v>
      </c>
      <c r="O101" s="75">
        <v>250</v>
      </c>
      <c r="P101" s="75">
        <v>125</v>
      </c>
      <c r="Q101" s="75">
        <v>90</v>
      </c>
      <c r="R101" s="75">
        <v>5</v>
      </c>
      <c r="S101" s="75">
        <v>50</v>
      </c>
      <c r="T101" s="75">
        <v>1010</v>
      </c>
      <c r="U101" s="75">
        <v>0</v>
      </c>
      <c r="V101" s="75">
        <v>10</v>
      </c>
      <c r="W101" s="75">
        <v>25</v>
      </c>
    </row>
    <row r="102" spans="2:23" x14ac:dyDescent="0.35">
      <c r="B102" s="83" t="s">
        <v>191</v>
      </c>
      <c r="C102" s="84">
        <v>0</v>
      </c>
      <c r="D102" s="84">
        <v>0</v>
      </c>
      <c r="E102" s="84">
        <v>415</v>
      </c>
      <c r="F102" s="84">
        <v>5</v>
      </c>
      <c r="G102" s="84">
        <v>90</v>
      </c>
      <c r="H102" s="84">
        <v>5</v>
      </c>
      <c r="I102" s="84">
        <v>35</v>
      </c>
      <c r="J102" s="84">
        <v>105</v>
      </c>
      <c r="K102" s="84">
        <v>70</v>
      </c>
      <c r="L102" s="84">
        <v>90</v>
      </c>
      <c r="M102" s="84">
        <v>145</v>
      </c>
      <c r="N102" s="84">
        <v>95</v>
      </c>
      <c r="O102" s="84">
        <v>140</v>
      </c>
      <c r="P102" s="84">
        <v>110</v>
      </c>
      <c r="Q102" s="84">
        <v>35</v>
      </c>
      <c r="R102" s="84">
        <v>5</v>
      </c>
      <c r="S102" s="84">
        <v>30</v>
      </c>
      <c r="T102" s="84">
        <v>645</v>
      </c>
      <c r="U102" s="84">
        <v>0</v>
      </c>
      <c r="V102" s="84">
        <v>15</v>
      </c>
      <c r="W102" s="84">
        <v>5</v>
      </c>
    </row>
    <row r="103" spans="2:23" x14ac:dyDescent="0.35">
      <c r="B103" s="74" t="s">
        <v>380</v>
      </c>
      <c r="C103" s="75">
        <v>5</v>
      </c>
      <c r="D103" s="75">
        <v>0</v>
      </c>
      <c r="E103" s="75">
        <v>1230</v>
      </c>
      <c r="F103" s="75">
        <v>10</v>
      </c>
      <c r="G103" s="75">
        <v>310</v>
      </c>
      <c r="H103" s="75">
        <v>5</v>
      </c>
      <c r="I103" s="75">
        <v>90</v>
      </c>
      <c r="J103" s="75">
        <v>260</v>
      </c>
      <c r="K103" s="75">
        <v>320</v>
      </c>
      <c r="L103" s="75">
        <v>240</v>
      </c>
      <c r="M103" s="75">
        <v>480</v>
      </c>
      <c r="N103" s="75">
        <v>335</v>
      </c>
      <c r="O103" s="75">
        <v>550</v>
      </c>
      <c r="P103" s="75">
        <v>250</v>
      </c>
      <c r="Q103" s="75">
        <v>155</v>
      </c>
      <c r="R103" s="75">
        <v>20</v>
      </c>
      <c r="S103" s="75">
        <v>80</v>
      </c>
      <c r="T103" s="75">
        <v>1780</v>
      </c>
      <c r="U103" s="75">
        <v>0</v>
      </c>
      <c r="V103" s="75">
        <v>20</v>
      </c>
      <c r="W103" s="75">
        <v>65</v>
      </c>
    </row>
    <row r="104" spans="2:23" x14ac:dyDescent="0.35">
      <c r="B104" s="83" t="s">
        <v>213</v>
      </c>
      <c r="C104" s="84">
        <v>5</v>
      </c>
      <c r="D104" s="84">
        <v>0</v>
      </c>
      <c r="E104" s="84">
        <v>1425</v>
      </c>
      <c r="F104" s="84">
        <v>15</v>
      </c>
      <c r="G104" s="84">
        <v>460</v>
      </c>
      <c r="H104" s="84">
        <v>5</v>
      </c>
      <c r="I104" s="84">
        <v>245</v>
      </c>
      <c r="J104" s="84">
        <v>600</v>
      </c>
      <c r="K104" s="84">
        <v>255</v>
      </c>
      <c r="L104" s="84">
        <v>560</v>
      </c>
      <c r="M104" s="84">
        <v>750</v>
      </c>
      <c r="N104" s="84">
        <v>615</v>
      </c>
      <c r="O104" s="84">
        <v>990</v>
      </c>
      <c r="P104" s="84">
        <v>550</v>
      </c>
      <c r="Q104" s="84">
        <v>290</v>
      </c>
      <c r="R104" s="84">
        <v>45</v>
      </c>
      <c r="S104" s="84">
        <v>255</v>
      </c>
      <c r="T104" s="84">
        <v>2825</v>
      </c>
      <c r="U104" s="84">
        <v>0</v>
      </c>
      <c r="V104" s="84">
        <v>80</v>
      </c>
      <c r="W104" s="84">
        <v>95</v>
      </c>
    </row>
    <row r="105" spans="2:23" x14ac:dyDescent="0.35">
      <c r="B105" s="74" t="s">
        <v>409</v>
      </c>
      <c r="C105" s="75">
        <v>0</v>
      </c>
      <c r="D105" s="75">
        <v>0</v>
      </c>
      <c r="E105" s="75">
        <v>1855</v>
      </c>
      <c r="F105" s="75">
        <v>5</v>
      </c>
      <c r="G105" s="75">
        <v>425</v>
      </c>
      <c r="H105" s="75">
        <v>5</v>
      </c>
      <c r="I105" s="75">
        <v>165</v>
      </c>
      <c r="J105" s="75">
        <v>410</v>
      </c>
      <c r="K105" s="75">
        <v>260</v>
      </c>
      <c r="L105" s="75">
        <v>435</v>
      </c>
      <c r="M105" s="75">
        <v>395</v>
      </c>
      <c r="N105" s="75">
        <v>290</v>
      </c>
      <c r="O105" s="75">
        <v>580</v>
      </c>
      <c r="P105" s="75">
        <v>340</v>
      </c>
      <c r="Q105" s="75">
        <v>185</v>
      </c>
      <c r="R105" s="75">
        <v>10</v>
      </c>
      <c r="S105" s="75">
        <v>65</v>
      </c>
      <c r="T105" s="75">
        <v>2690</v>
      </c>
      <c r="U105" s="75">
        <v>5</v>
      </c>
      <c r="V105" s="75">
        <v>20</v>
      </c>
      <c r="W105" s="75">
        <v>75</v>
      </c>
    </row>
    <row r="106" spans="2:23" x14ac:dyDescent="0.35">
      <c r="B106" s="83" t="s">
        <v>532</v>
      </c>
      <c r="C106" s="84">
        <v>5</v>
      </c>
      <c r="D106" s="84">
        <v>5</v>
      </c>
      <c r="E106" s="84">
        <v>800</v>
      </c>
      <c r="F106" s="84">
        <v>15</v>
      </c>
      <c r="G106" s="84">
        <v>190</v>
      </c>
      <c r="H106" s="84">
        <v>5</v>
      </c>
      <c r="I106" s="84">
        <v>85</v>
      </c>
      <c r="J106" s="84">
        <v>530</v>
      </c>
      <c r="K106" s="84">
        <v>125</v>
      </c>
      <c r="L106" s="84">
        <v>225</v>
      </c>
      <c r="M106" s="84">
        <v>315</v>
      </c>
      <c r="N106" s="84">
        <v>245</v>
      </c>
      <c r="O106" s="84">
        <v>555</v>
      </c>
      <c r="P106" s="84">
        <v>260</v>
      </c>
      <c r="Q106" s="84">
        <v>100</v>
      </c>
      <c r="R106" s="84">
        <v>15</v>
      </c>
      <c r="S106" s="84">
        <v>45</v>
      </c>
      <c r="T106" s="84">
        <v>1275</v>
      </c>
      <c r="U106" s="84">
        <v>5</v>
      </c>
      <c r="V106" s="84">
        <v>15</v>
      </c>
      <c r="W106" s="84">
        <v>185</v>
      </c>
    </row>
    <row r="107" spans="2:23" x14ac:dyDescent="0.35">
      <c r="B107" s="74" t="s">
        <v>533</v>
      </c>
      <c r="C107" s="75">
        <v>25</v>
      </c>
      <c r="D107" s="75">
        <v>5</v>
      </c>
      <c r="E107" s="75">
        <v>420</v>
      </c>
      <c r="F107" s="75">
        <v>15</v>
      </c>
      <c r="G107" s="75">
        <v>70</v>
      </c>
      <c r="H107" s="75">
        <v>5</v>
      </c>
      <c r="I107" s="75">
        <v>30</v>
      </c>
      <c r="J107" s="75">
        <v>635</v>
      </c>
      <c r="K107" s="75">
        <v>95</v>
      </c>
      <c r="L107" s="75">
        <v>140</v>
      </c>
      <c r="M107" s="75">
        <v>175</v>
      </c>
      <c r="N107" s="75">
        <v>130</v>
      </c>
      <c r="O107" s="75">
        <v>805</v>
      </c>
      <c r="P107" s="75">
        <v>180</v>
      </c>
      <c r="Q107" s="75">
        <v>90</v>
      </c>
      <c r="R107" s="75">
        <v>5</v>
      </c>
      <c r="S107" s="75">
        <v>25</v>
      </c>
      <c r="T107" s="75">
        <v>695</v>
      </c>
      <c r="U107" s="75">
        <v>5</v>
      </c>
      <c r="V107" s="75">
        <v>5</v>
      </c>
      <c r="W107" s="75">
        <v>525</v>
      </c>
    </row>
    <row r="108" spans="2:23" ht="14.25" customHeight="1" x14ac:dyDescent="0.35">
      <c r="B108" s="83" t="s">
        <v>410</v>
      </c>
      <c r="C108" s="84">
        <v>5</v>
      </c>
      <c r="D108" s="84">
        <v>5</v>
      </c>
      <c r="E108" s="84">
        <v>1455</v>
      </c>
      <c r="F108" s="84">
        <v>10</v>
      </c>
      <c r="G108" s="84">
        <v>370</v>
      </c>
      <c r="H108" s="84">
        <v>5</v>
      </c>
      <c r="I108" s="84">
        <v>175</v>
      </c>
      <c r="J108" s="84">
        <v>590</v>
      </c>
      <c r="K108" s="84">
        <v>105</v>
      </c>
      <c r="L108" s="84">
        <v>340</v>
      </c>
      <c r="M108" s="84">
        <v>535</v>
      </c>
      <c r="N108" s="84">
        <v>400</v>
      </c>
      <c r="O108" s="84">
        <v>730</v>
      </c>
      <c r="P108" s="84">
        <v>425</v>
      </c>
      <c r="Q108" s="84">
        <v>175</v>
      </c>
      <c r="R108" s="84">
        <v>25</v>
      </c>
      <c r="S108" s="84">
        <v>80</v>
      </c>
      <c r="T108" s="84">
        <v>2245</v>
      </c>
      <c r="U108" s="84">
        <v>10</v>
      </c>
      <c r="V108" s="84">
        <v>25</v>
      </c>
      <c r="W108" s="84">
        <v>125</v>
      </c>
    </row>
    <row r="109" spans="2:23" x14ac:dyDescent="0.35">
      <c r="B109" s="74" t="s">
        <v>534</v>
      </c>
      <c r="C109" s="75">
        <v>5</v>
      </c>
      <c r="D109" s="75">
        <v>0</v>
      </c>
      <c r="E109" s="75">
        <v>480</v>
      </c>
      <c r="F109" s="75">
        <v>40</v>
      </c>
      <c r="G109" s="75">
        <v>90</v>
      </c>
      <c r="H109" s="75">
        <v>0</v>
      </c>
      <c r="I109" s="75">
        <v>20</v>
      </c>
      <c r="J109" s="75">
        <v>300</v>
      </c>
      <c r="K109" s="75">
        <v>290</v>
      </c>
      <c r="L109" s="75">
        <v>270</v>
      </c>
      <c r="M109" s="75">
        <v>140</v>
      </c>
      <c r="N109" s="75">
        <v>105</v>
      </c>
      <c r="O109" s="75">
        <v>400</v>
      </c>
      <c r="P109" s="75">
        <v>205</v>
      </c>
      <c r="Q109" s="75">
        <v>80</v>
      </c>
      <c r="R109" s="75">
        <v>5</v>
      </c>
      <c r="S109" s="75">
        <v>35</v>
      </c>
      <c r="T109" s="75">
        <v>905</v>
      </c>
      <c r="U109" s="75">
        <v>5</v>
      </c>
      <c r="V109" s="75">
        <v>15</v>
      </c>
      <c r="W109" s="75">
        <v>70</v>
      </c>
    </row>
    <row r="110" spans="2:23" x14ac:dyDescent="0.35">
      <c r="B110" s="83" t="s">
        <v>175</v>
      </c>
      <c r="C110" s="84">
        <v>5</v>
      </c>
      <c r="D110" s="84">
        <v>5</v>
      </c>
      <c r="E110" s="84">
        <v>2905</v>
      </c>
      <c r="F110" s="84">
        <v>15</v>
      </c>
      <c r="G110" s="84">
        <v>600</v>
      </c>
      <c r="H110" s="84">
        <v>10</v>
      </c>
      <c r="I110" s="84">
        <v>215</v>
      </c>
      <c r="J110" s="84">
        <v>870</v>
      </c>
      <c r="K110" s="84">
        <v>480</v>
      </c>
      <c r="L110" s="84">
        <v>540</v>
      </c>
      <c r="M110" s="84">
        <v>890</v>
      </c>
      <c r="N110" s="84">
        <v>685</v>
      </c>
      <c r="O110" s="84">
        <v>1055</v>
      </c>
      <c r="P110" s="84">
        <v>525</v>
      </c>
      <c r="Q110" s="84">
        <v>345</v>
      </c>
      <c r="R110" s="84">
        <v>25</v>
      </c>
      <c r="S110" s="84">
        <v>230</v>
      </c>
      <c r="T110" s="84">
        <v>4200</v>
      </c>
      <c r="U110" s="84">
        <v>5</v>
      </c>
      <c r="V110" s="84">
        <v>45</v>
      </c>
      <c r="W110" s="84">
        <v>75</v>
      </c>
    </row>
    <row r="111" spans="2:23" x14ac:dyDescent="0.35">
      <c r="B111" s="74" t="s">
        <v>535</v>
      </c>
      <c r="C111" s="75">
        <v>0</v>
      </c>
      <c r="D111" s="75">
        <v>0</v>
      </c>
      <c r="E111" s="75">
        <v>575</v>
      </c>
      <c r="F111" s="75">
        <v>10</v>
      </c>
      <c r="G111" s="75">
        <v>220</v>
      </c>
      <c r="H111" s="75">
        <v>5</v>
      </c>
      <c r="I111" s="75">
        <v>100</v>
      </c>
      <c r="J111" s="75">
        <v>505</v>
      </c>
      <c r="K111" s="75">
        <v>55</v>
      </c>
      <c r="L111" s="75">
        <v>145</v>
      </c>
      <c r="M111" s="75">
        <v>730</v>
      </c>
      <c r="N111" s="75">
        <v>500</v>
      </c>
      <c r="O111" s="75">
        <v>605</v>
      </c>
      <c r="P111" s="75">
        <v>235</v>
      </c>
      <c r="Q111" s="75">
        <v>75</v>
      </c>
      <c r="R111" s="75">
        <v>40</v>
      </c>
      <c r="S111" s="75">
        <v>95</v>
      </c>
      <c r="T111" s="75">
        <v>1005</v>
      </c>
      <c r="U111" s="75">
        <v>5</v>
      </c>
      <c r="V111" s="75">
        <v>20</v>
      </c>
      <c r="W111" s="75">
        <v>90</v>
      </c>
    </row>
    <row r="112" spans="2:23" x14ac:dyDescent="0.35">
      <c r="B112" s="83" t="s">
        <v>536</v>
      </c>
      <c r="C112" s="84">
        <v>0</v>
      </c>
      <c r="D112" s="84">
        <v>0</v>
      </c>
      <c r="E112" s="84">
        <v>715</v>
      </c>
      <c r="F112" s="84">
        <v>25</v>
      </c>
      <c r="G112" s="84">
        <v>465</v>
      </c>
      <c r="H112" s="84">
        <v>5</v>
      </c>
      <c r="I112" s="84">
        <v>210</v>
      </c>
      <c r="J112" s="84">
        <v>1070</v>
      </c>
      <c r="K112" s="84">
        <v>45</v>
      </c>
      <c r="L112" s="84">
        <v>340</v>
      </c>
      <c r="M112" s="84">
        <v>2290</v>
      </c>
      <c r="N112" s="84">
        <v>1635</v>
      </c>
      <c r="O112" s="84">
        <v>1625</v>
      </c>
      <c r="P112" s="84">
        <v>645</v>
      </c>
      <c r="Q112" s="84">
        <v>170</v>
      </c>
      <c r="R112" s="84">
        <v>155</v>
      </c>
      <c r="S112" s="84">
        <v>300</v>
      </c>
      <c r="T112" s="84">
        <v>1795</v>
      </c>
      <c r="U112" s="84">
        <v>5</v>
      </c>
      <c r="V112" s="84">
        <v>70</v>
      </c>
      <c r="W112" s="84">
        <v>175</v>
      </c>
    </row>
    <row r="113" spans="2:23" x14ac:dyDescent="0.35">
      <c r="B113" s="74" t="s">
        <v>537</v>
      </c>
      <c r="C113" s="75">
        <v>0</v>
      </c>
      <c r="D113" s="75">
        <v>0</v>
      </c>
      <c r="E113" s="75">
        <v>145</v>
      </c>
      <c r="F113" s="75">
        <v>10</v>
      </c>
      <c r="G113" s="75">
        <v>255</v>
      </c>
      <c r="H113" s="75">
        <v>5</v>
      </c>
      <c r="I113" s="75">
        <v>110</v>
      </c>
      <c r="J113" s="75">
        <v>610</v>
      </c>
      <c r="K113" s="75">
        <v>10</v>
      </c>
      <c r="L113" s="75">
        <v>150</v>
      </c>
      <c r="M113" s="75">
        <v>1265</v>
      </c>
      <c r="N113" s="75">
        <v>980</v>
      </c>
      <c r="O113" s="75">
        <v>850</v>
      </c>
      <c r="P113" s="75">
        <v>285</v>
      </c>
      <c r="Q113" s="75">
        <v>65</v>
      </c>
      <c r="R113" s="75">
        <v>65</v>
      </c>
      <c r="S113" s="75">
        <v>215</v>
      </c>
      <c r="T113" s="75">
        <v>720</v>
      </c>
      <c r="U113" s="75">
        <v>5</v>
      </c>
      <c r="V113" s="75">
        <v>35</v>
      </c>
      <c r="W113" s="75">
        <v>65</v>
      </c>
    </row>
    <row r="114" spans="2:23" x14ac:dyDescent="0.35">
      <c r="B114" s="83" t="s">
        <v>494</v>
      </c>
      <c r="C114" s="84">
        <v>5</v>
      </c>
      <c r="D114" s="84">
        <v>5</v>
      </c>
      <c r="E114" s="84">
        <v>1450</v>
      </c>
      <c r="F114" s="84">
        <v>5</v>
      </c>
      <c r="G114" s="84">
        <v>290</v>
      </c>
      <c r="H114" s="84">
        <v>0</v>
      </c>
      <c r="I114" s="84">
        <v>120</v>
      </c>
      <c r="J114" s="84">
        <v>560</v>
      </c>
      <c r="K114" s="84">
        <v>130</v>
      </c>
      <c r="L114" s="84">
        <v>350</v>
      </c>
      <c r="M114" s="84">
        <v>405</v>
      </c>
      <c r="N114" s="84">
        <v>315</v>
      </c>
      <c r="O114" s="84">
        <v>345</v>
      </c>
      <c r="P114" s="84">
        <v>265</v>
      </c>
      <c r="Q114" s="84">
        <v>85</v>
      </c>
      <c r="R114" s="84">
        <v>15</v>
      </c>
      <c r="S114" s="84">
        <v>125</v>
      </c>
      <c r="T114" s="84">
        <v>2220</v>
      </c>
      <c r="U114" s="84">
        <v>5</v>
      </c>
      <c r="V114" s="84">
        <v>20</v>
      </c>
      <c r="W114" s="84">
        <v>10</v>
      </c>
    </row>
    <row r="115" spans="2:23" x14ac:dyDescent="0.35">
      <c r="B115" s="74" t="s">
        <v>538</v>
      </c>
      <c r="C115" s="75">
        <v>5</v>
      </c>
      <c r="D115" s="75">
        <v>5</v>
      </c>
      <c r="E115" s="75">
        <v>1130</v>
      </c>
      <c r="F115" s="75">
        <v>60</v>
      </c>
      <c r="G115" s="75">
        <v>360</v>
      </c>
      <c r="H115" s="75">
        <v>0</v>
      </c>
      <c r="I115" s="75">
        <v>150</v>
      </c>
      <c r="J115" s="75">
        <v>720</v>
      </c>
      <c r="K115" s="75">
        <v>165</v>
      </c>
      <c r="L115" s="75">
        <v>440</v>
      </c>
      <c r="M115" s="75">
        <v>345</v>
      </c>
      <c r="N115" s="75">
        <v>275</v>
      </c>
      <c r="O115" s="75">
        <v>905</v>
      </c>
      <c r="P115" s="75">
        <v>560</v>
      </c>
      <c r="Q115" s="75">
        <v>195</v>
      </c>
      <c r="R115" s="75">
        <v>25</v>
      </c>
      <c r="S115" s="75">
        <v>65</v>
      </c>
      <c r="T115" s="75">
        <v>1985</v>
      </c>
      <c r="U115" s="75">
        <v>5</v>
      </c>
      <c r="V115" s="75">
        <v>30</v>
      </c>
      <c r="W115" s="75">
        <v>155</v>
      </c>
    </row>
    <row r="116" spans="2:23" x14ac:dyDescent="0.35">
      <c r="B116" s="83" t="s">
        <v>539</v>
      </c>
      <c r="C116" s="84">
        <v>5</v>
      </c>
      <c r="D116" s="84">
        <v>5</v>
      </c>
      <c r="E116" s="84">
        <v>1275</v>
      </c>
      <c r="F116" s="84">
        <v>45</v>
      </c>
      <c r="G116" s="84">
        <v>440</v>
      </c>
      <c r="H116" s="84">
        <v>0</v>
      </c>
      <c r="I116" s="84">
        <v>170</v>
      </c>
      <c r="J116" s="84">
        <v>545</v>
      </c>
      <c r="K116" s="84">
        <v>185</v>
      </c>
      <c r="L116" s="84">
        <v>365</v>
      </c>
      <c r="M116" s="84">
        <v>310</v>
      </c>
      <c r="N116" s="84">
        <v>240</v>
      </c>
      <c r="O116" s="84">
        <v>750</v>
      </c>
      <c r="P116" s="84">
        <v>455</v>
      </c>
      <c r="Q116" s="84">
        <v>190</v>
      </c>
      <c r="R116" s="84">
        <v>5</v>
      </c>
      <c r="S116" s="84">
        <v>50</v>
      </c>
      <c r="T116" s="84">
        <v>2060</v>
      </c>
      <c r="U116" s="84">
        <v>5</v>
      </c>
      <c r="V116" s="84">
        <v>25</v>
      </c>
      <c r="W116" s="84">
        <v>145</v>
      </c>
    </row>
    <row r="117" spans="2:23" x14ac:dyDescent="0.35">
      <c r="B117" s="74" t="s">
        <v>334</v>
      </c>
      <c r="C117" s="75">
        <v>5</v>
      </c>
      <c r="D117" s="75">
        <v>5</v>
      </c>
      <c r="E117" s="75">
        <v>670</v>
      </c>
      <c r="F117" s="75">
        <v>25</v>
      </c>
      <c r="G117" s="75">
        <v>250</v>
      </c>
      <c r="H117" s="75">
        <v>0</v>
      </c>
      <c r="I117" s="75">
        <v>120</v>
      </c>
      <c r="J117" s="75">
        <v>280</v>
      </c>
      <c r="K117" s="75">
        <v>120</v>
      </c>
      <c r="L117" s="75">
        <v>245</v>
      </c>
      <c r="M117" s="75">
        <v>270</v>
      </c>
      <c r="N117" s="75">
        <v>210</v>
      </c>
      <c r="O117" s="75">
        <v>475</v>
      </c>
      <c r="P117" s="75">
        <v>290</v>
      </c>
      <c r="Q117" s="75">
        <v>105</v>
      </c>
      <c r="R117" s="75">
        <v>10</v>
      </c>
      <c r="S117" s="75">
        <v>55</v>
      </c>
      <c r="T117" s="75">
        <v>1215</v>
      </c>
      <c r="U117" s="75">
        <v>5</v>
      </c>
      <c r="V117" s="75">
        <v>20</v>
      </c>
      <c r="W117" s="75">
        <v>70</v>
      </c>
    </row>
    <row r="118" spans="2:23" x14ac:dyDescent="0.35">
      <c r="B118" s="83" t="s">
        <v>503</v>
      </c>
      <c r="C118" s="84">
        <v>5</v>
      </c>
      <c r="D118" s="84">
        <v>5</v>
      </c>
      <c r="E118" s="84">
        <v>1925</v>
      </c>
      <c r="F118" s="84">
        <v>5</v>
      </c>
      <c r="G118" s="84">
        <v>360</v>
      </c>
      <c r="H118" s="84">
        <v>5</v>
      </c>
      <c r="I118" s="84">
        <v>155</v>
      </c>
      <c r="J118" s="84">
        <v>735</v>
      </c>
      <c r="K118" s="84">
        <v>355</v>
      </c>
      <c r="L118" s="84">
        <v>685</v>
      </c>
      <c r="M118" s="84">
        <v>710</v>
      </c>
      <c r="N118" s="84">
        <v>560</v>
      </c>
      <c r="O118" s="84">
        <v>710</v>
      </c>
      <c r="P118" s="84">
        <v>440</v>
      </c>
      <c r="Q118" s="84">
        <v>225</v>
      </c>
      <c r="R118" s="84">
        <v>30</v>
      </c>
      <c r="S118" s="84">
        <v>200</v>
      </c>
      <c r="T118" s="84">
        <v>3275</v>
      </c>
      <c r="U118" s="84">
        <v>5</v>
      </c>
      <c r="V118" s="84">
        <v>50</v>
      </c>
      <c r="W118" s="84">
        <v>35</v>
      </c>
    </row>
    <row r="119" spans="2:23" x14ac:dyDescent="0.35">
      <c r="B119" s="74" t="s">
        <v>540</v>
      </c>
      <c r="C119" s="75">
        <v>0</v>
      </c>
      <c r="D119" s="75">
        <v>5</v>
      </c>
      <c r="E119" s="75">
        <v>565</v>
      </c>
      <c r="F119" s="75">
        <v>5</v>
      </c>
      <c r="G119" s="75">
        <v>130</v>
      </c>
      <c r="H119" s="75">
        <v>5</v>
      </c>
      <c r="I119" s="75">
        <v>65</v>
      </c>
      <c r="J119" s="75">
        <v>130</v>
      </c>
      <c r="K119" s="75">
        <v>140</v>
      </c>
      <c r="L119" s="75">
        <v>185</v>
      </c>
      <c r="M119" s="75">
        <v>300</v>
      </c>
      <c r="N119" s="75">
        <v>190</v>
      </c>
      <c r="O119" s="75">
        <v>285</v>
      </c>
      <c r="P119" s="75">
        <v>135</v>
      </c>
      <c r="Q119" s="75">
        <v>95</v>
      </c>
      <c r="R119" s="75">
        <v>10</v>
      </c>
      <c r="S119" s="75">
        <v>40</v>
      </c>
      <c r="T119" s="75">
        <v>925</v>
      </c>
      <c r="U119" s="75">
        <v>0</v>
      </c>
      <c r="V119" s="75">
        <v>5</v>
      </c>
      <c r="W119" s="75">
        <v>10</v>
      </c>
    </row>
    <row r="120" spans="2:23" x14ac:dyDescent="0.35">
      <c r="B120" s="83" t="s">
        <v>250</v>
      </c>
      <c r="C120" s="84">
        <v>5</v>
      </c>
      <c r="D120" s="84">
        <v>0</v>
      </c>
      <c r="E120" s="84">
        <v>355</v>
      </c>
      <c r="F120" s="84">
        <v>40</v>
      </c>
      <c r="G120" s="84">
        <v>120</v>
      </c>
      <c r="H120" s="84">
        <v>5</v>
      </c>
      <c r="I120" s="84">
        <v>80</v>
      </c>
      <c r="J120" s="84">
        <v>305</v>
      </c>
      <c r="K120" s="84">
        <v>70</v>
      </c>
      <c r="L120" s="84">
        <v>370</v>
      </c>
      <c r="M120" s="84">
        <v>340</v>
      </c>
      <c r="N120" s="84">
        <v>310</v>
      </c>
      <c r="O120" s="84">
        <v>715</v>
      </c>
      <c r="P120" s="84">
        <v>590</v>
      </c>
      <c r="Q120" s="84">
        <v>70</v>
      </c>
      <c r="R120" s="84">
        <v>25</v>
      </c>
      <c r="S120" s="84">
        <v>155</v>
      </c>
      <c r="T120" s="84">
        <v>1225</v>
      </c>
      <c r="U120" s="84">
        <v>15</v>
      </c>
      <c r="V120" s="84">
        <v>30</v>
      </c>
      <c r="W120" s="84">
        <v>135</v>
      </c>
    </row>
    <row r="121" spans="2:23" x14ac:dyDescent="0.35">
      <c r="B121" s="74" t="s">
        <v>504</v>
      </c>
      <c r="C121" s="75">
        <v>0</v>
      </c>
      <c r="D121" s="75">
        <v>0</v>
      </c>
      <c r="E121" s="75">
        <v>775</v>
      </c>
      <c r="F121" s="75">
        <v>0</v>
      </c>
      <c r="G121" s="75">
        <v>185</v>
      </c>
      <c r="H121" s="75">
        <v>5</v>
      </c>
      <c r="I121" s="75">
        <v>80</v>
      </c>
      <c r="J121" s="75">
        <v>250</v>
      </c>
      <c r="K121" s="75">
        <v>145</v>
      </c>
      <c r="L121" s="75">
        <v>285</v>
      </c>
      <c r="M121" s="75">
        <v>245</v>
      </c>
      <c r="N121" s="75">
        <v>190</v>
      </c>
      <c r="O121" s="75">
        <v>280</v>
      </c>
      <c r="P121" s="75">
        <v>215</v>
      </c>
      <c r="Q121" s="75">
        <v>85</v>
      </c>
      <c r="R121" s="75">
        <v>10</v>
      </c>
      <c r="S121" s="75">
        <v>60</v>
      </c>
      <c r="T121" s="75">
        <v>1375</v>
      </c>
      <c r="U121" s="75">
        <v>0</v>
      </c>
      <c r="V121" s="75">
        <v>15</v>
      </c>
      <c r="W121" s="75">
        <v>5</v>
      </c>
    </row>
    <row r="122" spans="2:23" x14ac:dyDescent="0.35">
      <c r="B122" s="83" t="s">
        <v>505</v>
      </c>
      <c r="C122" s="84">
        <v>0</v>
      </c>
      <c r="D122" s="84">
        <v>0</v>
      </c>
      <c r="E122" s="84">
        <v>790</v>
      </c>
      <c r="F122" s="84">
        <v>5</v>
      </c>
      <c r="G122" s="84">
        <v>155</v>
      </c>
      <c r="H122" s="84">
        <v>5</v>
      </c>
      <c r="I122" s="84">
        <v>65</v>
      </c>
      <c r="J122" s="84">
        <v>195</v>
      </c>
      <c r="K122" s="84">
        <v>225</v>
      </c>
      <c r="L122" s="84">
        <v>220</v>
      </c>
      <c r="M122" s="84">
        <v>350</v>
      </c>
      <c r="N122" s="84">
        <v>255</v>
      </c>
      <c r="O122" s="84">
        <v>320</v>
      </c>
      <c r="P122" s="84">
        <v>165</v>
      </c>
      <c r="Q122" s="84">
        <v>110</v>
      </c>
      <c r="R122" s="84">
        <v>15</v>
      </c>
      <c r="S122" s="84">
        <v>70</v>
      </c>
      <c r="T122" s="84">
        <v>1275</v>
      </c>
      <c r="U122" s="84">
        <v>0</v>
      </c>
      <c r="V122" s="84">
        <v>15</v>
      </c>
      <c r="W122" s="84">
        <v>10</v>
      </c>
    </row>
    <row r="123" spans="2:23" x14ac:dyDescent="0.35">
      <c r="B123" s="74" t="s">
        <v>541</v>
      </c>
      <c r="C123" s="75">
        <v>5</v>
      </c>
      <c r="D123" s="75">
        <v>15</v>
      </c>
      <c r="E123" s="75">
        <v>2080</v>
      </c>
      <c r="F123" s="75">
        <v>15</v>
      </c>
      <c r="G123" s="75">
        <v>990</v>
      </c>
      <c r="H123" s="75">
        <v>10</v>
      </c>
      <c r="I123" s="75">
        <v>595</v>
      </c>
      <c r="J123" s="75">
        <v>1620</v>
      </c>
      <c r="K123" s="75">
        <v>90</v>
      </c>
      <c r="L123" s="75">
        <v>1435</v>
      </c>
      <c r="M123" s="75">
        <v>1630</v>
      </c>
      <c r="N123" s="75">
        <v>1320</v>
      </c>
      <c r="O123" s="75">
        <v>1805</v>
      </c>
      <c r="P123" s="75">
        <v>1320</v>
      </c>
      <c r="Q123" s="75">
        <v>300</v>
      </c>
      <c r="R123" s="75">
        <v>85</v>
      </c>
      <c r="S123" s="75">
        <v>480</v>
      </c>
      <c r="T123" s="75">
        <v>5295</v>
      </c>
      <c r="U123" s="75">
        <v>5</v>
      </c>
      <c r="V123" s="75">
        <v>180</v>
      </c>
      <c r="W123" s="75">
        <v>135</v>
      </c>
    </row>
    <row r="124" spans="2:23" x14ac:dyDescent="0.35">
      <c r="B124" s="83" t="s">
        <v>348</v>
      </c>
      <c r="C124" s="84">
        <v>0</v>
      </c>
      <c r="D124" s="84">
        <v>5</v>
      </c>
      <c r="E124" s="84">
        <v>685</v>
      </c>
      <c r="F124" s="84">
        <v>10</v>
      </c>
      <c r="G124" s="84">
        <v>450</v>
      </c>
      <c r="H124" s="84">
        <v>5</v>
      </c>
      <c r="I124" s="84">
        <v>310</v>
      </c>
      <c r="J124" s="84">
        <v>560</v>
      </c>
      <c r="K124" s="84">
        <v>45</v>
      </c>
      <c r="L124" s="84">
        <v>330</v>
      </c>
      <c r="M124" s="84">
        <v>660</v>
      </c>
      <c r="N124" s="84">
        <v>525</v>
      </c>
      <c r="O124" s="84">
        <v>720</v>
      </c>
      <c r="P124" s="84">
        <v>465</v>
      </c>
      <c r="Q124" s="84">
        <v>110</v>
      </c>
      <c r="R124" s="84">
        <v>60</v>
      </c>
      <c r="S124" s="84">
        <v>150</v>
      </c>
      <c r="T124" s="84">
        <v>1710</v>
      </c>
      <c r="U124" s="84">
        <v>10</v>
      </c>
      <c r="V124" s="84">
        <v>50</v>
      </c>
      <c r="W124" s="84">
        <v>70</v>
      </c>
    </row>
    <row r="125" spans="2:23" x14ac:dyDescent="0.35">
      <c r="B125" s="74" t="s">
        <v>349</v>
      </c>
      <c r="C125" s="75">
        <v>5</v>
      </c>
      <c r="D125" s="75">
        <v>5</v>
      </c>
      <c r="E125" s="75">
        <v>540</v>
      </c>
      <c r="F125" s="75">
        <v>20</v>
      </c>
      <c r="G125" s="75">
        <v>525</v>
      </c>
      <c r="H125" s="75">
        <v>5</v>
      </c>
      <c r="I125" s="75">
        <v>365</v>
      </c>
      <c r="J125" s="75">
        <v>615</v>
      </c>
      <c r="K125" s="75">
        <v>35</v>
      </c>
      <c r="L125" s="75">
        <v>335</v>
      </c>
      <c r="M125" s="75">
        <v>920</v>
      </c>
      <c r="N125" s="75">
        <v>690</v>
      </c>
      <c r="O125" s="75">
        <v>900</v>
      </c>
      <c r="P125" s="75">
        <v>425</v>
      </c>
      <c r="Q125" s="75">
        <v>120</v>
      </c>
      <c r="R125" s="75">
        <v>70</v>
      </c>
      <c r="S125" s="75">
        <v>145</v>
      </c>
      <c r="T125" s="75">
        <v>1565</v>
      </c>
      <c r="U125" s="75">
        <v>10</v>
      </c>
      <c r="V125" s="75">
        <v>50</v>
      </c>
      <c r="W125" s="75">
        <v>145</v>
      </c>
    </row>
    <row r="126" spans="2:23" x14ac:dyDescent="0.35">
      <c r="B126" s="83" t="s">
        <v>542</v>
      </c>
      <c r="C126" s="84">
        <v>0</v>
      </c>
      <c r="D126" s="84">
        <v>5</v>
      </c>
      <c r="E126" s="84">
        <v>300</v>
      </c>
      <c r="F126" s="84">
        <v>10</v>
      </c>
      <c r="G126" s="84">
        <v>490</v>
      </c>
      <c r="H126" s="84">
        <v>5</v>
      </c>
      <c r="I126" s="84">
        <v>410</v>
      </c>
      <c r="J126" s="84">
        <v>650</v>
      </c>
      <c r="K126" s="84">
        <v>5</v>
      </c>
      <c r="L126" s="84">
        <v>250</v>
      </c>
      <c r="M126" s="84">
        <v>1015</v>
      </c>
      <c r="N126" s="84">
        <v>750</v>
      </c>
      <c r="O126" s="84">
        <v>870</v>
      </c>
      <c r="P126" s="84">
        <v>410</v>
      </c>
      <c r="Q126" s="84">
        <v>75</v>
      </c>
      <c r="R126" s="84">
        <v>120</v>
      </c>
      <c r="S126" s="84">
        <v>100</v>
      </c>
      <c r="T126" s="84">
        <v>1235</v>
      </c>
      <c r="U126" s="84">
        <v>5</v>
      </c>
      <c r="V126" s="84">
        <v>50</v>
      </c>
      <c r="W126" s="84">
        <v>130</v>
      </c>
    </row>
    <row r="127" spans="2:23" x14ac:dyDescent="0.35">
      <c r="B127" s="74" t="s">
        <v>350</v>
      </c>
      <c r="C127" s="75">
        <v>5</v>
      </c>
      <c r="D127" s="75">
        <v>0</v>
      </c>
      <c r="E127" s="75">
        <v>1140</v>
      </c>
      <c r="F127" s="75">
        <v>20</v>
      </c>
      <c r="G127" s="75">
        <v>1250</v>
      </c>
      <c r="H127" s="75">
        <v>5</v>
      </c>
      <c r="I127" s="75">
        <v>955</v>
      </c>
      <c r="J127" s="75">
        <v>1380</v>
      </c>
      <c r="K127" s="75">
        <v>70</v>
      </c>
      <c r="L127" s="75">
        <v>840</v>
      </c>
      <c r="M127" s="75">
        <v>1890</v>
      </c>
      <c r="N127" s="75">
        <v>1445</v>
      </c>
      <c r="O127" s="75">
        <v>1950</v>
      </c>
      <c r="P127" s="75">
        <v>1030</v>
      </c>
      <c r="Q127" s="75">
        <v>185</v>
      </c>
      <c r="R127" s="75">
        <v>190</v>
      </c>
      <c r="S127" s="75">
        <v>305</v>
      </c>
      <c r="T127" s="75">
        <v>3710</v>
      </c>
      <c r="U127" s="75">
        <v>20</v>
      </c>
      <c r="V127" s="75">
        <v>145</v>
      </c>
      <c r="W127" s="75">
        <v>275</v>
      </c>
    </row>
    <row r="128" spans="2:23" x14ac:dyDescent="0.35">
      <c r="B128" s="83" t="s">
        <v>351</v>
      </c>
      <c r="C128" s="84">
        <v>0</v>
      </c>
      <c r="D128" s="84">
        <v>0</v>
      </c>
      <c r="E128" s="84">
        <v>750</v>
      </c>
      <c r="F128" s="84">
        <v>15</v>
      </c>
      <c r="G128" s="84">
        <v>730</v>
      </c>
      <c r="H128" s="84">
        <v>5</v>
      </c>
      <c r="I128" s="84">
        <v>575</v>
      </c>
      <c r="J128" s="84">
        <v>870</v>
      </c>
      <c r="K128" s="84">
        <v>50</v>
      </c>
      <c r="L128" s="84">
        <v>395</v>
      </c>
      <c r="M128" s="84">
        <v>1240</v>
      </c>
      <c r="N128" s="84">
        <v>930</v>
      </c>
      <c r="O128" s="84">
        <v>1130</v>
      </c>
      <c r="P128" s="84">
        <v>590</v>
      </c>
      <c r="Q128" s="84">
        <v>110</v>
      </c>
      <c r="R128" s="84">
        <v>110</v>
      </c>
      <c r="S128" s="84">
        <v>165</v>
      </c>
      <c r="T128" s="84">
        <v>2145</v>
      </c>
      <c r="U128" s="84">
        <v>15</v>
      </c>
      <c r="V128" s="84">
        <v>65</v>
      </c>
      <c r="W128" s="84">
        <v>185</v>
      </c>
    </row>
    <row r="129" spans="2:23" x14ac:dyDescent="0.35">
      <c r="B129" s="74" t="s">
        <v>404</v>
      </c>
      <c r="C129" s="75">
        <v>5</v>
      </c>
      <c r="D129" s="75">
        <v>5</v>
      </c>
      <c r="E129" s="75">
        <v>1875</v>
      </c>
      <c r="F129" s="75">
        <v>20</v>
      </c>
      <c r="G129" s="75">
        <v>775</v>
      </c>
      <c r="H129" s="75">
        <v>5</v>
      </c>
      <c r="I129" s="75">
        <v>400</v>
      </c>
      <c r="J129" s="75">
        <v>1800</v>
      </c>
      <c r="K129" s="75">
        <v>130</v>
      </c>
      <c r="L129" s="75">
        <v>1205</v>
      </c>
      <c r="M129" s="75">
        <v>1825</v>
      </c>
      <c r="N129" s="75">
        <v>1475</v>
      </c>
      <c r="O129" s="75">
        <v>1905</v>
      </c>
      <c r="P129" s="75">
        <v>1190</v>
      </c>
      <c r="Q129" s="75">
        <v>265</v>
      </c>
      <c r="R129" s="75">
        <v>130</v>
      </c>
      <c r="S129" s="75">
        <v>435</v>
      </c>
      <c r="T129" s="75">
        <v>4550</v>
      </c>
      <c r="U129" s="75">
        <v>5</v>
      </c>
      <c r="V129" s="75">
        <v>150</v>
      </c>
      <c r="W129" s="75">
        <v>170</v>
      </c>
    </row>
    <row r="130" spans="2:23" x14ac:dyDescent="0.35">
      <c r="B130" s="83" t="s">
        <v>543</v>
      </c>
      <c r="C130" s="84">
        <v>5</v>
      </c>
      <c r="D130" s="84">
        <v>5</v>
      </c>
      <c r="E130" s="84">
        <v>1475</v>
      </c>
      <c r="F130" s="84">
        <v>20</v>
      </c>
      <c r="G130" s="84">
        <v>580</v>
      </c>
      <c r="H130" s="84">
        <v>10</v>
      </c>
      <c r="I130" s="84">
        <v>260</v>
      </c>
      <c r="J130" s="84">
        <v>990</v>
      </c>
      <c r="K130" s="84">
        <v>160</v>
      </c>
      <c r="L130" s="84">
        <v>485</v>
      </c>
      <c r="M130" s="84">
        <v>1935</v>
      </c>
      <c r="N130" s="84">
        <v>1380</v>
      </c>
      <c r="O130" s="84">
        <v>1685</v>
      </c>
      <c r="P130" s="84">
        <v>735</v>
      </c>
      <c r="Q130" s="84">
        <v>210</v>
      </c>
      <c r="R130" s="84">
        <v>145</v>
      </c>
      <c r="S130" s="84">
        <v>280</v>
      </c>
      <c r="T130" s="84">
        <v>2810</v>
      </c>
      <c r="U130" s="84">
        <v>10</v>
      </c>
      <c r="V130" s="84">
        <v>95</v>
      </c>
      <c r="W130" s="84">
        <v>225</v>
      </c>
    </row>
    <row r="131" spans="2:23" x14ac:dyDescent="0.35">
      <c r="B131" s="74" t="s">
        <v>544</v>
      </c>
      <c r="C131" s="75">
        <v>5</v>
      </c>
      <c r="D131" s="75">
        <v>0</v>
      </c>
      <c r="E131" s="75">
        <v>785</v>
      </c>
      <c r="F131" s="75">
        <v>10</v>
      </c>
      <c r="G131" s="75">
        <v>310</v>
      </c>
      <c r="H131" s="75">
        <v>5</v>
      </c>
      <c r="I131" s="75">
        <v>155</v>
      </c>
      <c r="J131" s="75">
        <v>830</v>
      </c>
      <c r="K131" s="75">
        <v>30</v>
      </c>
      <c r="L131" s="75">
        <v>260</v>
      </c>
      <c r="M131" s="75">
        <v>1240</v>
      </c>
      <c r="N131" s="75">
        <v>910</v>
      </c>
      <c r="O131" s="75">
        <v>910</v>
      </c>
      <c r="P131" s="75">
        <v>400</v>
      </c>
      <c r="Q131" s="75">
        <v>90</v>
      </c>
      <c r="R131" s="75">
        <v>65</v>
      </c>
      <c r="S131" s="75">
        <v>210</v>
      </c>
      <c r="T131" s="75">
        <v>1570</v>
      </c>
      <c r="U131" s="75">
        <v>10</v>
      </c>
      <c r="V131" s="75">
        <v>55</v>
      </c>
      <c r="W131" s="75">
        <v>105</v>
      </c>
    </row>
    <row r="132" spans="2:23" x14ac:dyDescent="0.35">
      <c r="B132" s="83" t="s">
        <v>545</v>
      </c>
      <c r="C132" s="84">
        <v>0</v>
      </c>
      <c r="D132" s="84">
        <v>0</v>
      </c>
      <c r="E132" s="84">
        <v>435</v>
      </c>
      <c r="F132" s="84">
        <v>15</v>
      </c>
      <c r="G132" s="84">
        <v>300</v>
      </c>
      <c r="H132" s="84">
        <v>5</v>
      </c>
      <c r="I132" s="84">
        <v>135</v>
      </c>
      <c r="J132" s="84">
        <v>545</v>
      </c>
      <c r="K132" s="84">
        <v>35</v>
      </c>
      <c r="L132" s="84">
        <v>225</v>
      </c>
      <c r="M132" s="84">
        <v>1025</v>
      </c>
      <c r="N132" s="84">
        <v>755</v>
      </c>
      <c r="O132" s="84">
        <v>970</v>
      </c>
      <c r="P132" s="84">
        <v>425</v>
      </c>
      <c r="Q132" s="84">
        <v>100</v>
      </c>
      <c r="R132" s="84">
        <v>75</v>
      </c>
      <c r="S132" s="84">
        <v>135</v>
      </c>
      <c r="T132" s="84">
        <v>1100</v>
      </c>
      <c r="U132" s="84">
        <v>5</v>
      </c>
      <c r="V132" s="84">
        <v>50</v>
      </c>
      <c r="W132" s="84">
        <v>155</v>
      </c>
    </row>
    <row r="133" spans="2:23" x14ac:dyDescent="0.35">
      <c r="B133" s="74" t="s">
        <v>546</v>
      </c>
      <c r="C133" s="75">
        <v>5</v>
      </c>
      <c r="D133" s="75">
        <v>0</v>
      </c>
      <c r="E133" s="75">
        <v>860</v>
      </c>
      <c r="F133" s="75">
        <v>5</v>
      </c>
      <c r="G133" s="75">
        <v>405</v>
      </c>
      <c r="H133" s="75">
        <v>5</v>
      </c>
      <c r="I133" s="75">
        <v>215</v>
      </c>
      <c r="J133" s="75">
        <v>670</v>
      </c>
      <c r="K133" s="75">
        <v>35</v>
      </c>
      <c r="L133" s="75">
        <v>440</v>
      </c>
      <c r="M133" s="75">
        <v>1060</v>
      </c>
      <c r="N133" s="75">
        <v>820</v>
      </c>
      <c r="O133" s="75">
        <v>1090</v>
      </c>
      <c r="P133" s="75">
        <v>585</v>
      </c>
      <c r="Q133" s="75">
        <v>170</v>
      </c>
      <c r="R133" s="75">
        <v>85</v>
      </c>
      <c r="S133" s="75">
        <v>230</v>
      </c>
      <c r="T133" s="75">
        <v>1980</v>
      </c>
      <c r="U133" s="75">
        <v>5</v>
      </c>
      <c r="V133" s="75">
        <v>75</v>
      </c>
      <c r="W133" s="75">
        <v>130</v>
      </c>
    </row>
    <row r="134" spans="2:23" x14ac:dyDescent="0.35">
      <c r="B134" s="83" t="s">
        <v>405</v>
      </c>
      <c r="C134" s="84">
        <v>5</v>
      </c>
      <c r="D134" s="84">
        <v>5</v>
      </c>
      <c r="E134" s="84">
        <v>1265</v>
      </c>
      <c r="F134" s="84">
        <v>15</v>
      </c>
      <c r="G134" s="84">
        <v>515</v>
      </c>
      <c r="H134" s="84">
        <v>10</v>
      </c>
      <c r="I134" s="84">
        <v>200</v>
      </c>
      <c r="J134" s="84">
        <v>895</v>
      </c>
      <c r="K134" s="84">
        <v>190</v>
      </c>
      <c r="L134" s="84">
        <v>410</v>
      </c>
      <c r="M134" s="84">
        <v>1755</v>
      </c>
      <c r="N134" s="84">
        <v>1295</v>
      </c>
      <c r="O134" s="84">
        <v>1285</v>
      </c>
      <c r="P134" s="84">
        <v>525</v>
      </c>
      <c r="Q134" s="84">
        <v>215</v>
      </c>
      <c r="R134" s="84">
        <v>80</v>
      </c>
      <c r="S134" s="84">
        <v>335</v>
      </c>
      <c r="T134" s="84">
        <v>2480</v>
      </c>
      <c r="U134" s="84">
        <v>5</v>
      </c>
      <c r="V134" s="84">
        <v>65</v>
      </c>
      <c r="W134" s="84">
        <v>120</v>
      </c>
    </row>
    <row r="135" spans="2:23" x14ac:dyDescent="0.35">
      <c r="B135" s="74" t="s">
        <v>406</v>
      </c>
      <c r="C135" s="75">
        <v>5</v>
      </c>
      <c r="D135" s="75">
        <v>0</v>
      </c>
      <c r="E135" s="75">
        <v>1185</v>
      </c>
      <c r="F135" s="75">
        <v>15</v>
      </c>
      <c r="G135" s="75">
        <v>615</v>
      </c>
      <c r="H135" s="75">
        <v>10</v>
      </c>
      <c r="I135" s="75">
        <v>285</v>
      </c>
      <c r="J135" s="75">
        <v>960</v>
      </c>
      <c r="K135" s="75">
        <v>80</v>
      </c>
      <c r="L135" s="75">
        <v>530</v>
      </c>
      <c r="M135" s="75">
        <v>2095</v>
      </c>
      <c r="N135" s="75">
        <v>1575</v>
      </c>
      <c r="O135" s="75">
        <v>1715</v>
      </c>
      <c r="P135" s="75">
        <v>760</v>
      </c>
      <c r="Q135" s="75">
        <v>220</v>
      </c>
      <c r="R135" s="75">
        <v>140</v>
      </c>
      <c r="S135" s="75">
        <v>370</v>
      </c>
      <c r="T135" s="75">
        <v>2720</v>
      </c>
      <c r="U135" s="75">
        <v>10</v>
      </c>
      <c r="V135" s="75">
        <v>100</v>
      </c>
      <c r="W135" s="75">
        <v>180</v>
      </c>
    </row>
    <row r="136" spans="2:23" x14ac:dyDescent="0.35">
      <c r="B136" s="83" t="s">
        <v>144</v>
      </c>
      <c r="C136" s="84">
        <v>0</v>
      </c>
      <c r="D136" s="84">
        <v>5</v>
      </c>
      <c r="E136" s="84">
        <v>1295</v>
      </c>
      <c r="F136" s="84">
        <v>10</v>
      </c>
      <c r="G136" s="84">
        <v>245</v>
      </c>
      <c r="H136" s="84">
        <v>5</v>
      </c>
      <c r="I136" s="84">
        <v>110</v>
      </c>
      <c r="J136" s="84">
        <v>335</v>
      </c>
      <c r="K136" s="84">
        <v>190</v>
      </c>
      <c r="L136" s="84">
        <v>415</v>
      </c>
      <c r="M136" s="84">
        <v>395</v>
      </c>
      <c r="N136" s="84">
        <v>285</v>
      </c>
      <c r="O136" s="84">
        <v>480</v>
      </c>
      <c r="P136" s="84">
        <v>310</v>
      </c>
      <c r="Q136" s="84">
        <v>150</v>
      </c>
      <c r="R136" s="84">
        <v>10</v>
      </c>
      <c r="S136" s="84">
        <v>90</v>
      </c>
      <c r="T136" s="84">
        <v>2100</v>
      </c>
      <c r="U136" s="84">
        <v>0</v>
      </c>
      <c r="V136" s="84">
        <v>30</v>
      </c>
      <c r="W136" s="84">
        <v>25</v>
      </c>
    </row>
    <row r="137" spans="2:23" x14ac:dyDescent="0.35">
      <c r="B137" s="74" t="s">
        <v>371</v>
      </c>
      <c r="C137" s="75">
        <v>5</v>
      </c>
      <c r="D137" s="75">
        <v>5</v>
      </c>
      <c r="E137" s="75">
        <v>1905</v>
      </c>
      <c r="F137" s="75">
        <v>20</v>
      </c>
      <c r="G137" s="75">
        <v>400</v>
      </c>
      <c r="H137" s="75">
        <v>5</v>
      </c>
      <c r="I137" s="75">
        <v>145</v>
      </c>
      <c r="J137" s="75">
        <v>1035</v>
      </c>
      <c r="K137" s="75">
        <v>325</v>
      </c>
      <c r="L137" s="75">
        <v>660</v>
      </c>
      <c r="M137" s="75">
        <v>935</v>
      </c>
      <c r="N137" s="75">
        <v>735</v>
      </c>
      <c r="O137" s="75">
        <v>985</v>
      </c>
      <c r="P137" s="75">
        <v>555</v>
      </c>
      <c r="Q137" s="75">
        <v>205</v>
      </c>
      <c r="R137" s="75">
        <v>55</v>
      </c>
      <c r="S137" s="75">
        <v>235</v>
      </c>
      <c r="T137" s="75">
        <v>3255</v>
      </c>
      <c r="U137" s="75">
        <v>5</v>
      </c>
      <c r="V137" s="75">
        <v>40</v>
      </c>
      <c r="W137" s="75">
        <v>85</v>
      </c>
    </row>
    <row r="138" spans="2:23" x14ac:dyDescent="0.35">
      <c r="B138" s="83" t="s">
        <v>372</v>
      </c>
      <c r="C138" s="84">
        <v>0</v>
      </c>
      <c r="D138" s="84">
        <v>0</v>
      </c>
      <c r="E138" s="84">
        <v>1905</v>
      </c>
      <c r="F138" s="84">
        <v>5</v>
      </c>
      <c r="G138" s="84">
        <v>320</v>
      </c>
      <c r="H138" s="84">
        <v>5</v>
      </c>
      <c r="I138" s="84">
        <v>100</v>
      </c>
      <c r="J138" s="84">
        <v>540</v>
      </c>
      <c r="K138" s="84">
        <v>485</v>
      </c>
      <c r="L138" s="84">
        <v>375</v>
      </c>
      <c r="M138" s="84">
        <v>560</v>
      </c>
      <c r="N138" s="84">
        <v>440</v>
      </c>
      <c r="O138" s="84">
        <v>700</v>
      </c>
      <c r="P138" s="84">
        <v>310</v>
      </c>
      <c r="Q138" s="84">
        <v>195</v>
      </c>
      <c r="R138" s="84">
        <v>25</v>
      </c>
      <c r="S138" s="84">
        <v>125</v>
      </c>
      <c r="T138" s="84">
        <v>2690</v>
      </c>
      <c r="U138" s="84">
        <v>5</v>
      </c>
      <c r="V138" s="84">
        <v>30</v>
      </c>
      <c r="W138" s="84">
        <v>80</v>
      </c>
    </row>
    <row r="139" spans="2:23" x14ac:dyDescent="0.35">
      <c r="B139" s="74" t="s">
        <v>367</v>
      </c>
      <c r="C139" s="75">
        <v>5</v>
      </c>
      <c r="D139" s="75">
        <v>5</v>
      </c>
      <c r="E139" s="75">
        <v>1470</v>
      </c>
      <c r="F139" s="75">
        <v>15</v>
      </c>
      <c r="G139" s="75">
        <v>335</v>
      </c>
      <c r="H139" s="75">
        <v>5</v>
      </c>
      <c r="I139" s="75">
        <v>90</v>
      </c>
      <c r="J139" s="75">
        <v>390</v>
      </c>
      <c r="K139" s="75">
        <v>505</v>
      </c>
      <c r="L139" s="75">
        <v>310</v>
      </c>
      <c r="M139" s="75">
        <v>500</v>
      </c>
      <c r="N139" s="75">
        <v>375</v>
      </c>
      <c r="O139" s="75">
        <v>720</v>
      </c>
      <c r="P139" s="75">
        <v>265</v>
      </c>
      <c r="Q139" s="75">
        <v>240</v>
      </c>
      <c r="R139" s="75">
        <v>15</v>
      </c>
      <c r="S139" s="75">
        <v>110</v>
      </c>
      <c r="T139" s="75">
        <v>2155</v>
      </c>
      <c r="U139" s="75">
        <v>5</v>
      </c>
      <c r="V139" s="75">
        <v>20</v>
      </c>
      <c r="W139" s="75">
        <v>95</v>
      </c>
    </row>
    <row r="140" spans="2:23" x14ac:dyDescent="0.35">
      <c r="B140" s="83" t="s">
        <v>373</v>
      </c>
      <c r="C140" s="84">
        <v>0</v>
      </c>
      <c r="D140" s="84">
        <v>0</v>
      </c>
      <c r="E140" s="84">
        <v>480</v>
      </c>
      <c r="F140" s="84">
        <v>5</v>
      </c>
      <c r="G140" s="84">
        <v>125</v>
      </c>
      <c r="H140" s="84">
        <v>0</v>
      </c>
      <c r="I140" s="84">
        <v>40</v>
      </c>
      <c r="J140" s="84">
        <v>145</v>
      </c>
      <c r="K140" s="84">
        <v>110</v>
      </c>
      <c r="L140" s="84">
        <v>140</v>
      </c>
      <c r="M140" s="84">
        <v>215</v>
      </c>
      <c r="N140" s="84">
        <v>165</v>
      </c>
      <c r="O140" s="84">
        <v>225</v>
      </c>
      <c r="P140" s="84">
        <v>115</v>
      </c>
      <c r="Q140" s="84">
        <v>65</v>
      </c>
      <c r="R140" s="84">
        <v>10</v>
      </c>
      <c r="S140" s="84">
        <v>35</v>
      </c>
      <c r="T140" s="84">
        <v>785</v>
      </c>
      <c r="U140" s="84">
        <v>5</v>
      </c>
      <c r="V140" s="84">
        <v>10</v>
      </c>
      <c r="W140" s="84">
        <v>20</v>
      </c>
    </row>
    <row r="141" spans="2:23" x14ac:dyDescent="0.35">
      <c r="B141" s="74" t="s">
        <v>547</v>
      </c>
      <c r="C141" s="75">
        <v>5</v>
      </c>
      <c r="D141" s="75">
        <v>5</v>
      </c>
      <c r="E141" s="75">
        <v>2240</v>
      </c>
      <c r="F141" s="75">
        <v>35</v>
      </c>
      <c r="G141" s="75">
        <v>750</v>
      </c>
      <c r="H141" s="75">
        <v>5</v>
      </c>
      <c r="I141" s="75">
        <v>500</v>
      </c>
      <c r="J141" s="75">
        <v>2895</v>
      </c>
      <c r="K141" s="75">
        <v>100</v>
      </c>
      <c r="L141" s="75">
        <v>1495</v>
      </c>
      <c r="M141" s="75">
        <v>1830</v>
      </c>
      <c r="N141" s="75">
        <v>1535</v>
      </c>
      <c r="O141" s="75">
        <v>2595</v>
      </c>
      <c r="P141" s="75">
        <v>1945</v>
      </c>
      <c r="Q141" s="75">
        <v>205</v>
      </c>
      <c r="R141" s="75">
        <v>270</v>
      </c>
      <c r="S141" s="75">
        <v>360</v>
      </c>
      <c r="T141" s="75">
        <v>5375</v>
      </c>
      <c r="U141" s="75">
        <v>40</v>
      </c>
      <c r="V141" s="75">
        <v>190</v>
      </c>
      <c r="W141" s="75">
        <v>260</v>
      </c>
    </row>
    <row r="142" spans="2:23" x14ac:dyDescent="0.35">
      <c r="B142" s="83" t="s">
        <v>548</v>
      </c>
      <c r="C142" s="84">
        <v>0</v>
      </c>
      <c r="D142" s="84">
        <v>0</v>
      </c>
      <c r="E142" s="84">
        <v>945</v>
      </c>
      <c r="F142" s="84">
        <v>10</v>
      </c>
      <c r="G142" s="84">
        <v>360</v>
      </c>
      <c r="H142" s="84">
        <v>5</v>
      </c>
      <c r="I142" s="84">
        <v>245</v>
      </c>
      <c r="J142" s="84">
        <v>1220</v>
      </c>
      <c r="K142" s="84">
        <v>35</v>
      </c>
      <c r="L142" s="84">
        <v>500</v>
      </c>
      <c r="M142" s="84">
        <v>860</v>
      </c>
      <c r="N142" s="84">
        <v>695</v>
      </c>
      <c r="O142" s="84">
        <v>1030</v>
      </c>
      <c r="P142" s="84">
        <v>675</v>
      </c>
      <c r="Q142" s="84">
        <v>100</v>
      </c>
      <c r="R142" s="84">
        <v>115</v>
      </c>
      <c r="S142" s="84">
        <v>150</v>
      </c>
      <c r="T142" s="84">
        <v>2145</v>
      </c>
      <c r="U142" s="84">
        <v>10</v>
      </c>
      <c r="V142" s="84">
        <v>60</v>
      </c>
      <c r="W142" s="84">
        <v>110</v>
      </c>
    </row>
    <row r="143" spans="2:23" x14ac:dyDescent="0.35">
      <c r="B143" s="74" t="s">
        <v>411</v>
      </c>
      <c r="C143" s="75">
        <v>5</v>
      </c>
      <c r="D143" s="75">
        <v>5</v>
      </c>
      <c r="E143" s="75">
        <v>2910</v>
      </c>
      <c r="F143" s="75">
        <v>25</v>
      </c>
      <c r="G143" s="75">
        <v>875</v>
      </c>
      <c r="H143" s="75">
        <v>10</v>
      </c>
      <c r="I143" s="75">
        <v>485</v>
      </c>
      <c r="J143" s="75">
        <v>1210</v>
      </c>
      <c r="K143" s="75">
        <v>310</v>
      </c>
      <c r="L143" s="75">
        <v>1015</v>
      </c>
      <c r="M143" s="75">
        <v>1435</v>
      </c>
      <c r="N143" s="75">
        <v>1100</v>
      </c>
      <c r="O143" s="75">
        <v>1810</v>
      </c>
      <c r="P143" s="75">
        <v>1070</v>
      </c>
      <c r="Q143" s="75">
        <v>300</v>
      </c>
      <c r="R143" s="75">
        <v>125</v>
      </c>
      <c r="S143" s="75">
        <v>240</v>
      </c>
      <c r="T143" s="75">
        <v>5155</v>
      </c>
      <c r="U143" s="75">
        <v>15</v>
      </c>
      <c r="V143" s="75">
        <v>120</v>
      </c>
      <c r="W143" s="75">
        <v>270</v>
      </c>
    </row>
    <row r="144" spans="2:23" x14ac:dyDescent="0.35">
      <c r="B144" s="83" t="s">
        <v>145</v>
      </c>
      <c r="C144" s="84">
        <v>5</v>
      </c>
      <c r="D144" s="84">
        <v>0</v>
      </c>
      <c r="E144" s="84">
        <v>1475</v>
      </c>
      <c r="F144" s="84">
        <v>15</v>
      </c>
      <c r="G144" s="84">
        <v>205</v>
      </c>
      <c r="H144" s="84">
        <v>5</v>
      </c>
      <c r="I144" s="84">
        <v>95</v>
      </c>
      <c r="J144" s="84">
        <v>360</v>
      </c>
      <c r="K144" s="84">
        <v>330</v>
      </c>
      <c r="L144" s="84">
        <v>350</v>
      </c>
      <c r="M144" s="84">
        <v>415</v>
      </c>
      <c r="N144" s="84">
        <v>285</v>
      </c>
      <c r="O144" s="84">
        <v>520</v>
      </c>
      <c r="P144" s="84">
        <v>305</v>
      </c>
      <c r="Q144" s="84">
        <v>170</v>
      </c>
      <c r="R144" s="84">
        <v>15</v>
      </c>
      <c r="S144" s="84">
        <v>75</v>
      </c>
      <c r="T144" s="84">
        <v>2160</v>
      </c>
      <c r="U144" s="84">
        <v>0</v>
      </c>
      <c r="V144" s="84">
        <v>15</v>
      </c>
      <c r="W144" s="84">
        <v>20</v>
      </c>
    </row>
    <row r="145" spans="2:23" x14ac:dyDescent="0.35">
      <c r="B145" s="74" t="s">
        <v>549</v>
      </c>
      <c r="C145" s="75">
        <v>5</v>
      </c>
      <c r="D145" s="75">
        <v>0</v>
      </c>
      <c r="E145" s="75">
        <v>1865</v>
      </c>
      <c r="F145" s="75">
        <v>20</v>
      </c>
      <c r="G145" s="75">
        <v>765</v>
      </c>
      <c r="H145" s="75">
        <v>10</v>
      </c>
      <c r="I145" s="75">
        <v>425</v>
      </c>
      <c r="J145" s="75">
        <v>1060</v>
      </c>
      <c r="K145" s="75">
        <v>165</v>
      </c>
      <c r="L145" s="75">
        <v>645</v>
      </c>
      <c r="M145" s="75">
        <v>1405</v>
      </c>
      <c r="N145" s="75">
        <v>1110</v>
      </c>
      <c r="O145" s="75">
        <v>1555</v>
      </c>
      <c r="P145" s="75">
        <v>910</v>
      </c>
      <c r="Q145" s="75">
        <v>240</v>
      </c>
      <c r="R145" s="75">
        <v>105</v>
      </c>
      <c r="S145" s="75">
        <v>265</v>
      </c>
      <c r="T145" s="75">
        <v>3640</v>
      </c>
      <c r="U145" s="75">
        <v>15</v>
      </c>
      <c r="V145" s="75">
        <v>70</v>
      </c>
      <c r="W145" s="75">
        <v>235</v>
      </c>
    </row>
    <row r="146" spans="2:23" x14ac:dyDescent="0.35">
      <c r="B146" s="83" t="s">
        <v>141</v>
      </c>
      <c r="C146" s="84">
        <v>5</v>
      </c>
      <c r="D146" s="84">
        <v>5</v>
      </c>
      <c r="E146" s="84">
        <v>1210</v>
      </c>
      <c r="F146" s="84">
        <v>15</v>
      </c>
      <c r="G146" s="84">
        <v>555</v>
      </c>
      <c r="H146" s="84">
        <v>15</v>
      </c>
      <c r="I146" s="84">
        <v>285</v>
      </c>
      <c r="J146" s="84">
        <v>1330</v>
      </c>
      <c r="K146" s="84">
        <v>105</v>
      </c>
      <c r="L146" s="84">
        <v>690</v>
      </c>
      <c r="M146" s="84">
        <v>1410</v>
      </c>
      <c r="N146" s="84">
        <v>1130</v>
      </c>
      <c r="O146" s="84">
        <v>1175</v>
      </c>
      <c r="P146" s="84">
        <v>560</v>
      </c>
      <c r="Q146" s="84">
        <v>185</v>
      </c>
      <c r="R146" s="84">
        <v>65</v>
      </c>
      <c r="S146" s="84">
        <v>470</v>
      </c>
      <c r="T146" s="84">
        <v>2920</v>
      </c>
      <c r="U146" s="84">
        <v>0</v>
      </c>
      <c r="V146" s="84">
        <v>125</v>
      </c>
      <c r="W146" s="84">
        <v>90</v>
      </c>
    </row>
    <row r="147" spans="2:23" x14ac:dyDescent="0.35">
      <c r="B147" s="74" t="s">
        <v>428</v>
      </c>
      <c r="C147" s="75">
        <v>5</v>
      </c>
      <c r="D147" s="75">
        <v>5</v>
      </c>
      <c r="E147" s="75">
        <v>1025</v>
      </c>
      <c r="F147" s="75">
        <v>10</v>
      </c>
      <c r="G147" s="75">
        <v>420</v>
      </c>
      <c r="H147" s="75">
        <v>5</v>
      </c>
      <c r="I147" s="75">
        <v>235</v>
      </c>
      <c r="J147" s="75">
        <v>515</v>
      </c>
      <c r="K147" s="75">
        <v>40</v>
      </c>
      <c r="L147" s="75">
        <v>305</v>
      </c>
      <c r="M147" s="75">
        <v>540</v>
      </c>
      <c r="N147" s="75">
        <v>440</v>
      </c>
      <c r="O147" s="75">
        <v>675</v>
      </c>
      <c r="P147" s="75">
        <v>425</v>
      </c>
      <c r="Q147" s="75">
        <v>125</v>
      </c>
      <c r="R147" s="75">
        <v>35</v>
      </c>
      <c r="S147" s="75">
        <v>105</v>
      </c>
      <c r="T147" s="75">
        <v>1890</v>
      </c>
      <c r="U147" s="75">
        <v>5</v>
      </c>
      <c r="V147" s="75">
        <v>25</v>
      </c>
      <c r="W147" s="75">
        <v>110</v>
      </c>
    </row>
    <row r="148" spans="2:23" x14ac:dyDescent="0.35">
      <c r="B148" s="83" t="s">
        <v>550</v>
      </c>
      <c r="C148" s="84">
        <v>0</v>
      </c>
      <c r="D148" s="84">
        <v>0</v>
      </c>
      <c r="E148" s="84">
        <v>340</v>
      </c>
      <c r="F148" s="84">
        <v>10</v>
      </c>
      <c r="G148" s="84">
        <v>220</v>
      </c>
      <c r="H148" s="84">
        <v>5</v>
      </c>
      <c r="I148" s="84">
        <v>100</v>
      </c>
      <c r="J148" s="84">
        <v>345</v>
      </c>
      <c r="K148" s="84">
        <v>10</v>
      </c>
      <c r="L148" s="84">
        <v>160</v>
      </c>
      <c r="M148" s="84">
        <v>540</v>
      </c>
      <c r="N148" s="84">
        <v>400</v>
      </c>
      <c r="O148" s="84">
        <v>685</v>
      </c>
      <c r="P148" s="84">
        <v>345</v>
      </c>
      <c r="Q148" s="84">
        <v>85</v>
      </c>
      <c r="R148" s="84">
        <v>25</v>
      </c>
      <c r="S148" s="84">
        <v>75</v>
      </c>
      <c r="T148" s="84">
        <v>815</v>
      </c>
      <c r="U148" s="84">
        <v>5</v>
      </c>
      <c r="V148" s="84">
        <v>25</v>
      </c>
      <c r="W148" s="84">
        <v>135</v>
      </c>
    </row>
    <row r="149" spans="2:23" x14ac:dyDescent="0.35">
      <c r="B149" s="74" t="s">
        <v>551</v>
      </c>
      <c r="C149" s="75">
        <v>5</v>
      </c>
      <c r="D149" s="75">
        <v>0</v>
      </c>
      <c r="E149" s="75">
        <v>360</v>
      </c>
      <c r="F149" s="75">
        <v>5</v>
      </c>
      <c r="G149" s="75">
        <v>195</v>
      </c>
      <c r="H149" s="75">
        <v>5</v>
      </c>
      <c r="I149" s="75">
        <v>80</v>
      </c>
      <c r="J149" s="75">
        <v>290</v>
      </c>
      <c r="K149" s="75">
        <v>30</v>
      </c>
      <c r="L149" s="75">
        <v>165</v>
      </c>
      <c r="M149" s="75">
        <v>425</v>
      </c>
      <c r="N149" s="75">
        <v>325</v>
      </c>
      <c r="O149" s="75">
        <v>400</v>
      </c>
      <c r="P149" s="75">
        <v>190</v>
      </c>
      <c r="Q149" s="75">
        <v>85</v>
      </c>
      <c r="R149" s="75">
        <v>20</v>
      </c>
      <c r="S149" s="75">
        <v>100</v>
      </c>
      <c r="T149" s="75">
        <v>795</v>
      </c>
      <c r="U149" s="75">
        <v>0</v>
      </c>
      <c r="V149" s="75">
        <v>15</v>
      </c>
      <c r="W149" s="75">
        <v>35</v>
      </c>
    </row>
    <row r="150" spans="2:23" x14ac:dyDescent="0.35">
      <c r="B150" s="83" t="s">
        <v>412</v>
      </c>
      <c r="C150" s="84">
        <v>0</v>
      </c>
      <c r="D150" s="84">
        <v>0</v>
      </c>
      <c r="E150" s="84">
        <v>1290</v>
      </c>
      <c r="F150" s="84">
        <v>5</v>
      </c>
      <c r="G150" s="84">
        <v>240</v>
      </c>
      <c r="H150" s="84">
        <v>5</v>
      </c>
      <c r="I150" s="84">
        <v>60</v>
      </c>
      <c r="J150" s="84">
        <v>240</v>
      </c>
      <c r="K150" s="84">
        <v>395</v>
      </c>
      <c r="L150" s="84">
        <v>205</v>
      </c>
      <c r="M150" s="84">
        <v>305</v>
      </c>
      <c r="N150" s="84">
        <v>205</v>
      </c>
      <c r="O150" s="84">
        <v>425</v>
      </c>
      <c r="P150" s="84">
        <v>155</v>
      </c>
      <c r="Q150" s="84">
        <v>160</v>
      </c>
      <c r="R150" s="84">
        <v>5</v>
      </c>
      <c r="S150" s="84">
        <v>50</v>
      </c>
      <c r="T150" s="84">
        <v>1735</v>
      </c>
      <c r="U150" s="84">
        <v>5</v>
      </c>
      <c r="V150" s="84">
        <v>5</v>
      </c>
      <c r="W150" s="84">
        <v>55</v>
      </c>
    </row>
    <row r="151" spans="2:23" x14ac:dyDescent="0.35">
      <c r="B151" s="74" t="s">
        <v>232</v>
      </c>
      <c r="C151" s="75">
        <v>0</v>
      </c>
      <c r="D151" s="75">
        <v>5</v>
      </c>
      <c r="E151" s="75">
        <v>350</v>
      </c>
      <c r="F151" s="75">
        <v>20</v>
      </c>
      <c r="G151" s="75">
        <v>70</v>
      </c>
      <c r="H151" s="75">
        <v>0</v>
      </c>
      <c r="I151" s="75">
        <v>30</v>
      </c>
      <c r="J151" s="75">
        <v>400</v>
      </c>
      <c r="K151" s="75">
        <v>135</v>
      </c>
      <c r="L151" s="75">
        <v>135</v>
      </c>
      <c r="M151" s="75">
        <v>230</v>
      </c>
      <c r="N151" s="75">
        <v>190</v>
      </c>
      <c r="O151" s="75">
        <v>400</v>
      </c>
      <c r="P151" s="75">
        <v>285</v>
      </c>
      <c r="Q151" s="75">
        <v>50</v>
      </c>
      <c r="R151" s="75">
        <v>5</v>
      </c>
      <c r="S151" s="75">
        <v>35</v>
      </c>
      <c r="T151" s="75">
        <v>655</v>
      </c>
      <c r="U151" s="75">
        <v>5</v>
      </c>
      <c r="V151" s="75">
        <v>5</v>
      </c>
      <c r="W151" s="75">
        <v>75</v>
      </c>
    </row>
    <row r="152" spans="2:23" x14ac:dyDescent="0.35">
      <c r="B152" s="83" t="s">
        <v>262</v>
      </c>
      <c r="C152" s="84">
        <v>5</v>
      </c>
      <c r="D152" s="84">
        <v>5</v>
      </c>
      <c r="E152" s="84">
        <v>2525</v>
      </c>
      <c r="F152" s="84">
        <v>25</v>
      </c>
      <c r="G152" s="84">
        <v>550</v>
      </c>
      <c r="H152" s="84">
        <v>0</v>
      </c>
      <c r="I152" s="84">
        <v>165</v>
      </c>
      <c r="J152" s="84">
        <v>845</v>
      </c>
      <c r="K152" s="84">
        <v>1170</v>
      </c>
      <c r="L152" s="84">
        <v>415</v>
      </c>
      <c r="M152" s="84">
        <v>900</v>
      </c>
      <c r="N152" s="84">
        <v>650</v>
      </c>
      <c r="O152" s="84">
        <v>1190</v>
      </c>
      <c r="P152" s="84">
        <v>530</v>
      </c>
      <c r="Q152" s="84">
        <v>325</v>
      </c>
      <c r="R152" s="84">
        <v>35</v>
      </c>
      <c r="S152" s="84">
        <v>115</v>
      </c>
      <c r="T152" s="84">
        <v>3530</v>
      </c>
      <c r="U152" s="84">
        <v>5</v>
      </c>
      <c r="V152" s="84">
        <v>25</v>
      </c>
      <c r="W152" s="84">
        <v>215</v>
      </c>
    </row>
    <row r="153" spans="2:23" x14ac:dyDescent="0.35">
      <c r="B153" s="74" t="s">
        <v>552</v>
      </c>
      <c r="C153" s="75">
        <v>0</v>
      </c>
      <c r="D153" s="75">
        <v>0</v>
      </c>
      <c r="E153" s="75">
        <v>1500</v>
      </c>
      <c r="F153" s="75">
        <v>10</v>
      </c>
      <c r="G153" s="75">
        <v>295</v>
      </c>
      <c r="H153" s="75">
        <v>5</v>
      </c>
      <c r="I153" s="75">
        <v>80</v>
      </c>
      <c r="J153" s="75">
        <v>290</v>
      </c>
      <c r="K153" s="75">
        <v>730</v>
      </c>
      <c r="L153" s="75">
        <v>200</v>
      </c>
      <c r="M153" s="75">
        <v>565</v>
      </c>
      <c r="N153" s="75">
        <v>375</v>
      </c>
      <c r="O153" s="75">
        <v>715</v>
      </c>
      <c r="P153" s="75">
        <v>245</v>
      </c>
      <c r="Q153" s="75">
        <v>215</v>
      </c>
      <c r="R153" s="75">
        <v>15</v>
      </c>
      <c r="S153" s="75">
        <v>50</v>
      </c>
      <c r="T153" s="75">
        <v>1990</v>
      </c>
      <c r="U153" s="75">
        <v>5</v>
      </c>
      <c r="V153" s="75">
        <v>10</v>
      </c>
      <c r="W153" s="75">
        <v>140</v>
      </c>
    </row>
    <row r="154" spans="2:23" x14ac:dyDescent="0.35">
      <c r="B154" s="83" t="s">
        <v>553</v>
      </c>
      <c r="C154" s="84">
        <v>0</v>
      </c>
      <c r="D154" s="84">
        <v>5</v>
      </c>
      <c r="E154" s="84">
        <v>1625</v>
      </c>
      <c r="F154" s="84">
        <v>10</v>
      </c>
      <c r="G154" s="84">
        <v>295</v>
      </c>
      <c r="H154" s="84">
        <v>5</v>
      </c>
      <c r="I154" s="84">
        <v>90</v>
      </c>
      <c r="J154" s="84">
        <v>505</v>
      </c>
      <c r="K154" s="84">
        <v>495</v>
      </c>
      <c r="L154" s="84">
        <v>235</v>
      </c>
      <c r="M154" s="84">
        <v>735</v>
      </c>
      <c r="N154" s="84">
        <v>510</v>
      </c>
      <c r="O154" s="84">
        <v>730</v>
      </c>
      <c r="P154" s="84">
        <v>265</v>
      </c>
      <c r="Q154" s="84">
        <v>190</v>
      </c>
      <c r="R154" s="84">
        <v>20</v>
      </c>
      <c r="S154" s="84">
        <v>65</v>
      </c>
      <c r="T154" s="84">
        <v>2190</v>
      </c>
      <c r="U154" s="84">
        <v>5</v>
      </c>
      <c r="V154" s="84">
        <v>15</v>
      </c>
      <c r="W154" s="84">
        <v>110</v>
      </c>
    </row>
    <row r="155" spans="2:23" x14ac:dyDescent="0.35">
      <c r="B155" s="74" t="s">
        <v>364</v>
      </c>
      <c r="C155" s="75">
        <v>0</v>
      </c>
      <c r="D155" s="75">
        <v>0</v>
      </c>
      <c r="E155" s="75">
        <v>1335</v>
      </c>
      <c r="F155" s="75">
        <v>15</v>
      </c>
      <c r="G155" s="75">
        <v>280</v>
      </c>
      <c r="H155" s="75">
        <v>0</v>
      </c>
      <c r="I155" s="75">
        <v>80</v>
      </c>
      <c r="J155" s="75">
        <v>280</v>
      </c>
      <c r="K155" s="75">
        <v>715</v>
      </c>
      <c r="L155" s="75">
        <v>205</v>
      </c>
      <c r="M155" s="75">
        <v>400</v>
      </c>
      <c r="N155" s="75">
        <v>275</v>
      </c>
      <c r="O155" s="75">
        <v>595</v>
      </c>
      <c r="P155" s="75">
        <v>215</v>
      </c>
      <c r="Q155" s="75">
        <v>180</v>
      </c>
      <c r="R155" s="75">
        <v>10</v>
      </c>
      <c r="S155" s="75">
        <v>55</v>
      </c>
      <c r="T155" s="75">
        <v>1825</v>
      </c>
      <c r="U155" s="75">
        <v>5</v>
      </c>
      <c r="V155" s="75">
        <v>10</v>
      </c>
      <c r="W155" s="75">
        <v>105</v>
      </c>
    </row>
    <row r="156" spans="2:23" x14ac:dyDescent="0.35">
      <c r="B156" s="83" t="s">
        <v>554</v>
      </c>
      <c r="C156" s="84">
        <v>0</v>
      </c>
      <c r="D156" s="84">
        <v>5</v>
      </c>
      <c r="E156" s="84">
        <v>1120</v>
      </c>
      <c r="F156" s="84">
        <v>15</v>
      </c>
      <c r="G156" s="84">
        <v>450</v>
      </c>
      <c r="H156" s="84">
        <v>5</v>
      </c>
      <c r="I156" s="84">
        <v>130</v>
      </c>
      <c r="J156" s="84">
        <v>445</v>
      </c>
      <c r="K156" s="84">
        <v>190</v>
      </c>
      <c r="L156" s="84">
        <v>285</v>
      </c>
      <c r="M156" s="84">
        <v>850</v>
      </c>
      <c r="N156" s="84">
        <v>650</v>
      </c>
      <c r="O156" s="84">
        <v>820</v>
      </c>
      <c r="P156" s="84">
        <v>290</v>
      </c>
      <c r="Q156" s="84">
        <v>185</v>
      </c>
      <c r="R156" s="84">
        <v>25</v>
      </c>
      <c r="S156" s="84">
        <v>160</v>
      </c>
      <c r="T156" s="84">
        <v>1850</v>
      </c>
      <c r="U156" s="84">
        <v>0</v>
      </c>
      <c r="V156" s="84">
        <v>55</v>
      </c>
      <c r="W156" s="84">
        <v>90</v>
      </c>
    </row>
    <row r="157" spans="2:23" x14ac:dyDescent="0.35">
      <c r="B157" s="74" t="s">
        <v>555</v>
      </c>
      <c r="C157" s="75">
        <v>0</v>
      </c>
      <c r="D157" s="75">
        <v>5</v>
      </c>
      <c r="E157" s="75">
        <v>535</v>
      </c>
      <c r="F157" s="75">
        <v>5</v>
      </c>
      <c r="G157" s="75">
        <v>295</v>
      </c>
      <c r="H157" s="75">
        <v>10</v>
      </c>
      <c r="I157" s="75">
        <v>90</v>
      </c>
      <c r="J157" s="75">
        <v>365</v>
      </c>
      <c r="K157" s="75">
        <v>65</v>
      </c>
      <c r="L157" s="75">
        <v>190</v>
      </c>
      <c r="M157" s="75">
        <v>695</v>
      </c>
      <c r="N157" s="75">
        <v>505</v>
      </c>
      <c r="O157" s="75">
        <v>525</v>
      </c>
      <c r="P157" s="75">
        <v>225</v>
      </c>
      <c r="Q157" s="75">
        <v>85</v>
      </c>
      <c r="R157" s="75">
        <v>20</v>
      </c>
      <c r="S157" s="75">
        <v>140</v>
      </c>
      <c r="T157" s="75">
        <v>1070</v>
      </c>
      <c r="U157" s="75">
        <v>0</v>
      </c>
      <c r="V157" s="75">
        <v>30</v>
      </c>
      <c r="W157" s="75">
        <v>60</v>
      </c>
    </row>
    <row r="158" spans="2:23" x14ac:dyDescent="0.35">
      <c r="B158" s="83" t="s">
        <v>397</v>
      </c>
      <c r="C158" s="84">
        <v>0</v>
      </c>
      <c r="D158" s="84">
        <v>0</v>
      </c>
      <c r="E158" s="84">
        <v>1255</v>
      </c>
      <c r="F158" s="84">
        <v>20</v>
      </c>
      <c r="G158" s="84">
        <v>490</v>
      </c>
      <c r="H158" s="84">
        <v>5</v>
      </c>
      <c r="I158" s="84">
        <v>310</v>
      </c>
      <c r="J158" s="84">
        <v>1145</v>
      </c>
      <c r="K158" s="84">
        <v>30</v>
      </c>
      <c r="L158" s="84">
        <v>805</v>
      </c>
      <c r="M158" s="84">
        <v>1300</v>
      </c>
      <c r="N158" s="84">
        <v>1070</v>
      </c>
      <c r="O158" s="84">
        <v>1555</v>
      </c>
      <c r="P158" s="84">
        <v>960</v>
      </c>
      <c r="Q158" s="84">
        <v>145</v>
      </c>
      <c r="R158" s="84">
        <v>175</v>
      </c>
      <c r="S158" s="84">
        <v>235</v>
      </c>
      <c r="T158" s="84">
        <v>2980</v>
      </c>
      <c r="U158" s="84">
        <v>25</v>
      </c>
      <c r="V158" s="84">
        <v>110</v>
      </c>
      <c r="W158" s="84">
        <v>155</v>
      </c>
    </row>
    <row r="159" spans="2:23" x14ac:dyDescent="0.35">
      <c r="B159" s="74" t="s">
        <v>471</v>
      </c>
      <c r="C159" s="75">
        <v>5</v>
      </c>
      <c r="D159" s="75">
        <v>0</v>
      </c>
      <c r="E159" s="75">
        <v>2230</v>
      </c>
      <c r="F159" s="75">
        <v>10</v>
      </c>
      <c r="G159" s="75">
        <v>350</v>
      </c>
      <c r="H159" s="75">
        <v>5</v>
      </c>
      <c r="I159" s="75">
        <v>130</v>
      </c>
      <c r="J159" s="75">
        <v>705</v>
      </c>
      <c r="K159" s="75">
        <v>610</v>
      </c>
      <c r="L159" s="75">
        <v>375</v>
      </c>
      <c r="M159" s="75">
        <v>515</v>
      </c>
      <c r="N159" s="75">
        <v>415</v>
      </c>
      <c r="O159" s="75">
        <v>690</v>
      </c>
      <c r="P159" s="75">
        <v>405</v>
      </c>
      <c r="Q159" s="75">
        <v>245</v>
      </c>
      <c r="R159" s="75">
        <v>15</v>
      </c>
      <c r="S159" s="75">
        <v>130</v>
      </c>
      <c r="T159" s="75">
        <v>3110</v>
      </c>
      <c r="U159" s="75">
        <v>0</v>
      </c>
      <c r="V159" s="75">
        <v>30</v>
      </c>
      <c r="W159" s="75">
        <v>45</v>
      </c>
    </row>
    <row r="160" spans="2:23" x14ac:dyDescent="0.35">
      <c r="B160" s="83" t="s">
        <v>195</v>
      </c>
      <c r="C160" s="84">
        <v>5</v>
      </c>
      <c r="D160" s="84">
        <v>10</v>
      </c>
      <c r="E160" s="84">
        <v>2775</v>
      </c>
      <c r="F160" s="84">
        <v>25</v>
      </c>
      <c r="G160" s="84">
        <v>670</v>
      </c>
      <c r="H160" s="84">
        <v>10</v>
      </c>
      <c r="I160" s="84">
        <v>265</v>
      </c>
      <c r="J160" s="84">
        <v>1250</v>
      </c>
      <c r="K160" s="84">
        <v>360</v>
      </c>
      <c r="L160" s="84">
        <v>735</v>
      </c>
      <c r="M160" s="84">
        <v>1400</v>
      </c>
      <c r="N160" s="84">
        <v>1065</v>
      </c>
      <c r="O160" s="84">
        <v>1255</v>
      </c>
      <c r="P160" s="84">
        <v>715</v>
      </c>
      <c r="Q160" s="84">
        <v>355</v>
      </c>
      <c r="R160" s="84">
        <v>35</v>
      </c>
      <c r="S160" s="84">
        <v>360</v>
      </c>
      <c r="T160" s="84">
        <v>4625</v>
      </c>
      <c r="U160" s="84">
        <v>0</v>
      </c>
      <c r="V160" s="84">
        <v>85</v>
      </c>
      <c r="W160" s="84">
        <v>70</v>
      </c>
    </row>
    <row r="161" spans="2:23" x14ac:dyDescent="0.35">
      <c r="B161" s="74" t="s">
        <v>153</v>
      </c>
      <c r="C161" s="75">
        <v>5</v>
      </c>
      <c r="D161" s="75">
        <v>10</v>
      </c>
      <c r="E161" s="75">
        <v>1905</v>
      </c>
      <c r="F161" s="75">
        <v>15</v>
      </c>
      <c r="G161" s="75">
        <v>410</v>
      </c>
      <c r="H161" s="75">
        <v>0</v>
      </c>
      <c r="I161" s="75">
        <v>170</v>
      </c>
      <c r="J161" s="75">
        <v>1010</v>
      </c>
      <c r="K161" s="75">
        <v>520</v>
      </c>
      <c r="L161" s="75">
        <v>640</v>
      </c>
      <c r="M161" s="75">
        <v>665</v>
      </c>
      <c r="N161" s="75">
        <v>530</v>
      </c>
      <c r="O161" s="75">
        <v>815</v>
      </c>
      <c r="P161" s="75">
        <v>430</v>
      </c>
      <c r="Q161" s="75">
        <v>215</v>
      </c>
      <c r="R161" s="75">
        <v>20</v>
      </c>
      <c r="S161" s="75">
        <v>190</v>
      </c>
      <c r="T161" s="75">
        <v>3195</v>
      </c>
      <c r="U161" s="75">
        <v>0</v>
      </c>
      <c r="V161" s="75">
        <v>50</v>
      </c>
      <c r="W161" s="75">
        <v>125</v>
      </c>
    </row>
    <row r="162" spans="2:23" x14ac:dyDescent="0.35">
      <c r="B162" s="83" t="s">
        <v>233</v>
      </c>
      <c r="C162" s="84">
        <v>5</v>
      </c>
      <c r="D162" s="84">
        <v>0</v>
      </c>
      <c r="E162" s="84">
        <v>185</v>
      </c>
      <c r="F162" s="84">
        <v>15</v>
      </c>
      <c r="G162" s="84">
        <v>20</v>
      </c>
      <c r="H162" s="84">
        <v>0</v>
      </c>
      <c r="I162" s="84">
        <v>5</v>
      </c>
      <c r="J162" s="84">
        <v>160</v>
      </c>
      <c r="K162" s="84">
        <v>175</v>
      </c>
      <c r="L162" s="84">
        <v>55</v>
      </c>
      <c r="M162" s="84">
        <v>35</v>
      </c>
      <c r="N162" s="84">
        <v>35</v>
      </c>
      <c r="O162" s="84">
        <v>185</v>
      </c>
      <c r="P162" s="84">
        <v>115</v>
      </c>
      <c r="Q162" s="84">
        <v>40</v>
      </c>
      <c r="R162" s="84">
        <v>0</v>
      </c>
      <c r="S162" s="84">
        <v>10</v>
      </c>
      <c r="T162" s="84">
        <v>290</v>
      </c>
      <c r="U162" s="84">
        <v>5</v>
      </c>
      <c r="V162" s="84">
        <v>10</v>
      </c>
      <c r="W162" s="84">
        <v>50</v>
      </c>
    </row>
    <row r="163" spans="2:23" x14ac:dyDescent="0.35">
      <c r="B163" s="74" t="s">
        <v>489</v>
      </c>
      <c r="C163" s="75">
        <v>5</v>
      </c>
      <c r="D163" s="75">
        <v>15</v>
      </c>
      <c r="E163" s="75">
        <v>2445</v>
      </c>
      <c r="F163" s="75">
        <v>10</v>
      </c>
      <c r="G163" s="75">
        <v>565</v>
      </c>
      <c r="H163" s="75">
        <v>5</v>
      </c>
      <c r="I163" s="75">
        <v>225</v>
      </c>
      <c r="J163" s="75">
        <v>970</v>
      </c>
      <c r="K163" s="75">
        <v>400</v>
      </c>
      <c r="L163" s="75">
        <v>780</v>
      </c>
      <c r="M163" s="75">
        <v>915</v>
      </c>
      <c r="N163" s="75">
        <v>725</v>
      </c>
      <c r="O163" s="75">
        <v>875</v>
      </c>
      <c r="P163" s="75">
        <v>570</v>
      </c>
      <c r="Q163" s="75">
        <v>250</v>
      </c>
      <c r="R163" s="75">
        <v>20</v>
      </c>
      <c r="S163" s="75">
        <v>295</v>
      </c>
      <c r="T163" s="75">
        <v>4110</v>
      </c>
      <c r="U163" s="75">
        <v>5</v>
      </c>
      <c r="V163" s="75">
        <v>70</v>
      </c>
      <c r="W163" s="75">
        <v>30</v>
      </c>
    </row>
    <row r="164" spans="2:23" x14ac:dyDescent="0.35">
      <c r="B164" s="83" t="s">
        <v>289</v>
      </c>
      <c r="C164" s="84">
        <v>0</v>
      </c>
      <c r="D164" s="84">
        <v>0</v>
      </c>
      <c r="E164" s="84">
        <v>1105</v>
      </c>
      <c r="F164" s="84">
        <v>10</v>
      </c>
      <c r="G164" s="84">
        <v>230</v>
      </c>
      <c r="H164" s="84">
        <v>5</v>
      </c>
      <c r="I164" s="84">
        <v>60</v>
      </c>
      <c r="J164" s="84">
        <v>345</v>
      </c>
      <c r="K164" s="84">
        <v>340</v>
      </c>
      <c r="L164" s="84">
        <v>270</v>
      </c>
      <c r="M164" s="84">
        <v>360</v>
      </c>
      <c r="N164" s="84">
        <v>285</v>
      </c>
      <c r="O164" s="84">
        <v>510</v>
      </c>
      <c r="P164" s="84">
        <v>240</v>
      </c>
      <c r="Q164" s="84">
        <v>155</v>
      </c>
      <c r="R164" s="84">
        <v>5</v>
      </c>
      <c r="S164" s="84">
        <v>80</v>
      </c>
      <c r="T164" s="84">
        <v>1650</v>
      </c>
      <c r="U164" s="84">
        <v>0</v>
      </c>
      <c r="V164" s="84">
        <v>15</v>
      </c>
      <c r="W164" s="84">
        <v>65</v>
      </c>
    </row>
    <row r="165" spans="2:23" x14ac:dyDescent="0.35">
      <c r="B165" s="74" t="s">
        <v>280</v>
      </c>
      <c r="C165" s="75">
        <v>5</v>
      </c>
      <c r="D165" s="75">
        <v>0</v>
      </c>
      <c r="E165" s="75">
        <v>775</v>
      </c>
      <c r="F165" s="75">
        <v>15</v>
      </c>
      <c r="G165" s="75">
        <v>125</v>
      </c>
      <c r="H165" s="75">
        <v>5</v>
      </c>
      <c r="I165" s="75">
        <v>30</v>
      </c>
      <c r="J165" s="75">
        <v>435</v>
      </c>
      <c r="K165" s="75">
        <v>335</v>
      </c>
      <c r="L165" s="75">
        <v>210</v>
      </c>
      <c r="M165" s="75">
        <v>225</v>
      </c>
      <c r="N165" s="75">
        <v>165</v>
      </c>
      <c r="O165" s="75">
        <v>375</v>
      </c>
      <c r="P165" s="75">
        <v>205</v>
      </c>
      <c r="Q165" s="75">
        <v>85</v>
      </c>
      <c r="R165" s="75">
        <v>15</v>
      </c>
      <c r="S165" s="75">
        <v>35</v>
      </c>
      <c r="T165" s="75">
        <v>1135</v>
      </c>
      <c r="U165" s="75">
        <v>5</v>
      </c>
      <c r="V165" s="75">
        <v>5</v>
      </c>
      <c r="W165" s="75">
        <v>65</v>
      </c>
    </row>
    <row r="166" spans="2:23" x14ac:dyDescent="0.35">
      <c r="B166" s="83" t="s">
        <v>308</v>
      </c>
      <c r="C166" s="84">
        <v>5</v>
      </c>
      <c r="D166" s="84">
        <v>5</v>
      </c>
      <c r="E166" s="84">
        <v>1710</v>
      </c>
      <c r="F166" s="84">
        <v>20</v>
      </c>
      <c r="G166" s="84">
        <v>405</v>
      </c>
      <c r="H166" s="84">
        <v>5</v>
      </c>
      <c r="I166" s="84">
        <v>85</v>
      </c>
      <c r="J166" s="84">
        <v>380</v>
      </c>
      <c r="K166" s="84">
        <v>940</v>
      </c>
      <c r="L166" s="84">
        <v>320</v>
      </c>
      <c r="M166" s="84">
        <v>480</v>
      </c>
      <c r="N166" s="84">
        <v>370</v>
      </c>
      <c r="O166" s="84">
        <v>885</v>
      </c>
      <c r="P166" s="84">
        <v>360</v>
      </c>
      <c r="Q166" s="84">
        <v>290</v>
      </c>
      <c r="R166" s="84">
        <v>10</v>
      </c>
      <c r="S166" s="84">
        <v>95</v>
      </c>
      <c r="T166" s="84">
        <v>2415</v>
      </c>
      <c r="U166" s="84">
        <v>5</v>
      </c>
      <c r="V166" s="84">
        <v>30</v>
      </c>
      <c r="W166" s="84">
        <v>115</v>
      </c>
    </row>
    <row r="167" spans="2:23" x14ac:dyDescent="0.35">
      <c r="B167" s="74" t="s">
        <v>240</v>
      </c>
      <c r="C167" s="75">
        <v>5</v>
      </c>
      <c r="D167" s="75">
        <v>5</v>
      </c>
      <c r="E167" s="75">
        <v>640</v>
      </c>
      <c r="F167" s="75">
        <v>30</v>
      </c>
      <c r="G167" s="75">
        <v>100</v>
      </c>
      <c r="H167" s="75">
        <v>5</v>
      </c>
      <c r="I167" s="75">
        <v>40</v>
      </c>
      <c r="J167" s="75">
        <v>605</v>
      </c>
      <c r="K167" s="75">
        <v>230</v>
      </c>
      <c r="L167" s="75">
        <v>265</v>
      </c>
      <c r="M167" s="75">
        <v>280</v>
      </c>
      <c r="N167" s="75">
        <v>230</v>
      </c>
      <c r="O167" s="75">
        <v>535</v>
      </c>
      <c r="P167" s="75">
        <v>400</v>
      </c>
      <c r="Q167" s="75">
        <v>85</v>
      </c>
      <c r="R167" s="75">
        <v>5</v>
      </c>
      <c r="S167" s="75">
        <v>65</v>
      </c>
      <c r="T167" s="75">
        <v>1175</v>
      </c>
      <c r="U167" s="75">
        <v>5</v>
      </c>
      <c r="V167" s="75">
        <v>10</v>
      </c>
      <c r="W167" s="75">
        <v>105</v>
      </c>
    </row>
    <row r="168" spans="2:23" x14ac:dyDescent="0.35">
      <c r="B168" s="83" t="s">
        <v>394</v>
      </c>
      <c r="C168" s="84">
        <v>5</v>
      </c>
      <c r="D168" s="84">
        <v>0</v>
      </c>
      <c r="E168" s="84">
        <v>1565</v>
      </c>
      <c r="F168" s="84">
        <v>10</v>
      </c>
      <c r="G168" s="84">
        <v>385</v>
      </c>
      <c r="H168" s="84">
        <v>5</v>
      </c>
      <c r="I168" s="84">
        <v>115</v>
      </c>
      <c r="J168" s="84">
        <v>315</v>
      </c>
      <c r="K168" s="84">
        <v>375</v>
      </c>
      <c r="L168" s="84">
        <v>380</v>
      </c>
      <c r="M168" s="84">
        <v>660</v>
      </c>
      <c r="N168" s="84">
        <v>445</v>
      </c>
      <c r="O168" s="84">
        <v>695</v>
      </c>
      <c r="P168" s="84">
        <v>330</v>
      </c>
      <c r="Q168" s="84">
        <v>205</v>
      </c>
      <c r="R168" s="84">
        <v>10</v>
      </c>
      <c r="S168" s="84">
        <v>135</v>
      </c>
      <c r="T168" s="84">
        <v>2400</v>
      </c>
      <c r="U168" s="84">
        <v>0</v>
      </c>
      <c r="V168" s="84">
        <v>30</v>
      </c>
      <c r="W168" s="84">
        <v>65</v>
      </c>
    </row>
    <row r="169" spans="2:23" x14ac:dyDescent="0.35">
      <c r="B169" s="74" t="s">
        <v>400</v>
      </c>
      <c r="C169" s="75">
        <v>5</v>
      </c>
      <c r="D169" s="75">
        <v>0</v>
      </c>
      <c r="E169" s="75">
        <v>1345</v>
      </c>
      <c r="F169" s="75">
        <v>10</v>
      </c>
      <c r="G169" s="75">
        <v>450</v>
      </c>
      <c r="H169" s="75">
        <v>5</v>
      </c>
      <c r="I169" s="75">
        <v>225</v>
      </c>
      <c r="J169" s="75">
        <v>435</v>
      </c>
      <c r="K169" s="75">
        <v>135</v>
      </c>
      <c r="L169" s="75">
        <v>380</v>
      </c>
      <c r="M169" s="75">
        <v>650</v>
      </c>
      <c r="N169" s="75">
        <v>490</v>
      </c>
      <c r="O169" s="75">
        <v>850</v>
      </c>
      <c r="P169" s="75">
        <v>490</v>
      </c>
      <c r="Q169" s="75">
        <v>150</v>
      </c>
      <c r="R169" s="75">
        <v>45</v>
      </c>
      <c r="S169" s="75">
        <v>105</v>
      </c>
      <c r="T169" s="75">
        <v>2305</v>
      </c>
      <c r="U169" s="75">
        <v>5</v>
      </c>
      <c r="V169" s="75">
        <v>55</v>
      </c>
      <c r="W169" s="75">
        <v>135</v>
      </c>
    </row>
    <row r="170" spans="2:23" x14ac:dyDescent="0.35">
      <c r="B170" s="83" t="s">
        <v>401</v>
      </c>
      <c r="C170" s="84">
        <v>0</v>
      </c>
      <c r="D170" s="84">
        <v>0</v>
      </c>
      <c r="E170" s="84">
        <v>1530</v>
      </c>
      <c r="F170" s="84">
        <v>20</v>
      </c>
      <c r="G170" s="84">
        <v>490</v>
      </c>
      <c r="H170" s="84">
        <v>5</v>
      </c>
      <c r="I170" s="84">
        <v>255</v>
      </c>
      <c r="J170" s="84">
        <v>550</v>
      </c>
      <c r="K170" s="84">
        <v>240</v>
      </c>
      <c r="L170" s="84">
        <v>440</v>
      </c>
      <c r="M170" s="84">
        <v>795</v>
      </c>
      <c r="N170" s="84">
        <v>560</v>
      </c>
      <c r="O170" s="84">
        <v>980</v>
      </c>
      <c r="P170" s="84">
        <v>540</v>
      </c>
      <c r="Q170" s="84">
        <v>180</v>
      </c>
      <c r="R170" s="84">
        <v>45</v>
      </c>
      <c r="S170" s="84">
        <v>120</v>
      </c>
      <c r="T170" s="84">
        <v>2575</v>
      </c>
      <c r="U170" s="84">
        <v>10</v>
      </c>
      <c r="V170" s="84">
        <v>40</v>
      </c>
      <c r="W170" s="84">
        <v>135</v>
      </c>
    </row>
    <row r="171" spans="2:23" x14ac:dyDescent="0.35">
      <c r="B171" s="74" t="s">
        <v>321</v>
      </c>
      <c r="C171" s="75">
        <v>5</v>
      </c>
      <c r="D171" s="75">
        <v>5</v>
      </c>
      <c r="E171" s="75">
        <v>1335</v>
      </c>
      <c r="F171" s="75">
        <v>15</v>
      </c>
      <c r="G171" s="75">
        <v>565</v>
      </c>
      <c r="H171" s="75">
        <v>5</v>
      </c>
      <c r="I171" s="75">
        <v>315</v>
      </c>
      <c r="J171" s="75">
        <v>705</v>
      </c>
      <c r="K171" s="75">
        <v>130</v>
      </c>
      <c r="L171" s="75">
        <v>565</v>
      </c>
      <c r="M171" s="75">
        <v>790</v>
      </c>
      <c r="N171" s="75">
        <v>600</v>
      </c>
      <c r="O171" s="75">
        <v>905</v>
      </c>
      <c r="P171" s="75">
        <v>550</v>
      </c>
      <c r="Q171" s="75">
        <v>170</v>
      </c>
      <c r="R171" s="75">
        <v>55</v>
      </c>
      <c r="S171" s="75">
        <v>155</v>
      </c>
      <c r="T171" s="75">
        <v>2630</v>
      </c>
      <c r="U171" s="75">
        <v>5</v>
      </c>
      <c r="V171" s="75">
        <v>40</v>
      </c>
      <c r="W171" s="75">
        <v>150</v>
      </c>
    </row>
    <row r="172" spans="2:23" x14ac:dyDescent="0.35">
      <c r="B172" s="83" t="s">
        <v>322</v>
      </c>
      <c r="C172" s="84">
        <v>5</v>
      </c>
      <c r="D172" s="84">
        <v>5</v>
      </c>
      <c r="E172" s="84">
        <v>1075</v>
      </c>
      <c r="F172" s="84">
        <v>5</v>
      </c>
      <c r="G172" s="84">
        <v>380</v>
      </c>
      <c r="H172" s="84">
        <v>0</v>
      </c>
      <c r="I172" s="84">
        <v>210</v>
      </c>
      <c r="J172" s="84">
        <v>665</v>
      </c>
      <c r="K172" s="84">
        <v>80</v>
      </c>
      <c r="L172" s="84">
        <v>450</v>
      </c>
      <c r="M172" s="84">
        <v>525</v>
      </c>
      <c r="N172" s="84">
        <v>440</v>
      </c>
      <c r="O172" s="84">
        <v>540</v>
      </c>
      <c r="P172" s="84">
        <v>430</v>
      </c>
      <c r="Q172" s="84">
        <v>90</v>
      </c>
      <c r="R172" s="84">
        <v>25</v>
      </c>
      <c r="S172" s="84">
        <v>130</v>
      </c>
      <c r="T172" s="84">
        <v>2095</v>
      </c>
      <c r="U172" s="84">
        <v>5</v>
      </c>
      <c r="V172" s="84">
        <v>35</v>
      </c>
      <c r="W172" s="84">
        <v>65</v>
      </c>
    </row>
    <row r="173" spans="2:23" x14ac:dyDescent="0.35">
      <c r="B173" s="74" t="s">
        <v>556</v>
      </c>
      <c r="C173" s="75">
        <v>5</v>
      </c>
      <c r="D173" s="75">
        <v>0</v>
      </c>
      <c r="E173" s="75">
        <v>595</v>
      </c>
      <c r="F173" s="75">
        <v>15</v>
      </c>
      <c r="G173" s="75">
        <v>415</v>
      </c>
      <c r="H173" s="75">
        <v>5</v>
      </c>
      <c r="I173" s="75">
        <v>230</v>
      </c>
      <c r="J173" s="75">
        <v>625</v>
      </c>
      <c r="K173" s="75">
        <v>45</v>
      </c>
      <c r="L173" s="75">
        <v>340</v>
      </c>
      <c r="M173" s="75">
        <v>885</v>
      </c>
      <c r="N173" s="75">
        <v>690</v>
      </c>
      <c r="O173" s="75">
        <v>850</v>
      </c>
      <c r="P173" s="75">
        <v>420</v>
      </c>
      <c r="Q173" s="75">
        <v>105</v>
      </c>
      <c r="R173" s="75">
        <v>60</v>
      </c>
      <c r="S173" s="75">
        <v>170</v>
      </c>
      <c r="T173" s="75">
        <v>1525</v>
      </c>
      <c r="U173" s="75">
        <v>5</v>
      </c>
      <c r="V173" s="75">
        <v>50</v>
      </c>
      <c r="W173" s="75">
        <v>145</v>
      </c>
    </row>
    <row r="174" spans="2:23" x14ac:dyDescent="0.35">
      <c r="B174" s="83" t="s">
        <v>557</v>
      </c>
      <c r="C174" s="84">
        <v>5</v>
      </c>
      <c r="D174" s="84">
        <v>0</v>
      </c>
      <c r="E174" s="84">
        <v>825</v>
      </c>
      <c r="F174" s="84">
        <v>25</v>
      </c>
      <c r="G174" s="84">
        <v>180</v>
      </c>
      <c r="H174" s="84">
        <v>5</v>
      </c>
      <c r="I174" s="84">
        <v>50</v>
      </c>
      <c r="J174" s="84">
        <v>565</v>
      </c>
      <c r="K174" s="84">
        <v>330</v>
      </c>
      <c r="L174" s="84">
        <v>255</v>
      </c>
      <c r="M174" s="84">
        <v>200</v>
      </c>
      <c r="N174" s="84">
        <v>160</v>
      </c>
      <c r="O174" s="84">
        <v>515</v>
      </c>
      <c r="P174" s="84">
        <v>310</v>
      </c>
      <c r="Q174" s="84">
        <v>155</v>
      </c>
      <c r="R174" s="84">
        <v>10</v>
      </c>
      <c r="S174" s="84">
        <v>45</v>
      </c>
      <c r="T174" s="84">
        <v>1345</v>
      </c>
      <c r="U174" s="84">
        <v>5</v>
      </c>
      <c r="V174" s="84">
        <v>15</v>
      </c>
      <c r="W174" s="84">
        <v>105</v>
      </c>
    </row>
    <row r="175" spans="2:23" x14ac:dyDescent="0.35">
      <c r="B175" s="74" t="s">
        <v>558</v>
      </c>
      <c r="C175" s="75">
        <v>5</v>
      </c>
      <c r="D175" s="75">
        <v>5</v>
      </c>
      <c r="E175" s="75">
        <v>1105</v>
      </c>
      <c r="F175" s="75">
        <v>25</v>
      </c>
      <c r="G175" s="75">
        <v>295</v>
      </c>
      <c r="H175" s="75">
        <v>5</v>
      </c>
      <c r="I175" s="75">
        <v>90</v>
      </c>
      <c r="J175" s="75">
        <v>475</v>
      </c>
      <c r="K175" s="75">
        <v>570</v>
      </c>
      <c r="L175" s="75">
        <v>270</v>
      </c>
      <c r="M175" s="75">
        <v>335</v>
      </c>
      <c r="N175" s="75">
        <v>260</v>
      </c>
      <c r="O175" s="75">
        <v>615</v>
      </c>
      <c r="P175" s="75">
        <v>315</v>
      </c>
      <c r="Q175" s="75">
        <v>160</v>
      </c>
      <c r="R175" s="75">
        <v>10</v>
      </c>
      <c r="S175" s="75">
        <v>75</v>
      </c>
      <c r="T175" s="75">
        <v>1705</v>
      </c>
      <c r="U175" s="75">
        <v>0</v>
      </c>
      <c r="V175" s="75">
        <v>20</v>
      </c>
      <c r="W175" s="75">
        <v>115</v>
      </c>
    </row>
    <row r="176" spans="2:23" x14ac:dyDescent="0.35">
      <c r="B176" s="83" t="s">
        <v>325</v>
      </c>
      <c r="C176" s="84">
        <v>0</v>
      </c>
      <c r="D176" s="84">
        <v>0</v>
      </c>
      <c r="E176" s="84">
        <v>0</v>
      </c>
      <c r="F176" s="84">
        <v>0</v>
      </c>
      <c r="G176" s="84">
        <v>0</v>
      </c>
      <c r="H176" s="84">
        <v>0</v>
      </c>
      <c r="I176" s="84">
        <v>0</v>
      </c>
      <c r="J176" s="84">
        <v>0</v>
      </c>
      <c r="K176" s="84">
        <v>0</v>
      </c>
      <c r="L176" s="84">
        <v>0</v>
      </c>
      <c r="M176" s="84">
        <v>0</v>
      </c>
      <c r="N176" s="84">
        <v>0</v>
      </c>
      <c r="O176" s="84">
        <v>0</v>
      </c>
      <c r="P176" s="84">
        <v>0</v>
      </c>
      <c r="Q176" s="84">
        <v>0</v>
      </c>
      <c r="R176" s="84">
        <v>0</v>
      </c>
      <c r="S176" s="84">
        <v>0</v>
      </c>
      <c r="T176" s="84">
        <v>0</v>
      </c>
      <c r="U176" s="84">
        <v>0</v>
      </c>
      <c r="V176" s="84">
        <v>0</v>
      </c>
      <c r="W176" s="84">
        <v>0</v>
      </c>
    </row>
    <row r="177" spans="2:23" x14ac:dyDescent="0.35">
      <c r="B177" s="74" t="s">
        <v>181</v>
      </c>
      <c r="C177" s="75">
        <v>0</v>
      </c>
      <c r="D177" s="75">
        <v>5</v>
      </c>
      <c r="E177" s="75">
        <v>1280</v>
      </c>
      <c r="F177" s="75">
        <v>5</v>
      </c>
      <c r="G177" s="75">
        <v>205</v>
      </c>
      <c r="H177" s="75">
        <v>5</v>
      </c>
      <c r="I177" s="75">
        <v>100</v>
      </c>
      <c r="J177" s="75">
        <v>330</v>
      </c>
      <c r="K177" s="75">
        <v>250</v>
      </c>
      <c r="L177" s="75">
        <v>275</v>
      </c>
      <c r="M177" s="75">
        <v>330</v>
      </c>
      <c r="N177" s="75">
        <v>230</v>
      </c>
      <c r="O177" s="75">
        <v>340</v>
      </c>
      <c r="P177" s="75">
        <v>225</v>
      </c>
      <c r="Q177" s="75">
        <v>140</v>
      </c>
      <c r="R177" s="75">
        <v>15</v>
      </c>
      <c r="S177" s="75">
        <v>65</v>
      </c>
      <c r="T177" s="75">
        <v>1880</v>
      </c>
      <c r="U177" s="75">
        <v>0</v>
      </c>
      <c r="V177" s="75">
        <v>15</v>
      </c>
      <c r="W177" s="75">
        <v>5</v>
      </c>
    </row>
    <row r="178" spans="2:23" x14ac:dyDescent="0.35">
      <c r="B178" s="83" t="s">
        <v>559</v>
      </c>
      <c r="C178" s="84">
        <v>5</v>
      </c>
      <c r="D178" s="84">
        <v>0</v>
      </c>
      <c r="E178" s="84">
        <v>190</v>
      </c>
      <c r="F178" s="84">
        <v>5</v>
      </c>
      <c r="G178" s="84">
        <v>150</v>
      </c>
      <c r="H178" s="84">
        <v>5</v>
      </c>
      <c r="I178" s="84">
        <v>60</v>
      </c>
      <c r="J178" s="84">
        <v>240</v>
      </c>
      <c r="K178" s="84">
        <v>15</v>
      </c>
      <c r="L178" s="84">
        <v>70</v>
      </c>
      <c r="M178" s="84">
        <v>350</v>
      </c>
      <c r="N178" s="84">
        <v>280</v>
      </c>
      <c r="O178" s="84">
        <v>295</v>
      </c>
      <c r="P178" s="84">
        <v>115</v>
      </c>
      <c r="Q178" s="84">
        <v>50</v>
      </c>
      <c r="R178" s="84">
        <v>15</v>
      </c>
      <c r="S178" s="84">
        <v>115</v>
      </c>
      <c r="T178" s="84">
        <v>480</v>
      </c>
      <c r="U178" s="84">
        <v>5</v>
      </c>
      <c r="V178" s="84">
        <v>20</v>
      </c>
      <c r="W178" s="84">
        <v>5</v>
      </c>
    </row>
    <row r="179" spans="2:23" x14ac:dyDescent="0.35">
      <c r="B179" s="74" t="s">
        <v>335</v>
      </c>
      <c r="C179" s="75">
        <v>5</v>
      </c>
      <c r="D179" s="75">
        <v>5</v>
      </c>
      <c r="E179" s="75">
        <v>1435</v>
      </c>
      <c r="F179" s="75">
        <v>15</v>
      </c>
      <c r="G179" s="75">
        <v>625</v>
      </c>
      <c r="H179" s="75">
        <v>5</v>
      </c>
      <c r="I179" s="75">
        <v>340</v>
      </c>
      <c r="J179" s="75">
        <v>795</v>
      </c>
      <c r="K179" s="75">
        <v>125</v>
      </c>
      <c r="L179" s="75">
        <v>465</v>
      </c>
      <c r="M179" s="75">
        <v>960</v>
      </c>
      <c r="N179" s="75">
        <v>765</v>
      </c>
      <c r="O179" s="75">
        <v>1135</v>
      </c>
      <c r="P179" s="75">
        <v>565</v>
      </c>
      <c r="Q179" s="75">
        <v>160</v>
      </c>
      <c r="R179" s="75">
        <v>130</v>
      </c>
      <c r="S179" s="75">
        <v>140</v>
      </c>
      <c r="T179" s="75">
        <v>2685</v>
      </c>
      <c r="U179" s="75">
        <v>15</v>
      </c>
      <c r="V179" s="75">
        <v>60</v>
      </c>
      <c r="W179" s="75">
        <v>175</v>
      </c>
    </row>
    <row r="180" spans="2:23" x14ac:dyDescent="0.35">
      <c r="B180" s="83" t="s">
        <v>560</v>
      </c>
      <c r="C180" s="84">
        <v>0</v>
      </c>
      <c r="D180" s="84">
        <v>5</v>
      </c>
      <c r="E180" s="84">
        <v>1795</v>
      </c>
      <c r="F180" s="84">
        <v>15</v>
      </c>
      <c r="G180" s="84">
        <v>345</v>
      </c>
      <c r="H180" s="84">
        <v>5</v>
      </c>
      <c r="I180" s="84">
        <v>120</v>
      </c>
      <c r="J180" s="84">
        <v>740</v>
      </c>
      <c r="K180" s="84">
        <v>275</v>
      </c>
      <c r="L180" s="84">
        <v>545</v>
      </c>
      <c r="M180" s="84">
        <v>595</v>
      </c>
      <c r="N180" s="84">
        <v>465</v>
      </c>
      <c r="O180" s="84">
        <v>685</v>
      </c>
      <c r="P180" s="84">
        <v>435</v>
      </c>
      <c r="Q180" s="84">
        <v>170</v>
      </c>
      <c r="R180" s="84">
        <v>10</v>
      </c>
      <c r="S180" s="84">
        <v>140</v>
      </c>
      <c r="T180" s="84">
        <v>2885</v>
      </c>
      <c r="U180" s="84">
        <v>0</v>
      </c>
      <c r="V180" s="84">
        <v>45</v>
      </c>
      <c r="W180" s="84">
        <v>70</v>
      </c>
    </row>
    <row r="181" spans="2:23" x14ac:dyDescent="0.35">
      <c r="B181" s="74" t="s">
        <v>362</v>
      </c>
      <c r="C181" s="75">
        <v>5</v>
      </c>
      <c r="D181" s="75">
        <v>5</v>
      </c>
      <c r="E181" s="75">
        <v>1515</v>
      </c>
      <c r="F181" s="75">
        <v>10</v>
      </c>
      <c r="G181" s="75">
        <v>370</v>
      </c>
      <c r="H181" s="75">
        <v>5</v>
      </c>
      <c r="I181" s="75">
        <v>145</v>
      </c>
      <c r="J181" s="75">
        <v>455</v>
      </c>
      <c r="K181" s="75">
        <v>240</v>
      </c>
      <c r="L181" s="75">
        <v>440</v>
      </c>
      <c r="M181" s="75">
        <v>625</v>
      </c>
      <c r="N181" s="75">
        <v>475</v>
      </c>
      <c r="O181" s="75">
        <v>775</v>
      </c>
      <c r="P181" s="75">
        <v>360</v>
      </c>
      <c r="Q181" s="75">
        <v>235</v>
      </c>
      <c r="R181" s="75">
        <v>15</v>
      </c>
      <c r="S181" s="75">
        <v>120</v>
      </c>
      <c r="T181" s="75">
        <v>2450</v>
      </c>
      <c r="U181" s="75">
        <v>5</v>
      </c>
      <c r="V181" s="75">
        <v>45</v>
      </c>
      <c r="W181" s="75">
        <v>105</v>
      </c>
    </row>
    <row r="182" spans="2:23" x14ac:dyDescent="0.35">
      <c r="B182" s="83" t="s">
        <v>251</v>
      </c>
      <c r="C182" s="84">
        <v>5</v>
      </c>
      <c r="D182" s="84">
        <v>5</v>
      </c>
      <c r="E182" s="84">
        <v>505</v>
      </c>
      <c r="F182" s="84">
        <v>50</v>
      </c>
      <c r="G182" s="84">
        <v>150</v>
      </c>
      <c r="H182" s="84">
        <v>5</v>
      </c>
      <c r="I182" s="84">
        <v>95</v>
      </c>
      <c r="J182" s="84">
        <v>550</v>
      </c>
      <c r="K182" s="84">
        <v>140</v>
      </c>
      <c r="L182" s="84">
        <v>420</v>
      </c>
      <c r="M182" s="84">
        <v>365</v>
      </c>
      <c r="N182" s="84">
        <v>330</v>
      </c>
      <c r="O182" s="84">
        <v>790</v>
      </c>
      <c r="P182" s="84">
        <v>615</v>
      </c>
      <c r="Q182" s="84">
        <v>100</v>
      </c>
      <c r="R182" s="84">
        <v>35</v>
      </c>
      <c r="S182" s="84">
        <v>145</v>
      </c>
      <c r="T182" s="84">
        <v>1435</v>
      </c>
      <c r="U182" s="84">
        <v>5</v>
      </c>
      <c r="V182" s="84">
        <v>30</v>
      </c>
      <c r="W182" s="84">
        <v>155</v>
      </c>
    </row>
    <row r="183" spans="2:23" x14ac:dyDescent="0.35">
      <c r="B183" s="74" t="s">
        <v>252</v>
      </c>
      <c r="C183" s="75">
        <v>5</v>
      </c>
      <c r="D183" s="75">
        <v>0</v>
      </c>
      <c r="E183" s="75">
        <v>890</v>
      </c>
      <c r="F183" s="75">
        <v>65</v>
      </c>
      <c r="G183" s="75">
        <v>150</v>
      </c>
      <c r="H183" s="75">
        <v>0</v>
      </c>
      <c r="I183" s="75">
        <v>65</v>
      </c>
      <c r="J183" s="75">
        <v>535</v>
      </c>
      <c r="K183" s="75">
        <v>305</v>
      </c>
      <c r="L183" s="75">
        <v>345</v>
      </c>
      <c r="M183" s="75">
        <v>175</v>
      </c>
      <c r="N183" s="75">
        <v>145</v>
      </c>
      <c r="O183" s="75">
        <v>665</v>
      </c>
      <c r="P183" s="75">
        <v>410</v>
      </c>
      <c r="Q183" s="75">
        <v>120</v>
      </c>
      <c r="R183" s="75">
        <v>5</v>
      </c>
      <c r="S183" s="75">
        <v>45</v>
      </c>
      <c r="T183" s="75">
        <v>1525</v>
      </c>
      <c r="U183" s="75">
        <v>5</v>
      </c>
      <c r="V183" s="75">
        <v>30</v>
      </c>
      <c r="W183" s="75">
        <v>170</v>
      </c>
    </row>
    <row r="184" spans="2:23" x14ac:dyDescent="0.35">
      <c r="B184" s="83" t="s">
        <v>229</v>
      </c>
      <c r="C184" s="84">
        <v>5</v>
      </c>
      <c r="D184" s="84">
        <v>0</v>
      </c>
      <c r="E184" s="84">
        <v>645</v>
      </c>
      <c r="F184" s="84">
        <v>40</v>
      </c>
      <c r="G184" s="84">
        <v>175</v>
      </c>
      <c r="H184" s="84">
        <v>0</v>
      </c>
      <c r="I184" s="84">
        <v>125</v>
      </c>
      <c r="J184" s="84">
        <v>635</v>
      </c>
      <c r="K184" s="84">
        <v>105</v>
      </c>
      <c r="L184" s="84">
        <v>415</v>
      </c>
      <c r="M184" s="84">
        <v>360</v>
      </c>
      <c r="N184" s="84">
        <v>310</v>
      </c>
      <c r="O184" s="84">
        <v>810</v>
      </c>
      <c r="P184" s="84">
        <v>660</v>
      </c>
      <c r="Q184" s="84">
        <v>130</v>
      </c>
      <c r="R184" s="84">
        <v>30</v>
      </c>
      <c r="S184" s="84">
        <v>140</v>
      </c>
      <c r="T184" s="84">
        <v>1625</v>
      </c>
      <c r="U184" s="84">
        <v>10</v>
      </c>
      <c r="V184" s="84">
        <v>45</v>
      </c>
      <c r="W184" s="84">
        <v>155</v>
      </c>
    </row>
    <row r="185" spans="2:23" x14ac:dyDescent="0.35">
      <c r="B185" s="74" t="s">
        <v>234</v>
      </c>
      <c r="C185" s="75">
        <v>0</v>
      </c>
      <c r="D185" s="75">
        <v>0</v>
      </c>
      <c r="E185" s="75">
        <v>0</v>
      </c>
      <c r="F185" s="75">
        <v>0</v>
      </c>
      <c r="G185" s="75">
        <v>5</v>
      </c>
      <c r="H185" s="75">
        <v>0</v>
      </c>
      <c r="I185" s="75">
        <v>5</v>
      </c>
      <c r="J185" s="75">
        <v>10</v>
      </c>
      <c r="K185" s="75">
        <v>0</v>
      </c>
      <c r="L185" s="75">
        <v>5</v>
      </c>
      <c r="M185" s="75">
        <v>10</v>
      </c>
      <c r="N185" s="75">
        <v>10</v>
      </c>
      <c r="O185" s="75">
        <v>5</v>
      </c>
      <c r="P185" s="75">
        <v>5</v>
      </c>
      <c r="Q185" s="75">
        <v>5</v>
      </c>
      <c r="R185" s="75">
        <v>0</v>
      </c>
      <c r="S185" s="75">
        <v>5</v>
      </c>
      <c r="T185" s="75">
        <v>10</v>
      </c>
      <c r="U185" s="75">
        <v>0</v>
      </c>
      <c r="V185" s="75">
        <v>0</v>
      </c>
      <c r="W185" s="75">
        <v>5</v>
      </c>
    </row>
    <row r="186" spans="2:23" x14ac:dyDescent="0.35">
      <c r="B186" s="83" t="s">
        <v>472</v>
      </c>
      <c r="C186" s="84">
        <v>0</v>
      </c>
      <c r="D186" s="84">
        <v>5</v>
      </c>
      <c r="E186" s="84">
        <v>400</v>
      </c>
      <c r="F186" s="84">
        <v>5</v>
      </c>
      <c r="G186" s="84">
        <v>70</v>
      </c>
      <c r="H186" s="84">
        <v>0</v>
      </c>
      <c r="I186" s="84">
        <v>25</v>
      </c>
      <c r="J186" s="84">
        <v>100</v>
      </c>
      <c r="K186" s="84">
        <v>310</v>
      </c>
      <c r="L186" s="84">
        <v>95</v>
      </c>
      <c r="M186" s="84">
        <v>100</v>
      </c>
      <c r="N186" s="84">
        <v>70</v>
      </c>
      <c r="O186" s="84">
        <v>145</v>
      </c>
      <c r="P186" s="84">
        <v>50</v>
      </c>
      <c r="Q186" s="84">
        <v>45</v>
      </c>
      <c r="R186" s="84">
        <v>0</v>
      </c>
      <c r="S186" s="84">
        <v>20</v>
      </c>
      <c r="T186" s="84">
        <v>565</v>
      </c>
      <c r="U186" s="84">
        <v>0</v>
      </c>
      <c r="V186" s="84">
        <v>5</v>
      </c>
      <c r="W186" s="84">
        <v>15</v>
      </c>
    </row>
    <row r="187" spans="2:23" x14ac:dyDescent="0.35">
      <c r="B187" s="74" t="s">
        <v>154</v>
      </c>
      <c r="C187" s="75">
        <v>5</v>
      </c>
      <c r="D187" s="75">
        <v>5</v>
      </c>
      <c r="E187" s="75">
        <v>1025</v>
      </c>
      <c r="F187" s="75">
        <v>20</v>
      </c>
      <c r="G187" s="75">
        <v>270</v>
      </c>
      <c r="H187" s="75">
        <v>0</v>
      </c>
      <c r="I187" s="75">
        <v>110</v>
      </c>
      <c r="J187" s="75">
        <v>910</v>
      </c>
      <c r="K187" s="75">
        <v>235</v>
      </c>
      <c r="L187" s="75">
        <v>400</v>
      </c>
      <c r="M187" s="75">
        <v>540</v>
      </c>
      <c r="N187" s="75">
        <v>445</v>
      </c>
      <c r="O187" s="75">
        <v>825</v>
      </c>
      <c r="P187" s="75">
        <v>350</v>
      </c>
      <c r="Q187" s="75">
        <v>165</v>
      </c>
      <c r="R187" s="75">
        <v>20</v>
      </c>
      <c r="S187" s="75">
        <v>135</v>
      </c>
      <c r="T187" s="75">
        <v>1900</v>
      </c>
      <c r="U187" s="75">
        <v>5</v>
      </c>
      <c r="V187" s="75">
        <v>40</v>
      </c>
      <c r="W187" s="75">
        <v>275</v>
      </c>
    </row>
    <row r="188" spans="2:23" x14ac:dyDescent="0.35">
      <c r="B188" s="83" t="s">
        <v>445</v>
      </c>
      <c r="C188" s="84">
        <v>10</v>
      </c>
      <c r="D188" s="84">
        <v>5</v>
      </c>
      <c r="E188" s="84">
        <v>1200</v>
      </c>
      <c r="F188" s="84">
        <v>85</v>
      </c>
      <c r="G188" s="84">
        <v>285</v>
      </c>
      <c r="H188" s="84">
        <v>5</v>
      </c>
      <c r="I188" s="84">
        <v>150</v>
      </c>
      <c r="J188" s="84">
        <v>1510</v>
      </c>
      <c r="K188" s="84">
        <v>110</v>
      </c>
      <c r="L188" s="84">
        <v>710</v>
      </c>
      <c r="M188" s="84">
        <v>450</v>
      </c>
      <c r="N188" s="84">
        <v>395</v>
      </c>
      <c r="O188" s="84">
        <v>1485</v>
      </c>
      <c r="P188" s="84">
        <v>1180</v>
      </c>
      <c r="Q188" s="84">
        <v>260</v>
      </c>
      <c r="R188" s="84">
        <v>20</v>
      </c>
      <c r="S188" s="84">
        <v>105</v>
      </c>
      <c r="T188" s="84">
        <v>2705</v>
      </c>
      <c r="U188" s="84">
        <v>30</v>
      </c>
      <c r="V188" s="84">
        <v>65</v>
      </c>
      <c r="W188" s="84">
        <v>300</v>
      </c>
    </row>
    <row r="189" spans="2:23" x14ac:dyDescent="0.35">
      <c r="B189" s="74" t="s">
        <v>374</v>
      </c>
      <c r="C189" s="75">
        <v>0</v>
      </c>
      <c r="D189" s="75">
        <v>0</v>
      </c>
      <c r="E189" s="75">
        <v>1245</v>
      </c>
      <c r="F189" s="75">
        <v>15</v>
      </c>
      <c r="G189" s="75">
        <v>240</v>
      </c>
      <c r="H189" s="75">
        <v>5</v>
      </c>
      <c r="I189" s="75">
        <v>85</v>
      </c>
      <c r="J189" s="75">
        <v>345</v>
      </c>
      <c r="K189" s="75">
        <v>355</v>
      </c>
      <c r="L189" s="75">
        <v>305</v>
      </c>
      <c r="M189" s="75">
        <v>355</v>
      </c>
      <c r="N189" s="75">
        <v>255</v>
      </c>
      <c r="O189" s="75">
        <v>545</v>
      </c>
      <c r="P189" s="75">
        <v>255</v>
      </c>
      <c r="Q189" s="75">
        <v>155</v>
      </c>
      <c r="R189" s="75">
        <v>15</v>
      </c>
      <c r="S189" s="75">
        <v>40</v>
      </c>
      <c r="T189" s="75">
        <v>1860</v>
      </c>
      <c r="U189" s="75">
        <v>10</v>
      </c>
      <c r="V189" s="75">
        <v>15</v>
      </c>
      <c r="W189" s="75">
        <v>95</v>
      </c>
    </row>
    <row r="190" spans="2:23" x14ac:dyDescent="0.35">
      <c r="B190" s="83" t="s">
        <v>206</v>
      </c>
      <c r="C190" s="84">
        <v>5</v>
      </c>
      <c r="D190" s="84">
        <v>5</v>
      </c>
      <c r="E190" s="84">
        <v>1640</v>
      </c>
      <c r="F190" s="84">
        <v>5</v>
      </c>
      <c r="G190" s="84">
        <v>220</v>
      </c>
      <c r="H190" s="84">
        <v>5</v>
      </c>
      <c r="I190" s="84">
        <v>105</v>
      </c>
      <c r="J190" s="84">
        <v>415</v>
      </c>
      <c r="K190" s="84">
        <v>420</v>
      </c>
      <c r="L190" s="84">
        <v>380</v>
      </c>
      <c r="M190" s="84">
        <v>395</v>
      </c>
      <c r="N190" s="84">
        <v>265</v>
      </c>
      <c r="O190" s="84">
        <v>445</v>
      </c>
      <c r="P190" s="84">
        <v>320</v>
      </c>
      <c r="Q190" s="84">
        <v>200</v>
      </c>
      <c r="R190" s="84">
        <v>20</v>
      </c>
      <c r="S190" s="84">
        <v>90</v>
      </c>
      <c r="T190" s="84">
        <v>2450</v>
      </c>
      <c r="U190" s="84">
        <v>5</v>
      </c>
      <c r="V190" s="84">
        <v>20</v>
      </c>
      <c r="W190" s="84">
        <v>20</v>
      </c>
    </row>
    <row r="191" spans="2:23" x14ac:dyDescent="0.35">
      <c r="B191" s="74" t="s">
        <v>9</v>
      </c>
      <c r="C191" s="75">
        <v>5</v>
      </c>
      <c r="D191" s="75">
        <v>5</v>
      </c>
      <c r="E191" s="75">
        <v>2650</v>
      </c>
      <c r="F191" s="75">
        <v>35</v>
      </c>
      <c r="G191" s="75">
        <v>665</v>
      </c>
      <c r="H191" s="75">
        <v>5</v>
      </c>
      <c r="I191" s="75">
        <v>265</v>
      </c>
      <c r="J191" s="75">
        <v>2495</v>
      </c>
      <c r="K191" s="75">
        <v>370</v>
      </c>
      <c r="L191" s="75">
        <v>1495</v>
      </c>
      <c r="M191" s="75">
        <v>1415</v>
      </c>
      <c r="N191" s="75">
        <v>1175</v>
      </c>
      <c r="O191" s="75">
        <v>1625</v>
      </c>
      <c r="P191" s="75">
        <v>1360</v>
      </c>
      <c r="Q191" s="75">
        <v>325</v>
      </c>
      <c r="R191" s="75">
        <v>40</v>
      </c>
      <c r="S191" s="75">
        <v>440</v>
      </c>
      <c r="T191" s="75">
        <v>5660</v>
      </c>
      <c r="U191" s="75">
        <v>5</v>
      </c>
      <c r="V191" s="75">
        <v>120</v>
      </c>
      <c r="W191" s="75">
        <v>165</v>
      </c>
    </row>
    <row r="192" spans="2:23" x14ac:dyDescent="0.35">
      <c r="B192" s="83" t="s">
        <v>466</v>
      </c>
      <c r="C192" s="84">
        <v>5</v>
      </c>
      <c r="D192" s="84">
        <v>5</v>
      </c>
      <c r="E192" s="84">
        <v>2480</v>
      </c>
      <c r="F192" s="84">
        <v>30</v>
      </c>
      <c r="G192" s="84">
        <v>785</v>
      </c>
      <c r="H192" s="84">
        <v>10</v>
      </c>
      <c r="I192" s="84">
        <v>410</v>
      </c>
      <c r="J192" s="84">
        <v>1980</v>
      </c>
      <c r="K192" s="84">
        <v>185</v>
      </c>
      <c r="L192" s="84">
        <v>1365</v>
      </c>
      <c r="M192" s="84">
        <v>1530</v>
      </c>
      <c r="N192" s="84">
        <v>1255</v>
      </c>
      <c r="O192" s="84">
        <v>1600</v>
      </c>
      <c r="P192" s="84">
        <v>1260</v>
      </c>
      <c r="Q192" s="84">
        <v>300</v>
      </c>
      <c r="R192" s="84">
        <v>40</v>
      </c>
      <c r="S192" s="84">
        <v>450</v>
      </c>
      <c r="T192" s="84">
        <v>5465</v>
      </c>
      <c r="U192" s="84">
        <v>5</v>
      </c>
      <c r="V192" s="84">
        <v>140</v>
      </c>
      <c r="W192" s="84">
        <v>100</v>
      </c>
    </row>
    <row r="193" spans="2:23" x14ac:dyDescent="0.35">
      <c r="B193" s="74" t="s">
        <v>467</v>
      </c>
      <c r="C193" s="75">
        <v>5</v>
      </c>
      <c r="D193" s="75">
        <v>0</v>
      </c>
      <c r="E193" s="75">
        <v>2170</v>
      </c>
      <c r="F193" s="75">
        <v>10</v>
      </c>
      <c r="G193" s="75">
        <v>385</v>
      </c>
      <c r="H193" s="75">
        <v>5</v>
      </c>
      <c r="I193" s="75">
        <v>120</v>
      </c>
      <c r="J193" s="75">
        <v>540</v>
      </c>
      <c r="K193" s="75">
        <v>570</v>
      </c>
      <c r="L193" s="75">
        <v>350</v>
      </c>
      <c r="M193" s="75">
        <v>565</v>
      </c>
      <c r="N193" s="75">
        <v>425</v>
      </c>
      <c r="O193" s="75">
        <v>705</v>
      </c>
      <c r="P193" s="75">
        <v>310</v>
      </c>
      <c r="Q193" s="75">
        <v>200</v>
      </c>
      <c r="R193" s="75">
        <v>10</v>
      </c>
      <c r="S193" s="75">
        <v>110</v>
      </c>
      <c r="T193" s="75">
        <v>2955</v>
      </c>
      <c r="U193" s="75">
        <v>5</v>
      </c>
      <c r="V193" s="75">
        <v>25</v>
      </c>
      <c r="W193" s="75">
        <v>90</v>
      </c>
    </row>
    <row r="194" spans="2:23" x14ac:dyDescent="0.35">
      <c r="B194" s="83" t="s">
        <v>561</v>
      </c>
      <c r="C194" s="84">
        <v>5</v>
      </c>
      <c r="D194" s="84">
        <v>5</v>
      </c>
      <c r="E194" s="84">
        <v>635</v>
      </c>
      <c r="F194" s="84">
        <v>25</v>
      </c>
      <c r="G194" s="84">
        <v>670</v>
      </c>
      <c r="H194" s="84">
        <v>10</v>
      </c>
      <c r="I194" s="84">
        <v>365</v>
      </c>
      <c r="J194" s="84">
        <v>1125</v>
      </c>
      <c r="K194" s="84">
        <v>60</v>
      </c>
      <c r="L194" s="84">
        <v>410</v>
      </c>
      <c r="M194" s="84">
        <v>2010</v>
      </c>
      <c r="N194" s="84">
        <v>1575</v>
      </c>
      <c r="O194" s="84">
        <v>1730</v>
      </c>
      <c r="P194" s="84">
        <v>770</v>
      </c>
      <c r="Q194" s="84">
        <v>215</v>
      </c>
      <c r="R194" s="84">
        <v>155</v>
      </c>
      <c r="S194" s="84">
        <v>325</v>
      </c>
      <c r="T194" s="84">
        <v>2090</v>
      </c>
      <c r="U194" s="84">
        <v>20</v>
      </c>
      <c r="V194" s="84">
        <v>95</v>
      </c>
      <c r="W194" s="84">
        <v>250</v>
      </c>
    </row>
    <row r="195" spans="2:23" x14ac:dyDescent="0.35">
      <c r="B195" s="74" t="s">
        <v>207</v>
      </c>
      <c r="C195" s="75">
        <v>0</v>
      </c>
      <c r="D195" s="75">
        <v>0</v>
      </c>
      <c r="E195" s="75">
        <v>15</v>
      </c>
      <c r="F195" s="75">
        <v>0</v>
      </c>
      <c r="G195" s="75">
        <v>5</v>
      </c>
      <c r="H195" s="75">
        <v>0</v>
      </c>
      <c r="I195" s="75">
        <v>5</v>
      </c>
      <c r="J195" s="75">
        <v>5</v>
      </c>
      <c r="K195" s="75">
        <v>5</v>
      </c>
      <c r="L195" s="75">
        <v>5</v>
      </c>
      <c r="M195" s="75">
        <v>5</v>
      </c>
      <c r="N195" s="75">
        <v>5</v>
      </c>
      <c r="O195" s="75">
        <v>10</v>
      </c>
      <c r="P195" s="75">
        <v>10</v>
      </c>
      <c r="Q195" s="75">
        <v>5</v>
      </c>
      <c r="R195" s="75">
        <v>0</v>
      </c>
      <c r="S195" s="75">
        <v>5</v>
      </c>
      <c r="T195" s="75">
        <v>30</v>
      </c>
      <c r="U195" s="75">
        <v>0</v>
      </c>
      <c r="V195" s="75">
        <v>0</v>
      </c>
      <c r="W195" s="75">
        <v>0</v>
      </c>
    </row>
    <row r="196" spans="2:23" x14ac:dyDescent="0.35">
      <c r="B196" s="83" t="s">
        <v>52</v>
      </c>
      <c r="C196" s="84">
        <v>0</v>
      </c>
      <c r="D196" s="84">
        <v>0</v>
      </c>
      <c r="E196" s="84">
        <v>1245</v>
      </c>
      <c r="F196" s="84">
        <v>5</v>
      </c>
      <c r="G196" s="84">
        <v>200</v>
      </c>
      <c r="H196" s="84">
        <v>0</v>
      </c>
      <c r="I196" s="84">
        <v>90</v>
      </c>
      <c r="J196" s="84">
        <v>235</v>
      </c>
      <c r="K196" s="84">
        <v>225</v>
      </c>
      <c r="L196" s="84">
        <v>260</v>
      </c>
      <c r="M196" s="84">
        <v>310</v>
      </c>
      <c r="N196" s="84">
        <v>220</v>
      </c>
      <c r="O196" s="84">
        <v>345</v>
      </c>
      <c r="P196" s="84">
        <v>245</v>
      </c>
      <c r="Q196" s="84">
        <v>100</v>
      </c>
      <c r="R196" s="84">
        <v>10</v>
      </c>
      <c r="S196" s="84">
        <v>80</v>
      </c>
      <c r="T196" s="84">
        <v>1835</v>
      </c>
      <c r="U196" s="84">
        <v>5</v>
      </c>
      <c r="V196" s="84">
        <v>20</v>
      </c>
      <c r="W196" s="84">
        <v>10</v>
      </c>
    </row>
    <row r="197" spans="2:23" x14ac:dyDescent="0.35">
      <c r="B197" s="74" t="s">
        <v>167</v>
      </c>
      <c r="C197" s="75">
        <v>5</v>
      </c>
      <c r="D197" s="75">
        <v>5</v>
      </c>
      <c r="E197" s="75">
        <v>1355</v>
      </c>
      <c r="F197" s="75">
        <v>40</v>
      </c>
      <c r="G197" s="75">
        <v>305</v>
      </c>
      <c r="H197" s="75">
        <v>0</v>
      </c>
      <c r="I197" s="75">
        <v>125</v>
      </c>
      <c r="J197" s="75">
        <v>990</v>
      </c>
      <c r="K197" s="75">
        <v>350</v>
      </c>
      <c r="L197" s="75">
        <v>675</v>
      </c>
      <c r="M197" s="75">
        <v>440</v>
      </c>
      <c r="N197" s="75">
        <v>365</v>
      </c>
      <c r="O197" s="75">
        <v>915</v>
      </c>
      <c r="P197" s="75">
        <v>625</v>
      </c>
      <c r="Q197" s="75">
        <v>215</v>
      </c>
      <c r="R197" s="75">
        <v>10</v>
      </c>
      <c r="S197" s="75">
        <v>115</v>
      </c>
      <c r="T197" s="75">
        <v>2615</v>
      </c>
      <c r="U197" s="75">
        <v>5</v>
      </c>
      <c r="V197" s="75">
        <v>50</v>
      </c>
      <c r="W197" s="75">
        <v>200</v>
      </c>
    </row>
    <row r="198" spans="2:23" x14ac:dyDescent="0.35">
      <c r="B198" s="83" t="s">
        <v>168</v>
      </c>
      <c r="C198" s="84">
        <v>5</v>
      </c>
      <c r="D198" s="84">
        <v>5</v>
      </c>
      <c r="E198" s="84">
        <v>2035</v>
      </c>
      <c r="F198" s="84">
        <v>30</v>
      </c>
      <c r="G198" s="84">
        <v>445</v>
      </c>
      <c r="H198" s="84">
        <v>5</v>
      </c>
      <c r="I198" s="84">
        <v>165</v>
      </c>
      <c r="J198" s="84">
        <v>1230</v>
      </c>
      <c r="K198" s="84">
        <v>395</v>
      </c>
      <c r="L198" s="84">
        <v>760</v>
      </c>
      <c r="M198" s="84">
        <v>780</v>
      </c>
      <c r="N198" s="84">
        <v>615</v>
      </c>
      <c r="O198" s="84">
        <v>1175</v>
      </c>
      <c r="P198" s="84">
        <v>630</v>
      </c>
      <c r="Q198" s="84">
        <v>345</v>
      </c>
      <c r="R198" s="84">
        <v>20</v>
      </c>
      <c r="S198" s="84">
        <v>195</v>
      </c>
      <c r="T198" s="84">
        <v>3530</v>
      </c>
      <c r="U198" s="84">
        <v>0</v>
      </c>
      <c r="V198" s="84">
        <v>65</v>
      </c>
      <c r="W198" s="84">
        <v>145</v>
      </c>
    </row>
    <row r="199" spans="2:23" x14ac:dyDescent="0.35">
      <c r="B199" s="74" t="s">
        <v>330</v>
      </c>
      <c r="C199" s="75">
        <v>5</v>
      </c>
      <c r="D199" s="75">
        <v>5</v>
      </c>
      <c r="E199" s="75">
        <v>1265</v>
      </c>
      <c r="F199" s="75">
        <v>10</v>
      </c>
      <c r="G199" s="75">
        <v>350</v>
      </c>
      <c r="H199" s="75">
        <v>5</v>
      </c>
      <c r="I199" s="75">
        <v>80</v>
      </c>
      <c r="J199" s="75">
        <v>305</v>
      </c>
      <c r="K199" s="75">
        <v>400</v>
      </c>
      <c r="L199" s="75">
        <v>195</v>
      </c>
      <c r="M199" s="75">
        <v>470</v>
      </c>
      <c r="N199" s="75">
        <v>365</v>
      </c>
      <c r="O199" s="75">
        <v>575</v>
      </c>
      <c r="P199" s="75">
        <v>190</v>
      </c>
      <c r="Q199" s="75">
        <v>175</v>
      </c>
      <c r="R199" s="75">
        <v>10</v>
      </c>
      <c r="S199" s="75">
        <v>120</v>
      </c>
      <c r="T199" s="75">
        <v>1770</v>
      </c>
      <c r="U199" s="75">
        <v>0</v>
      </c>
      <c r="V199" s="75">
        <v>15</v>
      </c>
      <c r="W199" s="75">
        <v>45</v>
      </c>
    </row>
    <row r="200" spans="2:23" x14ac:dyDescent="0.35">
      <c r="B200" s="83" t="s">
        <v>343</v>
      </c>
      <c r="C200" s="84">
        <v>5</v>
      </c>
      <c r="D200" s="84">
        <v>0</v>
      </c>
      <c r="E200" s="84">
        <v>2340</v>
      </c>
      <c r="F200" s="84">
        <v>15</v>
      </c>
      <c r="G200" s="84">
        <v>910</v>
      </c>
      <c r="H200" s="84">
        <v>10</v>
      </c>
      <c r="I200" s="84">
        <v>470</v>
      </c>
      <c r="J200" s="84">
        <v>815</v>
      </c>
      <c r="K200" s="84">
        <v>365</v>
      </c>
      <c r="L200" s="84">
        <v>590</v>
      </c>
      <c r="M200" s="84">
        <v>935</v>
      </c>
      <c r="N200" s="84">
        <v>720</v>
      </c>
      <c r="O200" s="84">
        <v>1220</v>
      </c>
      <c r="P200" s="84">
        <v>780</v>
      </c>
      <c r="Q200" s="84">
        <v>255</v>
      </c>
      <c r="R200" s="84">
        <v>55</v>
      </c>
      <c r="S200" s="84">
        <v>220</v>
      </c>
      <c r="T200" s="84">
        <v>4025</v>
      </c>
      <c r="U200" s="84">
        <v>5</v>
      </c>
      <c r="V200" s="84">
        <v>70</v>
      </c>
      <c r="W200" s="84">
        <v>140</v>
      </c>
    </row>
    <row r="201" spans="2:23" x14ac:dyDescent="0.35">
      <c r="B201" s="74" t="s">
        <v>257</v>
      </c>
      <c r="C201" s="75">
        <v>5</v>
      </c>
      <c r="D201" s="75">
        <v>5</v>
      </c>
      <c r="E201" s="75">
        <v>720</v>
      </c>
      <c r="F201" s="75">
        <v>15</v>
      </c>
      <c r="G201" s="75">
        <v>155</v>
      </c>
      <c r="H201" s="75">
        <v>5</v>
      </c>
      <c r="I201" s="75">
        <v>30</v>
      </c>
      <c r="J201" s="75">
        <v>225</v>
      </c>
      <c r="K201" s="75">
        <v>695</v>
      </c>
      <c r="L201" s="75">
        <v>135</v>
      </c>
      <c r="M201" s="75">
        <v>225</v>
      </c>
      <c r="N201" s="75">
        <v>170</v>
      </c>
      <c r="O201" s="75">
        <v>470</v>
      </c>
      <c r="P201" s="75">
        <v>170</v>
      </c>
      <c r="Q201" s="75">
        <v>125</v>
      </c>
      <c r="R201" s="75">
        <v>5</v>
      </c>
      <c r="S201" s="75">
        <v>20</v>
      </c>
      <c r="T201" s="75">
        <v>1005</v>
      </c>
      <c r="U201" s="75">
        <v>0</v>
      </c>
      <c r="V201" s="75">
        <v>5</v>
      </c>
      <c r="W201" s="75">
        <v>115</v>
      </c>
    </row>
    <row r="202" spans="2:23" x14ac:dyDescent="0.35">
      <c r="B202" s="83" t="s">
        <v>419</v>
      </c>
      <c r="C202" s="84">
        <v>0</v>
      </c>
      <c r="D202" s="84">
        <v>0</v>
      </c>
      <c r="E202" s="84">
        <v>1935</v>
      </c>
      <c r="F202" s="84">
        <v>25</v>
      </c>
      <c r="G202" s="84">
        <v>320</v>
      </c>
      <c r="H202" s="84">
        <v>5</v>
      </c>
      <c r="I202" s="84">
        <v>95</v>
      </c>
      <c r="J202" s="84">
        <v>415</v>
      </c>
      <c r="K202" s="84">
        <v>930</v>
      </c>
      <c r="L202" s="84">
        <v>220</v>
      </c>
      <c r="M202" s="84">
        <v>640</v>
      </c>
      <c r="N202" s="84">
        <v>415</v>
      </c>
      <c r="O202" s="84">
        <v>980</v>
      </c>
      <c r="P202" s="84">
        <v>320</v>
      </c>
      <c r="Q202" s="84">
        <v>280</v>
      </c>
      <c r="R202" s="84">
        <v>25</v>
      </c>
      <c r="S202" s="84">
        <v>55</v>
      </c>
      <c r="T202" s="84">
        <v>2510</v>
      </c>
      <c r="U202" s="84">
        <v>5</v>
      </c>
      <c r="V202" s="84">
        <v>20</v>
      </c>
      <c r="W202" s="84">
        <v>205</v>
      </c>
    </row>
    <row r="203" spans="2:23" x14ac:dyDescent="0.35">
      <c r="B203" s="74" t="s">
        <v>420</v>
      </c>
      <c r="C203" s="75">
        <v>5</v>
      </c>
      <c r="D203" s="75">
        <v>0</v>
      </c>
      <c r="E203" s="75">
        <v>1670</v>
      </c>
      <c r="F203" s="75">
        <v>15</v>
      </c>
      <c r="G203" s="75">
        <v>305</v>
      </c>
      <c r="H203" s="75">
        <v>5</v>
      </c>
      <c r="I203" s="75">
        <v>95</v>
      </c>
      <c r="J203" s="75">
        <v>555</v>
      </c>
      <c r="K203" s="75">
        <v>715</v>
      </c>
      <c r="L203" s="75">
        <v>285</v>
      </c>
      <c r="M203" s="75">
        <v>650</v>
      </c>
      <c r="N203" s="75">
        <v>425</v>
      </c>
      <c r="O203" s="75">
        <v>895</v>
      </c>
      <c r="P203" s="75">
        <v>355</v>
      </c>
      <c r="Q203" s="75">
        <v>225</v>
      </c>
      <c r="R203" s="75">
        <v>15</v>
      </c>
      <c r="S203" s="75">
        <v>55</v>
      </c>
      <c r="T203" s="75">
        <v>2355</v>
      </c>
      <c r="U203" s="75">
        <v>15</v>
      </c>
      <c r="V203" s="75">
        <v>20</v>
      </c>
      <c r="W203" s="75">
        <v>190</v>
      </c>
    </row>
    <row r="204" spans="2:23" x14ac:dyDescent="0.35">
      <c r="B204" s="83" t="s">
        <v>499</v>
      </c>
      <c r="C204" s="84">
        <v>5</v>
      </c>
      <c r="D204" s="84">
        <v>5</v>
      </c>
      <c r="E204" s="84">
        <v>1360</v>
      </c>
      <c r="F204" s="84">
        <v>5</v>
      </c>
      <c r="G204" s="84">
        <v>300</v>
      </c>
      <c r="H204" s="84">
        <v>0</v>
      </c>
      <c r="I204" s="84">
        <v>150</v>
      </c>
      <c r="J204" s="84">
        <v>315</v>
      </c>
      <c r="K204" s="84">
        <v>255</v>
      </c>
      <c r="L204" s="84">
        <v>415</v>
      </c>
      <c r="M204" s="84">
        <v>440</v>
      </c>
      <c r="N204" s="84">
        <v>340</v>
      </c>
      <c r="O204" s="84">
        <v>510</v>
      </c>
      <c r="P204" s="84">
        <v>345</v>
      </c>
      <c r="Q204" s="84">
        <v>175</v>
      </c>
      <c r="R204" s="84">
        <v>20</v>
      </c>
      <c r="S204" s="84">
        <v>110</v>
      </c>
      <c r="T204" s="84">
        <v>2270</v>
      </c>
      <c r="U204" s="84">
        <v>0</v>
      </c>
      <c r="V204" s="84">
        <v>25</v>
      </c>
      <c r="W204" s="84">
        <v>15</v>
      </c>
    </row>
    <row r="205" spans="2:23" x14ac:dyDescent="0.35">
      <c r="B205" s="74" t="s">
        <v>562</v>
      </c>
      <c r="C205" s="75">
        <v>5</v>
      </c>
      <c r="D205" s="75">
        <v>0</v>
      </c>
      <c r="E205" s="75">
        <v>1410</v>
      </c>
      <c r="F205" s="75">
        <v>15</v>
      </c>
      <c r="G205" s="75">
        <v>585</v>
      </c>
      <c r="H205" s="75">
        <v>5</v>
      </c>
      <c r="I205" s="75">
        <v>355</v>
      </c>
      <c r="J205" s="75">
        <v>905</v>
      </c>
      <c r="K205" s="75">
        <v>145</v>
      </c>
      <c r="L205" s="75">
        <v>625</v>
      </c>
      <c r="M205" s="75">
        <v>870</v>
      </c>
      <c r="N205" s="75">
        <v>720</v>
      </c>
      <c r="O205" s="75">
        <v>1045</v>
      </c>
      <c r="P205" s="75">
        <v>620</v>
      </c>
      <c r="Q205" s="75">
        <v>160</v>
      </c>
      <c r="R205" s="75">
        <v>105</v>
      </c>
      <c r="S205" s="75">
        <v>170</v>
      </c>
      <c r="T205" s="75">
        <v>2875</v>
      </c>
      <c r="U205" s="75">
        <v>5</v>
      </c>
      <c r="V205" s="75">
        <v>60</v>
      </c>
      <c r="W205" s="75">
        <v>150</v>
      </c>
    </row>
    <row r="206" spans="2:23" x14ac:dyDescent="0.35">
      <c r="B206" s="83" t="s">
        <v>563</v>
      </c>
      <c r="C206" s="84">
        <v>5</v>
      </c>
      <c r="D206" s="84">
        <v>5</v>
      </c>
      <c r="E206" s="84">
        <v>770</v>
      </c>
      <c r="F206" s="84">
        <v>15</v>
      </c>
      <c r="G206" s="84">
        <v>195</v>
      </c>
      <c r="H206" s="84">
        <v>5</v>
      </c>
      <c r="I206" s="84">
        <v>100</v>
      </c>
      <c r="J206" s="84">
        <v>395</v>
      </c>
      <c r="K206" s="84">
        <v>100</v>
      </c>
      <c r="L206" s="84">
        <v>295</v>
      </c>
      <c r="M206" s="84">
        <v>345</v>
      </c>
      <c r="N206" s="84">
        <v>270</v>
      </c>
      <c r="O206" s="84">
        <v>420</v>
      </c>
      <c r="P206" s="84">
        <v>245</v>
      </c>
      <c r="Q206" s="84">
        <v>100</v>
      </c>
      <c r="R206" s="84">
        <v>20</v>
      </c>
      <c r="S206" s="84">
        <v>55</v>
      </c>
      <c r="T206" s="84">
        <v>1330</v>
      </c>
      <c r="U206" s="84">
        <v>5</v>
      </c>
      <c r="V206" s="84">
        <v>15</v>
      </c>
      <c r="W206" s="84">
        <v>45</v>
      </c>
    </row>
    <row r="207" spans="2:23" x14ac:dyDescent="0.35">
      <c r="B207" s="74" t="s">
        <v>149</v>
      </c>
      <c r="C207" s="75">
        <v>0</v>
      </c>
      <c r="D207" s="75">
        <v>0</v>
      </c>
      <c r="E207" s="75">
        <v>600</v>
      </c>
      <c r="F207" s="75">
        <v>5</v>
      </c>
      <c r="G207" s="75">
        <v>180</v>
      </c>
      <c r="H207" s="75">
        <v>5</v>
      </c>
      <c r="I207" s="75">
        <v>95</v>
      </c>
      <c r="J207" s="75">
        <v>110</v>
      </c>
      <c r="K207" s="75">
        <v>80</v>
      </c>
      <c r="L207" s="75">
        <v>195</v>
      </c>
      <c r="M207" s="75">
        <v>265</v>
      </c>
      <c r="N207" s="75">
        <v>170</v>
      </c>
      <c r="O207" s="75">
        <v>315</v>
      </c>
      <c r="P207" s="75">
        <v>185</v>
      </c>
      <c r="Q207" s="75">
        <v>105</v>
      </c>
      <c r="R207" s="75">
        <v>10</v>
      </c>
      <c r="S207" s="75">
        <v>40</v>
      </c>
      <c r="T207" s="75">
        <v>1035</v>
      </c>
      <c r="U207" s="75">
        <v>0</v>
      </c>
      <c r="V207" s="75">
        <v>20</v>
      </c>
      <c r="W207" s="75">
        <v>10</v>
      </c>
    </row>
    <row r="208" spans="2:23" x14ac:dyDescent="0.35">
      <c r="B208" s="83" t="s">
        <v>164</v>
      </c>
      <c r="C208" s="84">
        <v>0</v>
      </c>
      <c r="D208" s="84">
        <v>0</v>
      </c>
      <c r="E208" s="84">
        <v>685</v>
      </c>
      <c r="F208" s="84">
        <v>5</v>
      </c>
      <c r="G208" s="84">
        <v>270</v>
      </c>
      <c r="H208" s="84">
        <v>5</v>
      </c>
      <c r="I208" s="84">
        <v>105</v>
      </c>
      <c r="J208" s="84">
        <v>150</v>
      </c>
      <c r="K208" s="84">
        <v>120</v>
      </c>
      <c r="L208" s="84">
        <v>225</v>
      </c>
      <c r="M208" s="84">
        <v>355</v>
      </c>
      <c r="N208" s="84">
        <v>245</v>
      </c>
      <c r="O208" s="84">
        <v>420</v>
      </c>
      <c r="P208" s="84">
        <v>210</v>
      </c>
      <c r="Q208" s="84">
        <v>120</v>
      </c>
      <c r="R208" s="84">
        <v>5</v>
      </c>
      <c r="S208" s="84">
        <v>70</v>
      </c>
      <c r="T208" s="84">
        <v>1210</v>
      </c>
      <c r="U208" s="84">
        <v>0</v>
      </c>
      <c r="V208" s="84">
        <v>10</v>
      </c>
      <c r="W208" s="84">
        <v>30</v>
      </c>
    </row>
    <row r="209" spans="2:23" x14ac:dyDescent="0.35">
      <c r="B209" s="74" t="s">
        <v>146</v>
      </c>
      <c r="C209" s="75">
        <v>0</v>
      </c>
      <c r="D209" s="75">
        <v>5</v>
      </c>
      <c r="E209" s="75">
        <v>620</v>
      </c>
      <c r="F209" s="75">
        <v>5</v>
      </c>
      <c r="G209" s="75">
        <v>160</v>
      </c>
      <c r="H209" s="75">
        <v>5</v>
      </c>
      <c r="I209" s="75">
        <v>70</v>
      </c>
      <c r="J209" s="75">
        <v>150</v>
      </c>
      <c r="K209" s="75">
        <v>135</v>
      </c>
      <c r="L209" s="75">
        <v>175</v>
      </c>
      <c r="M209" s="75">
        <v>250</v>
      </c>
      <c r="N209" s="75">
        <v>175</v>
      </c>
      <c r="O209" s="75">
        <v>255</v>
      </c>
      <c r="P209" s="75">
        <v>165</v>
      </c>
      <c r="Q209" s="75">
        <v>55</v>
      </c>
      <c r="R209" s="75">
        <v>10</v>
      </c>
      <c r="S209" s="75">
        <v>40</v>
      </c>
      <c r="T209" s="75">
        <v>1005</v>
      </c>
      <c r="U209" s="75">
        <v>5</v>
      </c>
      <c r="V209" s="75">
        <v>10</v>
      </c>
      <c r="W209" s="75">
        <v>10</v>
      </c>
    </row>
    <row r="210" spans="2:23" x14ac:dyDescent="0.35">
      <c r="B210" s="83" t="s">
        <v>337</v>
      </c>
      <c r="C210" s="84">
        <v>0</v>
      </c>
      <c r="D210" s="84">
        <v>0</v>
      </c>
      <c r="E210" s="84">
        <v>330</v>
      </c>
      <c r="F210" s="84">
        <v>5</v>
      </c>
      <c r="G210" s="84">
        <v>105</v>
      </c>
      <c r="H210" s="84">
        <v>5</v>
      </c>
      <c r="I210" s="84">
        <v>35</v>
      </c>
      <c r="J210" s="84">
        <v>70</v>
      </c>
      <c r="K210" s="84">
        <v>85</v>
      </c>
      <c r="L210" s="84">
        <v>50</v>
      </c>
      <c r="M210" s="84">
        <v>80</v>
      </c>
      <c r="N210" s="84">
        <v>60</v>
      </c>
      <c r="O210" s="84">
        <v>160</v>
      </c>
      <c r="P210" s="84">
        <v>65</v>
      </c>
      <c r="Q210" s="84">
        <v>50</v>
      </c>
      <c r="R210" s="84">
        <v>5</v>
      </c>
      <c r="S210" s="84">
        <v>15</v>
      </c>
      <c r="T210" s="84">
        <v>465</v>
      </c>
      <c r="U210" s="84">
        <v>0</v>
      </c>
      <c r="V210" s="84">
        <v>5</v>
      </c>
      <c r="W210" s="84">
        <v>30</v>
      </c>
    </row>
    <row r="211" spans="2:23" x14ac:dyDescent="0.35">
      <c r="B211" s="74" t="s">
        <v>297</v>
      </c>
      <c r="C211" s="75">
        <v>0</v>
      </c>
      <c r="D211" s="75">
        <v>0</v>
      </c>
      <c r="E211" s="75">
        <v>2185</v>
      </c>
      <c r="F211" s="75">
        <v>20</v>
      </c>
      <c r="G211" s="75">
        <v>480</v>
      </c>
      <c r="H211" s="75">
        <v>5</v>
      </c>
      <c r="I211" s="75">
        <v>115</v>
      </c>
      <c r="J211" s="75">
        <v>595</v>
      </c>
      <c r="K211" s="75">
        <v>695</v>
      </c>
      <c r="L211" s="75">
        <v>400</v>
      </c>
      <c r="M211" s="75">
        <v>590</v>
      </c>
      <c r="N211" s="75">
        <v>450</v>
      </c>
      <c r="O211" s="75">
        <v>865</v>
      </c>
      <c r="P211" s="75">
        <v>400</v>
      </c>
      <c r="Q211" s="75">
        <v>310</v>
      </c>
      <c r="R211" s="75">
        <v>10</v>
      </c>
      <c r="S211" s="75">
        <v>110</v>
      </c>
      <c r="T211" s="75">
        <v>3080</v>
      </c>
      <c r="U211" s="75">
        <v>0</v>
      </c>
      <c r="V211" s="75">
        <v>30</v>
      </c>
      <c r="W211" s="75">
        <v>85</v>
      </c>
    </row>
    <row r="212" spans="2:23" x14ac:dyDescent="0.35">
      <c r="B212" s="83" t="s">
        <v>344</v>
      </c>
      <c r="C212" s="84">
        <v>5</v>
      </c>
      <c r="D212" s="84">
        <v>0</v>
      </c>
      <c r="E212" s="84">
        <v>1545</v>
      </c>
      <c r="F212" s="84">
        <v>15</v>
      </c>
      <c r="G212" s="84">
        <v>1080</v>
      </c>
      <c r="H212" s="84">
        <v>10</v>
      </c>
      <c r="I212" s="84">
        <v>615</v>
      </c>
      <c r="J212" s="84">
        <v>705</v>
      </c>
      <c r="K212" s="84">
        <v>285</v>
      </c>
      <c r="L212" s="84">
        <v>600</v>
      </c>
      <c r="M212" s="84">
        <v>1445</v>
      </c>
      <c r="N212" s="84">
        <v>1090</v>
      </c>
      <c r="O212" s="84">
        <v>1600</v>
      </c>
      <c r="P212" s="84">
        <v>750</v>
      </c>
      <c r="Q212" s="84">
        <v>275</v>
      </c>
      <c r="R212" s="84">
        <v>115</v>
      </c>
      <c r="S212" s="84">
        <v>255</v>
      </c>
      <c r="T212" s="84">
        <v>3345</v>
      </c>
      <c r="U212" s="84">
        <v>10</v>
      </c>
      <c r="V212" s="84">
        <v>60</v>
      </c>
      <c r="W212" s="84">
        <v>295</v>
      </c>
    </row>
    <row r="213" spans="2:23" x14ac:dyDescent="0.35">
      <c r="B213" s="74" t="s">
        <v>564</v>
      </c>
      <c r="C213" s="75">
        <v>5</v>
      </c>
      <c r="D213" s="75">
        <v>5</v>
      </c>
      <c r="E213" s="75">
        <v>3070</v>
      </c>
      <c r="F213" s="75">
        <v>45</v>
      </c>
      <c r="G213" s="75">
        <v>750</v>
      </c>
      <c r="H213" s="75">
        <v>5</v>
      </c>
      <c r="I213" s="75">
        <v>255</v>
      </c>
      <c r="J213" s="75">
        <v>1470</v>
      </c>
      <c r="K213" s="75">
        <v>455</v>
      </c>
      <c r="L213" s="75">
        <v>855</v>
      </c>
      <c r="M213" s="75">
        <v>1280</v>
      </c>
      <c r="N213" s="75">
        <v>945</v>
      </c>
      <c r="O213" s="75">
        <v>1540</v>
      </c>
      <c r="P213" s="75">
        <v>610</v>
      </c>
      <c r="Q213" s="75">
        <v>415</v>
      </c>
      <c r="R213" s="75">
        <v>30</v>
      </c>
      <c r="S213" s="75">
        <v>310</v>
      </c>
      <c r="T213" s="75">
        <v>4855</v>
      </c>
      <c r="U213" s="75">
        <v>0</v>
      </c>
      <c r="V213" s="75">
        <v>70</v>
      </c>
      <c r="W213" s="75">
        <v>255</v>
      </c>
    </row>
    <row r="214" spans="2:23" x14ac:dyDescent="0.35">
      <c r="B214" s="83" t="s">
        <v>338</v>
      </c>
      <c r="C214" s="84">
        <v>0</v>
      </c>
      <c r="D214" s="84">
        <v>5</v>
      </c>
      <c r="E214" s="84">
        <v>705</v>
      </c>
      <c r="F214" s="84">
        <v>10</v>
      </c>
      <c r="G214" s="84">
        <v>285</v>
      </c>
      <c r="H214" s="84">
        <v>5</v>
      </c>
      <c r="I214" s="84">
        <v>155</v>
      </c>
      <c r="J214" s="84">
        <v>300</v>
      </c>
      <c r="K214" s="84">
        <v>85</v>
      </c>
      <c r="L214" s="84">
        <v>240</v>
      </c>
      <c r="M214" s="84">
        <v>390</v>
      </c>
      <c r="N214" s="84">
        <v>305</v>
      </c>
      <c r="O214" s="84">
        <v>415</v>
      </c>
      <c r="P214" s="84">
        <v>210</v>
      </c>
      <c r="Q214" s="84">
        <v>75</v>
      </c>
      <c r="R214" s="84">
        <v>30</v>
      </c>
      <c r="S214" s="84">
        <v>85</v>
      </c>
      <c r="T214" s="84">
        <v>1295</v>
      </c>
      <c r="U214" s="84">
        <v>5</v>
      </c>
      <c r="V214" s="84">
        <v>25</v>
      </c>
      <c r="W214" s="84">
        <v>55</v>
      </c>
    </row>
    <row r="215" spans="2:23" x14ac:dyDescent="0.35">
      <c r="B215" s="74" t="s">
        <v>398</v>
      </c>
      <c r="C215" s="75">
        <v>5</v>
      </c>
      <c r="D215" s="75">
        <v>5</v>
      </c>
      <c r="E215" s="75">
        <v>1245</v>
      </c>
      <c r="F215" s="75">
        <v>10</v>
      </c>
      <c r="G215" s="75">
        <v>460</v>
      </c>
      <c r="H215" s="75">
        <v>5</v>
      </c>
      <c r="I215" s="75">
        <v>295</v>
      </c>
      <c r="J215" s="75">
        <v>755</v>
      </c>
      <c r="K215" s="75">
        <v>100</v>
      </c>
      <c r="L215" s="75">
        <v>470</v>
      </c>
      <c r="M215" s="75">
        <v>975</v>
      </c>
      <c r="N215" s="75">
        <v>770</v>
      </c>
      <c r="O215" s="75">
        <v>1310</v>
      </c>
      <c r="P215" s="75">
        <v>720</v>
      </c>
      <c r="Q215" s="75">
        <v>170</v>
      </c>
      <c r="R215" s="75">
        <v>125</v>
      </c>
      <c r="S215" s="75">
        <v>135</v>
      </c>
      <c r="T215" s="75">
        <v>2435</v>
      </c>
      <c r="U215" s="75">
        <v>15</v>
      </c>
      <c r="V215" s="75">
        <v>90</v>
      </c>
      <c r="W215" s="75">
        <v>190</v>
      </c>
    </row>
    <row r="216" spans="2:23" x14ac:dyDescent="0.35">
      <c r="B216" s="83" t="s">
        <v>500</v>
      </c>
      <c r="C216" s="84">
        <v>0</v>
      </c>
      <c r="D216" s="84">
        <v>5</v>
      </c>
      <c r="E216" s="84">
        <v>1615</v>
      </c>
      <c r="F216" s="84">
        <v>10</v>
      </c>
      <c r="G216" s="84">
        <v>300</v>
      </c>
      <c r="H216" s="84">
        <v>5</v>
      </c>
      <c r="I216" s="84">
        <v>140</v>
      </c>
      <c r="J216" s="84">
        <v>595</v>
      </c>
      <c r="K216" s="84">
        <v>360</v>
      </c>
      <c r="L216" s="84">
        <v>490</v>
      </c>
      <c r="M216" s="84">
        <v>610</v>
      </c>
      <c r="N216" s="84">
        <v>485</v>
      </c>
      <c r="O216" s="84">
        <v>605</v>
      </c>
      <c r="P216" s="84">
        <v>430</v>
      </c>
      <c r="Q216" s="84">
        <v>200</v>
      </c>
      <c r="R216" s="84">
        <v>25</v>
      </c>
      <c r="S216" s="84">
        <v>195</v>
      </c>
      <c r="T216" s="84">
        <v>2740</v>
      </c>
      <c r="U216" s="84">
        <v>0</v>
      </c>
      <c r="V216" s="84">
        <v>60</v>
      </c>
      <c r="W216" s="84">
        <v>15</v>
      </c>
    </row>
    <row r="217" spans="2:23" x14ac:dyDescent="0.35">
      <c r="B217" s="74" t="s">
        <v>274</v>
      </c>
      <c r="C217" s="75">
        <v>0</v>
      </c>
      <c r="D217" s="75">
        <v>0</v>
      </c>
      <c r="E217" s="75">
        <v>1250</v>
      </c>
      <c r="F217" s="75">
        <v>15</v>
      </c>
      <c r="G217" s="75">
        <v>250</v>
      </c>
      <c r="H217" s="75">
        <v>5</v>
      </c>
      <c r="I217" s="75">
        <v>85</v>
      </c>
      <c r="J217" s="75">
        <v>370</v>
      </c>
      <c r="K217" s="75">
        <v>660</v>
      </c>
      <c r="L217" s="75">
        <v>450</v>
      </c>
      <c r="M217" s="75">
        <v>325</v>
      </c>
      <c r="N217" s="75">
        <v>260</v>
      </c>
      <c r="O217" s="75">
        <v>560</v>
      </c>
      <c r="P217" s="75">
        <v>335</v>
      </c>
      <c r="Q217" s="75">
        <v>140</v>
      </c>
      <c r="R217" s="75">
        <v>10</v>
      </c>
      <c r="S217" s="75">
        <v>65</v>
      </c>
      <c r="T217" s="75">
        <v>2035</v>
      </c>
      <c r="U217" s="75">
        <v>5</v>
      </c>
      <c r="V217" s="75">
        <v>25</v>
      </c>
      <c r="W217" s="75">
        <v>110</v>
      </c>
    </row>
    <row r="218" spans="2:23" x14ac:dyDescent="0.35">
      <c r="B218" s="83" t="s">
        <v>565</v>
      </c>
      <c r="C218" s="84">
        <v>0</v>
      </c>
      <c r="D218" s="84">
        <v>5</v>
      </c>
      <c r="E218" s="84">
        <v>885</v>
      </c>
      <c r="F218" s="84">
        <v>10</v>
      </c>
      <c r="G218" s="84">
        <v>415</v>
      </c>
      <c r="H218" s="84">
        <v>5</v>
      </c>
      <c r="I218" s="84">
        <v>255</v>
      </c>
      <c r="J218" s="84">
        <v>695</v>
      </c>
      <c r="K218" s="84">
        <v>35</v>
      </c>
      <c r="L218" s="84">
        <v>415</v>
      </c>
      <c r="M218" s="84">
        <v>1140</v>
      </c>
      <c r="N218" s="84">
        <v>885</v>
      </c>
      <c r="O218" s="84">
        <v>1185</v>
      </c>
      <c r="P218" s="84">
        <v>655</v>
      </c>
      <c r="Q218" s="84">
        <v>130</v>
      </c>
      <c r="R218" s="84">
        <v>125</v>
      </c>
      <c r="S218" s="84">
        <v>190</v>
      </c>
      <c r="T218" s="84">
        <v>2025</v>
      </c>
      <c r="U218" s="84">
        <v>10</v>
      </c>
      <c r="V218" s="84">
        <v>80</v>
      </c>
      <c r="W218" s="84">
        <v>150</v>
      </c>
    </row>
    <row r="219" spans="2:23" x14ac:dyDescent="0.35">
      <c r="B219" s="74" t="s">
        <v>566</v>
      </c>
      <c r="C219" s="75">
        <v>0</v>
      </c>
      <c r="D219" s="75">
        <v>5</v>
      </c>
      <c r="E219" s="75">
        <v>1190</v>
      </c>
      <c r="F219" s="75">
        <v>15</v>
      </c>
      <c r="G219" s="75">
        <v>485</v>
      </c>
      <c r="H219" s="75">
        <v>5</v>
      </c>
      <c r="I219" s="75">
        <v>295</v>
      </c>
      <c r="J219" s="75">
        <v>890</v>
      </c>
      <c r="K219" s="75">
        <v>35</v>
      </c>
      <c r="L219" s="75">
        <v>595</v>
      </c>
      <c r="M219" s="75">
        <v>1195</v>
      </c>
      <c r="N219" s="75">
        <v>945</v>
      </c>
      <c r="O219" s="75">
        <v>1300</v>
      </c>
      <c r="P219" s="75">
        <v>775</v>
      </c>
      <c r="Q219" s="75">
        <v>160</v>
      </c>
      <c r="R219" s="75">
        <v>125</v>
      </c>
      <c r="S219" s="75">
        <v>170</v>
      </c>
      <c r="T219" s="75">
        <v>2600</v>
      </c>
      <c r="U219" s="75">
        <v>5</v>
      </c>
      <c r="V219" s="75">
        <v>80</v>
      </c>
      <c r="W219" s="75">
        <v>155</v>
      </c>
    </row>
    <row r="220" spans="2:23" x14ac:dyDescent="0.35">
      <c r="B220" s="83" t="s">
        <v>473</v>
      </c>
      <c r="C220" s="84">
        <v>5</v>
      </c>
      <c r="D220" s="84">
        <v>10</v>
      </c>
      <c r="E220" s="84">
        <v>3355</v>
      </c>
      <c r="F220" s="84">
        <v>20</v>
      </c>
      <c r="G220" s="84">
        <v>775</v>
      </c>
      <c r="H220" s="84">
        <v>15</v>
      </c>
      <c r="I220" s="84">
        <v>290</v>
      </c>
      <c r="J220" s="84">
        <v>1700</v>
      </c>
      <c r="K220" s="84">
        <v>565</v>
      </c>
      <c r="L220" s="84">
        <v>995</v>
      </c>
      <c r="M220" s="84">
        <v>1250</v>
      </c>
      <c r="N220" s="84">
        <v>990</v>
      </c>
      <c r="O220" s="84">
        <v>1325</v>
      </c>
      <c r="P220" s="84">
        <v>745</v>
      </c>
      <c r="Q220" s="84">
        <v>325</v>
      </c>
      <c r="R220" s="84">
        <v>30</v>
      </c>
      <c r="S220" s="84">
        <v>365</v>
      </c>
      <c r="T220" s="84">
        <v>5475</v>
      </c>
      <c r="U220" s="84">
        <v>5</v>
      </c>
      <c r="V220" s="84">
        <v>80</v>
      </c>
      <c r="W220" s="84">
        <v>85</v>
      </c>
    </row>
    <row r="221" spans="2:23" x14ac:dyDescent="0.35">
      <c r="B221" s="74" t="s">
        <v>567</v>
      </c>
      <c r="C221" s="75">
        <v>5</v>
      </c>
      <c r="D221" s="75">
        <v>5</v>
      </c>
      <c r="E221" s="75">
        <v>330</v>
      </c>
      <c r="F221" s="75">
        <v>30</v>
      </c>
      <c r="G221" s="75">
        <v>50</v>
      </c>
      <c r="H221" s="75">
        <v>0</v>
      </c>
      <c r="I221" s="75">
        <v>10</v>
      </c>
      <c r="J221" s="75">
        <v>405</v>
      </c>
      <c r="K221" s="75">
        <v>310</v>
      </c>
      <c r="L221" s="75">
        <v>145</v>
      </c>
      <c r="M221" s="75">
        <v>80</v>
      </c>
      <c r="N221" s="75">
        <v>65</v>
      </c>
      <c r="O221" s="75">
        <v>470</v>
      </c>
      <c r="P221" s="75">
        <v>175</v>
      </c>
      <c r="Q221" s="75">
        <v>75</v>
      </c>
      <c r="R221" s="75">
        <v>5</v>
      </c>
      <c r="S221" s="75">
        <v>10</v>
      </c>
      <c r="T221" s="75">
        <v>570</v>
      </c>
      <c r="U221" s="75">
        <v>0</v>
      </c>
      <c r="V221" s="75">
        <v>15</v>
      </c>
      <c r="W221" s="75">
        <v>215</v>
      </c>
    </row>
    <row r="222" spans="2:23" x14ac:dyDescent="0.35">
      <c r="B222" s="83" t="s">
        <v>568</v>
      </c>
      <c r="C222" s="84">
        <v>5</v>
      </c>
      <c r="D222" s="84">
        <v>5</v>
      </c>
      <c r="E222" s="84">
        <v>460</v>
      </c>
      <c r="F222" s="84">
        <v>35</v>
      </c>
      <c r="G222" s="84">
        <v>65</v>
      </c>
      <c r="H222" s="84">
        <v>0</v>
      </c>
      <c r="I222" s="84">
        <v>10</v>
      </c>
      <c r="J222" s="84">
        <v>545</v>
      </c>
      <c r="K222" s="84">
        <v>325</v>
      </c>
      <c r="L222" s="84">
        <v>200</v>
      </c>
      <c r="M222" s="84">
        <v>170</v>
      </c>
      <c r="N222" s="84">
        <v>135</v>
      </c>
      <c r="O222" s="84">
        <v>540</v>
      </c>
      <c r="P222" s="84">
        <v>265</v>
      </c>
      <c r="Q222" s="84">
        <v>115</v>
      </c>
      <c r="R222" s="84">
        <v>5</v>
      </c>
      <c r="S222" s="84">
        <v>45</v>
      </c>
      <c r="T222" s="84">
        <v>830</v>
      </c>
      <c r="U222" s="84">
        <v>5</v>
      </c>
      <c r="V222" s="84">
        <v>15</v>
      </c>
      <c r="W222" s="84">
        <v>180</v>
      </c>
    </row>
    <row r="223" spans="2:23" x14ac:dyDescent="0.35">
      <c r="B223" s="74" t="s">
        <v>258</v>
      </c>
      <c r="C223" s="75">
        <v>5</v>
      </c>
      <c r="D223" s="75">
        <v>5</v>
      </c>
      <c r="E223" s="75">
        <v>735</v>
      </c>
      <c r="F223" s="75">
        <v>30</v>
      </c>
      <c r="G223" s="75">
        <v>110</v>
      </c>
      <c r="H223" s="75">
        <v>0</v>
      </c>
      <c r="I223" s="75">
        <v>30</v>
      </c>
      <c r="J223" s="75">
        <v>410</v>
      </c>
      <c r="K223" s="75">
        <v>490</v>
      </c>
      <c r="L223" s="75">
        <v>200</v>
      </c>
      <c r="M223" s="75">
        <v>230</v>
      </c>
      <c r="N223" s="75">
        <v>170</v>
      </c>
      <c r="O223" s="75">
        <v>520</v>
      </c>
      <c r="P223" s="75">
        <v>240</v>
      </c>
      <c r="Q223" s="75">
        <v>130</v>
      </c>
      <c r="R223" s="75">
        <v>5</v>
      </c>
      <c r="S223" s="75">
        <v>40</v>
      </c>
      <c r="T223" s="75">
        <v>1115</v>
      </c>
      <c r="U223" s="75">
        <v>5</v>
      </c>
      <c r="V223" s="75">
        <v>10</v>
      </c>
      <c r="W223" s="75">
        <v>150</v>
      </c>
    </row>
    <row r="224" spans="2:23" x14ac:dyDescent="0.35">
      <c r="B224" s="83" t="s">
        <v>381</v>
      </c>
      <c r="C224" s="84">
        <v>5</v>
      </c>
      <c r="D224" s="84">
        <v>5</v>
      </c>
      <c r="E224" s="84">
        <v>1870</v>
      </c>
      <c r="F224" s="84">
        <v>10</v>
      </c>
      <c r="G224" s="84">
        <v>325</v>
      </c>
      <c r="H224" s="84">
        <v>5</v>
      </c>
      <c r="I224" s="84">
        <v>110</v>
      </c>
      <c r="J224" s="84">
        <v>480</v>
      </c>
      <c r="K224" s="84">
        <v>400</v>
      </c>
      <c r="L224" s="84">
        <v>445</v>
      </c>
      <c r="M224" s="84">
        <v>635</v>
      </c>
      <c r="N224" s="84">
        <v>465</v>
      </c>
      <c r="O224" s="84">
        <v>620</v>
      </c>
      <c r="P224" s="84">
        <v>350</v>
      </c>
      <c r="Q224" s="84">
        <v>185</v>
      </c>
      <c r="R224" s="84">
        <v>15</v>
      </c>
      <c r="S224" s="84">
        <v>135</v>
      </c>
      <c r="T224" s="84">
        <v>2790</v>
      </c>
      <c r="U224" s="84">
        <v>0</v>
      </c>
      <c r="V224" s="84">
        <v>25</v>
      </c>
      <c r="W224" s="84">
        <v>40</v>
      </c>
    </row>
    <row r="225" spans="2:23" x14ac:dyDescent="0.35">
      <c r="B225" s="74" t="s">
        <v>160</v>
      </c>
      <c r="C225" s="75">
        <v>0</v>
      </c>
      <c r="D225" s="75">
        <v>0</v>
      </c>
      <c r="E225" s="75">
        <v>995</v>
      </c>
      <c r="F225" s="75">
        <v>5</v>
      </c>
      <c r="G225" s="75">
        <v>225</v>
      </c>
      <c r="H225" s="75">
        <v>5</v>
      </c>
      <c r="I225" s="75">
        <v>105</v>
      </c>
      <c r="J225" s="75">
        <v>275</v>
      </c>
      <c r="K225" s="75">
        <v>85</v>
      </c>
      <c r="L225" s="75">
        <v>295</v>
      </c>
      <c r="M225" s="75">
        <v>255</v>
      </c>
      <c r="N225" s="75">
        <v>205</v>
      </c>
      <c r="O225" s="75">
        <v>300</v>
      </c>
      <c r="P225" s="75">
        <v>270</v>
      </c>
      <c r="Q225" s="75">
        <v>70</v>
      </c>
      <c r="R225" s="75">
        <v>15</v>
      </c>
      <c r="S225" s="75">
        <v>70</v>
      </c>
      <c r="T225" s="75">
        <v>1640</v>
      </c>
      <c r="U225" s="75">
        <v>0</v>
      </c>
      <c r="V225" s="75">
        <v>15</v>
      </c>
      <c r="W225" s="75">
        <v>10</v>
      </c>
    </row>
    <row r="226" spans="2:23" x14ac:dyDescent="0.35">
      <c r="B226" s="83" t="s">
        <v>298</v>
      </c>
      <c r="C226" s="84">
        <v>5</v>
      </c>
      <c r="D226" s="84">
        <v>0</v>
      </c>
      <c r="E226" s="84">
        <v>1225</v>
      </c>
      <c r="F226" s="84">
        <v>20</v>
      </c>
      <c r="G226" s="84">
        <v>250</v>
      </c>
      <c r="H226" s="84">
        <v>5</v>
      </c>
      <c r="I226" s="84">
        <v>60</v>
      </c>
      <c r="J226" s="84">
        <v>570</v>
      </c>
      <c r="K226" s="84">
        <v>620</v>
      </c>
      <c r="L226" s="84">
        <v>330</v>
      </c>
      <c r="M226" s="84">
        <v>360</v>
      </c>
      <c r="N226" s="84">
        <v>290</v>
      </c>
      <c r="O226" s="84">
        <v>625</v>
      </c>
      <c r="P226" s="84">
        <v>315</v>
      </c>
      <c r="Q226" s="84">
        <v>180</v>
      </c>
      <c r="R226" s="84">
        <v>15</v>
      </c>
      <c r="S226" s="84">
        <v>65</v>
      </c>
      <c r="T226" s="84">
        <v>1855</v>
      </c>
      <c r="U226" s="84">
        <v>5</v>
      </c>
      <c r="V226" s="84">
        <v>15</v>
      </c>
      <c r="W226" s="84">
        <v>100</v>
      </c>
    </row>
    <row r="227" spans="2:23" x14ac:dyDescent="0.35">
      <c r="B227" s="74" t="s">
        <v>299</v>
      </c>
      <c r="C227" s="75">
        <v>5</v>
      </c>
      <c r="D227" s="75">
        <v>5</v>
      </c>
      <c r="E227" s="75">
        <v>1275</v>
      </c>
      <c r="F227" s="75">
        <v>40</v>
      </c>
      <c r="G227" s="75">
        <v>540</v>
      </c>
      <c r="H227" s="75">
        <v>5</v>
      </c>
      <c r="I227" s="75">
        <v>290</v>
      </c>
      <c r="J227" s="75">
        <v>1100</v>
      </c>
      <c r="K227" s="75">
        <v>145</v>
      </c>
      <c r="L227" s="75">
        <v>1120</v>
      </c>
      <c r="M227" s="75">
        <v>885</v>
      </c>
      <c r="N227" s="75">
        <v>715</v>
      </c>
      <c r="O227" s="75">
        <v>1370</v>
      </c>
      <c r="P227" s="75">
        <v>975</v>
      </c>
      <c r="Q227" s="75">
        <v>225</v>
      </c>
      <c r="R227" s="75">
        <v>50</v>
      </c>
      <c r="S227" s="75">
        <v>260</v>
      </c>
      <c r="T227" s="75">
        <v>3405</v>
      </c>
      <c r="U227" s="75">
        <v>10</v>
      </c>
      <c r="V227" s="75">
        <v>70</v>
      </c>
      <c r="W227" s="75">
        <v>250</v>
      </c>
    </row>
    <row r="228" spans="2:23" x14ac:dyDescent="0.35">
      <c r="B228" s="83" t="s">
        <v>569</v>
      </c>
      <c r="C228" s="84">
        <v>0</v>
      </c>
      <c r="D228" s="84">
        <v>5</v>
      </c>
      <c r="E228" s="84">
        <v>2705</v>
      </c>
      <c r="F228" s="84">
        <v>20</v>
      </c>
      <c r="G228" s="84">
        <v>510</v>
      </c>
      <c r="H228" s="84">
        <v>5</v>
      </c>
      <c r="I228" s="84">
        <v>160</v>
      </c>
      <c r="J228" s="84">
        <v>1025</v>
      </c>
      <c r="K228" s="84">
        <v>625</v>
      </c>
      <c r="L228" s="84">
        <v>690</v>
      </c>
      <c r="M228" s="84">
        <v>765</v>
      </c>
      <c r="N228" s="84">
        <v>595</v>
      </c>
      <c r="O228" s="84">
        <v>1055</v>
      </c>
      <c r="P228" s="84">
        <v>560</v>
      </c>
      <c r="Q228" s="84">
        <v>305</v>
      </c>
      <c r="R228" s="84">
        <v>20</v>
      </c>
      <c r="S228" s="84">
        <v>165</v>
      </c>
      <c r="T228" s="84">
        <v>4065</v>
      </c>
      <c r="U228" s="84">
        <v>10</v>
      </c>
      <c r="V228" s="84">
        <v>50</v>
      </c>
      <c r="W228" s="84">
        <v>160</v>
      </c>
    </row>
    <row r="229" spans="2:23" x14ac:dyDescent="0.35">
      <c r="B229" s="74" t="s">
        <v>570</v>
      </c>
      <c r="C229" s="75">
        <v>5</v>
      </c>
      <c r="D229" s="75">
        <v>5</v>
      </c>
      <c r="E229" s="75">
        <v>1055</v>
      </c>
      <c r="F229" s="75">
        <v>10</v>
      </c>
      <c r="G229" s="75">
        <v>225</v>
      </c>
      <c r="H229" s="75">
        <v>0</v>
      </c>
      <c r="I229" s="75">
        <v>75</v>
      </c>
      <c r="J229" s="75">
        <v>310</v>
      </c>
      <c r="K229" s="75">
        <v>300</v>
      </c>
      <c r="L229" s="75">
        <v>280</v>
      </c>
      <c r="M229" s="75">
        <v>290</v>
      </c>
      <c r="N229" s="75">
        <v>240</v>
      </c>
      <c r="O229" s="75">
        <v>425</v>
      </c>
      <c r="P229" s="75">
        <v>220</v>
      </c>
      <c r="Q229" s="75">
        <v>95</v>
      </c>
      <c r="R229" s="75">
        <v>5</v>
      </c>
      <c r="S229" s="75">
        <v>75</v>
      </c>
      <c r="T229" s="75">
        <v>1610</v>
      </c>
      <c r="U229" s="75">
        <v>5</v>
      </c>
      <c r="V229" s="75">
        <v>20</v>
      </c>
      <c r="W229" s="75">
        <v>80</v>
      </c>
    </row>
    <row r="230" spans="2:23" x14ac:dyDescent="0.35">
      <c r="B230" s="83" t="s">
        <v>169</v>
      </c>
      <c r="C230" s="84">
        <v>5</v>
      </c>
      <c r="D230" s="84">
        <v>5</v>
      </c>
      <c r="E230" s="84">
        <v>2035</v>
      </c>
      <c r="F230" s="84">
        <v>50</v>
      </c>
      <c r="G230" s="84">
        <v>425</v>
      </c>
      <c r="H230" s="84">
        <v>5</v>
      </c>
      <c r="I230" s="84">
        <v>95</v>
      </c>
      <c r="J230" s="84">
        <v>1200</v>
      </c>
      <c r="K230" s="84">
        <v>950</v>
      </c>
      <c r="L230" s="84">
        <v>440</v>
      </c>
      <c r="M230" s="84">
        <v>600</v>
      </c>
      <c r="N230" s="84">
        <v>445</v>
      </c>
      <c r="O230" s="84">
        <v>1460</v>
      </c>
      <c r="P230" s="84">
        <v>410</v>
      </c>
      <c r="Q230" s="84">
        <v>355</v>
      </c>
      <c r="R230" s="84">
        <v>10</v>
      </c>
      <c r="S230" s="84">
        <v>105</v>
      </c>
      <c r="T230" s="84">
        <v>3000</v>
      </c>
      <c r="U230" s="84">
        <v>5</v>
      </c>
      <c r="V230" s="84">
        <v>60</v>
      </c>
      <c r="W230" s="84">
        <v>615</v>
      </c>
    </row>
    <row r="231" spans="2:23" x14ac:dyDescent="0.35">
      <c r="B231" s="74" t="s">
        <v>450</v>
      </c>
      <c r="C231" s="75">
        <v>0</v>
      </c>
      <c r="D231" s="75">
        <v>0</v>
      </c>
      <c r="E231" s="75">
        <v>1060</v>
      </c>
      <c r="F231" s="75">
        <v>5</v>
      </c>
      <c r="G231" s="75">
        <v>590</v>
      </c>
      <c r="H231" s="75">
        <v>5</v>
      </c>
      <c r="I231" s="75">
        <v>225</v>
      </c>
      <c r="J231" s="75">
        <v>450</v>
      </c>
      <c r="K231" s="75">
        <v>125</v>
      </c>
      <c r="L231" s="75">
        <v>350</v>
      </c>
      <c r="M231" s="75">
        <v>680</v>
      </c>
      <c r="N231" s="75">
        <v>500</v>
      </c>
      <c r="O231" s="75">
        <v>850</v>
      </c>
      <c r="P231" s="75">
        <v>395</v>
      </c>
      <c r="Q231" s="75">
        <v>185</v>
      </c>
      <c r="R231" s="75">
        <v>35</v>
      </c>
      <c r="S231" s="75">
        <v>120</v>
      </c>
      <c r="T231" s="75">
        <v>1955</v>
      </c>
      <c r="U231" s="75">
        <v>5</v>
      </c>
      <c r="V231" s="75">
        <v>40</v>
      </c>
      <c r="W231" s="75">
        <v>140</v>
      </c>
    </row>
    <row r="232" spans="2:23" x14ac:dyDescent="0.35">
      <c r="B232" s="83" t="s">
        <v>457</v>
      </c>
      <c r="C232" s="84">
        <v>0</v>
      </c>
      <c r="D232" s="84">
        <v>0</v>
      </c>
      <c r="E232" s="84">
        <v>1500</v>
      </c>
      <c r="F232" s="84">
        <v>25</v>
      </c>
      <c r="G232" s="84">
        <v>670</v>
      </c>
      <c r="H232" s="84">
        <v>5</v>
      </c>
      <c r="I232" s="84">
        <v>325</v>
      </c>
      <c r="J232" s="84">
        <v>800</v>
      </c>
      <c r="K232" s="84">
        <v>215</v>
      </c>
      <c r="L232" s="84">
        <v>570</v>
      </c>
      <c r="M232" s="84">
        <v>1190</v>
      </c>
      <c r="N232" s="84">
        <v>915</v>
      </c>
      <c r="O232" s="84">
        <v>1395</v>
      </c>
      <c r="P232" s="84">
        <v>740</v>
      </c>
      <c r="Q232" s="84">
        <v>250</v>
      </c>
      <c r="R232" s="84">
        <v>95</v>
      </c>
      <c r="S232" s="84">
        <v>255</v>
      </c>
      <c r="T232" s="84">
        <v>3000</v>
      </c>
      <c r="U232" s="84">
        <v>5</v>
      </c>
      <c r="V232" s="84">
        <v>90</v>
      </c>
      <c r="W232" s="84">
        <v>170</v>
      </c>
    </row>
    <row r="233" spans="2:23" x14ac:dyDescent="0.35">
      <c r="B233" s="74" t="s">
        <v>458</v>
      </c>
      <c r="C233" s="75">
        <v>5</v>
      </c>
      <c r="D233" s="75">
        <v>5</v>
      </c>
      <c r="E233" s="75">
        <v>1995</v>
      </c>
      <c r="F233" s="75">
        <v>20</v>
      </c>
      <c r="G233" s="75">
        <v>660</v>
      </c>
      <c r="H233" s="75">
        <v>5</v>
      </c>
      <c r="I233" s="75">
        <v>370</v>
      </c>
      <c r="J233" s="75">
        <v>1270</v>
      </c>
      <c r="K233" s="75">
        <v>260</v>
      </c>
      <c r="L233" s="75">
        <v>630</v>
      </c>
      <c r="M233" s="75">
        <v>1290</v>
      </c>
      <c r="N233" s="75">
        <v>1020</v>
      </c>
      <c r="O233" s="75">
        <v>1630</v>
      </c>
      <c r="P233" s="75">
        <v>1070</v>
      </c>
      <c r="Q233" s="75">
        <v>265</v>
      </c>
      <c r="R233" s="75">
        <v>100</v>
      </c>
      <c r="S233" s="75">
        <v>245</v>
      </c>
      <c r="T233" s="75">
        <v>3705</v>
      </c>
      <c r="U233" s="75">
        <v>10</v>
      </c>
      <c r="V233" s="75">
        <v>70</v>
      </c>
      <c r="W233" s="75">
        <v>165</v>
      </c>
    </row>
    <row r="234" spans="2:23" x14ac:dyDescent="0.35">
      <c r="B234" s="83" t="s">
        <v>37</v>
      </c>
      <c r="C234" s="84">
        <v>5</v>
      </c>
      <c r="D234" s="84">
        <v>5</v>
      </c>
      <c r="E234" s="84">
        <v>2255</v>
      </c>
      <c r="F234" s="84">
        <v>10</v>
      </c>
      <c r="G234" s="84">
        <v>500</v>
      </c>
      <c r="H234" s="84">
        <v>10</v>
      </c>
      <c r="I234" s="84">
        <v>215</v>
      </c>
      <c r="J234" s="84">
        <v>1115</v>
      </c>
      <c r="K234" s="84">
        <v>490</v>
      </c>
      <c r="L234" s="84">
        <v>885</v>
      </c>
      <c r="M234" s="84">
        <v>1080</v>
      </c>
      <c r="N234" s="84">
        <v>860</v>
      </c>
      <c r="O234" s="84">
        <v>1075</v>
      </c>
      <c r="P234" s="84">
        <v>630</v>
      </c>
      <c r="Q234" s="84">
        <v>315</v>
      </c>
      <c r="R234" s="84">
        <v>55</v>
      </c>
      <c r="S234" s="84">
        <v>325</v>
      </c>
      <c r="T234" s="84">
        <v>4080</v>
      </c>
      <c r="U234" s="84">
        <v>0</v>
      </c>
      <c r="V234" s="84">
        <v>90</v>
      </c>
      <c r="W234" s="84">
        <v>45</v>
      </c>
    </row>
    <row r="235" spans="2:23" x14ac:dyDescent="0.35">
      <c r="B235" s="74" t="s">
        <v>571</v>
      </c>
      <c r="C235" s="75">
        <v>5</v>
      </c>
      <c r="D235" s="75">
        <v>0</v>
      </c>
      <c r="E235" s="75">
        <v>285</v>
      </c>
      <c r="F235" s="75">
        <v>5</v>
      </c>
      <c r="G235" s="75">
        <v>50</v>
      </c>
      <c r="H235" s="75">
        <v>0</v>
      </c>
      <c r="I235" s="75">
        <v>20</v>
      </c>
      <c r="J235" s="75">
        <v>95</v>
      </c>
      <c r="K235" s="75">
        <v>85</v>
      </c>
      <c r="L235" s="75">
        <v>80</v>
      </c>
      <c r="M235" s="75">
        <v>140</v>
      </c>
      <c r="N235" s="75">
        <v>90</v>
      </c>
      <c r="O235" s="75">
        <v>180</v>
      </c>
      <c r="P235" s="75">
        <v>95</v>
      </c>
      <c r="Q235" s="75">
        <v>70</v>
      </c>
      <c r="R235" s="75">
        <v>5</v>
      </c>
      <c r="S235" s="75">
        <v>30</v>
      </c>
      <c r="T235" s="75">
        <v>470</v>
      </c>
      <c r="U235" s="75">
        <v>0</v>
      </c>
      <c r="V235" s="75">
        <v>5</v>
      </c>
      <c r="W235" s="75">
        <v>15</v>
      </c>
    </row>
    <row r="236" spans="2:23" x14ac:dyDescent="0.35">
      <c r="B236" s="83" t="s">
        <v>281</v>
      </c>
      <c r="C236" s="84">
        <v>5</v>
      </c>
      <c r="D236" s="84">
        <v>0</v>
      </c>
      <c r="E236" s="84">
        <v>645</v>
      </c>
      <c r="F236" s="84">
        <v>10</v>
      </c>
      <c r="G236" s="84">
        <v>160</v>
      </c>
      <c r="H236" s="84">
        <v>5</v>
      </c>
      <c r="I236" s="84">
        <v>70</v>
      </c>
      <c r="J236" s="84">
        <v>275</v>
      </c>
      <c r="K236" s="84">
        <v>145</v>
      </c>
      <c r="L236" s="84">
        <v>165</v>
      </c>
      <c r="M236" s="84">
        <v>180</v>
      </c>
      <c r="N236" s="84">
        <v>140</v>
      </c>
      <c r="O236" s="84">
        <v>330</v>
      </c>
      <c r="P236" s="84">
        <v>170</v>
      </c>
      <c r="Q236" s="84">
        <v>75</v>
      </c>
      <c r="R236" s="84">
        <v>5</v>
      </c>
      <c r="S236" s="84">
        <v>25</v>
      </c>
      <c r="T236" s="84">
        <v>985</v>
      </c>
      <c r="U236" s="84">
        <v>5</v>
      </c>
      <c r="V236" s="84">
        <v>10</v>
      </c>
      <c r="W236" s="84">
        <v>80</v>
      </c>
    </row>
    <row r="237" spans="2:23" x14ac:dyDescent="0.35">
      <c r="B237" s="74" t="s">
        <v>309</v>
      </c>
      <c r="C237" s="75">
        <v>0</v>
      </c>
      <c r="D237" s="75">
        <v>5</v>
      </c>
      <c r="E237" s="75">
        <v>300</v>
      </c>
      <c r="F237" s="75">
        <v>5</v>
      </c>
      <c r="G237" s="75">
        <v>75</v>
      </c>
      <c r="H237" s="75">
        <v>0</v>
      </c>
      <c r="I237" s="75">
        <v>15</v>
      </c>
      <c r="J237" s="75">
        <v>60</v>
      </c>
      <c r="K237" s="75">
        <v>95</v>
      </c>
      <c r="L237" s="75">
        <v>60</v>
      </c>
      <c r="M237" s="75">
        <v>105</v>
      </c>
      <c r="N237" s="75">
        <v>75</v>
      </c>
      <c r="O237" s="75">
        <v>160</v>
      </c>
      <c r="P237" s="75">
        <v>60</v>
      </c>
      <c r="Q237" s="75">
        <v>55</v>
      </c>
      <c r="R237" s="75">
        <v>5</v>
      </c>
      <c r="S237" s="75">
        <v>15</v>
      </c>
      <c r="T237" s="75">
        <v>430</v>
      </c>
      <c r="U237" s="75">
        <v>0</v>
      </c>
      <c r="V237" s="75">
        <v>5</v>
      </c>
      <c r="W237" s="75">
        <v>20</v>
      </c>
    </row>
    <row r="238" spans="2:23" x14ac:dyDescent="0.35">
      <c r="B238" s="83" t="s">
        <v>482</v>
      </c>
      <c r="C238" s="84">
        <v>5</v>
      </c>
      <c r="D238" s="84">
        <v>5</v>
      </c>
      <c r="E238" s="84">
        <v>835</v>
      </c>
      <c r="F238" s="84">
        <v>5</v>
      </c>
      <c r="G238" s="84">
        <v>255</v>
      </c>
      <c r="H238" s="84">
        <v>5</v>
      </c>
      <c r="I238" s="84">
        <v>100</v>
      </c>
      <c r="J238" s="84">
        <v>305</v>
      </c>
      <c r="K238" s="84">
        <v>170</v>
      </c>
      <c r="L238" s="84">
        <v>210</v>
      </c>
      <c r="M238" s="84">
        <v>385</v>
      </c>
      <c r="N238" s="84">
        <v>285</v>
      </c>
      <c r="O238" s="84">
        <v>400</v>
      </c>
      <c r="P238" s="84">
        <v>205</v>
      </c>
      <c r="Q238" s="84">
        <v>75</v>
      </c>
      <c r="R238" s="84">
        <v>10</v>
      </c>
      <c r="S238" s="84">
        <v>90</v>
      </c>
      <c r="T238" s="84">
        <v>1345</v>
      </c>
      <c r="U238" s="84">
        <v>0</v>
      </c>
      <c r="V238" s="84">
        <v>20</v>
      </c>
      <c r="W238" s="84">
        <v>20</v>
      </c>
    </row>
    <row r="239" spans="2:23" x14ac:dyDescent="0.35">
      <c r="B239" s="74" t="s">
        <v>300</v>
      </c>
      <c r="C239" s="75">
        <v>5</v>
      </c>
      <c r="D239" s="75">
        <v>0</v>
      </c>
      <c r="E239" s="75">
        <v>925</v>
      </c>
      <c r="F239" s="75">
        <v>30</v>
      </c>
      <c r="G239" s="75">
        <v>195</v>
      </c>
      <c r="H239" s="75">
        <v>5</v>
      </c>
      <c r="I239" s="75">
        <v>70</v>
      </c>
      <c r="J239" s="75">
        <v>395</v>
      </c>
      <c r="K239" s="75">
        <v>500</v>
      </c>
      <c r="L239" s="75">
        <v>255</v>
      </c>
      <c r="M239" s="75">
        <v>190</v>
      </c>
      <c r="N239" s="75">
        <v>140</v>
      </c>
      <c r="O239" s="75">
        <v>420</v>
      </c>
      <c r="P239" s="75">
        <v>240</v>
      </c>
      <c r="Q239" s="75">
        <v>90</v>
      </c>
      <c r="R239" s="75">
        <v>10</v>
      </c>
      <c r="S239" s="75">
        <v>35</v>
      </c>
      <c r="T239" s="75">
        <v>1425</v>
      </c>
      <c r="U239" s="75">
        <v>5</v>
      </c>
      <c r="V239" s="75">
        <v>10</v>
      </c>
      <c r="W239" s="75">
        <v>95</v>
      </c>
    </row>
    <row r="240" spans="2:23" x14ac:dyDescent="0.35">
      <c r="B240" s="83" t="s">
        <v>301</v>
      </c>
      <c r="C240" s="84">
        <v>0</v>
      </c>
      <c r="D240" s="84">
        <v>0</v>
      </c>
      <c r="E240" s="84">
        <v>315</v>
      </c>
      <c r="F240" s="84">
        <v>10</v>
      </c>
      <c r="G240" s="84">
        <v>75</v>
      </c>
      <c r="H240" s="84">
        <v>0</v>
      </c>
      <c r="I240" s="84">
        <v>15</v>
      </c>
      <c r="J240" s="84">
        <v>115</v>
      </c>
      <c r="K240" s="84">
        <v>385</v>
      </c>
      <c r="L240" s="84">
        <v>80</v>
      </c>
      <c r="M240" s="84">
        <v>95</v>
      </c>
      <c r="N240" s="84">
        <v>80</v>
      </c>
      <c r="O240" s="84">
        <v>205</v>
      </c>
      <c r="P240" s="84">
        <v>95</v>
      </c>
      <c r="Q240" s="84">
        <v>45</v>
      </c>
      <c r="R240" s="84">
        <v>5</v>
      </c>
      <c r="S240" s="84">
        <v>15</v>
      </c>
      <c r="T240" s="84">
        <v>475</v>
      </c>
      <c r="U240" s="84">
        <v>0</v>
      </c>
      <c r="V240" s="84">
        <v>5</v>
      </c>
      <c r="W240" s="84">
        <v>45</v>
      </c>
    </row>
    <row r="241" spans="2:23" x14ac:dyDescent="0.35">
      <c r="B241" s="74" t="s">
        <v>155</v>
      </c>
      <c r="C241" s="75">
        <v>5</v>
      </c>
      <c r="D241" s="75">
        <v>5</v>
      </c>
      <c r="E241" s="75">
        <v>3655</v>
      </c>
      <c r="F241" s="75">
        <v>30</v>
      </c>
      <c r="G241" s="75">
        <v>850</v>
      </c>
      <c r="H241" s="75">
        <v>5</v>
      </c>
      <c r="I241" s="75">
        <v>350</v>
      </c>
      <c r="J241" s="75">
        <v>1990</v>
      </c>
      <c r="K241" s="75">
        <v>395</v>
      </c>
      <c r="L241" s="75">
        <v>1260</v>
      </c>
      <c r="M241" s="75">
        <v>1450</v>
      </c>
      <c r="N241" s="75">
        <v>1160</v>
      </c>
      <c r="O241" s="75">
        <v>1430</v>
      </c>
      <c r="P241" s="75">
        <v>905</v>
      </c>
      <c r="Q241" s="75">
        <v>335</v>
      </c>
      <c r="R241" s="75">
        <v>50</v>
      </c>
      <c r="S241" s="75">
        <v>415</v>
      </c>
      <c r="T241" s="75">
        <v>6270</v>
      </c>
      <c r="U241" s="75">
        <v>5</v>
      </c>
      <c r="V241" s="75">
        <v>115</v>
      </c>
      <c r="W241" s="75">
        <v>120</v>
      </c>
    </row>
    <row r="242" spans="2:23" x14ac:dyDescent="0.35">
      <c r="B242" s="83" t="s">
        <v>326</v>
      </c>
      <c r="C242" s="84">
        <v>0</v>
      </c>
      <c r="D242" s="84">
        <v>0</v>
      </c>
      <c r="E242" s="84">
        <v>1085</v>
      </c>
      <c r="F242" s="84">
        <v>10</v>
      </c>
      <c r="G242" s="84">
        <v>340</v>
      </c>
      <c r="H242" s="84">
        <v>5</v>
      </c>
      <c r="I242" s="84">
        <v>115</v>
      </c>
      <c r="J242" s="84">
        <v>180</v>
      </c>
      <c r="K242" s="84">
        <v>345</v>
      </c>
      <c r="L242" s="84">
        <v>150</v>
      </c>
      <c r="M242" s="84">
        <v>240</v>
      </c>
      <c r="N242" s="84">
        <v>195</v>
      </c>
      <c r="O242" s="84">
        <v>360</v>
      </c>
      <c r="P242" s="84">
        <v>160</v>
      </c>
      <c r="Q242" s="84">
        <v>125</v>
      </c>
      <c r="R242" s="84">
        <v>5</v>
      </c>
      <c r="S242" s="84">
        <v>50</v>
      </c>
      <c r="T242" s="84">
        <v>1515</v>
      </c>
      <c r="U242" s="84">
        <v>5</v>
      </c>
      <c r="V242" s="84">
        <v>5</v>
      </c>
      <c r="W242" s="84">
        <v>50</v>
      </c>
    </row>
    <row r="243" spans="2:23" x14ac:dyDescent="0.35">
      <c r="B243" s="74" t="s">
        <v>429</v>
      </c>
      <c r="C243" s="75">
        <v>5</v>
      </c>
      <c r="D243" s="75">
        <v>0</v>
      </c>
      <c r="E243" s="75">
        <v>1875</v>
      </c>
      <c r="F243" s="75">
        <v>15</v>
      </c>
      <c r="G243" s="75">
        <v>680</v>
      </c>
      <c r="H243" s="75">
        <v>5</v>
      </c>
      <c r="I243" s="75">
        <v>275</v>
      </c>
      <c r="J243" s="75">
        <v>515</v>
      </c>
      <c r="K243" s="75">
        <v>235</v>
      </c>
      <c r="L243" s="75">
        <v>420</v>
      </c>
      <c r="M243" s="75">
        <v>640</v>
      </c>
      <c r="N243" s="75">
        <v>505</v>
      </c>
      <c r="O243" s="75">
        <v>925</v>
      </c>
      <c r="P243" s="75">
        <v>580</v>
      </c>
      <c r="Q243" s="75">
        <v>230</v>
      </c>
      <c r="R243" s="75">
        <v>25</v>
      </c>
      <c r="S243" s="75">
        <v>150</v>
      </c>
      <c r="T243" s="75">
        <v>3015</v>
      </c>
      <c r="U243" s="75">
        <v>5</v>
      </c>
      <c r="V243" s="75">
        <v>40</v>
      </c>
      <c r="W243" s="75">
        <v>130</v>
      </c>
    </row>
    <row r="244" spans="2:23" x14ac:dyDescent="0.35">
      <c r="B244" s="83" t="s">
        <v>327</v>
      </c>
      <c r="C244" s="84">
        <v>5</v>
      </c>
      <c r="D244" s="84">
        <v>5</v>
      </c>
      <c r="E244" s="84">
        <v>1985</v>
      </c>
      <c r="F244" s="84">
        <v>10</v>
      </c>
      <c r="G244" s="84">
        <v>565</v>
      </c>
      <c r="H244" s="84">
        <v>5</v>
      </c>
      <c r="I244" s="84">
        <v>185</v>
      </c>
      <c r="J244" s="84">
        <v>390</v>
      </c>
      <c r="K244" s="84">
        <v>460</v>
      </c>
      <c r="L244" s="84">
        <v>290</v>
      </c>
      <c r="M244" s="84">
        <v>400</v>
      </c>
      <c r="N244" s="84">
        <v>305</v>
      </c>
      <c r="O244" s="84">
        <v>650</v>
      </c>
      <c r="P244" s="84">
        <v>305</v>
      </c>
      <c r="Q244" s="84">
        <v>200</v>
      </c>
      <c r="R244" s="84">
        <v>10</v>
      </c>
      <c r="S244" s="84">
        <v>70</v>
      </c>
      <c r="T244" s="84">
        <v>2715</v>
      </c>
      <c r="U244" s="84">
        <v>5</v>
      </c>
      <c r="V244" s="84">
        <v>15</v>
      </c>
      <c r="W244" s="84">
        <v>100</v>
      </c>
    </row>
    <row r="245" spans="2:23" x14ac:dyDescent="0.35">
      <c r="B245" s="74" t="s">
        <v>235</v>
      </c>
      <c r="C245" s="75">
        <v>5</v>
      </c>
      <c r="D245" s="75">
        <v>5</v>
      </c>
      <c r="E245" s="75">
        <v>675</v>
      </c>
      <c r="F245" s="75">
        <v>50</v>
      </c>
      <c r="G245" s="75">
        <v>165</v>
      </c>
      <c r="H245" s="75">
        <v>5</v>
      </c>
      <c r="I245" s="75">
        <v>85</v>
      </c>
      <c r="J245" s="75">
        <v>420</v>
      </c>
      <c r="K245" s="75">
        <v>130</v>
      </c>
      <c r="L245" s="75">
        <v>295</v>
      </c>
      <c r="M245" s="75">
        <v>255</v>
      </c>
      <c r="N245" s="75">
        <v>205</v>
      </c>
      <c r="O245" s="75">
        <v>735</v>
      </c>
      <c r="P245" s="75">
        <v>440</v>
      </c>
      <c r="Q245" s="75">
        <v>125</v>
      </c>
      <c r="R245" s="75">
        <v>15</v>
      </c>
      <c r="S245" s="75">
        <v>60</v>
      </c>
      <c r="T245" s="75">
        <v>1290</v>
      </c>
      <c r="U245" s="75">
        <v>5</v>
      </c>
      <c r="V245" s="75">
        <v>25</v>
      </c>
      <c r="W245" s="75">
        <v>200</v>
      </c>
    </row>
    <row r="246" spans="2:23" x14ac:dyDescent="0.35">
      <c r="B246" s="83" t="s">
        <v>487</v>
      </c>
      <c r="C246" s="84">
        <v>0</v>
      </c>
      <c r="D246" s="84">
        <v>0</v>
      </c>
      <c r="E246" s="84">
        <v>800</v>
      </c>
      <c r="F246" s="84">
        <v>0</v>
      </c>
      <c r="G246" s="84">
        <v>125</v>
      </c>
      <c r="H246" s="84">
        <v>0</v>
      </c>
      <c r="I246" s="84">
        <v>65</v>
      </c>
      <c r="J246" s="84">
        <v>240</v>
      </c>
      <c r="K246" s="84">
        <v>125</v>
      </c>
      <c r="L246" s="84">
        <v>245</v>
      </c>
      <c r="M246" s="84">
        <v>245</v>
      </c>
      <c r="N246" s="84">
        <v>185</v>
      </c>
      <c r="O246" s="84">
        <v>245</v>
      </c>
      <c r="P246" s="84">
        <v>190</v>
      </c>
      <c r="Q246" s="84">
        <v>60</v>
      </c>
      <c r="R246" s="84">
        <v>5</v>
      </c>
      <c r="S246" s="84">
        <v>75</v>
      </c>
      <c r="T246" s="84">
        <v>1285</v>
      </c>
      <c r="U246" s="84">
        <v>0</v>
      </c>
      <c r="V246" s="84">
        <v>20</v>
      </c>
      <c r="W246" s="84">
        <v>5</v>
      </c>
    </row>
    <row r="247" spans="2:23" x14ac:dyDescent="0.35">
      <c r="B247" s="74" t="s">
        <v>572</v>
      </c>
      <c r="C247" s="75">
        <v>5</v>
      </c>
      <c r="D247" s="75">
        <v>5</v>
      </c>
      <c r="E247" s="75">
        <v>555</v>
      </c>
      <c r="F247" s="75">
        <v>15</v>
      </c>
      <c r="G247" s="75">
        <v>90</v>
      </c>
      <c r="H247" s="75">
        <v>0</v>
      </c>
      <c r="I247" s="75">
        <v>20</v>
      </c>
      <c r="J247" s="75">
        <v>235</v>
      </c>
      <c r="K247" s="75">
        <v>435</v>
      </c>
      <c r="L247" s="75">
        <v>155</v>
      </c>
      <c r="M247" s="75">
        <v>140</v>
      </c>
      <c r="N247" s="75">
        <v>95</v>
      </c>
      <c r="O247" s="75">
        <v>340</v>
      </c>
      <c r="P247" s="75">
        <v>125</v>
      </c>
      <c r="Q247" s="75">
        <v>75</v>
      </c>
      <c r="R247" s="75">
        <v>5</v>
      </c>
      <c r="S247" s="75">
        <v>15</v>
      </c>
      <c r="T247" s="75">
        <v>815</v>
      </c>
      <c r="U247" s="75">
        <v>5</v>
      </c>
      <c r="V247" s="75">
        <v>10</v>
      </c>
      <c r="W247" s="75">
        <v>110</v>
      </c>
    </row>
    <row r="248" spans="2:23" x14ac:dyDescent="0.35">
      <c r="B248" s="83" t="s">
        <v>573</v>
      </c>
      <c r="C248" s="84">
        <v>5</v>
      </c>
      <c r="D248" s="84">
        <v>5</v>
      </c>
      <c r="E248" s="84">
        <v>620</v>
      </c>
      <c r="F248" s="84">
        <v>20</v>
      </c>
      <c r="G248" s="84">
        <v>120</v>
      </c>
      <c r="H248" s="84">
        <v>0</v>
      </c>
      <c r="I248" s="84">
        <v>30</v>
      </c>
      <c r="J248" s="84">
        <v>440</v>
      </c>
      <c r="K248" s="84">
        <v>420</v>
      </c>
      <c r="L248" s="84">
        <v>265</v>
      </c>
      <c r="M248" s="84">
        <v>195</v>
      </c>
      <c r="N248" s="84">
        <v>150</v>
      </c>
      <c r="O248" s="84">
        <v>415</v>
      </c>
      <c r="P248" s="84">
        <v>205</v>
      </c>
      <c r="Q248" s="84">
        <v>85</v>
      </c>
      <c r="R248" s="84">
        <v>5</v>
      </c>
      <c r="S248" s="84">
        <v>25</v>
      </c>
      <c r="T248" s="84">
        <v>1055</v>
      </c>
      <c r="U248" s="84">
        <v>0</v>
      </c>
      <c r="V248" s="84">
        <v>5</v>
      </c>
      <c r="W248" s="84">
        <v>130</v>
      </c>
    </row>
    <row r="249" spans="2:23" x14ac:dyDescent="0.35">
      <c r="B249" s="74" t="s">
        <v>259</v>
      </c>
      <c r="C249" s="75">
        <v>5</v>
      </c>
      <c r="D249" s="75">
        <v>0</v>
      </c>
      <c r="E249" s="75">
        <v>340</v>
      </c>
      <c r="F249" s="75">
        <v>10</v>
      </c>
      <c r="G249" s="75">
        <v>85</v>
      </c>
      <c r="H249" s="75">
        <v>0</v>
      </c>
      <c r="I249" s="75">
        <v>20</v>
      </c>
      <c r="J249" s="75">
        <v>115</v>
      </c>
      <c r="K249" s="75">
        <v>230</v>
      </c>
      <c r="L249" s="75">
        <v>75</v>
      </c>
      <c r="M249" s="75">
        <v>90</v>
      </c>
      <c r="N249" s="75">
        <v>65</v>
      </c>
      <c r="O249" s="75">
        <v>210</v>
      </c>
      <c r="P249" s="75">
        <v>90</v>
      </c>
      <c r="Q249" s="75">
        <v>40</v>
      </c>
      <c r="R249" s="75">
        <v>5</v>
      </c>
      <c r="S249" s="75">
        <v>10</v>
      </c>
      <c r="T249" s="75">
        <v>490</v>
      </c>
      <c r="U249" s="75">
        <v>5</v>
      </c>
      <c r="V249" s="75">
        <v>5</v>
      </c>
      <c r="W249" s="75">
        <v>50</v>
      </c>
    </row>
    <row r="250" spans="2:23" x14ac:dyDescent="0.35">
      <c r="B250" s="83" t="s">
        <v>574</v>
      </c>
      <c r="C250" s="84">
        <v>0</v>
      </c>
      <c r="D250" s="84">
        <v>5</v>
      </c>
      <c r="E250" s="84">
        <v>2170</v>
      </c>
      <c r="F250" s="84">
        <v>10</v>
      </c>
      <c r="G250" s="84">
        <v>535</v>
      </c>
      <c r="H250" s="84">
        <v>5</v>
      </c>
      <c r="I250" s="84">
        <v>275</v>
      </c>
      <c r="J250" s="84">
        <v>570</v>
      </c>
      <c r="K250" s="84">
        <v>240</v>
      </c>
      <c r="L250" s="84">
        <v>465</v>
      </c>
      <c r="M250" s="84">
        <v>810</v>
      </c>
      <c r="N250" s="84">
        <v>615</v>
      </c>
      <c r="O250" s="84">
        <v>1035</v>
      </c>
      <c r="P250" s="84">
        <v>560</v>
      </c>
      <c r="Q250" s="84">
        <v>200</v>
      </c>
      <c r="R250" s="84">
        <v>50</v>
      </c>
      <c r="S250" s="84">
        <v>135</v>
      </c>
      <c r="T250" s="84">
        <v>3345</v>
      </c>
      <c r="U250" s="84">
        <v>15</v>
      </c>
      <c r="V250" s="84">
        <v>50</v>
      </c>
      <c r="W250" s="84">
        <v>190</v>
      </c>
    </row>
    <row r="251" spans="2:23" x14ac:dyDescent="0.35">
      <c r="B251" s="74" t="s">
        <v>575</v>
      </c>
      <c r="C251" s="75">
        <v>0</v>
      </c>
      <c r="D251" s="75">
        <v>0</v>
      </c>
      <c r="E251" s="75">
        <v>765</v>
      </c>
      <c r="F251" s="75">
        <v>10</v>
      </c>
      <c r="G251" s="75">
        <v>305</v>
      </c>
      <c r="H251" s="75">
        <v>10</v>
      </c>
      <c r="I251" s="75">
        <v>125</v>
      </c>
      <c r="J251" s="75">
        <v>370</v>
      </c>
      <c r="K251" s="75">
        <v>90</v>
      </c>
      <c r="L251" s="75">
        <v>185</v>
      </c>
      <c r="M251" s="75">
        <v>730</v>
      </c>
      <c r="N251" s="75">
        <v>525</v>
      </c>
      <c r="O251" s="75">
        <v>815</v>
      </c>
      <c r="P251" s="75">
        <v>295</v>
      </c>
      <c r="Q251" s="75">
        <v>145</v>
      </c>
      <c r="R251" s="75">
        <v>30</v>
      </c>
      <c r="S251" s="75">
        <v>85</v>
      </c>
      <c r="T251" s="75">
        <v>1245</v>
      </c>
      <c r="U251" s="75">
        <v>5</v>
      </c>
      <c r="V251" s="75">
        <v>20</v>
      </c>
      <c r="W251" s="75">
        <v>165</v>
      </c>
    </row>
    <row r="252" spans="2:23" x14ac:dyDescent="0.35">
      <c r="B252" s="83" t="s">
        <v>576</v>
      </c>
      <c r="C252" s="84">
        <v>0</v>
      </c>
      <c r="D252" s="84">
        <v>5</v>
      </c>
      <c r="E252" s="84">
        <v>910</v>
      </c>
      <c r="F252" s="84">
        <v>5</v>
      </c>
      <c r="G252" s="84">
        <v>315</v>
      </c>
      <c r="H252" s="84">
        <v>5</v>
      </c>
      <c r="I252" s="84">
        <v>135</v>
      </c>
      <c r="J252" s="84">
        <v>335</v>
      </c>
      <c r="K252" s="84">
        <v>220</v>
      </c>
      <c r="L252" s="84">
        <v>210</v>
      </c>
      <c r="M252" s="84">
        <v>580</v>
      </c>
      <c r="N252" s="84">
        <v>410</v>
      </c>
      <c r="O252" s="84">
        <v>485</v>
      </c>
      <c r="P252" s="84">
        <v>175</v>
      </c>
      <c r="Q252" s="84">
        <v>100</v>
      </c>
      <c r="R252" s="84">
        <v>40</v>
      </c>
      <c r="S252" s="84">
        <v>110</v>
      </c>
      <c r="T252" s="84">
        <v>1480</v>
      </c>
      <c r="U252" s="84">
        <v>5</v>
      </c>
      <c r="V252" s="84">
        <v>30</v>
      </c>
      <c r="W252" s="84">
        <v>45</v>
      </c>
    </row>
    <row r="253" spans="2:23" x14ac:dyDescent="0.35">
      <c r="B253" s="74" t="s">
        <v>182</v>
      </c>
      <c r="C253" s="75">
        <v>5</v>
      </c>
      <c r="D253" s="75">
        <v>5</v>
      </c>
      <c r="E253" s="75">
        <v>2070</v>
      </c>
      <c r="F253" s="75">
        <v>10</v>
      </c>
      <c r="G253" s="75">
        <v>595</v>
      </c>
      <c r="H253" s="75">
        <v>5</v>
      </c>
      <c r="I253" s="75">
        <v>230</v>
      </c>
      <c r="J253" s="75">
        <v>960</v>
      </c>
      <c r="K253" s="75">
        <v>245</v>
      </c>
      <c r="L253" s="75">
        <v>560</v>
      </c>
      <c r="M253" s="75">
        <v>965</v>
      </c>
      <c r="N253" s="75">
        <v>745</v>
      </c>
      <c r="O253" s="75">
        <v>920</v>
      </c>
      <c r="P253" s="75">
        <v>580</v>
      </c>
      <c r="Q253" s="75">
        <v>210</v>
      </c>
      <c r="R253" s="75">
        <v>30</v>
      </c>
      <c r="S253" s="75">
        <v>270</v>
      </c>
      <c r="T253" s="75">
        <v>3465</v>
      </c>
      <c r="U253" s="75">
        <v>0</v>
      </c>
      <c r="V253" s="75">
        <v>40</v>
      </c>
      <c r="W253" s="75">
        <v>65</v>
      </c>
    </row>
    <row r="254" spans="2:23" x14ac:dyDescent="0.35">
      <c r="B254" s="83" t="s">
        <v>382</v>
      </c>
      <c r="C254" s="84">
        <v>5</v>
      </c>
      <c r="D254" s="84">
        <v>5</v>
      </c>
      <c r="E254" s="84">
        <v>1465</v>
      </c>
      <c r="F254" s="84">
        <v>10</v>
      </c>
      <c r="G254" s="84">
        <v>280</v>
      </c>
      <c r="H254" s="84">
        <v>5</v>
      </c>
      <c r="I254" s="84">
        <v>95</v>
      </c>
      <c r="J254" s="84">
        <v>400</v>
      </c>
      <c r="K254" s="84">
        <v>205</v>
      </c>
      <c r="L254" s="84">
        <v>360</v>
      </c>
      <c r="M254" s="84">
        <v>545</v>
      </c>
      <c r="N254" s="84">
        <v>400</v>
      </c>
      <c r="O254" s="84">
        <v>530</v>
      </c>
      <c r="P254" s="84">
        <v>245</v>
      </c>
      <c r="Q254" s="84">
        <v>155</v>
      </c>
      <c r="R254" s="84">
        <v>20</v>
      </c>
      <c r="S254" s="84">
        <v>115</v>
      </c>
      <c r="T254" s="84">
        <v>2195</v>
      </c>
      <c r="U254" s="84">
        <v>0</v>
      </c>
      <c r="V254" s="84">
        <v>30</v>
      </c>
      <c r="W254" s="84">
        <v>50</v>
      </c>
    </row>
    <row r="255" spans="2:23" x14ac:dyDescent="0.35">
      <c r="B255" s="74" t="s">
        <v>310</v>
      </c>
      <c r="C255" s="75">
        <v>0</v>
      </c>
      <c r="D255" s="75">
        <v>0</v>
      </c>
      <c r="E255" s="75">
        <v>340</v>
      </c>
      <c r="F255" s="75">
        <v>5</v>
      </c>
      <c r="G255" s="75">
        <v>130</v>
      </c>
      <c r="H255" s="75">
        <v>0</v>
      </c>
      <c r="I255" s="75">
        <v>55</v>
      </c>
      <c r="J255" s="75">
        <v>85</v>
      </c>
      <c r="K255" s="75">
        <v>50</v>
      </c>
      <c r="L255" s="75">
        <v>150</v>
      </c>
      <c r="M255" s="75">
        <v>200</v>
      </c>
      <c r="N255" s="75">
        <v>145</v>
      </c>
      <c r="O255" s="75">
        <v>180</v>
      </c>
      <c r="P255" s="75">
        <v>120</v>
      </c>
      <c r="Q255" s="75">
        <v>40</v>
      </c>
      <c r="R255" s="75">
        <v>10</v>
      </c>
      <c r="S255" s="75">
        <v>30</v>
      </c>
      <c r="T255" s="75">
        <v>650</v>
      </c>
      <c r="U255" s="75">
        <v>0</v>
      </c>
      <c r="V255" s="75">
        <v>15</v>
      </c>
      <c r="W255" s="75">
        <v>5</v>
      </c>
    </row>
    <row r="256" spans="2:23" x14ac:dyDescent="0.35">
      <c r="B256" s="83" t="s">
        <v>430</v>
      </c>
      <c r="C256" s="84">
        <v>0</v>
      </c>
      <c r="D256" s="84">
        <v>5</v>
      </c>
      <c r="E256" s="84">
        <v>1865</v>
      </c>
      <c r="F256" s="84">
        <v>10</v>
      </c>
      <c r="G256" s="84">
        <v>830</v>
      </c>
      <c r="H256" s="84">
        <v>5</v>
      </c>
      <c r="I256" s="84">
        <v>505</v>
      </c>
      <c r="J256" s="84">
        <v>795</v>
      </c>
      <c r="K256" s="84">
        <v>115</v>
      </c>
      <c r="L256" s="84">
        <v>635</v>
      </c>
      <c r="M256" s="84">
        <v>1170</v>
      </c>
      <c r="N256" s="84">
        <v>950</v>
      </c>
      <c r="O256" s="84">
        <v>1360</v>
      </c>
      <c r="P256" s="84">
        <v>920</v>
      </c>
      <c r="Q256" s="84">
        <v>215</v>
      </c>
      <c r="R256" s="84">
        <v>90</v>
      </c>
      <c r="S256" s="84">
        <v>230</v>
      </c>
      <c r="T256" s="84">
        <v>3720</v>
      </c>
      <c r="U256" s="84">
        <v>10</v>
      </c>
      <c r="V256" s="84">
        <v>70</v>
      </c>
      <c r="W256" s="84">
        <v>200</v>
      </c>
    </row>
    <row r="257" spans="2:23" x14ac:dyDescent="0.35">
      <c r="B257" s="74" t="s">
        <v>305</v>
      </c>
      <c r="C257" s="75">
        <v>20</v>
      </c>
      <c r="D257" s="75">
        <v>5</v>
      </c>
      <c r="E257" s="75">
        <v>785</v>
      </c>
      <c r="F257" s="75">
        <v>35</v>
      </c>
      <c r="G257" s="75">
        <v>205</v>
      </c>
      <c r="H257" s="75">
        <v>5</v>
      </c>
      <c r="I257" s="75">
        <v>75</v>
      </c>
      <c r="J257" s="75">
        <v>575</v>
      </c>
      <c r="K257" s="75">
        <v>195</v>
      </c>
      <c r="L257" s="75">
        <v>225</v>
      </c>
      <c r="M257" s="75">
        <v>325</v>
      </c>
      <c r="N257" s="75">
        <v>250</v>
      </c>
      <c r="O257" s="75">
        <v>790</v>
      </c>
      <c r="P257" s="75">
        <v>285</v>
      </c>
      <c r="Q257" s="75">
        <v>150</v>
      </c>
      <c r="R257" s="75">
        <v>20</v>
      </c>
      <c r="S257" s="75">
        <v>55</v>
      </c>
      <c r="T257" s="75">
        <v>1265</v>
      </c>
      <c r="U257" s="75">
        <v>5</v>
      </c>
      <c r="V257" s="75">
        <v>15</v>
      </c>
      <c r="W257" s="75">
        <v>335</v>
      </c>
    </row>
    <row r="258" spans="2:23" x14ac:dyDescent="0.35">
      <c r="B258" s="83" t="s">
        <v>354</v>
      </c>
      <c r="C258" s="84">
        <v>0</v>
      </c>
      <c r="D258" s="84">
        <v>5</v>
      </c>
      <c r="E258" s="84">
        <v>1615</v>
      </c>
      <c r="F258" s="84">
        <v>20</v>
      </c>
      <c r="G258" s="84">
        <v>335</v>
      </c>
      <c r="H258" s="84">
        <v>5</v>
      </c>
      <c r="I258" s="84">
        <v>115</v>
      </c>
      <c r="J258" s="84">
        <v>485</v>
      </c>
      <c r="K258" s="84">
        <v>395</v>
      </c>
      <c r="L258" s="84">
        <v>340</v>
      </c>
      <c r="M258" s="84">
        <v>730</v>
      </c>
      <c r="N258" s="84">
        <v>515</v>
      </c>
      <c r="O258" s="84">
        <v>875</v>
      </c>
      <c r="P258" s="84">
        <v>380</v>
      </c>
      <c r="Q258" s="84">
        <v>240</v>
      </c>
      <c r="R258" s="84">
        <v>20</v>
      </c>
      <c r="S258" s="84">
        <v>115</v>
      </c>
      <c r="T258" s="84">
        <v>2395</v>
      </c>
      <c r="U258" s="84">
        <v>5</v>
      </c>
      <c r="V258" s="84">
        <v>40</v>
      </c>
      <c r="W258" s="84">
        <v>135</v>
      </c>
    </row>
    <row r="259" spans="2:23" x14ac:dyDescent="0.35">
      <c r="B259" s="74" t="s">
        <v>395</v>
      </c>
      <c r="C259" s="75">
        <v>0</v>
      </c>
      <c r="D259" s="75">
        <v>5</v>
      </c>
      <c r="E259" s="75">
        <v>1015</v>
      </c>
      <c r="F259" s="75">
        <v>5</v>
      </c>
      <c r="G259" s="75">
        <v>295</v>
      </c>
      <c r="H259" s="75">
        <v>10</v>
      </c>
      <c r="I259" s="75">
        <v>110</v>
      </c>
      <c r="J259" s="75">
        <v>510</v>
      </c>
      <c r="K259" s="75">
        <v>160</v>
      </c>
      <c r="L259" s="75">
        <v>280</v>
      </c>
      <c r="M259" s="75">
        <v>700</v>
      </c>
      <c r="N259" s="75">
        <v>515</v>
      </c>
      <c r="O259" s="75">
        <v>575</v>
      </c>
      <c r="P259" s="75">
        <v>290</v>
      </c>
      <c r="Q259" s="75">
        <v>125</v>
      </c>
      <c r="R259" s="75">
        <v>25</v>
      </c>
      <c r="S259" s="75">
        <v>175</v>
      </c>
      <c r="T259" s="75">
        <v>1735</v>
      </c>
      <c r="U259" s="75">
        <v>0</v>
      </c>
      <c r="V259" s="75">
        <v>25</v>
      </c>
      <c r="W259" s="75">
        <v>40</v>
      </c>
    </row>
    <row r="260" spans="2:23" x14ac:dyDescent="0.35">
      <c r="B260" s="83" t="s">
        <v>208</v>
      </c>
      <c r="C260" s="84">
        <v>5</v>
      </c>
      <c r="D260" s="84">
        <v>0</v>
      </c>
      <c r="E260" s="84">
        <v>1345</v>
      </c>
      <c r="F260" s="84">
        <v>5</v>
      </c>
      <c r="G260" s="84">
        <v>270</v>
      </c>
      <c r="H260" s="84">
        <v>5</v>
      </c>
      <c r="I260" s="84">
        <v>115</v>
      </c>
      <c r="J260" s="84">
        <v>395</v>
      </c>
      <c r="K260" s="84">
        <v>250</v>
      </c>
      <c r="L260" s="84">
        <v>350</v>
      </c>
      <c r="M260" s="84">
        <v>545</v>
      </c>
      <c r="N260" s="84">
        <v>405</v>
      </c>
      <c r="O260" s="84">
        <v>530</v>
      </c>
      <c r="P260" s="84">
        <v>325</v>
      </c>
      <c r="Q260" s="84">
        <v>195</v>
      </c>
      <c r="R260" s="84">
        <v>20</v>
      </c>
      <c r="S260" s="84">
        <v>115</v>
      </c>
      <c r="T260" s="84">
        <v>2155</v>
      </c>
      <c r="U260" s="84">
        <v>0</v>
      </c>
      <c r="V260" s="84">
        <v>20</v>
      </c>
      <c r="W260" s="84">
        <v>25</v>
      </c>
    </row>
    <row r="261" spans="2:23" x14ac:dyDescent="0.35">
      <c r="B261" s="74" t="s">
        <v>577</v>
      </c>
      <c r="C261" s="75">
        <v>5</v>
      </c>
      <c r="D261" s="75">
        <v>5</v>
      </c>
      <c r="E261" s="75">
        <v>930</v>
      </c>
      <c r="F261" s="75">
        <v>10</v>
      </c>
      <c r="G261" s="75">
        <v>535</v>
      </c>
      <c r="H261" s="75">
        <v>5</v>
      </c>
      <c r="I261" s="75">
        <v>270</v>
      </c>
      <c r="J261" s="75">
        <v>690</v>
      </c>
      <c r="K261" s="75">
        <v>90</v>
      </c>
      <c r="L261" s="75">
        <v>505</v>
      </c>
      <c r="M261" s="75">
        <v>960</v>
      </c>
      <c r="N261" s="75">
        <v>770</v>
      </c>
      <c r="O261" s="75">
        <v>905</v>
      </c>
      <c r="P261" s="75">
        <v>500</v>
      </c>
      <c r="Q261" s="75">
        <v>150</v>
      </c>
      <c r="R261" s="75">
        <v>40</v>
      </c>
      <c r="S261" s="75">
        <v>255</v>
      </c>
      <c r="T261" s="75">
        <v>2225</v>
      </c>
      <c r="U261" s="75">
        <v>5</v>
      </c>
      <c r="V261" s="75">
        <v>75</v>
      </c>
      <c r="W261" s="75">
        <v>55</v>
      </c>
    </row>
    <row r="262" spans="2:23" x14ac:dyDescent="0.35">
      <c r="B262" s="83" t="s">
        <v>490</v>
      </c>
      <c r="C262" s="84">
        <v>5</v>
      </c>
      <c r="D262" s="84">
        <v>5</v>
      </c>
      <c r="E262" s="84">
        <v>1730</v>
      </c>
      <c r="F262" s="84">
        <v>5</v>
      </c>
      <c r="G262" s="84">
        <v>375</v>
      </c>
      <c r="H262" s="84">
        <v>5</v>
      </c>
      <c r="I262" s="84">
        <v>175</v>
      </c>
      <c r="J262" s="84">
        <v>625</v>
      </c>
      <c r="K262" s="84">
        <v>310</v>
      </c>
      <c r="L262" s="84">
        <v>475</v>
      </c>
      <c r="M262" s="84">
        <v>680</v>
      </c>
      <c r="N262" s="84">
        <v>500</v>
      </c>
      <c r="O262" s="84">
        <v>600</v>
      </c>
      <c r="P262" s="84">
        <v>390</v>
      </c>
      <c r="Q262" s="84">
        <v>170</v>
      </c>
      <c r="R262" s="84">
        <v>20</v>
      </c>
      <c r="S262" s="84">
        <v>180</v>
      </c>
      <c r="T262" s="84">
        <v>2860</v>
      </c>
      <c r="U262" s="84">
        <v>0</v>
      </c>
      <c r="V262" s="84">
        <v>45</v>
      </c>
      <c r="W262" s="84">
        <v>25</v>
      </c>
    </row>
    <row r="263" spans="2:23" x14ac:dyDescent="0.35">
      <c r="B263" s="74" t="s">
        <v>161</v>
      </c>
      <c r="C263" s="75">
        <v>0</v>
      </c>
      <c r="D263" s="75">
        <v>5</v>
      </c>
      <c r="E263" s="75">
        <v>1340</v>
      </c>
      <c r="F263" s="75">
        <v>10</v>
      </c>
      <c r="G263" s="75">
        <v>270</v>
      </c>
      <c r="H263" s="75">
        <v>5</v>
      </c>
      <c r="I263" s="75">
        <v>90</v>
      </c>
      <c r="J263" s="75">
        <v>340</v>
      </c>
      <c r="K263" s="75">
        <v>320</v>
      </c>
      <c r="L263" s="75">
        <v>315</v>
      </c>
      <c r="M263" s="75">
        <v>360</v>
      </c>
      <c r="N263" s="75">
        <v>265</v>
      </c>
      <c r="O263" s="75">
        <v>445</v>
      </c>
      <c r="P263" s="75">
        <v>205</v>
      </c>
      <c r="Q263" s="75">
        <v>125</v>
      </c>
      <c r="R263" s="75">
        <v>10</v>
      </c>
      <c r="S263" s="75">
        <v>65</v>
      </c>
      <c r="T263" s="75">
        <v>1950</v>
      </c>
      <c r="U263" s="75">
        <v>0</v>
      </c>
      <c r="V263" s="75">
        <v>20</v>
      </c>
      <c r="W263" s="75">
        <v>35</v>
      </c>
    </row>
    <row r="264" spans="2:23" x14ac:dyDescent="0.35">
      <c r="B264" s="83" t="s">
        <v>202</v>
      </c>
      <c r="C264" s="84">
        <v>0</v>
      </c>
      <c r="D264" s="84">
        <v>0</v>
      </c>
      <c r="E264" s="84">
        <v>0</v>
      </c>
      <c r="F264" s="84">
        <v>0</v>
      </c>
      <c r="G264" s="84">
        <v>0</v>
      </c>
      <c r="H264" s="84">
        <v>0</v>
      </c>
      <c r="I264" s="84">
        <v>0</v>
      </c>
      <c r="J264" s="84">
        <v>0</v>
      </c>
      <c r="K264" s="84">
        <v>0</v>
      </c>
      <c r="L264" s="84">
        <v>0</v>
      </c>
      <c r="M264" s="84">
        <v>0</v>
      </c>
      <c r="N264" s="84">
        <v>0</v>
      </c>
      <c r="O264" s="84">
        <v>0</v>
      </c>
      <c r="P264" s="84">
        <v>0</v>
      </c>
      <c r="Q264" s="84">
        <v>0</v>
      </c>
      <c r="R264" s="84">
        <v>0</v>
      </c>
      <c r="S264" s="84">
        <v>0</v>
      </c>
      <c r="T264" s="84">
        <v>0</v>
      </c>
      <c r="U264" s="84">
        <v>0</v>
      </c>
      <c r="V264" s="84">
        <v>0</v>
      </c>
      <c r="W264" s="84">
        <v>0</v>
      </c>
    </row>
    <row r="265" spans="2:23" x14ac:dyDescent="0.35">
      <c r="B265" s="74" t="s">
        <v>203</v>
      </c>
      <c r="C265" s="75">
        <v>0</v>
      </c>
      <c r="D265" s="75">
        <v>5</v>
      </c>
      <c r="E265" s="75">
        <v>2530</v>
      </c>
      <c r="F265" s="75">
        <v>5</v>
      </c>
      <c r="G265" s="75">
        <v>430</v>
      </c>
      <c r="H265" s="75">
        <v>5</v>
      </c>
      <c r="I265" s="75">
        <v>230</v>
      </c>
      <c r="J265" s="75">
        <v>945</v>
      </c>
      <c r="K265" s="75">
        <v>395</v>
      </c>
      <c r="L265" s="75">
        <v>630</v>
      </c>
      <c r="M265" s="75">
        <v>615</v>
      </c>
      <c r="N265" s="75">
        <v>470</v>
      </c>
      <c r="O265" s="75">
        <v>790</v>
      </c>
      <c r="P265" s="75">
        <v>570</v>
      </c>
      <c r="Q265" s="75">
        <v>295</v>
      </c>
      <c r="R265" s="75">
        <v>25</v>
      </c>
      <c r="S265" s="75">
        <v>205</v>
      </c>
      <c r="T265" s="75">
        <v>3970</v>
      </c>
      <c r="U265" s="75">
        <v>0</v>
      </c>
      <c r="V265" s="75">
        <v>60</v>
      </c>
      <c r="W265" s="75">
        <v>20</v>
      </c>
    </row>
    <row r="266" spans="2:23" x14ac:dyDescent="0.35">
      <c r="B266" s="83" t="s">
        <v>578</v>
      </c>
      <c r="C266" s="84">
        <v>0</v>
      </c>
      <c r="D266" s="84">
        <v>0</v>
      </c>
      <c r="E266" s="84">
        <v>1445</v>
      </c>
      <c r="F266" s="84">
        <v>10</v>
      </c>
      <c r="G266" s="84">
        <v>585</v>
      </c>
      <c r="H266" s="84">
        <v>5</v>
      </c>
      <c r="I266" s="84">
        <v>355</v>
      </c>
      <c r="J266" s="84">
        <v>790</v>
      </c>
      <c r="K266" s="84">
        <v>100</v>
      </c>
      <c r="L266" s="84">
        <v>520</v>
      </c>
      <c r="M266" s="84">
        <v>625</v>
      </c>
      <c r="N266" s="84">
        <v>480</v>
      </c>
      <c r="O266" s="84">
        <v>745</v>
      </c>
      <c r="P266" s="84">
        <v>570</v>
      </c>
      <c r="Q266" s="84">
        <v>115</v>
      </c>
      <c r="R266" s="84">
        <v>55</v>
      </c>
      <c r="S266" s="84">
        <v>110</v>
      </c>
      <c r="T266" s="84">
        <v>2720</v>
      </c>
      <c r="U266" s="84">
        <v>5</v>
      </c>
      <c r="V266" s="84">
        <v>35</v>
      </c>
      <c r="W266" s="84">
        <v>100</v>
      </c>
    </row>
    <row r="267" spans="2:23" x14ac:dyDescent="0.35">
      <c r="B267" s="74" t="s">
        <v>579</v>
      </c>
      <c r="C267" s="75">
        <v>5</v>
      </c>
      <c r="D267" s="75">
        <v>5</v>
      </c>
      <c r="E267" s="75">
        <v>1705</v>
      </c>
      <c r="F267" s="75">
        <v>10</v>
      </c>
      <c r="G267" s="75">
        <v>810</v>
      </c>
      <c r="H267" s="75">
        <v>5</v>
      </c>
      <c r="I267" s="75">
        <v>440</v>
      </c>
      <c r="J267" s="75">
        <v>655</v>
      </c>
      <c r="K267" s="75">
        <v>145</v>
      </c>
      <c r="L267" s="75">
        <v>570</v>
      </c>
      <c r="M267" s="75">
        <v>835</v>
      </c>
      <c r="N267" s="75">
        <v>640</v>
      </c>
      <c r="O267" s="75">
        <v>1015</v>
      </c>
      <c r="P267" s="75">
        <v>610</v>
      </c>
      <c r="Q267" s="75">
        <v>165</v>
      </c>
      <c r="R267" s="75">
        <v>55</v>
      </c>
      <c r="S267" s="75">
        <v>160</v>
      </c>
      <c r="T267" s="75">
        <v>3165</v>
      </c>
      <c r="U267" s="75">
        <v>5</v>
      </c>
      <c r="V267" s="75">
        <v>75</v>
      </c>
      <c r="W267" s="75">
        <v>185</v>
      </c>
    </row>
    <row r="268" spans="2:23" x14ac:dyDescent="0.35">
      <c r="B268" s="83" t="s">
        <v>468</v>
      </c>
      <c r="C268" s="84">
        <v>5</v>
      </c>
      <c r="D268" s="84">
        <v>5</v>
      </c>
      <c r="E268" s="84">
        <v>2435</v>
      </c>
      <c r="F268" s="84">
        <v>15</v>
      </c>
      <c r="G268" s="84">
        <v>655</v>
      </c>
      <c r="H268" s="84">
        <v>10</v>
      </c>
      <c r="I268" s="84">
        <v>220</v>
      </c>
      <c r="J268" s="84">
        <v>830</v>
      </c>
      <c r="K268" s="84">
        <v>345</v>
      </c>
      <c r="L268" s="84">
        <v>535</v>
      </c>
      <c r="M268" s="84">
        <v>1150</v>
      </c>
      <c r="N268" s="84">
        <v>850</v>
      </c>
      <c r="O268" s="84">
        <v>1155</v>
      </c>
      <c r="P268" s="84">
        <v>585</v>
      </c>
      <c r="Q268" s="84">
        <v>275</v>
      </c>
      <c r="R268" s="84">
        <v>20</v>
      </c>
      <c r="S268" s="84">
        <v>265</v>
      </c>
      <c r="T268" s="84">
        <v>3800</v>
      </c>
      <c r="U268" s="84">
        <v>5</v>
      </c>
      <c r="V268" s="84">
        <v>60</v>
      </c>
      <c r="W268" s="84">
        <v>100</v>
      </c>
    </row>
    <row r="269" spans="2:23" x14ac:dyDescent="0.35">
      <c r="B269" s="74" t="s">
        <v>170</v>
      </c>
      <c r="C269" s="75">
        <v>5</v>
      </c>
      <c r="D269" s="75">
        <v>5</v>
      </c>
      <c r="E269" s="75">
        <v>2125</v>
      </c>
      <c r="F269" s="75">
        <v>25</v>
      </c>
      <c r="G269" s="75">
        <v>665</v>
      </c>
      <c r="H269" s="75">
        <v>5</v>
      </c>
      <c r="I269" s="75">
        <v>255</v>
      </c>
      <c r="J269" s="75">
        <v>1145</v>
      </c>
      <c r="K269" s="75">
        <v>260</v>
      </c>
      <c r="L269" s="75">
        <v>545</v>
      </c>
      <c r="M269" s="75">
        <v>1140</v>
      </c>
      <c r="N269" s="75">
        <v>880</v>
      </c>
      <c r="O269" s="75">
        <v>1205</v>
      </c>
      <c r="P269" s="75">
        <v>600</v>
      </c>
      <c r="Q269" s="75">
        <v>285</v>
      </c>
      <c r="R269" s="75">
        <v>50</v>
      </c>
      <c r="S269" s="75">
        <v>280</v>
      </c>
      <c r="T269" s="75">
        <v>3535</v>
      </c>
      <c r="U269" s="75">
        <v>5</v>
      </c>
      <c r="V269" s="75">
        <v>75</v>
      </c>
      <c r="W269" s="75">
        <v>100</v>
      </c>
    </row>
    <row r="270" spans="2:23" x14ac:dyDescent="0.35">
      <c r="B270" s="83" t="s">
        <v>459</v>
      </c>
      <c r="C270" s="84">
        <v>5</v>
      </c>
      <c r="D270" s="84">
        <v>0</v>
      </c>
      <c r="E270" s="84">
        <v>500</v>
      </c>
      <c r="F270" s="84">
        <v>15</v>
      </c>
      <c r="G270" s="84">
        <v>235</v>
      </c>
      <c r="H270" s="84">
        <v>5</v>
      </c>
      <c r="I270" s="84">
        <v>135</v>
      </c>
      <c r="J270" s="84">
        <v>680</v>
      </c>
      <c r="K270" s="84">
        <v>35</v>
      </c>
      <c r="L270" s="84">
        <v>305</v>
      </c>
      <c r="M270" s="84">
        <v>625</v>
      </c>
      <c r="N270" s="84">
        <v>490</v>
      </c>
      <c r="O270" s="84">
        <v>760</v>
      </c>
      <c r="P270" s="84">
        <v>485</v>
      </c>
      <c r="Q270" s="84">
        <v>105</v>
      </c>
      <c r="R270" s="84">
        <v>40</v>
      </c>
      <c r="S270" s="84">
        <v>95</v>
      </c>
      <c r="T270" s="84">
        <v>1255</v>
      </c>
      <c r="U270" s="84">
        <v>5</v>
      </c>
      <c r="V270" s="84">
        <v>40</v>
      </c>
      <c r="W270" s="84">
        <v>65</v>
      </c>
    </row>
    <row r="271" spans="2:23" x14ac:dyDescent="0.35">
      <c r="B271" s="74" t="s">
        <v>209</v>
      </c>
      <c r="C271" s="75">
        <v>5</v>
      </c>
      <c r="D271" s="75">
        <v>0</v>
      </c>
      <c r="E271" s="75">
        <v>1715</v>
      </c>
      <c r="F271" s="75">
        <v>5</v>
      </c>
      <c r="G271" s="75">
        <v>340</v>
      </c>
      <c r="H271" s="75">
        <v>5</v>
      </c>
      <c r="I271" s="75">
        <v>145</v>
      </c>
      <c r="J271" s="75">
        <v>500</v>
      </c>
      <c r="K271" s="75">
        <v>445</v>
      </c>
      <c r="L271" s="75">
        <v>405</v>
      </c>
      <c r="M271" s="75">
        <v>620</v>
      </c>
      <c r="N271" s="75">
        <v>445</v>
      </c>
      <c r="O271" s="75">
        <v>640</v>
      </c>
      <c r="P271" s="75">
        <v>320</v>
      </c>
      <c r="Q271" s="75">
        <v>255</v>
      </c>
      <c r="R271" s="75">
        <v>20</v>
      </c>
      <c r="S271" s="75">
        <v>125</v>
      </c>
      <c r="T271" s="75">
        <v>2625</v>
      </c>
      <c r="U271" s="75">
        <v>5</v>
      </c>
      <c r="V271" s="75">
        <v>30</v>
      </c>
      <c r="W271" s="75">
        <v>35</v>
      </c>
    </row>
    <row r="272" spans="2:23" x14ac:dyDescent="0.35">
      <c r="B272" s="83" t="s">
        <v>171</v>
      </c>
      <c r="C272" s="84">
        <v>5</v>
      </c>
      <c r="D272" s="84">
        <v>5</v>
      </c>
      <c r="E272" s="84">
        <v>1990</v>
      </c>
      <c r="F272" s="84">
        <v>15</v>
      </c>
      <c r="G272" s="84">
        <v>465</v>
      </c>
      <c r="H272" s="84">
        <v>10</v>
      </c>
      <c r="I272" s="84">
        <v>160</v>
      </c>
      <c r="J272" s="84">
        <v>705</v>
      </c>
      <c r="K272" s="84">
        <v>325</v>
      </c>
      <c r="L272" s="84">
        <v>400</v>
      </c>
      <c r="M272" s="84">
        <v>710</v>
      </c>
      <c r="N272" s="84">
        <v>535</v>
      </c>
      <c r="O272" s="84">
        <v>820</v>
      </c>
      <c r="P272" s="84">
        <v>325</v>
      </c>
      <c r="Q272" s="84">
        <v>280</v>
      </c>
      <c r="R272" s="84">
        <v>20</v>
      </c>
      <c r="S272" s="84">
        <v>165</v>
      </c>
      <c r="T272" s="84">
        <v>2920</v>
      </c>
      <c r="U272" s="84">
        <v>5</v>
      </c>
      <c r="V272" s="84">
        <v>50</v>
      </c>
      <c r="W272" s="84">
        <v>50</v>
      </c>
    </row>
    <row r="273" spans="2:23" x14ac:dyDescent="0.35">
      <c r="B273" s="74" t="s">
        <v>383</v>
      </c>
      <c r="C273" s="75">
        <v>5</v>
      </c>
      <c r="D273" s="75">
        <v>5</v>
      </c>
      <c r="E273" s="75">
        <v>2305</v>
      </c>
      <c r="F273" s="75">
        <v>20</v>
      </c>
      <c r="G273" s="75">
        <v>490</v>
      </c>
      <c r="H273" s="75">
        <v>10</v>
      </c>
      <c r="I273" s="75">
        <v>165</v>
      </c>
      <c r="J273" s="75">
        <v>750</v>
      </c>
      <c r="K273" s="75">
        <v>435</v>
      </c>
      <c r="L273" s="75">
        <v>645</v>
      </c>
      <c r="M273" s="75">
        <v>810</v>
      </c>
      <c r="N273" s="75">
        <v>635</v>
      </c>
      <c r="O273" s="75">
        <v>935</v>
      </c>
      <c r="P273" s="75">
        <v>455</v>
      </c>
      <c r="Q273" s="75">
        <v>275</v>
      </c>
      <c r="R273" s="75">
        <v>10</v>
      </c>
      <c r="S273" s="75">
        <v>180</v>
      </c>
      <c r="T273" s="75">
        <v>3570</v>
      </c>
      <c r="U273" s="75">
        <v>5</v>
      </c>
      <c r="V273" s="75">
        <v>45</v>
      </c>
      <c r="W273" s="75">
        <v>85</v>
      </c>
    </row>
    <row r="274" spans="2:23" x14ac:dyDescent="0.35">
      <c r="B274" s="83" t="s">
        <v>491</v>
      </c>
      <c r="C274" s="84">
        <v>0</v>
      </c>
      <c r="D274" s="84">
        <v>5</v>
      </c>
      <c r="E274" s="84">
        <v>420</v>
      </c>
      <c r="F274" s="84">
        <v>5</v>
      </c>
      <c r="G274" s="84">
        <v>130</v>
      </c>
      <c r="H274" s="84">
        <v>5</v>
      </c>
      <c r="I274" s="84">
        <v>50</v>
      </c>
      <c r="J274" s="84">
        <v>110</v>
      </c>
      <c r="K274" s="84">
        <v>75</v>
      </c>
      <c r="L274" s="84">
        <v>110</v>
      </c>
      <c r="M274" s="84">
        <v>220</v>
      </c>
      <c r="N274" s="84">
        <v>145</v>
      </c>
      <c r="O274" s="84">
        <v>170</v>
      </c>
      <c r="P274" s="84">
        <v>90</v>
      </c>
      <c r="Q274" s="84">
        <v>50</v>
      </c>
      <c r="R274" s="84">
        <v>5</v>
      </c>
      <c r="S274" s="84">
        <v>45</v>
      </c>
      <c r="T274" s="84">
        <v>680</v>
      </c>
      <c r="U274" s="84">
        <v>0</v>
      </c>
      <c r="V274" s="84">
        <v>5</v>
      </c>
      <c r="W274" s="84">
        <v>5</v>
      </c>
    </row>
    <row r="275" spans="2:23" x14ac:dyDescent="0.35">
      <c r="B275" s="74" t="s">
        <v>58</v>
      </c>
      <c r="C275" s="75">
        <v>5</v>
      </c>
      <c r="D275" s="75">
        <v>5</v>
      </c>
      <c r="E275" s="75">
        <v>1220</v>
      </c>
      <c r="F275" s="75">
        <v>5</v>
      </c>
      <c r="G275" s="75">
        <v>300</v>
      </c>
      <c r="H275" s="75">
        <v>5</v>
      </c>
      <c r="I275" s="75">
        <v>195</v>
      </c>
      <c r="J275" s="75">
        <v>315</v>
      </c>
      <c r="K275" s="75">
        <v>145</v>
      </c>
      <c r="L275" s="75">
        <v>535</v>
      </c>
      <c r="M275" s="75">
        <v>390</v>
      </c>
      <c r="N275" s="75">
        <v>280</v>
      </c>
      <c r="O275" s="75">
        <v>445</v>
      </c>
      <c r="P275" s="75">
        <v>380</v>
      </c>
      <c r="Q275" s="75">
        <v>120</v>
      </c>
      <c r="R275" s="75">
        <v>15</v>
      </c>
      <c r="S275" s="75">
        <v>80</v>
      </c>
      <c r="T275" s="75">
        <v>2290</v>
      </c>
      <c r="U275" s="75">
        <v>0</v>
      </c>
      <c r="V275" s="75">
        <v>25</v>
      </c>
      <c r="W275" s="75">
        <v>10</v>
      </c>
    </row>
    <row r="276" spans="2:23" x14ac:dyDescent="0.35">
      <c r="B276" s="83" t="s">
        <v>218</v>
      </c>
      <c r="C276" s="84">
        <v>0</v>
      </c>
      <c r="D276" s="84">
        <v>5</v>
      </c>
      <c r="E276" s="84">
        <v>910</v>
      </c>
      <c r="F276" s="84">
        <v>0</v>
      </c>
      <c r="G276" s="84">
        <v>195</v>
      </c>
      <c r="H276" s="84">
        <v>5</v>
      </c>
      <c r="I276" s="84">
        <v>100</v>
      </c>
      <c r="J276" s="84">
        <v>225</v>
      </c>
      <c r="K276" s="84">
        <v>125</v>
      </c>
      <c r="L276" s="84">
        <v>300</v>
      </c>
      <c r="M276" s="84">
        <v>170</v>
      </c>
      <c r="N276" s="84">
        <v>135</v>
      </c>
      <c r="O276" s="84">
        <v>340</v>
      </c>
      <c r="P276" s="84">
        <v>320</v>
      </c>
      <c r="Q276" s="84">
        <v>155</v>
      </c>
      <c r="R276" s="84">
        <v>5</v>
      </c>
      <c r="S276" s="84">
        <v>50</v>
      </c>
      <c r="T276" s="84">
        <v>1575</v>
      </c>
      <c r="U276" s="84">
        <v>0</v>
      </c>
      <c r="V276" s="84">
        <v>15</v>
      </c>
      <c r="W276" s="84">
        <v>10</v>
      </c>
    </row>
    <row r="277" spans="2:23" x14ac:dyDescent="0.35">
      <c r="B277" s="74" t="s">
        <v>176</v>
      </c>
      <c r="C277" s="75">
        <v>0</v>
      </c>
      <c r="D277" s="75">
        <v>0</v>
      </c>
      <c r="E277" s="75">
        <v>680</v>
      </c>
      <c r="F277" s="75">
        <v>5</v>
      </c>
      <c r="G277" s="75">
        <v>65</v>
      </c>
      <c r="H277" s="75">
        <v>5</v>
      </c>
      <c r="I277" s="75">
        <v>15</v>
      </c>
      <c r="J277" s="75">
        <v>155</v>
      </c>
      <c r="K277" s="75">
        <v>420</v>
      </c>
      <c r="L277" s="75">
        <v>95</v>
      </c>
      <c r="M277" s="75">
        <v>130</v>
      </c>
      <c r="N277" s="75">
        <v>105</v>
      </c>
      <c r="O277" s="75">
        <v>230</v>
      </c>
      <c r="P277" s="75">
        <v>105</v>
      </c>
      <c r="Q277" s="75">
        <v>90</v>
      </c>
      <c r="R277" s="75">
        <v>5</v>
      </c>
      <c r="S277" s="75">
        <v>30</v>
      </c>
      <c r="T277" s="75">
        <v>905</v>
      </c>
      <c r="U277" s="75">
        <v>0</v>
      </c>
      <c r="V277" s="75">
        <v>5</v>
      </c>
      <c r="W277" s="75">
        <v>15</v>
      </c>
    </row>
    <row r="278" spans="2:23" x14ac:dyDescent="0.35">
      <c r="B278" s="83" t="s">
        <v>407</v>
      </c>
      <c r="C278" s="84">
        <v>5</v>
      </c>
      <c r="D278" s="84">
        <v>0</v>
      </c>
      <c r="E278" s="84">
        <v>855</v>
      </c>
      <c r="F278" s="84">
        <v>10</v>
      </c>
      <c r="G278" s="84">
        <v>380</v>
      </c>
      <c r="H278" s="84">
        <v>5</v>
      </c>
      <c r="I278" s="84">
        <v>200</v>
      </c>
      <c r="J278" s="84">
        <v>640</v>
      </c>
      <c r="K278" s="84">
        <v>75</v>
      </c>
      <c r="L278" s="84">
        <v>330</v>
      </c>
      <c r="M278" s="84">
        <v>1095</v>
      </c>
      <c r="N278" s="84">
        <v>740</v>
      </c>
      <c r="O278" s="84">
        <v>1135</v>
      </c>
      <c r="P278" s="84">
        <v>575</v>
      </c>
      <c r="Q278" s="84">
        <v>165</v>
      </c>
      <c r="R278" s="84">
        <v>75</v>
      </c>
      <c r="S278" s="84">
        <v>130</v>
      </c>
      <c r="T278" s="84">
        <v>1755</v>
      </c>
      <c r="U278" s="84">
        <v>5</v>
      </c>
      <c r="V278" s="84">
        <v>60</v>
      </c>
      <c r="W278" s="84">
        <v>200</v>
      </c>
    </row>
    <row r="279" spans="2:23" x14ac:dyDescent="0.35">
      <c r="B279" s="74" t="s">
        <v>355</v>
      </c>
      <c r="C279" s="75">
        <v>0</v>
      </c>
      <c r="D279" s="75">
        <v>5</v>
      </c>
      <c r="E279" s="75">
        <v>375</v>
      </c>
      <c r="F279" s="75">
        <v>5</v>
      </c>
      <c r="G279" s="75">
        <v>110</v>
      </c>
      <c r="H279" s="75">
        <v>5</v>
      </c>
      <c r="I279" s="75">
        <v>30</v>
      </c>
      <c r="J279" s="75">
        <v>80</v>
      </c>
      <c r="K279" s="75">
        <v>145</v>
      </c>
      <c r="L279" s="75">
        <v>90</v>
      </c>
      <c r="M279" s="75">
        <v>145</v>
      </c>
      <c r="N279" s="75">
        <v>110</v>
      </c>
      <c r="O279" s="75">
        <v>230</v>
      </c>
      <c r="P279" s="75">
        <v>65</v>
      </c>
      <c r="Q279" s="75">
        <v>85</v>
      </c>
      <c r="R279" s="75">
        <v>10</v>
      </c>
      <c r="S279" s="75">
        <v>30</v>
      </c>
      <c r="T279" s="75">
        <v>565</v>
      </c>
      <c r="U279" s="75">
        <v>5</v>
      </c>
      <c r="V279" s="75">
        <v>5</v>
      </c>
      <c r="W279" s="75">
        <v>35</v>
      </c>
    </row>
    <row r="280" spans="2:23" x14ac:dyDescent="0.35">
      <c r="B280" s="83" t="s">
        <v>331</v>
      </c>
      <c r="C280" s="84">
        <v>0</v>
      </c>
      <c r="D280" s="84">
        <v>5</v>
      </c>
      <c r="E280" s="84">
        <v>280</v>
      </c>
      <c r="F280" s="84">
        <v>5</v>
      </c>
      <c r="G280" s="84">
        <v>55</v>
      </c>
      <c r="H280" s="84">
        <v>5</v>
      </c>
      <c r="I280" s="84">
        <v>5</v>
      </c>
      <c r="J280" s="84">
        <v>55</v>
      </c>
      <c r="K280" s="84">
        <v>95</v>
      </c>
      <c r="L280" s="84">
        <v>40</v>
      </c>
      <c r="M280" s="84">
        <v>65</v>
      </c>
      <c r="N280" s="84">
        <v>45</v>
      </c>
      <c r="O280" s="84">
        <v>115</v>
      </c>
      <c r="P280" s="84">
        <v>50</v>
      </c>
      <c r="Q280" s="84">
        <v>25</v>
      </c>
      <c r="R280" s="84">
        <v>5</v>
      </c>
      <c r="S280" s="84">
        <v>10</v>
      </c>
      <c r="T280" s="84">
        <v>370</v>
      </c>
      <c r="U280" s="84">
        <v>0</v>
      </c>
      <c r="V280" s="84">
        <v>5</v>
      </c>
      <c r="W280" s="84">
        <v>10</v>
      </c>
    </row>
    <row r="281" spans="2:23" x14ac:dyDescent="0.35">
      <c r="B281" s="74" t="s">
        <v>219</v>
      </c>
      <c r="C281" s="75">
        <v>5</v>
      </c>
      <c r="D281" s="75">
        <v>5</v>
      </c>
      <c r="E281" s="75">
        <v>2215</v>
      </c>
      <c r="F281" s="75">
        <v>10</v>
      </c>
      <c r="G281" s="75">
        <v>520</v>
      </c>
      <c r="H281" s="75">
        <v>10</v>
      </c>
      <c r="I281" s="75">
        <v>250</v>
      </c>
      <c r="J281" s="75">
        <v>645</v>
      </c>
      <c r="K281" s="75">
        <v>375</v>
      </c>
      <c r="L281" s="75">
        <v>600</v>
      </c>
      <c r="M281" s="75">
        <v>915</v>
      </c>
      <c r="N281" s="75">
        <v>695</v>
      </c>
      <c r="O281" s="75">
        <v>950</v>
      </c>
      <c r="P281" s="75">
        <v>455</v>
      </c>
      <c r="Q281" s="75">
        <v>375</v>
      </c>
      <c r="R281" s="75">
        <v>25</v>
      </c>
      <c r="S281" s="75">
        <v>260</v>
      </c>
      <c r="T281" s="75">
        <v>3645</v>
      </c>
      <c r="U281" s="75">
        <v>0</v>
      </c>
      <c r="V281" s="75">
        <v>60</v>
      </c>
      <c r="W281" s="75">
        <v>20</v>
      </c>
    </row>
    <row r="282" spans="2:23" x14ac:dyDescent="0.35">
      <c r="B282" s="83" t="s">
        <v>156</v>
      </c>
      <c r="C282" s="84">
        <v>0</v>
      </c>
      <c r="D282" s="84">
        <v>5</v>
      </c>
      <c r="E282" s="84">
        <v>470</v>
      </c>
      <c r="F282" s="84">
        <v>5</v>
      </c>
      <c r="G282" s="84">
        <v>155</v>
      </c>
      <c r="H282" s="84">
        <v>5</v>
      </c>
      <c r="I282" s="84">
        <v>45</v>
      </c>
      <c r="J282" s="84">
        <v>100</v>
      </c>
      <c r="K282" s="84">
        <v>105</v>
      </c>
      <c r="L282" s="84">
        <v>120</v>
      </c>
      <c r="M282" s="84">
        <v>215</v>
      </c>
      <c r="N282" s="84">
        <v>135</v>
      </c>
      <c r="O282" s="84">
        <v>220</v>
      </c>
      <c r="P282" s="84">
        <v>60</v>
      </c>
      <c r="Q282" s="84">
        <v>75</v>
      </c>
      <c r="R282" s="84">
        <v>5</v>
      </c>
      <c r="S282" s="84">
        <v>40</v>
      </c>
      <c r="T282" s="84">
        <v>710</v>
      </c>
      <c r="U282" s="84">
        <v>0</v>
      </c>
      <c r="V282" s="84">
        <v>10</v>
      </c>
      <c r="W282" s="84">
        <v>15</v>
      </c>
    </row>
    <row r="283" spans="2:23" x14ac:dyDescent="0.35">
      <c r="B283" s="74" t="s">
        <v>294</v>
      </c>
      <c r="C283" s="75">
        <v>0</v>
      </c>
      <c r="D283" s="75">
        <v>0</v>
      </c>
      <c r="E283" s="75">
        <v>1195</v>
      </c>
      <c r="F283" s="75">
        <v>25</v>
      </c>
      <c r="G283" s="75">
        <v>165</v>
      </c>
      <c r="H283" s="75">
        <v>5</v>
      </c>
      <c r="I283" s="75">
        <v>30</v>
      </c>
      <c r="J283" s="75">
        <v>515</v>
      </c>
      <c r="K283" s="75">
        <v>750</v>
      </c>
      <c r="L283" s="75">
        <v>225</v>
      </c>
      <c r="M283" s="75">
        <v>225</v>
      </c>
      <c r="N283" s="75">
        <v>175</v>
      </c>
      <c r="O283" s="75">
        <v>565</v>
      </c>
      <c r="P283" s="75">
        <v>250</v>
      </c>
      <c r="Q283" s="75">
        <v>130</v>
      </c>
      <c r="R283" s="75">
        <v>5</v>
      </c>
      <c r="S283" s="75">
        <v>45</v>
      </c>
      <c r="T283" s="75">
        <v>1640</v>
      </c>
      <c r="U283" s="75">
        <v>5</v>
      </c>
      <c r="V283" s="75">
        <v>10</v>
      </c>
      <c r="W283" s="75">
        <v>170</v>
      </c>
    </row>
    <row r="284" spans="2:23" x14ac:dyDescent="0.35">
      <c r="B284" s="83" t="s">
        <v>295</v>
      </c>
      <c r="C284" s="84">
        <v>5</v>
      </c>
      <c r="D284" s="84">
        <v>0</v>
      </c>
      <c r="E284" s="84">
        <v>1215</v>
      </c>
      <c r="F284" s="84">
        <v>20</v>
      </c>
      <c r="G284" s="84">
        <v>240</v>
      </c>
      <c r="H284" s="84">
        <v>0</v>
      </c>
      <c r="I284" s="84">
        <v>70</v>
      </c>
      <c r="J284" s="84">
        <v>600</v>
      </c>
      <c r="K284" s="84">
        <v>735</v>
      </c>
      <c r="L284" s="84">
        <v>315</v>
      </c>
      <c r="M284" s="84">
        <v>300</v>
      </c>
      <c r="N284" s="84">
        <v>225</v>
      </c>
      <c r="O284" s="84">
        <v>725</v>
      </c>
      <c r="P284" s="84">
        <v>330</v>
      </c>
      <c r="Q284" s="84">
        <v>165</v>
      </c>
      <c r="R284" s="84">
        <v>5</v>
      </c>
      <c r="S284" s="84">
        <v>55</v>
      </c>
      <c r="T284" s="84">
        <v>1825</v>
      </c>
      <c r="U284" s="84">
        <v>5</v>
      </c>
      <c r="V284" s="84">
        <v>10</v>
      </c>
      <c r="W284" s="84">
        <v>215</v>
      </c>
    </row>
    <row r="285" spans="2:23" x14ac:dyDescent="0.35">
      <c r="B285" s="74" t="s">
        <v>580</v>
      </c>
      <c r="C285" s="75">
        <v>5</v>
      </c>
      <c r="D285" s="75">
        <v>5</v>
      </c>
      <c r="E285" s="75">
        <v>245</v>
      </c>
      <c r="F285" s="75">
        <v>10</v>
      </c>
      <c r="G285" s="75">
        <v>290</v>
      </c>
      <c r="H285" s="75">
        <v>5</v>
      </c>
      <c r="I285" s="75">
        <v>125</v>
      </c>
      <c r="J285" s="75">
        <v>625</v>
      </c>
      <c r="K285" s="75">
        <v>15</v>
      </c>
      <c r="L285" s="75">
        <v>195</v>
      </c>
      <c r="M285" s="75">
        <v>995</v>
      </c>
      <c r="N285" s="75">
        <v>780</v>
      </c>
      <c r="O285" s="75">
        <v>835</v>
      </c>
      <c r="P285" s="75">
        <v>360</v>
      </c>
      <c r="Q285" s="75">
        <v>65</v>
      </c>
      <c r="R285" s="75">
        <v>55</v>
      </c>
      <c r="S285" s="75">
        <v>195</v>
      </c>
      <c r="T285" s="75">
        <v>890</v>
      </c>
      <c r="U285" s="75">
        <v>5</v>
      </c>
      <c r="V285" s="75">
        <v>55</v>
      </c>
      <c r="W285" s="75">
        <v>95</v>
      </c>
    </row>
    <row r="286" spans="2:23" x14ac:dyDescent="0.35">
      <c r="B286" s="83" t="s">
        <v>183</v>
      </c>
      <c r="C286" s="84">
        <v>5</v>
      </c>
      <c r="D286" s="84">
        <v>5</v>
      </c>
      <c r="E286" s="84">
        <v>1460</v>
      </c>
      <c r="F286" s="84">
        <v>5</v>
      </c>
      <c r="G286" s="84">
        <v>195</v>
      </c>
      <c r="H286" s="84">
        <v>5</v>
      </c>
      <c r="I286" s="84">
        <v>80</v>
      </c>
      <c r="J286" s="84">
        <v>290</v>
      </c>
      <c r="K286" s="84">
        <v>290</v>
      </c>
      <c r="L286" s="84">
        <v>255</v>
      </c>
      <c r="M286" s="84">
        <v>485</v>
      </c>
      <c r="N286" s="84">
        <v>330</v>
      </c>
      <c r="O286" s="84">
        <v>430</v>
      </c>
      <c r="P286" s="84">
        <v>255</v>
      </c>
      <c r="Q286" s="84">
        <v>140</v>
      </c>
      <c r="R286" s="84">
        <v>10</v>
      </c>
      <c r="S286" s="84">
        <v>105</v>
      </c>
      <c r="T286" s="84">
        <v>2040</v>
      </c>
      <c r="U286" s="84">
        <v>0</v>
      </c>
      <c r="V286" s="84">
        <v>10</v>
      </c>
      <c r="W286" s="84">
        <v>15</v>
      </c>
    </row>
    <row r="287" spans="2:23" x14ac:dyDescent="0.35">
      <c r="B287" s="74" t="s">
        <v>21</v>
      </c>
      <c r="C287" s="75">
        <v>0</v>
      </c>
      <c r="D287" s="75">
        <v>0</v>
      </c>
      <c r="E287" s="75">
        <v>815</v>
      </c>
      <c r="F287" s="75">
        <v>20</v>
      </c>
      <c r="G287" s="75">
        <v>235</v>
      </c>
      <c r="H287" s="75">
        <v>5</v>
      </c>
      <c r="I287" s="75">
        <v>100</v>
      </c>
      <c r="J287" s="75">
        <v>525</v>
      </c>
      <c r="K287" s="75">
        <v>165</v>
      </c>
      <c r="L287" s="75">
        <v>245</v>
      </c>
      <c r="M287" s="75">
        <v>355</v>
      </c>
      <c r="N287" s="75">
        <v>270</v>
      </c>
      <c r="O287" s="75">
        <v>675</v>
      </c>
      <c r="P287" s="75">
        <v>430</v>
      </c>
      <c r="Q287" s="75">
        <v>125</v>
      </c>
      <c r="R287" s="75">
        <v>15</v>
      </c>
      <c r="S287" s="75">
        <v>70</v>
      </c>
      <c r="T287" s="75">
        <v>1430</v>
      </c>
      <c r="U287" s="75">
        <v>5</v>
      </c>
      <c r="V287" s="75">
        <v>25</v>
      </c>
      <c r="W287" s="75">
        <v>145</v>
      </c>
    </row>
    <row r="288" spans="2:23" x14ac:dyDescent="0.35">
      <c r="B288" s="83" t="s">
        <v>150</v>
      </c>
      <c r="C288" s="84">
        <v>0</v>
      </c>
      <c r="D288" s="84">
        <v>5</v>
      </c>
      <c r="E288" s="84">
        <v>1920</v>
      </c>
      <c r="F288" s="84">
        <v>10</v>
      </c>
      <c r="G288" s="84">
        <v>440</v>
      </c>
      <c r="H288" s="84">
        <v>5</v>
      </c>
      <c r="I288" s="84">
        <v>260</v>
      </c>
      <c r="J288" s="84">
        <v>840</v>
      </c>
      <c r="K288" s="84">
        <v>150</v>
      </c>
      <c r="L288" s="84">
        <v>735</v>
      </c>
      <c r="M288" s="84">
        <v>605</v>
      </c>
      <c r="N288" s="84">
        <v>490</v>
      </c>
      <c r="O288" s="84">
        <v>690</v>
      </c>
      <c r="P288" s="84">
        <v>540</v>
      </c>
      <c r="Q288" s="84">
        <v>200</v>
      </c>
      <c r="R288" s="84">
        <v>15</v>
      </c>
      <c r="S288" s="84">
        <v>205</v>
      </c>
      <c r="T288" s="84">
        <v>3460</v>
      </c>
      <c r="U288" s="84">
        <v>0</v>
      </c>
      <c r="V288" s="84">
        <v>70</v>
      </c>
      <c r="W288" s="84">
        <v>15</v>
      </c>
    </row>
    <row r="289" spans="2:23" x14ac:dyDescent="0.35">
      <c r="B289" s="74" t="s">
        <v>581</v>
      </c>
      <c r="C289" s="75">
        <v>0</v>
      </c>
      <c r="D289" s="75">
        <v>5</v>
      </c>
      <c r="E289" s="75">
        <v>1160</v>
      </c>
      <c r="F289" s="75">
        <v>5</v>
      </c>
      <c r="G289" s="75">
        <v>255</v>
      </c>
      <c r="H289" s="75">
        <v>5</v>
      </c>
      <c r="I289" s="75">
        <v>175</v>
      </c>
      <c r="J289" s="75">
        <v>255</v>
      </c>
      <c r="K289" s="75">
        <v>100</v>
      </c>
      <c r="L289" s="75">
        <v>395</v>
      </c>
      <c r="M289" s="75">
        <v>325</v>
      </c>
      <c r="N289" s="75">
        <v>245</v>
      </c>
      <c r="O289" s="75">
        <v>425</v>
      </c>
      <c r="P289" s="75">
        <v>340</v>
      </c>
      <c r="Q289" s="75">
        <v>130</v>
      </c>
      <c r="R289" s="75">
        <v>20</v>
      </c>
      <c r="S289" s="75">
        <v>85</v>
      </c>
      <c r="T289" s="75">
        <v>2040</v>
      </c>
      <c r="U289" s="75">
        <v>0</v>
      </c>
      <c r="V289" s="75">
        <v>25</v>
      </c>
      <c r="W289" s="75">
        <v>15</v>
      </c>
    </row>
    <row r="290" spans="2:23" x14ac:dyDescent="0.35">
      <c r="B290" s="83" t="s">
        <v>345</v>
      </c>
      <c r="C290" s="84">
        <v>5</v>
      </c>
      <c r="D290" s="84">
        <v>5</v>
      </c>
      <c r="E290" s="84">
        <v>1430</v>
      </c>
      <c r="F290" s="84">
        <v>20</v>
      </c>
      <c r="G290" s="84">
        <v>1185</v>
      </c>
      <c r="H290" s="84">
        <v>5</v>
      </c>
      <c r="I290" s="84">
        <v>960</v>
      </c>
      <c r="J290" s="84">
        <v>1030</v>
      </c>
      <c r="K290" s="84">
        <v>20</v>
      </c>
      <c r="L290" s="84">
        <v>1055</v>
      </c>
      <c r="M290" s="84">
        <v>1445</v>
      </c>
      <c r="N290" s="84">
        <v>1195</v>
      </c>
      <c r="O290" s="84">
        <v>1740</v>
      </c>
      <c r="P290" s="84">
        <v>1115</v>
      </c>
      <c r="Q290" s="84">
        <v>180</v>
      </c>
      <c r="R290" s="84">
        <v>175</v>
      </c>
      <c r="S290" s="84">
        <v>290</v>
      </c>
      <c r="T290" s="84">
        <v>4195</v>
      </c>
      <c r="U290" s="84">
        <v>25</v>
      </c>
      <c r="V290" s="84">
        <v>120</v>
      </c>
      <c r="W290" s="84">
        <v>260</v>
      </c>
    </row>
    <row r="291" spans="2:23" x14ac:dyDescent="0.35">
      <c r="B291" s="74" t="s">
        <v>346</v>
      </c>
      <c r="C291" s="75">
        <v>0</v>
      </c>
      <c r="D291" s="75">
        <v>0</v>
      </c>
      <c r="E291" s="75">
        <v>5</v>
      </c>
      <c r="F291" s="75">
        <v>0</v>
      </c>
      <c r="G291" s="75">
        <v>0</v>
      </c>
      <c r="H291" s="75">
        <v>0</v>
      </c>
      <c r="I291" s="75">
        <v>5</v>
      </c>
      <c r="J291" s="75">
        <v>5</v>
      </c>
      <c r="K291" s="75">
        <v>5</v>
      </c>
      <c r="L291" s="75">
        <v>5</v>
      </c>
      <c r="M291" s="75">
        <v>5</v>
      </c>
      <c r="N291" s="75">
        <v>5</v>
      </c>
      <c r="O291" s="75">
        <v>5</v>
      </c>
      <c r="P291" s="75">
        <v>5</v>
      </c>
      <c r="Q291" s="75">
        <v>5</v>
      </c>
      <c r="R291" s="75">
        <v>0</v>
      </c>
      <c r="S291" s="75">
        <v>5</v>
      </c>
      <c r="T291" s="75">
        <v>15</v>
      </c>
      <c r="U291" s="75">
        <v>0</v>
      </c>
      <c r="V291" s="75">
        <v>0</v>
      </c>
      <c r="W291" s="75">
        <v>0</v>
      </c>
    </row>
    <row r="292" spans="2:23" x14ac:dyDescent="0.35">
      <c r="B292" s="83" t="s">
        <v>582</v>
      </c>
      <c r="C292" s="84">
        <v>5</v>
      </c>
      <c r="D292" s="84">
        <v>0</v>
      </c>
      <c r="E292" s="84">
        <v>195</v>
      </c>
      <c r="F292" s="84">
        <v>20</v>
      </c>
      <c r="G292" s="84">
        <v>25</v>
      </c>
      <c r="H292" s="84">
        <v>0</v>
      </c>
      <c r="I292" s="84">
        <v>10</v>
      </c>
      <c r="J292" s="84">
        <v>340</v>
      </c>
      <c r="K292" s="84">
        <v>80</v>
      </c>
      <c r="L292" s="84">
        <v>80</v>
      </c>
      <c r="M292" s="84">
        <v>85</v>
      </c>
      <c r="N292" s="84">
        <v>65</v>
      </c>
      <c r="O292" s="84">
        <v>410</v>
      </c>
      <c r="P292" s="84">
        <v>240</v>
      </c>
      <c r="Q292" s="84">
        <v>60</v>
      </c>
      <c r="R292" s="84">
        <v>5</v>
      </c>
      <c r="S292" s="84">
        <v>10</v>
      </c>
      <c r="T292" s="84">
        <v>365</v>
      </c>
      <c r="U292" s="84">
        <v>5</v>
      </c>
      <c r="V292" s="84">
        <v>10</v>
      </c>
      <c r="W292" s="84">
        <v>165</v>
      </c>
    </row>
    <row r="293" spans="2:23" x14ac:dyDescent="0.35">
      <c r="B293" s="74" t="s">
        <v>583</v>
      </c>
      <c r="C293" s="75">
        <v>5</v>
      </c>
      <c r="D293" s="75">
        <v>5</v>
      </c>
      <c r="E293" s="75">
        <v>155</v>
      </c>
      <c r="F293" s="75">
        <v>25</v>
      </c>
      <c r="G293" s="75">
        <v>35</v>
      </c>
      <c r="H293" s="75">
        <v>0</v>
      </c>
      <c r="I293" s="75">
        <v>20</v>
      </c>
      <c r="J293" s="75">
        <v>670</v>
      </c>
      <c r="K293" s="75">
        <v>40</v>
      </c>
      <c r="L293" s="75">
        <v>145</v>
      </c>
      <c r="M293" s="75">
        <v>115</v>
      </c>
      <c r="N293" s="75">
        <v>100</v>
      </c>
      <c r="O293" s="75">
        <v>715</v>
      </c>
      <c r="P293" s="75">
        <v>375</v>
      </c>
      <c r="Q293" s="75">
        <v>65</v>
      </c>
      <c r="R293" s="75">
        <v>5</v>
      </c>
      <c r="S293" s="75">
        <v>20</v>
      </c>
      <c r="T293" s="75">
        <v>455</v>
      </c>
      <c r="U293" s="75">
        <v>5</v>
      </c>
      <c r="V293" s="75">
        <v>25</v>
      </c>
      <c r="W293" s="75">
        <v>320</v>
      </c>
    </row>
    <row r="294" spans="2:23" x14ac:dyDescent="0.35">
      <c r="B294" s="83" t="s">
        <v>584</v>
      </c>
      <c r="C294" s="84">
        <v>5</v>
      </c>
      <c r="D294" s="84">
        <v>5</v>
      </c>
      <c r="E294" s="84">
        <v>190</v>
      </c>
      <c r="F294" s="84">
        <v>30</v>
      </c>
      <c r="G294" s="84">
        <v>50</v>
      </c>
      <c r="H294" s="84">
        <v>0</v>
      </c>
      <c r="I294" s="84">
        <v>25</v>
      </c>
      <c r="J294" s="84">
        <v>525</v>
      </c>
      <c r="K294" s="84">
        <v>45</v>
      </c>
      <c r="L294" s="84">
        <v>270</v>
      </c>
      <c r="M294" s="84">
        <v>175</v>
      </c>
      <c r="N294" s="84">
        <v>150</v>
      </c>
      <c r="O294" s="84">
        <v>775</v>
      </c>
      <c r="P294" s="84">
        <v>665</v>
      </c>
      <c r="Q294" s="84">
        <v>110</v>
      </c>
      <c r="R294" s="84">
        <v>5</v>
      </c>
      <c r="S294" s="84">
        <v>30</v>
      </c>
      <c r="T294" s="84">
        <v>735</v>
      </c>
      <c r="U294" s="84">
        <v>5</v>
      </c>
      <c r="V294" s="84">
        <v>40</v>
      </c>
      <c r="W294" s="84">
        <v>175</v>
      </c>
    </row>
    <row r="295" spans="2:23" x14ac:dyDescent="0.35">
      <c r="B295" s="74" t="s">
        <v>24</v>
      </c>
      <c r="C295" s="75">
        <v>0</v>
      </c>
      <c r="D295" s="75">
        <v>5</v>
      </c>
      <c r="E295" s="75">
        <v>1115</v>
      </c>
      <c r="F295" s="75">
        <v>15</v>
      </c>
      <c r="G295" s="75">
        <v>455</v>
      </c>
      <c r="H295" s="75">
        <v>5</v>
      </c>
      <c r="I295" s="75">
        <v>265</v>
      </c>
      <c r="J295" s="75">
        <v>920</v>
      </c>
      <c r="K295" s="75">
        <v>95</v>
      </c>
      <c r="L295" s="75">
        <v>595</v>
      </c>
      <c r="M295" s="75">
        <v>700</v>
      </c>
      <c r="N295" s="75">
        <v>600</v>
      </c>
      <c r="O295" s="75">
        <v>790</v>
      </c>
      <c r="P295" s="75">
        <v>615</v>
      </c>
      <c r="Q295" s="75">
        <v>110</v>
      </c>
      <c r="R295" s="75">
        <v>40</v>
      </c>
      <c r="S295" s="75">
        <v>235</v>
      </c>
      <c r="T295" s="75">
        <v>2540</v>
      </c>
      <c r="U295" s="75">
        <v>5</v>
      </c>
      <c r="V295" s="75">
        <v>55</v>
      </c>
      <c r="W295" s="75">
        <v>45</v>
      </c>
    </row>
    <row r="296" spans="2:23" x14ac:dyDescent="0.35">
      <c r="B296" s="83" t="s">
        <v>585</v>
      </c>
      <c r="C296" s="84">
        <v>5</v>
      </c>
      <c r="D296" s="84">
        <v>5</v>
      </c>
      <c r="E296" s="84">
        <v>1370</v>
      </c>
      <c r="F296" s="84">
        <v>30</v>
      </c>
      <c r="G296" s="84">
        <v>810</v>
      </c>
      <c r="H296" s="84">
        <v>5</v>
      </c>
      <c r="I296" s="84">
        <v>465</v>
      </c>
      <c r="J296" s="84">
        <v>2155</v>
      </c>
      <c r="K296" s="84">
        <v>60</v>
      </c>
      <c r="L296" s="84">
        <v>975</v>
      </c>
      <c r="M296" s="84">
        <v>2660</v>
      </c>
      <c r="N296" s="84">
        <v>2235</v>
      </c>
      <c r="O296" s="84">
        <v>2320</v>
      </c>
      <c r="P296" s="84">
        <v>1295</v>
      </c>
      <c r="Q296" s="84">
        <v>250</v>
      </c>
      <c r="R296" s="84">
        <v>220</v>
      </c>
      <c r="S296" s="84">
        <v>610</v>
      </c>
      <c r="T296" s="84">
        <v>3985</v>
      </c>
      <c r="U296" s="84">
        <v>5</v>
      </c>
      <c r="V296" s="84">
        <v>150</v>
      </c>
      <c r="W296" s="84">
        <v>175</v>
      </c>
    </row>
    <row r="297" spans="2:23" x14ac:dyDescent="0.35">
      <c r="B297" s="74" t="s">
        <v>451</v>
      </c>
      <c r="C297" s="75">
        <v>5</v>
      </c>
      <c r="D297" s="75">
        <v>10</v>
      </c>
      <c r="E297" s="75">
        <v>1580</v>
      </c>
      <c r="F297" s="75">
        <v>30</v>
      </c>
      <c r="G297" s="75">
        <v>990</v>
      </c>
      <c r="H297" s="75">
        <v>10</v>
      </c>
      <c r="I297" s="75">
        <v>490</v>
      </c>
      <c r="J297" s="75">
        <v>1385</v>
      </c>
      <c r="K297" s="75">
        <v>105</v>
      </c>
      <c r="L297" s="75">
        <v>845</v>
      </c>
      <c r="M297" s="75">
        <v>2050</v>
      </c>
      <c r="N297" s="75">
        <v>1650</v>
      </c>
      <c r="O297" s="75">
        <v>1995</v>
      </c>
      <c r="P297" s="75">
        <v>980</v>
      </c>
      <c r="Q297" s="75">
        <v>265</v>
      </c>
      <c r="R297" s="75">
        <v>100</v>
      </c>
      <c r="S297" s="75">
        <v>530</v>
      </c>
      <c r="T297" s="75">
        <v>3910</v>
      </c>
      <c r="U297" s="75">
        <v>5</v>
      </c>
      <c r="V297" s="75">
        <v>150</v>
      </c>
      <c r="W297" s="75">
        <v>185</v>
      </c>
    </row>
    <row r="298" spans="2:23" x14ac:dyDescent="0.35">
      <c r="B298" s="83" t="s">
        <v>290</v>
      </c>
      <c r="C298" s="84">
        <v>0</v>
      </c>
      <c r="D298" s="84">
        <v>0</v>
      </c>
      <c r="E298" s="84">
        <v>1320</v>
      </c>
      <c r="F298" s="84">
        <v>15</v>
      </c>
      <c r="G298" s="84">
        <v>210</v>
      </c>
      <c r="H298" s="84">
        <v>5</v>
      </c>
      <c r="I298" s="84">
        <v>50</v>
      </c>
      <c r="J298" s="84">
        <v>540</v>
      </c>
      <c r="K298" s="84">
        <v>445</v>
      </c>
      <c r="L298" s="84">
        <v>325</v>
      </c>
      <c r="M298" s="84">
        <v>335</v>
      </c>
      <c r="N298" s="84">
        <v>260</v>
      </c>
      <c r="O298" s="84">
        <v>535</v>
      </c>
      <c r="P298" s="84">
        <v>285</v>
      </c>
      <c r="Q298" s="84">
        <v>160</v>
      </c>
      <c r="R298" s="84">
        <v>5</v>
      </c>
      <c r="S298" s="84">
        <v>55</v>
      </c>
      <c r="T298" s="84">
        <v>1905</v>
      </c>
      <c r="U298" s="84">
        <v>0</v>
      </c>
      <c r="V298" s="84">
        <v>15</v>
      </c>
      <c r="W298" s="84">
        <v>80</v>
      </c>
    </row>
    <row r="299" spans="2:23" x14ac:dyDescent="0.35">
      <c r="B299" s="74" t="s">
        <v>483</v>
      </c>
      <c r="C299" s="75">
        <v>5</v>
      </c>
      <c r="D299" s="75">
        <v>5</v>
      </c>
      <c r="E299" s="75">
        <v>685</v>
      </c>
      <c r="F299" s="75">
        <v>5</v>
      </c>
      <c r="G299" s="75">
        <v>185</v>
      </c>
      <c r="H299" s="75">
        <v>5</v>
      </c>
      <c r="I299" s="75">
        <v>85</v>
      </c>
      <c r="J299" s="75">
        <v>255</v>
      </c>
      <c r="K299" s="75">
        <v>55</v>
      </c>
      <c r="L299" s="75">
        <v>190</v>
      </c>
      <c r="M299" s="75">
        <v>345</v>
      </c>
      <c r="N299" s="75">
        <v>255</v>
      </c>
      <c r="O299" s="75">
        <v>345</v>
      </c>
      <c r="P299" s="75">
        <v>205</v>
      </c>
      <c r="Q299" s="75">
        <v>55</v>
      </c>
      <c r="R299" s="75">
        <v>15</v>
      </c>
      <c r="S299" s="75">
        <v>100</v>
      </c>
      <c r="T299" s="75">
        <v>1170</v>
      </c>
      <c r="U299" s="75">
        <v>0</v>
      </c>
      <c r="V299" s="75">
        <v>20</v>
      </c>
      <c r="W299" s="75">
        <v>15</v>
      </c>
    </row>
    <row r="300" spans="2:23" x14ac:dyDescent="0.35">
      <c r="B300" s="83" t="s">
        <v>586</v>
      </c>
      <c r="C300" s="84">
        <v>5</v>
      </c>
      <c r="D300" s="84">
        <v>5</v>
      </c>
      <c r="E300" s="84">
        <v>850</v>
      </c>
      <c r="F300" s="84">
        <v>10</v>
      </c>
      <c r="G300" s="84">
        <v>350</v>
      </c>
      <c r="H300" s="84">
        <v>5</v>
      </c>
      <c r="I300" s="84">
        <v>135</v>
      </c>
      <c r="J300" s="84">
        <v>550</v>
      </c>
      <c r="K300" s="84">
        <v>70</v>
      </c>
      <c r="L300" s="84">
        <v>285</v>
      </c>
      <c r="M300" s="84">
        <v>720</v>
      </c>
      <c r="N300" s="84">
        <v>530</v>
      </c>
      <c r="O300" s="84">
        <v>645</v>
      </c>
      <c r="P300" s="84">
        <v>335</v>
      </c>
      <c r="Q300" s="84">
        <v>105</v>
      </c>
      <c r="R300" s="84">
        <v>35</v>
      </c>
      <c r="S300" s="84">
        <v>145</v>
      </c>
      <c r="T300" s="84">
        <v>1590</v>
      </c>
      <c r="U300" s="84">
        <v>5</v>
      </c>
      <c r="V300" s="84">
        <v>50</v>
      </c>
      <c r="W300" s="84">
        <v>75</v>
      </c>
    </row>
    <row r="301" spans="2:23" x14ac:dyDescent="0.35">
      <c r="B301" s="74" t="s">
        <v>587</v>
      </c>
      <c r="C301" s="75">
        <v>5</v>
      </c>
      <c r="D301" s="75">
        <v>5</v>
      </c>
      <c r="E301" s="75">
        <v>475</v>
      </c>
      <c r="F301" s="75">
        <v>15</v>
      </c>
      <c r="G301" s="75">
        <v>345</v>
      </c>
      <c r="H301" s="75">
        <v>5</v>
      </c>
      <c r="I301" s="75">
        <v>145</v>
      </c>
      <c r="J301" s="75">
        <v>475</v>
      </c>
      <c r="K301" s="75">
        <v>55</v>
      </c>
      <c r="L301" s="75">
        <v>245</v>
      </c>
      <c r="M301" s="75">
        <v>895</v>
      </c>
      <c r="N301" s="75">
        <v>655</v>
      </c>
      <c r="O301" s="75">
        <v>730</v>
      </c>
      <c r="P301" s="75">
        <v>315</v>
      </c>
      <c r="Q301" s="75">
        <v>115</v>
      </c>
      <c r="R301" s="75">
        <v>50</v>
      </c>
      <c r="S301" s="75">
        <v>175</v>
      </c>
      <c r="T301" s="75">
        <v>1175</v>
      </c>
      <c r="U301" s="75">
        <v>5</v>
      </c>
      <c r="V301" s="75">
        <v>35</v>
      </c>
      <c r="W301" s="75">
        <v>95</v>
      </c>
    </row>
    <row r="302" spans="2:23" x14ac:dyDescent="0.35">
      <c r="B302" s="83" t="s">
        <v>352</v>
      </c>
      <c r="C302" s="84">
        <v>5</v>
      </c>
      <c r="D302" s="84">
        <v>5</v>
      </c>
      <c r="E302" s="84">
        <v>705</v>
      </c>
      <c r="F302" s="84">
        <v>30</v>
      </c>
      <c r="G302" s="84">
        <v>1340</v>
      </c>
      <c r="H302" s="84">
        <v>15</v>
      </c>
      <c r="I302" s="84">
        <v>1005</v>
      </c>
      <c r="J302" s="84">
        <v>1700</v>
      </c>
      <c r="K302" s="84">
        <v>60</v>
      </c>
      <c r="L302" s="84">
        <v>730</v>
      </c>
      <c r="M302" s="84">
        <v>3770</v>
      </c>
      <c r="N302" s="84">
        <v>2875</v>
      </c>
      <c r="O302" s="84">
        <v>2950</v>
      </c>
      <c r="P302" s="84">
        <v>1235</v>
      </c>
      <c r="Q302" s="84">
        <v>275</v>
      </c>
      <c r="R302" s="84">
        <v>400</v>
      </c>
      <c r="S302" s="84">
        <v>475</v>
      </c>
      <c r="T302" s="84">
        <v>3455</v>
      </c>
      <c r="U302" s="84">
        <v>15</v>
      </c>
      <c r="V302" s="84">
        <v>120</v>
      </c>
      <c r="W302" s="84">
        <v>335</v>
      </c>
    </row>
    <row r="303" spans="2:23" x14ac:dyDescent="0.35">
      <c r="B303" s="74" t="s">
        <v>485</v>
      </c>
      <c r="C303" s="75">
        <v>10</v>
      </c>
      <c r="D303" s="75">
        <v>30</v>
      </c>
      <c r="E303" s="75">
        <v>2350</v>
      </c>
      <c r="F303" s="75">
        <v>15</v>
      </c>
      <c r="G303" s="75">
        <v>755</v>
      </c>
      <c r="H303" s="75">
        <v>5</v>
      </c>
      <c r="I303" s="75">
        <v>385</v>
      </c>
      <c r="J303" s="75">
        <v>1715</v>
      </c>
      <c r="K303" s="75">
        <v>275</v>
      </c>
      <c r="L303" s="75">
        <v>1105</v>
      </c>
      <c r="M303" s="75">
        <v>1335</v>
      </c>
      <c r="N303" s="75">
        <v>1150</v>
      </c>
      <c r="O303" s="75">
        <v>1530</v>
      </c>
      <c r="P303" s="75">
        <v>1090</v>
      </c>
      <c r="Q303" s="75">
        <v>185</v>
      </c>
      <c r="R303" s="75">
        <v>65</v>
      </c>
      <c r="S303" s="75">
        <v>475</v>
      </c>
      <c r="T303" s="75">
        <v>4845</v>
      </c>
      <c r="U303" s="75">
        <v>5</v>
      </c>
      <c r="V303" s="75">
        <v>185</v>
      </c>
      <c r="W303" s="75">
        <v>85</v>
      </c>
    </row>
    <row r="304" spans="2:23" x14ac:dyDescent="0.35">
      <c r="B304" s="83" t="s">
        <v>486</v>
      </c>
      <c r="C304" s="84">
        <v>5</v>
      </c>
      <c r="D304" s="84">
        <v>30</v>
      </c>
      <c r="E304" s="84">
        <v>2235</v>
      </c>
      <c r="F304" s="84">
        <v>10</v>
      </c>
      <c r="G304" s="84">
        <v>675</v>
      </c>
      <c r="H304" s="84">
        <v>5</v>
      </c>
      <c r="I304" s="84">
        <v>305</v>
      </c>
      <c r="J304" s="84">
        <v>1290</v>
      </c>
      <c r="K304" s="84">
        <v>265</v>
      </c>
      <c r="L304" s="84">
        <v>810</v>
      </c>
      <c r="M304" s="84">
        <v>1240</v>
      </c>
      <c r="N304" s="84">
        <v>985</v>
      </c>
      <c r="O304" s="84">
        <v>1135</v>
      </c>
      <c r="P304" s="84">
        <v>730</v>
      </c>
      <c r="Q304" s="84">
        <v>180</v>
      </c>
      <c r="R304" s="84">
        <v>65</v>
      </c>
      <c r="S304" s="84">
        <v>355</v>
      </c>
      <c r="T304" s="84">
        <v>4090</v>
      </c>
      <c r="U304" s="84">
        <v>5</v>
      </c>
      <c r="V304" s="84">
        <v>85</v>
      </c>
      <c r="W304" s="84">
        <v>55</v>
      </c>
    </row>
    <row r="305" spans="2:23" x14ac:dyDescent="0.35">
      <c r="B305" s="74" t="s">
        <v>588</v>
      </c>
      <c r="C305" s="75">
        <v>5</v>
      </c>
      <c r="D305" s="75">
        <v>5</v>
      </c>
      <c r="E305" s="75">
        <v>440</v>
      </c>
      <c r="F305" s="75">
        <v>0</v>
      </c>
      <c r="G305" s="75">
        <v>100</v>
      </c>
      <c r="H305" s="75">
        <v>0</v>
      </c>
      <c r="I305" s="75">
        <v>60</v>
      </c>
      <c r="J305" s="75">
        <v>175</v>
      </c>
      <c r="K305" s="75">
        <v>85</v>
      </c>
      <c r="L305" s="75">
        <v>180</v>
      </c>
      <c r="M305" s="75">
        <v>175</v>
      </c>
      <c r="N305" s="75">
        <v>140</v>
      </c>
      <c r="O305" s="75">
        <v>220</v>
      </c>
      <c r="P305" s="75">
        <v>145</v>
      </c>
      <c r="Q305" s="75">
        <v>35</v>
      </c>
      <c r="R305" s="75">
        <v>5</v>
      </c>
      <c r="S305" s="75">
        <v>50</v>
      </c>
      <c r="T305" s="75">
        <v>825</v>
      </c>
      <c r="U305" s="75">
        <v>0</v>
      </c>
      <c r="V305" s="75">
        <v>10</v>
      </c>
      <c r="W305" s="75">
        <v>10</v>
      </c>
    </row>
    <row r="306" spans="2:23" x14ac:dyDescent="0.35">
      <c r="B306" s="83" t="s">
        <v>317</v>
      </c>
      <c r="C306" s="84">
        <v>5</v>
      </c>
      <c r="D306" s="84">
        <v>5</v>
      </c>
      <c r="E306" s="84">
        <v>1860</v>
      </c>
      <c r="F306" s="84">
        <v>20</v>
      </c>
      <c r="G306" s="84">
        <v>680</v>
      </c>
      <c r="H306" s="84">
        <v>5</v>
      </c>
      <c r="I306" s="84">
        <v>305</v>
      </c>
      <c r="J306" s="84">
        <v>675</v>
      </c>
      <c r="K306" s="84">
        <v>245</v>
      </c>
      <c r="L306" s="84">
        <v>510</v>
      </c>
      <c r="M306" s="84">
        <v>765</v>
      </c>
      <c r="N306" s="84">
        <v>595</v>
      </c>
      <c r="O306" s="84">
        <v>1010</v>
      </c>
      <c r="P306" s="84">
        <v>570</v>
      </c>
      <c r="Q306" s="84">
        <v>235</v>
      </c>
      <c r="R306" s="84">
        <v>35</v>
      </c>
      <c r="S306" s="84">
        <v>170</v>
      </c>
      <c r="T306" s="84">
        <v>3135</v>
      </c>
      <c r="U306" s="84">
        <v>5</v>
      </c>
      <c r="V306" s="84">
        <v>40</v>
      </c>
      <c r="W306" s="84">
        <v>150</v>
      </c>
    </row>
    <row r="307" spans="2:23" x14ac:dyDescent="0.35">
      <c r="B307" s="74" t="s">
        <v>318</v>
      </c>
      <c r="C307" s="75">
        <v>5</v>
      </c>
      <c r="D307" s="75">
        <v>5</v>
      </c>
      <c r="E307" s="75">
        <v>1270</v>
      </c>
      <c r="F307" s="75">
        <v>10</v>
      </c>
      <c r="G307" s="75">
        <v>440</v>
      </c>
      <c r="H307" s="75">
        <v>5</v>
      </c>
      <c r="I307" s="75">
        <v>220</v>
      </c>
      <c r="J307" s="75">
        <v>460</v>
      </c>
      <c r="K307" s="75">
        <v>200</v>
      </c>
      <c r="L307" s="75">
        <v>405</v>
      </c>
      <c r="M307" s="75">
        <v>550</v>
      </c>
      <c r="N307" s="75">
        <v>425</v>
      </c>
      <c r="O307" s="75">
        <v>770</v>
      </c>
      <c r="P307" s="75">
        <v>420</v>
      </c>
      <c r="Q307" s="75">
        <v>205</v>
      </c>
      <c r="R307" s="75">
        <v>25</v>
      </c>
      <c r="S307" s="75">
        <v>105</v>
      </c>
      <c r="T307" s="75">
        <v>2185</v>
      </c>
      <c r="U307" s="75">
        <v>5</v>
      </c>
      <c r="V307" s="75">
        <v>40</v>
      </c>
      <c r="W307" s="75">
        <v>105</v>
      </c>
    </row>
    <row r="308" spans="2:23" x14ac:dyDescent="0.35">
      <c r="B308" s="83" t="s">
        <v>375</v>
      </c>
      <c r="C308" s="84">
        <v>5</v>
      </c>
      <c r="D308" s="84">
        <v>0</v>
      </c>
      <c r="E308" s="84">
        <v>1370</v>
      </c>
      <c r="F308" s="84">
        <v>20</v>
      </c>
      <c r="G308" s="84">
        <v>265</v>
      </c>
      <c r="H308" s="84">
        <v>5</v>
      </c>
      <c r="I308" s="84">
        <v>90</v>
      </c>
      <c r="J308" s="84">
        <v>525</v>
      </c>
      <c r="K308" s="84">
        <v>510</v>
      </c>
      <c r="L308" s="84">
        <v>365</v>
      </c>
      <c r="M308" s="84">
        <v>490</v>
      </c>
      <c r="N308" s="84">
        <v>355</v>
      </c>
      <c r="O308" s="84">
        <v>770</v>
      </c>
      <c r="P308" s="84">
        <v>375</v>
      </c>
      <c r="Q308" s="84">
        <v>230</v>
      </c>
      <c r="R308" s="84">
        <v>25</v>
      </c>
      <c r="S308" s="84">
        <v>70</v>
      </c>
      <c r="T308" s="84">
        <v>2125</v>
      </c>
      <c r="U308" s="84">
        <v>5</v>
      </c>
      <c r="V308" s="84">
        <v>20</v>
      </c>
      <c r="W308" s="84">
        <v>105</v>
      </c>
    </row>
    <row r="309" spans="2:23" x14ac:dyDescent="0.35">
      <c r="B309" s="74" t="s">
        <v>214</v>
      </c>
      <c r="C309" s="75">
        <v>5</v>
      </c>
      <c r="D309" s="75">
        <v>5</v>
      </c>
      <c r="E309" s="75">
        <v>2955</v>
      </c>
      <c r="F309" s="75">
        <v>5</v>
      </c>
      <c r="G309" s="75">
        <v>810</v>
      </c>
      <c r="H309" s="75">
        <v>10</v>
      </c>
      <c r="I309" s="75">
        <v>410</v>
      </c>
      <c r="J309" s="75">
        <v>1680</v>
      </c>
      <c r="K309" s="75">
        <v>310</v>
      </c>
      <c r="L309" s="75">
        <v>1405</v>
      </c>
      <c r="M309" s="75">
        <v>1295</v>
      </c>
      <c r="N309" s="75">
        <v>1080</v>
      </c>
      <c r="O309" s="75">
        <v>1495</v>
      </c>
      <c r="P309" s="75">
        <v>1185</v>
      </c>
      <c r="Q309" s="75">
        <v>410</v>
      </c>
      <c r="R309" s="75">
        <v>60</v>
      </c>
      <c r="S309" s="75">
        <v>470</v>
      </c>
      <c r="T309" s="75">
        <v>5990</v>
      </c>
      <c r="U309" s="75">
        <v>5</v>
      </c>
      <c r="V309" s="75">
        <v>125</v>
      </c>
      <c r="W309" s="75">
        <v>50</v>
      </c>
    </row>
    <row r="310" spans="2:23" x14ac:dyDescent="0.35">
      <c r="B310" s="83" t="s">
        <v>62</v>
      </c>
      <c r="C310" s="84">
        <v>0</v>
      </c>
      <c r="D310" s="84">
        <v>0</v>
      </c>
      <c r="E310" s="84">
        <v>330</v>
      </c>
      <c r="F310" s="84">
        <v>5</v>
      </c>
      <c r="G310" s="84">
        <v>70</v>
      </c>
      <c r="H310" s="84">
        <v>0</v>
      </c>
      <c r="I310" s="84">
        <v>45</v>
      </c>
      <c r="J310" s="84">
        <v>90</v>
      </c>
      <c r="K310" s="84">
        <v>65</v>
      </c>
      <c r="L310" s="84">
        <v>105</v>
      </c>
      <c r="M310" s="84">
        <v>150</v>
      </c>
      <c r="N310" s="84">
        <v>100</v>
      </c>
      <c r="O310" s="84">
        <v>135</v>
      </c>
      <c r="P310" s="84">
        <v>90</v>
      </c>
      <c r="Q310" s="84">
        <v>45</v>
      </c>
      <c r="R310" s="84">
        <v>5</v>
      </c>
      <c r="S310" s="84">
        <v>40</v>
      </c>
      <c r="T310" s="84">
        <v>575</v>
      </c>
      <c r="U310" s="84">
        <v>0</v>
      </c>
      <c r="V310" s="84">
        <v>5</v>
      </c>
      <c r="W310" s="84">
        <v>5</v>
      </c>
    </row>
    <row r="311" spans="2:23" x14ac:dyDescent="0.35">
      <c r="B311" s="74" t="s">
        <v>384</v>
      </c>
      <c r="C311" s="75">
        <v>0</v>
      </c>
      <c r="D311" s="75">
        <v>0</v>
      </c>
      <c r="E311" s="75">
        <v>570</v>
      </c>
      <c r="F311" s="75">
        <v>5</v>
      </c>
      <c r="G311" s="75">
        <v>110</v>
      </c>
      <c r="H311" s="75">
        <v>5</v>
      </c>
      <c r="I311" s="75">
        <v>35</v>
      </c>
      <c r="J311" s="75">
        <v>160</v>
      </c>
      <c r="K311" s="75">
        <v>115</v>
      </c>
      <c r="L311" s="75">
        <v>145</v>
      </c>
      <c r="M311" s="75">
        <v>220</v>
      </c>
      <c r="N311" s="75">
        <v>170</v>
      </c>
      <c r="O311" s="75">
        <v>235</v>
      </c>
      <c r="P311" s="75">
        <v>100</v>
      </c>
      <c r="Q311" s="75">
        <v>80</v>
      </c>
      <c r="R311" s="75">
        <v>10</v>
      </c>
      <c r="S311" s="75">
        <v>45</v>
      </c>
      <c r="T311" s="75">
        <v>875</v>
      </c>
      <c r="U311" s="75">
        <v>0</v>
      </c>
      <c r="V311" s="75">
        <v>5</v>
      </c>
      <c r="W311" s="75">
        <v>20</v>
      </c>
    </row>
    <row r="312" spans="2:23" x14ac:dyDescent="0.35">
      <c r="B312" s="83" t="s">
        <v>302</v>
      </c>
      <c r="C312" s="84">
        <v>5</v>
      </c>
      <c r="D312" s="84">
        <v>5</v>
      </c>
      <c r="E312" s="84">
        <v>1510</v>
      </c>
      <c r="F312" s="84">
        <v>15</v>
      </c>
      <c r="G312" s="84">
        <v>320</v>
      </c>
      <c r="H312" s="84">
        <v>5</v>
      </c>
      <c r="I312" s="84">
        <v>85</v>
      </c>
      <c r="J312" s="84">
        <v>500</v>
      </c>
      <c r="K312" s="84">
        <v>690</v>
      </c>
      <c r="L312" s="84">
        <v>330</v>
      </c>
      <c r="M312" s="84">
        <v>510</v>
      </c>
      <c r="N312" s="84">
        <v>405</v>
      </c>
      <c r="O312" s="84">
        <v>700</v>
      </c>
      <c r="P312" s="84">
        <v>300</v>
      </c>
      <c r="Q312" s="84">
        <v>230</v>
      </c>
      <c r="R312" s="84">
        <v>15</v>
      </c>
      <c r="S312" s="84">
        <v>110</v>
      </c>
      <c r="T312" s="84">
        <v>2235</v>
      </c>
      <c r="U312" s="84">
        <v>0</v>
      </c>
      <c r="V312" s="84">
        <v>25</v>
      </c>
      <c r="W312" s="84">
        <v>85</v>
      </c>
    </row>
    <row r="313" spans="2:23" x14ac:dyDescent="0.35">
      <c r="B313" s="74" t="s">
        <v>385</v>
      </c>
      <c r="C313" s="75">
        <v>5</v>
      </c>
      <c r="D313" s="75">
        <v>5</v>
      </c>
      <c r="E313" s="75">
        <v>750</v>
      </c>
      <c r="F313" s="75">
        <v>5</v>
      </c>
      <c r="G313" s="75">
        <v>155</v>
      </c>
      <c r="H313" s="75">
        <v>5</v>
      </c>
      <c r="I313" s="75">
        <v>45</v>
      </c>
      <c r="J313" s="75">
        <v>150</v>
      </c>
      <c r="K313" s="75">
        <v>185</v>
      </c>
      <c r="L313" s="75">
        <v>150</v>
      </c>
      <c r="M313" s="75">
        <v>205</v>
      </c>
      <c r="N313" s="75">
        <v>135</v>
      </c>
      <c r="O313" s="75">
        <v>270</v>
      </c>
      <c r="P313" s="75">
        <v>115</v>
      </c>
      <c r="Q313" s="75">
        <v>85</v>
      </c>
      <c r="R313" s="75">
        <v>5</v>
      </c>
      <c r="S313" s="75">
        <v>35</v>
      </c>
      <c r="T313" s="75">
        <v>1060</v>
      </c>
      <c r="U313" s="75">
        <v>0</v>
      </c>
      <c r="V313" s="75">
        <v>10</v>
      </c>
      <c r="W313" s="75">
        <v>25</v>
      </c>
    </row>
    <row r="314" spans="2:23" x14ac:dyDescent="0.35">
      <c r="B314" s="83" t="s">
        <v>230</v>
      </c>
      <c r="C314" s="84">
        <v>5</v>
      </c>
      <c r="D314" s="84">
        <v>0</v>
      </c>
      <c r="E314" s="84">
        <v>1240</v>
      </c>
      <c r="F314" s="84">
        <v>40</v>
      </c>
      <c r="G314" s="84">
        <v>275</v>
      </c>
      <c r="H314" s="84">
        <v>0</v>
      </c>
      <c r="I314" s="84">
        <v>60</v>
      </c>
      <c r="J314" s="84">
        <v>565</v>
      </c>
      <c r="K314" s="84">
        <v>430</v>
      </c>
      <c r="L314" s="84">
        <v>350</v>
      </c>
      <c r="M314" s="84">
        <v>235</v>
      </c>
      <c r="N314" s="84">
        <v>205</v>
      </c>
      <c r="O314" s="84">
        <v>700</v>
      </c>
      <c r="P314" s="84">
        <v>405</v>
      </c>
      <c r="Q314" s="84">
        <v>185</v>
      </c>
      <c r="R314" s="84">
        <v>5</v>
      </c>
      <c r="S314" s="84">
        <v>60</v>
      </c>
      <c r="T314" s="84">
        <v>1910</v>
      </c>
      <c r="U314" s="84">
        <v>5</v>
      </c>
      <c r="V314" s="84">
        <v>20</v>
      </c>
      <c r="W314" s="84">
        <v>155</v>
      </c>
    </row>
    <row r="315" spans="2:23" x14ac:dyDescent="0.35">
      <c r="B315" s="74" t="s">
        <v>291</v>
      </c>
      <c r="C315" s="75">
        <v>0</v>
      </c>
      <c r="D315" s="75">
        <v>0</v>
      </c>
      <c r="E315" s="75">
        <v>805</v>
      </c>
      <c r="F315" s="75">
        <v>10</v>
      </c>
      <c r="G315" s="75">
        <v>190</v>
      </c>
      <c r="H315" s="75">
        <v>5</v>
      </c>
      <c r="I315" s="75">
        <v>60</v>
      </c>
      <c r="J315" s="75">
        <v>340</v>
      </c>
      <c r="K315" s="75">
        <v>195</v>
      </c>
      <c r="L315" s="75">
        <v>240</v>
      </c>
      <c r="M315" s="75">
        <v>290</v>
      </c>
      <c r="N315" s="75">
        <v>220</v>
      </c>
      <c r="O315" s="75">
        <v>400</v>
      </c>
      <c r="P315" s="75">
        <v>205</v>
      </c>
      <c r="Q315" s="75">
        <v>85</v>
      </c>
      <c r="R315" s="75">
        <v>5</v>
      </c>
      <c r="S315" s="75">
        <v>50</v>
      </c>
      <c r="T315" s="75">
        <v>1265</v>
      </c>
      <c r="U315" s="75">
        <v>5</v>
      </c>
      <c r="V315" s="75">
        <v>25</v>
      </c>
      <c r="W315" s="75">
        <v>65</v>
      </c>
    </row>
    <row r="316" spans="2:23" x14ac:dyDescent="0.35">
      <c r="B316" s="83" t="s">
        <v>292</v>
      </c>
      <c r="C316" s="84">
        <v>0</v>
      </c>
      <c r="D316" s="84">
        <v>0</v>
      </c>
      <c r="E316" s="84">
        <v>0</v>
      </c>
      <c r="F316" s="84">
        <v>0</v>
      </c>
      <c r="G316" s="84">
        <v>0</v>
      </c>
      <c r="H316" s="84">
        <v>0</v>
      </c>
      <c r="I316" s="84">
        <v>0</v>
      </c>
      <c r="J316" s="84">
        <v>5</v>
      </c>
      <c r="K316" s="84">
        <v>0</v>
      </c>
      <c r="L316" s="84">
        <v>0</v>
      </c>
      <c r="M316" s="84">
        <v>0</v>
      </c>
      <c r="N316" s="84">
        <v>0</v>
      </c>
      <c r="O316" s="84">
        <v>0</v>
      </c>
      <c r="P316" s="84">
        <v>5</v>
      </c>
      <c r="Q316" s="84">
        <v>0</v>
      </c>
      <c r="R316" s="84">
        <v>0</v>
      </c>
      <c r="S316" s="84">
        <v>0</v>
      </c>
      <c r="T316" s="84">
        <v>5</v>
      </c>
      <c r="U316" s="84">
        <v>0</v>
      </c>
      <c r="V316" s="84">
        <v>0</v>
      </c>
      <c r="W316" s="84">
        <v>0</v>
      </c>
    </row>
    <row r="317" spans="2:23" x14ac:dyDescent="0.35">
      <c r="B317" s="74" t="s">
        <v>386</v>
      </c>
      <c r="C317" s="75">
        <v>5</v>
      </c>
      <c r="D317" s="75">
        <v>5</v>
      </c>
      <c r="E317" s="75">
        <v>2210</v>
      </c>
      <c r="F317" s="75">
        <v>20</v>
      </c>
      <c r="G317" s="75">
        <v>590</v>
      </c>
      <c r="H317" s="75">
        <v>10</v>
      </c>
      <c r="I317" s="75">
        <v>200</v>
      </c>
      <c r="J317" s="75">
        <v>945</v>
      </c>
      <c r="K317" s="75">
        <v>450</v>
      </c>
      <c r="L317" s="75">
        <v>695</v>
      </c>
      <c r="M317" s="75">
        <v>1185</v>
      </c>
      <c r="N317" s="75">
        <v>880</v>
      </c>
      <c r="O317" s="75">
        <v>1330</v>
      </c>
      <c r="P317" s="75">
        <v>600</v>
      </c>
      <c r="Q317" s="75">
        <v>315</v>
      </c>
      <c r="R317" s="75">
        <v>65</v>
      </c>
      <c r="S317" s="75">
        <v>220</v>
      </c>
      <c r="T317" s="75">
        <v>3660</v>
      </c>
      <c r="U317" s="75">
        <v>5</v>
      </c>
      <c r="V317" s="75">
        <v>80</v>
      </c>
      <c r="W317" s="75">
        <v>130</v>
      </c>
    </row>
    <row r="318" spans="2:23" x14ac:dyDescent="0.35">
      <c r="B318" s="83" t="s">
        <v>497</v>
      </c>
      <c r="C318" s="84">
        <v>5</v>
      </c>
      <c r="D318" s="84">
        <v>10</v>
      </c>
      <c r="E318" s="84">
        <v>1330</v>
      </c>
      <c r="F318" s="84">
        <v>5</v>
      </c>
      <c r="G318" s="84">
        <v>375</v>
      </c>
      <c r="H318" s="84">
        <v>5</v>
      </c>
      <c r="I318" s="84">
        <v>195</v>
      </c>
      <c r="J318" s="84">
        <v>1030</v>
      </c>
      <c r="K318" s="84">
        <v>120</v>
      </c>
      <c r="L318" s="84">
        <v>640</v>
      </c>
      <c r="M318" s="84">
        <v>700</v>
      </c>
      <c r="N318" s="84">
        <v>590</v>
      </c>
      <c r="O318" s="84">
        <v>635</v>
      </c>
      <c r="P318" s="84">
        <v>525</v>
      </c>
      <c r="Q318" s="84">
        <v>135</v>
      </c>
      <c r="R318" s="84">
        <v>25</v>
      </c>
      <c r="S318" s="84">
        <v>265</v>
      </c>
      <c r="T318" s="84">
        <v>2755</v>
      </c>
      <c r="U318" s="84">
        <v>5</v>
      </c>
      <c r="V318" s="84">
        <v>70</v>
      </c>
      <c r="W318" s="84">
        <v>30</v>
      </c>
    </row>
    <row r="319" spans="2:23" x14ac:dyDescent="0.35">
      <c r="B319" s="74" t="s">
        <v>293</v>
      </c>
      <c r="C319" s="75">
        <v>5</v>
      </c>
      <c r="D319" s="75">
        <v>5</v>
      </c>
      <c r="E319" s="75">
        <v>1885</v>
      </c>
      <c r="F319" s="75">
        <v>25</v>
      </c>
      <c r="G319" s="75">
        <v>295</v>
      </c>
      <c r="H319" s="75">
        <v>5</v>
      </c>
      <c r="I319" s="75">
        <v>90</v>
      </c>
      <c r="J319" s="75">
        <v>555</v>
      </c>
      <c r="K319" s="75">
        <v>615</v>
      </c>
      <c r="L319" s="75">
        <v>435</v>
      </c>
      <c r="M319" s="75">
        <v>490</v>
      </c>
      <c r="N319" s="75">
        <v>380</v>
      </c>
      <c r="O319" s="75">
        <v>700</v>
      </c>
      <c r="P319" s="75">
        <v>395</v>
      </c>
      <c r="Q319" s="75">
        <v>215</v>
      </c>
      <c r="R319" s="75">
        <v>10</v>
      </c>
      <c r="S319" s="75">
        <v>100</v>
      </c>
      <c r="T319" s="75">
        <v>2775</v>
      </c>
      <c r="U319" s="75">
        <v>5</v>
      </c>
      <c r="V319" s="75">
        <v>25</v>
      </c>
      <c r="W319" s="75">
        <v>95</v>
      </c>
    </row>
    <row r="320" spans="2:23" x14ac:dyDescent="0.35">
      <c r="B320" s="83" t="s">
        <v>589</v>
      </c>
      <c r="C320" s="84">
        <v>5</v>
      </c>
      <c r="D320" s="84">
        <v>0</v>
      </c>
      <c r="E320" s="84">
        <v>2525</v>
      </c>
      <c r="F320" s="84">
        <v>10</v>
      </c>
      <c r="G320" s="84">
        <v>415</v>
      </c>
      <c r="H320" s="84">
        <v>5</v>
      </c>
      <c r="I320" s="84">
        <v>140</v>
      </c>
      <c r="J320" s="84">
        <v>615</v>
      </c>
      <c r="K320" s="84">
        <v>460</v>
      </c>
      <c r="L320" s="84">
        <v>475</v>
      </c>
      <c r="M320" s="84">
        <v>610</v>
      </c>
      <c r="N320" s="84">
        <v>490</v>
      </c>
      <c r="O320" s="84">
        <v>730</v>
      </c>
      <c r="P320" s="84">
        <v>375</v>
      </c>
      <c r="Q320" s="84">
        <v>215</v>
      </c>
      <c r="R320" s="84">
        <v>15</v>
      </c>
      <c r="S320" s="84">
        <v>150</v>
      </c>
      <c r="T320" s="84">
        <v>3580</v>
      </c>
      <c r="U320" s="84">
        <v>5</v>
      </c>
      <c r="V320" s="84">
        <v>30</v>
      </c>
      <c r="W320" s="84">
        <v>60</v>
      </c>
    </row>
    <row r="321" spans="2:23" x14ac:dyDescent="0.35">
      <c r="B321" s="74" t="s">
        <v>590</v>
      </c>
      <c r="C321" s="75">
        <v>0</v>
      </c>
      <c r="D321" s="75">
        <v>5</v>
      </c>
      <c r="E321" s="75">
        <v>2095</v>
      </c>
      <c r="F321" s="75">
        <v>5</v>
      </c>
      <c r="G321" s="75">
        <v>195</v>
      </c>
      <c r="H321" s="75">
        <v>5</v>
      </c>
      <c r="I321" s="75">
        <v>65</v>
      </c>
      <c r="J321" s="75">
        <v>345</v>
      </c>
      <c r="K321" s="75">
        <v>770</v>
      </c>
      <c r="L321" s="75">
        <v>325</v>
      </c>
      <c r="M321" s="75">
        <v>275</v>
      </c>
      <c r="N321" s="75">
        <v>230</v>
      </c>
      <c r="O321" s="75">
        <v>440</v>
      </c>
      <c r="P321" s="75">
        <v>215</v>
      </c>
      <c r="Q321" s="75">
        <v>205</v>
      </c>
      <c r="R321" s="75">
        <v>5</v>
      </c>
      <c r="S321" s="75">
        <v>70</v>
      </c>
      <c r="T321" s="75">
        <v>2760</v>
      </c>
      <c r="U321" s="75">
        <v>5</v>
      </c>
      <c r="V321" s="75">
        <v>15</v>
      </c>
      <c r="W321" s="75">
        <v>30</v>
      </c>
    </row>
    <row r="322" spans="2:23" x14ac:dyDescent="0.35">
      <c r="B322" s="83" t="s">
        <v>215</v>
      </c>
      <c r="C322" s="84">
        <v>5</v>
      </c>
      <c r="D322" s="84">
        <v>5</v>
      </c>
      <c r="E322" s="84">
        <v>2215</v>
      </c>
      <c r="F322" s="84">
        <v>20</v>
      </c>
      <c r="G322" s="84">
        <v>775</v>
      </c>
      <c r="H322" s="84">
        <v>10</v>
      </c>
      <c r="I322" s="84">
        <v>460</v>
      </c>
      <c r="J322" s="84">
        <v>2070</v>
      </c>
      <c r="K322" s="84">
        <v>215</v>
      </c>
      <c r="L322" s="84">
        <v>1600</v>
      </c>
      <c r="M322" s="84">
        <v>1275</v>
      </c>
      <c r="N322" s="84">
        <v>1120</v>
      </c>
      <c r="O322" s="84">
        <v>1705</v>
      </c>
      <c r="P322" s="84">
        <v>1465</v>
      </c>
      <c r="Q322" s="84">
        <v>325</v>
      </c>
      <c r="R322" s="84">
        <v>60</v>
      </c>
      <c r="S322" s="84">
        <v>500</v>
      </c>
      <c r="T322" s="84">
        <v>5570</v>
      </c>
      <c r="U322" s="84">
        <v>5</v>
      </c>
      <c r="V322" s="84">
        <v>230</v>
      </c>
      <c r="W322" s="84">
        <v>60</v>
      </c>
    </row>
    <row r="323" spans="2:23" x14ac:dyDescent="0.35">
      <c r="B323" s="74" t="s">
        <v>196</v>
      </c>
      <c r="C323" s="75">
        <v>0</v>
      </c>
      <c r="D323" s="75">
        <v>0</v>
      </c>
      <c r="E323" s="75">
        <v>800</v>
      </c>
      <c r="F323" s="75">
        <v>5</v>
      </c>
      <c r="G323" s="75">
        <v>145</v>
      </c>
      <c r="H323" s="75">
        <v>0</v>
      </c>
      <c r="I323" s="75">
        <v>65</v>
      </c>
      <c r="J323" s="75">
        <v>175</v>
      </c>
      <c r="K323" s="75">
        <v>195</v>
      </c>
      <c r="L323" s="75">
        <v>150</v>
      </c>
      <c r="M323" s="75">
        <v>290</v>
      </c>
      <c r="N323" s="75">
        <v>220</v>
      </c>
      <c r="O323" s="75">
        <v>360</v>
      </c>
      <c r="P323" s="75">
        <v>175</v>
      </c>
      <c r="Q323" s="75">
        <v>150</v>
      </c>
      <c r="R323" s="75">
        <v>5</v>
      </c>
      <c r="S323" s="75">
        <v>75</v>
      </c>
      <c r="T323" s="75">
        <v>1215</v>
      </c>
      <c r="U323" s="75">
        <v>0</v>
      </c>
      <c r="V323" s="75">
        <v>15</v>
      </c>
      <c r="W323" s="75">
        <v>10</v>
      </c>
    </row>
    <row r="324" spans="2:23" x14ac:dyDescent="0.35">
      <c r="B324" s="83" t="s">
        <v>387</v>
      </c>
      <c r="C324" s="84">
        <v>0</v>
      </c>
      <c r="D324" s="84">
        <v>5</v>
      </c>
      <c r="E324" s="84">
        <v>890</v>
      </c>
      <c r="F324" s="84">
        <v>10</v>
      </c>
      <c r="G324" s="84">
        <v>165</v>
      </c>
      <c r="H324" s="84">
        <v>0</v>
      </c>
      <c r="I324" s="84">
        <v>55</v>
      </c>
      <c r="J324" s="84">
        <v>175</v>
      </c>
      <c r="K324" s="84">
        <v>275</v>
      </c>
      <c r="L324" s="84">
        <v>200</v>
      </c>
      <c r="M324" s="84">
        <v>280</v>
      </c>
      <c r="N324" s="84">
        <v>210</v>
      </c>
      <c r="O324" s="84">
        <v>375</v>
      </c>
      <c r="P324" s="84">
        <v>190</v>
      </c>
      <c r="Q324" s="84">
        <v>120</v>
      </c>
      <c r="R324" s="84">
        <v>5</v>
      </c>
      <c r="S324" s="84">
        <v>50</v>
      </c>
      <c r="T324" s="84">
        <v>1320</v>
      </c>
      <c r="U324" s="84">
        <v>5</v>
      </c>
      <c r="V324" s="84">
        <v>5</v>
      </c>
      <c r="W324" s="84">
        <v>30</v>
      </c>
    </row>
    <row r="325" spans="2:23" x14ac:dyDescent="0.35">
      <c r="B325" s="74" t="s">
        <v>474</v>
      </c>
      <c r="C325" s="75">
        <v>5</v>
      </c>
      <c r="D325" s="75">
        <v>5</v>
      </c>
      <c r="E325" s="75">
        <v>1550</v>
      </c>
      <c r="F325" s="75">
        <v>15</v>
      </c>
      <c r="G325" s="75">
        <v>285</v>
      </c>
      <c r="H325" s="75">
        <v>5</v>
      </c>
      <c r="I325" s="75">
        <v>60</v>
      </c>
      <c r="J325" s="75">
        <v>290</v>
      </c>
      <c r="K325" s="75">
        <v>810</v>
      </c>
      <c r="L325" s="75">
        <v>225</v>
      </c>
      <c r="M325" s="75">
        <v>290</v>
      </c>
      <c r="N325" s="75">
        <v>210</v>
      </c>
      <c r="O325" s="75">
        <v>510</v>
      </c>
      <c r="P325" s="75">
        <v>185</v>
      </c>
      <c r="Q325" s="75">
        <v>170</v>
      </c>
      <c r="R325" s="75">
        <v>5</v>
      </c>
      <c r="S325" s="75">
        <v>60</v>
      </c>
      <c r="T325" s="75">
        <v>2020</v>
      </c>
      <c r="U325" s="75">
        <v>0</v>
      </c>
      <c r="V325" s="75">
        <v>10</v>
      </c>
      <c r="W325" s="75">
        <v>70</v>
      </c>
    </row>
    <row r="326" spans="2:23" x14ac:dyDescent="0.35">
      <c r="B326" s="83" t="s">
        <v>388</v>
      </c>
      <c r="C326" s="84">
        <v>5</v>
      </c>
      <c r="D326" s="84">
        <v>0</v>
      </c>
      <c r="E326" s="84">
        <v>945</v>
      </c>
      <c r="F326" s="84">
        <v>10</v>
      </c>
      <c r="G326" s="84">
        <v>235</v>
      </c>
      <c r="H326" s="84">
        <v>5</v>
      </c>
      <c r="I326" s="84">
        <v>65</v>
      </c>
      <c r="J326" s="84">
        <v>245</v>
      </c>
      <c r="K326" s="84">
        <v>170</v>
      </c>
      <c r="L326" s="84">
        <v>235</v>
      </c>
      <c r="M326" s="84">
        <v>380</v>
      </c>
      <c r="N326" s="84">
        <v>270</v>
      </c>
      <c r="O326" s="84">
        <v>450</v>
      </c>
      <c r="P326" s="84">
        <v>185</v>
      </c>
      <c r="Q326" s="84">
        <v>150</v>
      </c>
      <c r="R326" s="84">
        <v>5</v>
      </c>
      <c r="S326" s="84">
        <v>75</v>
      </c>
      <c r="T326" s="84">
        <v>1450</v>
      </c>
      <c r="U326" s="84">
        <v>0</v>
      </c>
      <c r="V326" s="84">
        <v>25</v>
      </c>
      <c r="W326" s="84">
        <v>50</v>
      </c>
    </row>
    <row r="327" spans="2:23" x14ac:dyDescent="0.35">
      <c r="B327" s="74" t="s">
        <v>475</v>
      </c>
      <c r="C327" s="75">
        <v>5</v>
      </c>
      <c r="D327" s="75">
        <v>0</v>
      </c>
      <c r="E327" s="75">
        <v>2360</v>
      </c>
      <c r="F327" s="75">
        <v>15</v>
      </c>
      <c r="G327" s="75">
        <v>345</v>
      </c>
      <c r="H327" s="75">
        <v>5</v>
      </c>
      <c r="I327" s="75">
        <v>85</v>
      </c>
      <c r="J327" s="75">
        <v>385</v>
      </c>
      <c r="K327" s="75">
        <v>795</v>
      </c>
      <c r="L327" s="75">
        <v>280</v>
      </c>
      <c r="M327" s="75">
        <v>495</v>
      </c>
      <c r="N327" s="75">
        <v>375</v>
      </c>
      <c r="O327" s="75">
        <v>650</v>
      </c>
      <c r="P327" s="75">
        <v>205</v>
      </c>
      <c r="Q327" s="75">
        <v>215</v>
      </c>
      <c r="R327" s="75">
        <v>5</v>
      </c>
      <c r="S327" s="75">
        <v>105</v>
      </c>
      <c r="T327" s="75">
        <v>3020</v>
      </c>
      <c r="U327" s="75">
        <v>0</v>
      </c>
      <c r="V327" s="75">
        <v>25</v>
      </c>
      <c r="W327" s="75">
        <v>70</v>
      </c>
    </row>
    <row r="328" spans="2:23" x14ac:dyDescent="0.35">
      <c r="B328" s="83" t="s">
        <v>421</v>
      </c>
      <c r="C328" s="84">
        <v>5</v>
      </c>
      <c r="D328" s="84">
        <v>5</v>
      </c>
      <c r="E328" s="84">
        <v>1155</v>
      </c>
      <c r="F328" s="84">
        <v>10</v>
      </c>
      <c r="G328" s="84">
        <v>240</v>
      </c>
      <c r="H328" s="84">
        <v>0</v>
      </c>
      <c r="I328" s="84">
        <v>65</v>
      </c>
      <c r="J328" s="84">
        <v>385</v>
      </c>
      <c r="K328" s="84">
        <v>620</v>
      </c>
      <c r="L328" s="84">
        <v>225</v>
      </c>
      <c r="M328" s="84">
        <v>465</v>
      </c>
      <c r="N328" s="84">
        <v>310</v>
      </c>
      <c r="O328" s="84">
        <v>630</v>
      </c>
      <c r="P328" s="84">
        <v>235</v>
      </c>
      <c r="Q328" s="84">
        <v>175</v>
      </c>
      <c r="R328" s="84">
        <v>10</v>
      </c>
      <c r="S328" s="84">
        <v>40</v>
      </c>
      <c r="T328" s="84">
        <v>1650</v>
      </c>
      <c r="U328" s="84">
        <v>5</v>
      </c>
      <c r="V328" s="84">
        <v>10</v>
      </c>
      <c r="W328" s="84">
        <v>135</v>
      </c>
    </row>
    <row r="329" spans="2:23" x14ac:dyDescent="0.35">
      <c r="B329" s="74" t="s">
        <v>422</v>
      </c>
      <c r="C329" s="75">
        <v>5</v>
      </c>
      <c r="D329" s="75">
        <v>0</v>
      </c>
      <c r="E329" s="75">
        <v>1610</v>
      </c>
      <c r="F329" s="75">
        <v>20</v>
      </c>
      <c r="G329" s="75">
        <v>300</v>
      </c>
      <c r="H329" s="75">
        <v>5</v>
      </c>
      <c r="I329" s="75">
        <v>95</v>
      </c>
      <c r="J329" s="75">
        <v>440</v>
      </c>
      <c r="K329" s="75">
        <v>640</v>
      </c>
      <c r="L329" s="75">
        <v>320</v>
      </c>
      <c r="M329" s="75">
        <v>525</v>
      </c>
      <c r="N329" s="75">
        <v>365</v>
      </c>
      <c r="O329" s="75">
        <v>725</v>
      </c>
      <c r="P329" s="75">
        <v>285</v>
      </c>
      <c r="Q329" s="75">
        <v>200</v>
      </c>
      <c r="R329" s="75">
        <v>15</v>
      </c>
      <c r="S329" s="75">
        <v>35</v>
      </c>
      <c r="T329" s="75">
        <v>2240</v>
      </c>
      <c r="U329" s="75">
        <v>5</v>
      </c>
      <c r="V329" s="75">
        <v>10</v>
      </c>
      <c r="W329" s="75">
        <v>170</v>
      </c>
    </row>
    <row r="330" spans="2:23" x14ac:dyDescent="0.35">
      <c r="B330" s="83" t="s">
        <v>507</v>
      </c>
      <c r="C330" s="84">
        <v>0</v>
      </c>
      <c r="D330" s="84">
        <v>5</v>
      </c>
      <c r="E330" s="84">
        <v>655</v>
      </c>
      <c r="F330" s="84">
        <v>5</v>
      </c>
      <c r="G330" s="84">
        <v>170</v>
      </c>
      <c r="H330" s="84">
        <v>5</v>
      </c>
      <c r="I330" s="84">
        <v>80</v>
      </c>
      <c r="J330" s="84">
        <v>245</v>
      </c>
      <c r="K330" s="84">
        <v>125</v>
      </c>
      <c r="L330" s="84">
        <v>230</v>
      </c>
      <c r="M330" s="84">
        <v>360</v>
      </c>
      <c r="N330" s="84">
        <v>255</v>
      </c>
      <c r="O330" s="84">
        <v>310</v>
      </c>
      <c r="P330" s="84">
        <v>215</v>
      </c>
      <c r="Q330" s="84">
        <v>90</v>
      </c>
      <c r="R330" s="84">
        <v>5</v>
      </c>
      <c r="S330" s="84">
        <v>85</v>
      </c>
      <c r="T330" s="84">
        <v>1195</v>
      </c>
      <c r="U330" s="84">
        <v>0</v>
      </c>
      <c r="V330" s="84">
        <v>20</v>
      </c>
      <c r="W330" s="84">
        <v>10</v>
      </c>
    </row>
    <row r="331" spans="2:23" x14ac:dyDescent="0.35">
      <c r="B331" s="74" t="s">
        <v>508</v>
      </c>
      <c r="C331" s="75">
        <v>0</v>
      </c>
      <c r="D331" s="75">
        <v>5</v>
      </c>
      <c r="E331" s="75">
        <v>1250</v>
      </c>
      <c r="F331" s="75">
        <v>5</v>
      </c>
      <c r="G331" s="75">
        <v>245</v>
      </c>
      <c r="H331" s="75">
        <v>5</v>
      </c>
      <c r="I331" s="75">
        <v>95</v>
      </c>
      <c r="J331" s="75">
        <v>295</v>
      </c>
      <c r="K331" s="75">
        <v>325</v>
      </c>
      <c r="L331" s="75">
        <v>285</v>
      </c>
      <c r="M331" s="75">
        <v>470</v>
      </c>
      <c r="N331" s="75">
        <v>325</v>
      </c>
      <c r="O331" s="75">
        <v>475</v>
      </c>
      <c r="P331" s="75">
        <v>220</v>
      </c>
      <c r="Q331" s="75">
        <v>155</v>
      </c>
      <c r="R331" s="75">
        <v>10</v>
      </c>
      <c r="S331" s="75">
        <v>100</v>
      </c>
      <c r="T331" s="75">
        <v>1885</v>
      </c>
      <c r="U331" s="75">
        <v>5</v>
      </c>
      <c r="V331" s="75">
        <v>30</v>
      </c>
      <c r="W331" s="75">
        <v>25</v>
      </c>
    </row>
    <row r="332" spans="2:23" x14ac:dyDescent="0.35">
      <c r="B332" s="83" t="s">
        <v>423</v>
      </c>
      <c r="C332" s="84">
        <v>5</v>
      </c>
      <c r="D332" s="84">
        <v>5</v>
      </c>
      <c r="E332" s="84">
        <v>2295</v>
      </c>
      <c r="F332" s="84">
        <v>10</v>
      </c>
      <c r="G332" s="84">
        <v>525</v>
      </c>
      <c r="H332" s="84">
        <v>5</v>
      </c>
      <c r="I332" s="84">
        <v>205</v>
      </c>
      <c r="J332" s="84">
        <v>560</v>
      </c>
      <c r="K332" s="84">
        <v>490</v>
      </c>
      <c r="L332" s="84">
        <v>360</v>
      </c>
      <c r="M332" s="84">
        <v>700</v>
      </c>
      <c r="N332" s="84">
        <v>495</v>
      </c>
      <c r="O332" s="84">
        <v>965</v>
      </c>
      <c r="P332" s="84">
        <v>445</v>
      </c>
      <c r="Q332" s="84">
        <v>265</v>
      </c>
      <c r="R332" s="84">
        <v>25</v>
      </c>
      <c r="S332" s="84">
        <v>105</v>
      </c>
      <c r="T332" s="84">
        <v>3200</v>
      </c>
      <c r="U332" s="84">
        <v>5</v>
      </c>
      <c r="V332" s="84">
        <v>30</v>
      </c>
      <c r="W332" s="84">
        <v>165</v>
      </c>
    </row>
    <row r="333" spans="2:23" x14ac:dyDescent="0.35">
      <c r="B333" s="74" t="s">
        <v>282</v>
      </c>
      <c r="C333" s="75">
        <v>0</v>
      </c>
      <c r="D333" s="75">
        <v>0</v>
      </c>
      <c r="E333" s="75">
        <v>625</v>
      </c>
      <c r="F333" s="75">
        <v>20</v>
      </c>
      <c r="G333" s="75">
        <v>135</v>
      </c>
      <c r="H333" s="75">
        <v>5</v>
      </c>
      <c r="I333" s="75">
        <v>45</v>
      </c>
      <c r="J333" s="75">
        <v>290</v>
      </c>
      <c r="K333" s="75">
        <v>215</v>
      </c>
      <c r="L333" s="75">
        <v>190</v>
      </c>
      <c r="M333" s="75">
        <v>180</v>
      </c>
      <c r="N333" s="75">
        <v>140</v>
      </c>
      <c r="O333" s="75">
        <v>360</v>
      </c>
      <c r="P333" s="75">
        <v>190</v>
      </c>
      <c r="Q333" s="75">
        <v>95</v>
      </c>
      <c r="R333" s="75">
        <v>5</v>
      </c>
      <c r="S333" s="75">
        <v>25</v>
      </c>
      <c r="T333" s="75">
        <v>960</v>
      </c>
      <c r="U333" s="75">
        <v>5</v>
      </c>
      <c r="V333" s="75">
        <v>10</v>
      </c>
      <c r="W333" s="75">
        <v>75</v>
      </c>
    </row>
    <row r="334" spans="2:23" x14ac:dyDescent="0.35">
      <c r="B334" s="83" t="s">
        <v>192</v>
      </c>
      <c r="C334" s="84">
        <v>0</v>
      </c>
      <c r="D334" s="84">
        <v>5</v>
      </c>
      <c r="E334" s="84">
        <v>780</v>
      </c>
      <c r="F334" s="84">
        <v>5</v>
      </c>
      <c r="G334" s="84">
        <v>115</v>
      </c>
      <c r="H334" s="84">
        <v>0</v>
      </c>
      <c r="I334" s="84">
        <v>50</v>
      </c>
      <c r="J334" s="84">
        <v>235</v>
      </c>
      <c r="K334" s="84">
        <v>175</v>
      </c>
      <c r="L334" s="84">
        <v>175</v>
      </c>
      <c r="M334" s="84">
        <v>240</v>
      </c>
      <c r="N334" s="84">
        <v>175</v>
      </c>
      <c r="O334" s="84">
        <v>235</v>
      </c>
      <c r="P334" s="84">
        <v>150</v>
      </c>
      <c r="Q334" s="84">
        <v>60</v>
      </c>
      <c r="R334" s="84">
        <v>10</v>
      </c>
      <c r="S334" s="84">
        <v>60</v>
      </c>
      <c r="T334" s="84">
        <v>1165</v>
      </c>
      <c r="U334" s="84">
        <v>0</v>
      </c>
      <c r="V334" s="84">
        <v>15</v>
      </c>
      <c r="W334" s="84">
        <v>10</v>
      </c>
    </row>
    <row r="335" spans="2:23" x14ac:dyDescent="0.35">
      <c r="B335" s="74" t="s">
        <v>184</v>
      </c>
      <c r="C335" s="75">
        <v>0</v>
      </c>
      <c r="D335" s="75">
        <v>5</v>
      </c>
      <c r="E335" s="75">
        <v>885</v>
      </c>
      <c r="F335" s="75">
        <v>5</v>
      </c>
      <c r="G335" s="75">
        <v>140</v>
      </c>
      <c r="H335" s="75">
        <v>5</v>
      </c>
      <c r="I335" s="75">
        <v>65</v>
      </c>
      <c r="J335" s="75">
        <v>380</v>
      </c>
      <c r="K335" s="75">
        <v>165</v>
      </c>
      <c r="L335" s="75">
        <v>175</v>
      </c>
      <c r="M335" s="75">
        <v>200</v>
      </c>
      <c r="N335" s="75">
        <v>145</v>
      </c>
      <c r="O335" s="75">
        <v>230</v>
      </c>
      <c r="P335" s="75">
        <v>170</v>
      </c>
      <c r="Q335" s="75">
        <v>85</v>
      </c>
      <c r="R335" s="75">
        <v>5</v>
      </c>
      <c r="S335" s="75">
        <v>55</v>
      </c>
      <c r="T335" s="75">
        <v>1280</v>
      </c>
      <c r="U335" s="75">
        <v>0</v>
      </c>
      <c r="V335" s="75">
        <v>10</v>
      </c>
      <c r="W335" s="75">
        <v>5</v>
      </c>
    </row>
    <row r="336" spans="2:23" x14ac:dyDescent="0.35">
      <c r="B336" s="83" t="s">
        <v>402</v>
      </c>
      <c r="C336" s="84">
        <v>5</v>
      </c>
      <c r="D336" s="84">
        <v>5</v>
      </c>
      <c r="E336" s="84">
        <v>1030</v>
      </c>
      <c r="F336" s="84">
        <v>20</v>
      </c>
      <c r="G336" s="84">
        <v>430</v>
      </c>
      <c r="H336" s="84">
        <v>5</v>
      </c>
      <c r="I336" s="84">
        <v>220</v>
      </c>
      <c r="J336" s="84">
        <v>510</v>
      </c>
      <c r="K336" s="84">
        <v>100</v>
      </c>
      <c r="L336" s="84">
        <v>380</v>
      </c>
      <c r="M336" s="84">
        <v>795</v>
      </c>
      <c r="N336" s="84">
        <v>580</v>
      </c>
      <c r="O336" s="84">
        <v>940</v>
      </c>
      <c r="P336" s="84">
        <v>490</v>
      </c>
      <c r="Q336" s="84">
        <v>205</v>
      </c>
      <c r="R336" s="84">
        <v>50</v>
      </c>
      <c r="S336" s="84">
        <v>135</v>
      </c>
      <c r="T336" s="84">
        <v>1985</v>
      </c>
      <c r="U336" s="84">
        <v>5</v>
      </c>
      <c r="V336" s="84">
        <v>50</v>
      </c>
      <c r="W336" s="84">
        <v>135</v>
      </c>
    </row>
    <row r="337" spans="2:23" x14ac:dyDescent="0.35">
      <c r="B337" s="74" t="s">
        <v>403</v>
      </c>
      <c r="C337" s="75">
        <v>5</v>
      </c>
      <c r="D337" s="75">
        <v>0</v>
      </c>
      <c r="E337" s="75">
        <v>1300</v>
      </c>
      <c r="F337" s="75">
        <v>20</v>
      </c>
      <c r="G337" s="75">
        <v>495</v>
      </c>
      <c r="H337" s="75">
        <v>10</v>
      </c>
      <c r="I337" s="75">
        <v>260</v>
      </c>
      <c r="J337" s="75">
        <v>1020</v>
      </c>
      <c r="K337" s="75">
        <v>110</v>
      </c>
      <c r="L337" s="75">
        <v>585</v>
      </c>
      <c r="M337" s="75">
        <v>1130</v>
      </c>
      <c r="N337" s="75">
        <v>895</v>
      </c>
      <c r="O337" s="75">
        <v>1255</v>
      </c>
      <c r="P337" s="75">
        <v>725</v>
      </c>
      <c r="Q337" s="75">
        <v>180</v>
      </c>
      <c r="R337" s="75">
        <v>85</v>
      </c>
      <c r="S337" s="75">
        <v>220</v>
      </c>
      <c r="T337" s="75">
        <v>2710</v>
      </c>
      <c r="U337" s="75">
        <v>15</v>
      </c>
      <c r="V337" s="75">
        <v>80</v>
      </c>
      <c r="W337" s="75">
        <v>155</v>
      </c>
    </row>
    <row r="338" spans="2:23" x14ac:dyDescent="0.35">
      <c r="B338" s="83" t="s">
        <v>399</v>
      </c>
      <c r="C338" s="84">
        <v>5</v>
      </c>
      <c r="D338" s="84">
        <v>0</v>
      </c>
      <c r="E338" s="84">
        <v>580</v>
      </c>
      <c r="F338" s="84">
        <v>5</v>
      </c>
      <c r="G338" s="84">
        <v>185</v>
      </c>
      <c r="H338" s="84">
        <v>5</v>
      </c>
      <c r="I338" s="84">
        <v>70</v>
      </c>
      <c r="J338" s="84">
        <v>115</v>
      </c>
      <c r="K338" s="84">
        <v>215</v>
      </c>
      <c r="L338" s="84">
        <v>140</v>
      </c>
      <c r="M338" s="84">
        <v>220</v>
      </c>
      <c r="N338" s="84">
        <v>150</v>
      </c>
      <c r="O338" s="84">
        <v>345</v>
      </c>
      <c r="P338" s="84">
        <v>135</v>
      </c>
      <c r="Q338" s="84">
        <v>95</v>
      </c>
      <c r="R338" s="84">
        <v>5</v>
      </c>
      <c r="S338" s="84">
        <v>35</v>
      </c>
      <c r="T338" s="84">
        <v>915</v>
      </c>
      <c r="U338" s="84">
        <v>5</v>
      </c>
      <c r="V338" s="84">
        <v>15</v>
      </c>
      <c r="W338" s="84">
        <v>55</v>
      </c>
    </row>
    <row r="339" spans="2:23" x14ac:dyDescent="0.35">
      <c r="B339" s="74" t="s">
        <v>591</v>
      </c>
      <c r="C339" s="75">
        <v>5</v>
      </c>
      <c r="D339" s="75">
        <v>5</v>
      </c>
      <c r="E339" s="75">
        <v>785</v>
      </c>
      <c r="F339" s="75">
        <v>10</v>
      </c>
      <c r="G339" s="75">
        <v>390</v>
      </c>
      <c r="H339" s="75">
        <v>5</v>
      </c>
      <c r="I339" s="75">
        <v>170</v>
      </c>
      <c r="J339" s="75">
        <v>345</v>
      </c>
      <c r="K339" s="75">
        <v>140</v>
      </c>
      <c r="L339" s="75">
        <v>275</v>
      </c>
      <c r="M339" s="75">
        <v>695</v>
      </c>
      <c r="N339" s="75">
        <v>490</v>
      </c>
      <c r="O339" s="75">
        <v>940</v>
      </c>
      <c r="P339" s="75">
        <v>410</v>
      </c>
      <c r="Q339" s="75">
        <v>175</v>
      </c>
      <c r="R339" s="75">
        <v>45</v>
      </c>
      <c r="S339" s="75">
        <v>90</v>
      </c>
      <c r="T339" s="75">
        <v>1510</v>
      </c>
      <c r="U339" s="75">
        <v>0</v>
      </c>
      <c r="V339" s="75">
        <v>55</v>
      </c>
      <c r="W339" s="75">
        <v>175</v>
      </c>
    </row>
    <row r="340" spans="2:23" x14ac:dyDescent="0.35">
      <c r="B340" s="83" t="s">
        <v>592</v>
      </c>
      <c r="C340" s="84">
        <v>0</v>
      </c>
      <c r="D340" s="84">
        <v>5</v>
      </c>
      <c r="E340" s="84">
        <v>930</v>
      </c>
      <c r="F340" s="84">
        <v>15</v>
      </c>
      <c r="G340" s="84">
        <v>515</v>
      </c>
      <c r="H340" s="84">
        <v>5</v>
      </c>
      <c r="I340" s="84">
        <v>285</v>
      </c>
      <c r="J340" s="84">
        <v>725</v>
      </c>
      <c r="K340" s="84">
        <v>95</v>
      </c>
      <c r="L340" s="84">
        <v>455</v>
      </c>
      <c r="M340" s="84">
        <v>1365</v>
      </c>
      <c r="N340" s="84">
        <v>1005</v>
      </c>
      <c r="O340" s="84">
        <v>1515</v>
      </c>
      <c r="P340" s="84">
        <v>690</v>
      </c>
      <c r="Q340" s="84">
        <v>185</v>
      </c>
      <c r="R340" s="84">
        <v>120</v>
      </c>
      <c r="S340" s="84">
        <v>165</v>
      </c>
      <c r="T340" s="84">
        <v>2120</v>
      </c>
      <c r="U340" s="84">
        <v>10</v>
      </c>
      <c r="V340" s="84">
        <v>90</v>
      </c>
      <c r="W340" s="84">
        <v>280</v>
      </c>
    </row>
    <row r="341" spans="2:23" x14ac:dyDescent="0.35">
      <c r="B341" s="74" t="s">
        <v>172</v>
      </c>
      <c r="C341" s="75">
        <v>5</v>
      </c>
      <c r="D341" s="75">
        <v>5</v>
      </c>
      <c r="E341" s="75">
        <v>2605</v>
      </c>
      <c r="F341" s="75">
        <v>20</v>
      </c>
      <c r="G341" s="75">
        <v>645</v>
      </c>
      <c r="H341" s="75">
        <v>5</v>
      </c>
      <c r="I341" s="75">
        <v>325</v>
      </c>
      <c r="J341" s="75">
        <v>1285</v>
      </c>
      <c r="K341" s="75">
        <v>265</v>
      </c>
      <c r="L341" s="75">
        <v>1020</v>
      </c>
      <c r="M341" s="75">
        <v>920</v>
      </c>
      <c r="N341" s="75">
        <v>735</v>
      </c>
      <c r="O341" s="75">
        <v>1110</v>
      </c>
      <c r="P341" s="75">
        <v>825</v>
      </c>
      <c r="Q341" s="75">
        <v>290</v>
      </c>
      <c r="R341" s="75">
        <v>30</v>
      </c>
      <c r="S341" s="75">
        <v>265</v>
      </c>
      <c r="T341" s="75">
        <v>4725</v>
      </c>
      <c r="U341" s="75">
        <v>0</v>
      </c>
      <c r="V341" s="75">
        <v>115</v>
      </c>
      <c r="W341" s="75">
        <v>70</v>
      </c>
    </row>
    <row r="342" spans="2:23" x14ac:dyDescent="0.35">
      <c r="B342" s="83" t="s">
        <v>441</v>
      </c>
      <c r="C342" s="84">
        <v>5</v>
      </c>
      <c r="D342" s="84">
        <v>0</v>
      </c>
      <c r="E342" s="84">
        <v>1185</v>
      </c>
      <c r="F342" s="84">
        <v>20</v>
      </c>
      <c r="G342" s="84">
        <v>360</v>
      </c>
      <c r="H342" s="84">
        <v>5</v>
      </c>
      <c r="I342" s="84">
        <v>110</v>
      </c>
      <c r="J342" s="84">
        <v>525</v>
      </c>
      <c r="K342" s="84">
        <v>270</v>
      </c>
      <c r="L342" s="84">
        <v>295</v>
      </c>
      <c r="M342" s="84">
        <v>475</v>
      </c>
      <c r="N342" s="84">
        <v>370</v>
      </c>
      <c r="O342" s="84">
        <v>745</v>
      </c>
      <c r="P342" s="84">
        <v>450</v>
      </c>
      <c r="Q342" s="84">
        <v>160</v>
      </c>
      <c r="R342" s="84">
        <v>15</v>
      </c>
      <c r="S342" s="84">
        <v>95</v>
      </c>
      <c r="T342" s="84">
        <v>1905</v>
      </c>
      <c r="U342" s="84">
        <v>5</v>
      </c>
      <c r="V342" s="84">
        <v>25</v>
      </c>
      <c r="W342" s="84">
        <v>105</v>
      </c>
    </row>
    <row r="343" spans="2:23" x14ac:dyDescent="0.35">
      <c r="B343" s="74" t="s">
        <v>173</v>
      </c>
      <c r="C343" s="75">
        <v>5</v>
      </c>
      <c r="D343" s="75">
        <v>5</v>
      </c>
      <c r="E343" s="75">
        <v>705</v>
      </c>
      <c r="F343" s="75">
        <v>10</v>
      </c>
      <c r="G343" s="75">
        <v>165</v>
      </c>
      <c r="H343" s="75">
        <v>5</v>
      </c>
      <c r="I343" s="75">
        <v>55</v>
      </c>
      <c r="J343" s="75">
        <v>405</v>
      </c>
      <c r="K343" s="75">
        <v>355</v>
      </c>
      <c r="L343" s="75">
        <v>250</v>
      </c>
      <c r="M343" s="75">
        <v>220</v>
      </c>
      <c r="N343" s="75">
        <v>180</v>
      </c>
      <c r="O343" s="75">
        <v>365</v>
      </c>
      <c r="P343" s="75">
        <v>185</v>
      </c>
      <c r="Q343" s="75">
        <v>105</v>
      </c>
      <c r="R343" s="75">
        <v>5</v>
      </c>
      <c r="S343" s="75">
        <v>50</v>
      </c>
      <c r="T343" s="75">
        <v>1165</v>
      </c>
      <c r="U343" s="75">
        <v>0</v>
      </c>
      <c r="V343" s="75">
        <v>10</v>
      </c>
      <c r="W343" s="75">
        <v>50</v>
      </c>
    </row>
    <row r="344" spans="2:23" x14ac:dyDescent="0.35">
      <c r="B344" s="83" t="s">
        <v>479</v>
      </c>
      <c r="C344" s="84">
        <v>0</v>
      </c>
      <c r="D344" s="84">
        <v>0</v>
      </c>
      <c r="E344" s="84">
        <v>1045</v>
      </c>
      <c r="F344" s="84">
        <v>5</v>
      </c>
      <c r="G344" s="84">
        <v>200</v>
      </c>
      <c r="H344" s="84">
        <v>0</v>
      </c>
      <c r="I344" s="84">
        <v>105</v>
      </c>
      <c r="J344" s="84">
        <v>285</v>
      </c>
      <c r="K344" s="84">
        <v>175</v>
      </c>
      <c r="L344" s="84">
        <v>345</v>
      </c>
      <c r="M344" s="84">
        <v>350</v>
      </c>
      <c r="N344" s="84">
        <v>270</v>
      </c>
      <c r="O344" s="84">
        <v>350</v>
      </c>
      <c r="P344" s="84">
        <v>320</v>
      </c>
      <c r="Q344" s="84">
        <v>90</v>
      </c>
      <c r="R344" s="84">
        <v>20</v>
      </c>
      <c r="S344" s="84">
        <v>90</v>
      </c>
      <c r="T344" s="84">
        <v>1805</v>
      </c>
      <c r="U344" s="84">
        <v>0</v>
      </c>
      <c r="V344" s="84">
        <v>25</v>
      </c>
      <c r="W344" s="84">
        <v>10</v>
      </c>
    </row>
    <row r="345" spans="2:23" x14ac:dyDescent="0.35">
      <c r="B345" s="74" t="s">
        <v>328</v>
      </c>
      <c r="C345" s="75">
        <v>5</v>
      </c>
      <c r="D345" s="75">
        <v>5</v>
      </c>
      <c r="E345" s="75">
        <v>585</v>
      </c>
      <c r="F345" s="75">
        <v>10</v>
      </c>
      <c r="G345" s="75">
        <v>175</v>
      </c>
      <c r="H345" s="75">
        <v>0</v>
      </c>
      <c r="I345" s="75">
        <v>45</v>
      </c>
      <c r="J345" s="75">
        <v>175</v>
      </c>
      <c r="K345" s="75">
        <v>185</v>
      </c>
      <c r="L345" s="75">
        <v>120</v>
      </c>
      <c r="M345" s="75">
        <v>190</v>
      </c>
      <c r="N345" s="75">
        <v>150</v>
      </c>
      <c r="O345" s="75">
        <v>320</v>
      </c>
      <c r="P345" s="75">
        <v>130</v>
      </c>
      <c r="Q345" s="75">
        <v>80</v>
      </c>
      <c r="R345" s="75">
        <v>5</v>
      </c>
      <c r="S345" s="75">
        <v>35</v>
      </c>
      <c r="T345" s="75">
        <v>850</v>
      </c>
      <c r="U345" s="75">
        <v>0</v>
      </c>
      <c r="V345" s="75">
        <v>10</v>
      </c>
      <c r="W345" s="75">
        <v>50</v>
      </c>
    </row>
    <row r="346" spans="2:23" x14ac:dyDescent="0.35">
      <c r="B346" s="83" t="s">
        <v>416</v>
      </c>
      <c r="C346" s="84">
        <v>5</v>
      </c>
      <c r="D346" s="84">
        <v>0</v>
      </c>
      <c r="E346" s="84">
        <v>1200</v>
      </c>
      <c r="F346" s="84">
        <v>10</v>
      </c>
      <c r="G346" s="84">
        <v>345</v>
      </c>
      <c r="H346" s="84">
        <v>5</v>
      </c>
      <c r="I346" s="84">
        <v>210</v>
      </c>
      <c r="J346" s="84">
        <v>925</v>
      </c>
      <c r="K346" s="84">
        <v>95</v>
      </c>
      <c r="L346" s="84">
        <v>605</v>
      </c>
      <c r="M346" s="84">
        <v>765</v>
      </c>
      <c r="N346" s="84">
        <v>610</v>
      </c>
      <c r="O346" s="84">
        <v>940</v>
      </c>
      <c r="P346" s="84">
        <v>650</v>
      </c>
      <c r="Q346" s="84">
        <v>125</v>
      </c>
      <c r="R346" s="84">
        <v>65</v>
      </c>
      <c r="S346" s="84">
        <v>165</v>
      </c>
      <c r="T346" s="84">
        <v>2480</v>
      </c>
      <c r="U346" s="84">
        <v>10</v>
      </c>
      <c r="V346" s="84">
        <v>60</v>
      </c>
      <c r="W346" s="84">
        <v>125</v>
      </c>
    </row>
    <row r="347" spans="2:23" x14ac:dyDescent="0.35">
      <c r="B347" s="74" t="s">
        <v>417</v>
      </c>
      <c r="C347" s="75">
        <v>0</v>
      </c>
      <c r="D347" s="75">
        <v>5</v>
      </c>
      <c r="E347" s="75">
        <v>2175</v>
      </c>
      <c r="F347" s="75">
        <v>15</v>
      </c>
      <c r="G347" s="75">
        <v>610</v>
      </c>
      <c r="H347" s="75">
        <v>5</v>
      </c>
      <c r="I347" s="75">
        <v>385</v>
      </c>
      <c r="J347" s="75">
        <v>1205</v>
      </c>
      <c r="K347" s="75">
        <v>180</v>
      </c>
      <c r="L347" s="75">
        <v>770</v>
      </c>
      <c r="M347" s="75">
        <v>1370</v>
      </c>
      <c r="N347" s="75">
        <v>1070</v>
      </c>
      <c r="O347" s="75">
        <v>1620</v>
      </c>
      <c r="P347" s="75">
        <v>965</v>
      </c>
      <c r="Q347" s="75">
        <v>285</v>
      </c>
      <c r="R347" s="75">
        <v>115</v>
      </c>
      <c r="S347" s="75">
        <v>285</v>
      </c>
      <c r="T347" s="75">
        <v>4080</v>
      </c>
      <c r="U347" s="75">
        <v>20</v>
      </c>
      <c r="V347" s="75">
        <v>85</v>
      </c>
      <c r="W347" s="75">
        <v>235</v>
      </c>
    </row>
    <row r="348" spans="2:23" x14ac:dyDescent="0.35">
      <c r="B348" s="83" t="s">
        <v>413</v>
      </c>
      <c r="C348" s="84">
        <v>0</v>
      </c>
      <c r="D348" s="84">
        <v>0</v>
      </c>
      <c r="E348" s="84">
        <v>1050</v>
      </c>
      <c r="F348" s="84">
        <v>5</v>
      </c>
      <c r="G348" s="84">
        <v>325</v>
      </c>
      <c r="H348" s="84">
        <v>5</v>
      </c>
      <c r="I348" s="84">
        <v>165</v>
      </c>
      <c r="J348" s="84">
        <v>345</v>
      </c>
      <c r="K348" s="84">
        <v>80</v>
      </c>
      <c r="L348" s="84">
        <v>335</v>
      </c>
      <c r="M348" s="84">
        <v>425</v>
      </c>
      <c r="N348" s="84">
        <v>315</v>
      </c>
      <c r="O348" s="84">
        <v>475</v>
      </c>
      <c r="P348" s="84">
        <v>290</v>
      </c>
      <c r="Q348" s="84">
        <v>105</v>
      </c>
      <c r="R348" s="84">
        <v>20</v>
      </c>
      <c r="S348" s="84">
        <v>80</v>
      </c>
      <c r="T348" s="84">
        <v>1780</v>
      </c>
      <c r="U348" s="84">
        <v>5</v>
      </c>
      <c r="V348" s="84">
        <v>25</v>
      </c>
      <c r="W348" s="84">
        <v>75</v>
      </c>
    </row>
    <row r="349" spans="2:23" x14ac:dyDescent="0.35">
      <c r="B349" s="74" t="s">
        <v>593</v>
      </c>
      <c r="C349" s="75">
        <v>5</v>
      </c>
      <c r="D349" s="75">
        <v>5</v>
      </c>
      <c r="E349" s="75">
        <v>1215</v>
      </c>
      <c r="F349" s="75">
        <v>10</v>
      </c>
      <c r="G349" s="75">
        <v>560</v>
      </c>
      <c r="H349" s="75">
        <v>5</v>
      </c>
      <c r="I349" s="75">
        <v>350</v>
      </c>
      <c r="J349" s="75">
        <v>1065</v>
      </c>
      <c r="K349" s="75">
        <v>20</v>
      </c>
      <c r="L349" s="75">
        <v>1155</v>
      </c>
      <c r="M349" s="75">
        <v>805</v>
      </c>
      <c r="N349" s="75">
        <v>730</v>
      </c>
      <c r="O349" s="75">
        <v>1030</v>
      </c>
      <c r="P349" s="75">
        <v>980</v>
      </c>
      <c r="Q349" s="75">
        <v>135</v>
      </c>
      <c r="R349" s="75">
        <v>40</v>
      </c>
      <c r="S349" s="75">
        <v>315</v>
      </c>
      <c r="T349" s="75">
        <v>3555</v>
      </c>
      <c r="U349" s="75">
        <v>5</v>
      </c>
      <c r="V349" s="75">
        <v>120</v>
      </c>
      <c r="W349" s="75">
        <v>55</v>
      </c>
    </row>
    <row r="350" spans="2:23" x14ac:dyDescent="0.35">
      <c r="B350" s="83" t="s">
        <v>174</v>
      </c>
      <c r="C350" s="84">
        <v>5</v>
      </c>
      <c r="D350" s="84">
        <v>5</v>
      </c>
      <c r="E350" s="84">
        <v>2540</v>
      </c>
      <c r="F350" s="84">
        <v>20</v>
      </c>
      <c r="G350" s="84">
        <v>565</v>
      </c>
      <c r="H350" s="84">
        <v>5</v>
      </c>
      <c r="I350" s="84">
        <v>250</v>
      </c>
      <c r="J350" s="84">
        <v>1085</v>
      </c>
      <c r="K350" s="84">
        <v>265</v>
      </c>
      <c r="L350" s="84">
        <v>645</v>
      </c>
      <c r="M350" s="84">
        <v>740</v>
      </c>
      <c r="N350" s="84">
        <v>585</v>
      </c>
      <c r="O350" s="84">
        <v>960</v>
      </c>
      <c r="P350" s="84">
        <v>675</v>
      </c>
      <c r="Q350" s="84">
        <v>225</v>
      </c>
      <c r="R350" s="84">
        <v>20</v>
      </c>
      <c r="S350" s="84">
        <v>200</v>
      </c>
      <c r="T350" s="84">
        <v>3995</v>
      </c>
      <c r="U350" s="84">
        <v>5</v>
      </c>
      <c r="V350" s="84">
        <v>75</v>
      </c>
      <c r="W350" s="84">
        <v>85</v>
      </c>
    </row>
    <row r="351" spans="2:23" x14ac:dyDescent="0.35">
      <c r="B351" s="74" t="s">
        <v>236</v>
      </c>
      <c r="C351" s="75">
        <v>15</v>
      </c>
      <c r="D351" s="75">
        <v>5</v>
      </c>
      <c r="E351" s="75">
        <v>660</v>
      </c>
      <c r="F351" s="75">
        <v>70</v>
      </c>
      <c r="G351" s="75">
        <v>185</v>
      </c>
      <c r="H351" s="75">
        <v>5</v>
      </c>
      <c r="I351" s="75">
        <v>105</v>
      </c>
      <c r="J351" s="75">
        <v>1145</v>
      </c>
      <c r="K351" s="75">
        <v>125</v>
      </c>
      <c r="L351" s="75">
        <v>565</v>
      </c>
      <c r="M351" s="75">
        <v>450</v>
      </c>
      <c r="N351" s="75">
        <v>390</v>
      </c>
      <c r="O351" s="75">
        <v>1370</v>
      </c>
      <c r="P351" s="75">
        <v>880</v>
      </c>
      <c r="Q351" s="75">
        <v>165</v>
      </c>
      <c r="R351" s="75">
        <v>35</v>
      </c>
      <c r="S351" s="75">
        <v>140</v>
      </c>
      <c r="T351" s="75">
        <v>1835</v>
      </c>
      <c r="U351" s="75">
        <v>15</v>
      </c>
      <c r="V351" s="75">
        <v>45</v>
      </c>
      <c r="W351" s="75">
        <v>420</v>
      </c>
    </row>
    <row r="352" spans="2:23" x14ac:dyDescent="0.35">
      <c r="B352" s="83" t="s">
        <v>594</v>
      </c>
      <c r="C352" s="84">
        <v>5</v>
      </c>
      <c r="D352" s="84">
        <v>5</v>
      </c>
      <c r="E352" s="84">
        <v>1105</v>
      </c>
      <c r="F352" s="84">
        <v>65</v>
      </c>
      <c r="G352" s="84">
        <v>310</v>
      </c>
      <c r="H352" s="84">
        <v>0</v>
      </c>
      <c r="I352" s="84">
        <v>100</v>
      </c>
      <c r="J352" s="84">
        <v>465</v>
      </c>
      <c r="K352" s="84">
        <v>275</v>
      </c>
      <c r="L352" s="84">
        <v>345</v>
      </c>
      <c r="M352" s="84">
        <v>210</v>
      </c>
      <c r="N352" s="84">
        <v>165</v>
      </c>
      <c r="O352" s="84">
        <v>660</v>
      </c>
      <c r="P352" s="84">
        <v>425</v>
      </c>
      <c r="Q352" s="84">
        <v>125</v>
      </c>
      <c r="R352" s="84">
        <v>5</v>
      </c>
      <c r="S352" s="84">
        <v>45</v>
      </c>
      <c r="T352" s="84">
        <v>1770</v>
      </c>
      <c r="U352" s="84">
        <v>5</v>
      </c>
      <c r="V352" s="84">
        <v>20</v>
      </c>
      <c r="W352" s="84">
        <v>140</v>
      </c>
    </row>
    <row r="353" spans="2:23" x14ac:dyDescent="0.35">
      <c r="B353" s="74" t="s">
        <v>595</v>
      </c>
      <c r="C353" s="75">
        <v>5</v>
      </c>
      <c r="D353" s="75">
        <v>5</v>
      </c>
      <c r="E353" s="75">
        <v>635</v>
      </c>
      <c r="F353" s="75">
        <v>60</v>
      </c>
      <c r="G353" s="75">
        <v>160</v>
      </c>
      <c r="H353" s="75">
        <v>0</v>
      </c>
      <c r="I353" s="75">
        <v>50</v>
      </c>
      <c r="J353" s="75">
        <v>370</v>
      </c>
      <c r="K353" s="75">
        <v>170</v>
      </c>
      <c r="L353" s="75">
        <v>180</v>
      </c>
      <c r="M353" s="75">
        <v>125</v>
      </c>
      <c r="N353" s="75">
        <v>95</v>
      </c>
      <c r="O353" s="75">
        <v>485</v>
      </c>
      <c r="P353" s="75">
        <v>305</v>
      </c>
      <c r="Q353" s="75">
        <v>100</v>
      </c>
      <c r="R353" s="75">
        <v>5</v>
      </c>
      <c r="S353" s="75">
        <v>25</v>
      </c>
      <c r="T353" s="75">
        <v>1020</v>
      </c>
      <c r="U353" s="75">
        <v>0</v>
      </c>
      <c r="V353" s="75">
        <v>10</v>
      </c>
      <c r="W353" s="75">
        <v>105</v>
      </c>
    </row>
    <row r="354" spans="2:23" x14ac:dyDescent="0.35">
      <c r="B354" s="83" t="s">
        <v>495</v>
      </c>
      <c r="C354" s="84">
        <v>5</v>
      </c>
      <c r="D354" s="84">
        <v>5</v>
      </c>
      <c r="E354" s="84">
        <v>1875</v>
      </c>
      <c r="F354" s="84">
        <v>5</v>
      </c>
      <c r="G354" s="84">
        <v>445</v>
      </c>
      <c r="H354" s="84">
        <v>5</v>
      </c>
      <c r="I354" s="84">
        <v>210</v>
      </c>
      <c r="J354" s="84">
        <v>695</v>
      </c>
      <c r="K354" s="84">
        <v>260</v>
      </c>
      <c r="L354" s="84">
        <v>640</v>
      </c>
      <c r="M354" s="84">
        <v>805</v>
      </c>
      <c r="N354" s="84">
        <v>605</v>
      </c>
      <c r="O354" s="84">
        <v>715</v>
      </c>
      <c r="P354" s="84">
        <v>505</v>
      </c>
      <c r="Q354" s="84">
        <v>185</v>
      </c>
      <c r="R354" s="84">
        <v>25</v>
      </c>
      <c r="S354" s="84">
        <v>210</v>
      </c>
      <c r="T354" s="84">
        <v>3270</v>
      </c>
      <c r="U354" s="84">
        <v>0</v>
      </c>
      <c r="V354" s="84">
        <v>45</v>
      </c>
      <c r="W354" s="84">
        <v>20</v>
      </c>
    </row>
    <row r="355" spans="2:23" x14ac:dyDescent="0.35">
      <c r="B355" s="74" t="s">
        <v>376</v>
      </c>
      <c r="C355" s="75">
        <v>0</v>
      </c>
      <c r="D355" s="75">
        <v>5</v>
      </c>
      <c r="E355" s="75">
        <v>1210</v>
      </c>
      <c r="F355" s="75">
        <v>10</v>
      </c>
      <c r="G355" s="75">
        <v>230</v>
      </c>
      <c r="H355" s="75">
        <v>5</v>
      </c>
      <c r="I355" s="75">
        <v>65</v>
      </c>
      <c r="J355" s="75">
        <v>380</v>
      </c>
      <c r="K355" s="75">
        <v>380</v>
      </c>
      <c r="L355" s="75">
        <v>300</v>
      </c>
      <c r="M355" s="75">
        <v>355</v>
      </c>
      <c r="N355" s="75">
        <v>250</v>
      </c>
      <c r="O355" s="75">
        <v>550</v>
      </c>
      <c r="P355" s="75">
        <v>235</v>
      </c>
      <c r="Q355" s="75">
        <v>165</v>
      </c>
      <c r="R355" s="75">
        <v>10</v>
      </c>
      <c r="S355" s="75">
        <v>40</v>
      </c>
      <c r="T355" s="75">
        <v>1760</v>
      </c>
      <c r="U355" s="75">
        <v>5</v>
      </c>
      <c r="V355" s="75">
        <v>20</v>
      </c>
      <c r="W355" s="75">
        <v>90</v>
      </c>
    </row>
    <row r="356" spans="2:23" x14ac:dyDescent="0.35">
      <c r="B356" s="83" t="s">
        <v>596</v>
      </c>
      <c r="C356" s="84">
        <v>5</v>
      </c>
      <c r="D356" s="84">
        <v>0</v>
      </c>
      <c r="E356" s="84">
        <v>570</v>
      </c>
      <c r="F356" s="84">
        <v>5</v>
      </c>
      <c r="G356" s="84">
        <v>175</v>
      </c>
      <c r="H356" s="84">
        <v>0</v>
      </c>
      <c r="I356" s="84">
        <v>70</v>
      </c>
      <c r="J356" s="84">
        <v>315</v>
      </c>
      <c r="K356" s="84">
        <v>115</v>
      </c>
      <c r="L356" s="84">
        <v>190</v>
      </c>
      <c r="M356" s="84">
        <v>230</v>
      </c>
      <c r="N356" s="84">
        <v>170</v>
      </c>
      <c r="O356" s="84">
        <v>365</v>
      </c>
      <c r="P356" s="84">
        <v>210</v>
      </c>
      <c r="Q356" s="84">
        <v>90</v>
      </c>
      <c r="R356" s="84">
        <v>15</v>
      </c>
      <c r="S356" s="84">
        <v>35</v>
      </c>
      <c r="T356" s="84">
        <v>985</v>
      </c>
      <c r="U356" s="84">
        <v>5</v>
      </c>
      <c r="V356" s="84">
        <v>15</v>
      </c>
      <c r="W356" s="84">
        <v>50</v>
      </c>
    </row>
    <row r="357" spans="2:23" x14ac:dyDescent="0.35">
      <c r="B357" s="74" t="s">
        <v>424</v>
      </c>
      <c r="C357" s="75">
        <v>5</v>
      </c>
      <c r="D357" s="75">
        <v>5</v>
      </c>
      <c r="E357" s="75">
        <v>2115</v>
      </c>
      <c r="F357" s="75">
        <v>30</v>
      </c>
      <c r="G357" s="75">
        <v>480</v>
      </c>
      <c r="H357" s="75">
        <v>5</v>
      </c>
      <c r="I357" s="75">
        <v>155</v>
      </c>
      <c r="J357" s="75">
        <v>775</v>
      </c>
      <c r="K357" s="75">
        <v>380</v>
      </c>
      <c r="L357" s="75">
        <v>500</v>
      </c>
      <c r="M357" s="75">
        <v>635</v>
      </c>
      <c r="N357" s="75">
        <v>460</v>
      </c>
      <c r="O357" s="75">
        <v>1075</v>
      </c>
      <c r="P357" s="75">
        <v>595</v>
      </c>
      <c r="Q357" s="75">
        <v>240</v>
      </c>
      <c r="R357" s="75">
        <v>15</v>
      </c>
      <c r="S357" s="75">
        <v>115</v>
      </c>
      <c r="T357" s="75">
        <v>3150</v>
      </c>
      <c r="U357" s="75">
        <v>5</v>
      </c>
      <c r="V357" s="75">
        <v>25</v>
      </c>
      <c r="W357" s="75">
        <v>205</v>
      </c>
    </row>
    <row r="358" spans="2:23" x14ac:dyDescent="0.35">
      <c r="B358" s="83" t="s">
        <v>597</v>
      </c>
      <c r="C358" s="84">
        <v>0</v>
      </c>
      <c r="D358" s="84">
        <v>0</v>
      </c>
      <c r="E358" s="84">
        <v>2410</v>
      </c>
      <c r="F358" s="84">
        <v>15</v>
      </c>
      <c r="G358" s="84">
        <v>405</v>
      </c>
      <c r="H358" s="84">
        <v>5</v>
      </c>
      <c r="I358" s="84">
        <v>105</v>
      </c>
      <c r="J358" s="84">
        <v>690</v>
      </c>
      <c r="K358" s="84">
        <v>800</v>
      </c>
      <c r="L358" s="84">
        <v>330</v>
      </c>
      <c r="M358" s="84">
        <v>615</v>
      </c>
      <c r="N358" s="84">
        <v>455</v>
      </c>
      <c r="O358" s="84">
        <v>810</v>
      </c>
      <c r="P358" s="84">
        <v>310</v>
      </c>
      <c r="Q358" s="84">
        <v>315</v>
      </c>
      <c r="R358" s="84">
        <v>10</v>
      </c>
      <c r="S358" s="84">
        <v>125</v>
      </c>
      <c r="T358" s="84">
        <v>3190</v>
      </c>
      <c r="U358" s="84">
        <v>0</v>
      </c>
      <c r="V358" s="84">
        <v>25</v>
      </c>
      <c r="W358" s="84">
        <v>60</v>
      </c>
    </row>
    <row r="359" spans="2:23" x14ac:dyDescent="0.35">
      <c r="B359" s="74" t="s">
        <v>204</v>
      </c>
      <c r="C359" s="75">
        <v>0</v>
      </c>
      <c r="D359" s="75">
        <v>5</v>
      </c>
      <c r="E359" s="75">
        <v>1315</v>
      </c>
      <c r="F359" s="75">
        <v>5</v>
      </c>
      <c r="G359" s="75">
        <v>225</v>
      </c>
      <c r="H359" s="75">
        <v>5</v>
      </c>
      <c r="I359" s="75">
        <v>135</v>
      </c>
      <c r="J359" s="75">
        <v>370</v>
      </c>
      <c r="K359" s="75">
        <v>205</v>
      </c>
      <c r="L359" s="75">
        <v>440</v>
      </c>
      <c r="M359" s="75">
        <v>360</v>
      </c>
      <c r="N359" s="75">
        <v>285</v>
      </c>
      <c r="O359" s="75">
        <v>475</v>
      </c>
      <c r="P359" s="75">
        <v>435</v>
      </c>
      <c r="Q359" s="75">
        <v>140</v>
      </c>
      <c r="R359" s="75">
        <v>15</v>
      </c>
      <c r="S359" s="75">
        <v>100</v>
      </c>
      <c r="T359" s="75">
        <v>2270</v>
      </c>
      <c r="U359" s="75">
        <v>0</v>
      </c>
      <c r="V359" s="75">
        <v>35</v>
      </c>
      <c r="W359" s="75">
        <v>5</v>
      </c>
    </row>
    <row r="360" spans="2:23" x14ac:dyDescent="0.35">
      <c r="B360" s="83" t="s">
        <v>283</v>
      </c>
      <c r="C360" s="84">
        <v>5</v>
      </c>
      <c r="D360" s="84">
        <v>5</v>
      </c>
      <c r="E360" s="84">
        <v>885</v>
      </c>
      <c r="F360" s="84">
        <v>15</v>
      </c>
      <c r="G360" s="84">
        <v>200</v>
      </c>
      <c r="H360" s="84">
        <v>5</v>
      </c>
      <c r="I360" s="84">
        <v>60</v>
      </c>
      <c r="J360" s="84">
        <v>545</v>
      </c>
      <c r="K360" s="84">
        <v>290</v>
      </c>
      <c r="L360" s="84">
        <v>280</v>
      </c>
      <c r="M360" s="84">
        <v>295</v>
      </c>
      <c r="N360" s="84">
        <v>235</v>
      </c>
      <c r="O360" s="84">
        <v>540</v>
      </c>
      <c r="P360" s="84">
        <v>305</v>
      </c>
      <c r="Q360" s="84">
        <v>125</v>
      </c>
      <c r="R360" s="84">
        <v>5</v>
      </c>
      <c r="S360" s="84">
        <v>50</v>
      </c>
      <c r="T360" s="84">
        <v>1390</v>
      </c>
      <c r="U360" s="84">
        <v>5</v>
      </c>
      <c r="V360" s="84">
        <v>10</v>
      </c>
      <c r="W360" s="84">
        <v>115</v>
      </c>
    </row>
    <row r="361" spans="2:23" x14ac:dyDescent="0.35">
      <c r="B361" s="74" t="s">
        <v>506</v>
      </c>
      <c r="C361" s="75">
        <v>0</v>
      </c>
      <c r="D361" s="75">
        <v>0</v>
      </c>
      <c r="E361" s="75">
        <v>510</v>
      </c>
      <c r="F361" s="75">
        <v>5</v>
      </c>
      <c r="G361" s="75">
        <v>80</v>
      </c>
      <c r="H361" s="75">
        <v>0</v>
      </c>
      <c r="I361" s="75">
        <v>40</v>
      </c>
      <c r="J361" s="75">
        <v>160</v>
      </c>
      <c r="K361" s="75">
        <v>195</v>
      </c>
      <c r="L361" s="75">
        <v>145</v>
      </c>
      <c r="M361" s="75">
        <v>160</v>
      </c>
      <c r="N361" s="75">
        <v>120</v>
      </c>
      <c r="O361" s="75">
        <v>210</v>
      </c>
      <c r="P361" s="75">
        <v>140</v>
      </c>
      <c r="Q361" s="75">
        <v>75</v>
      </c>
      <c r="R361" s="75">
        <v>10</v>
      </c>
      <c r="S361" s="75">
        <v>35</v>
      </c>
      <c r="T361" s="75">
        <v>815</v>
      </c>
      <c r="U361" s="75">
        <v>0</v>
      </c>
      <c r="V361" s="75">
        <v>5</v>
      </c>
      <c r="W361" s="75">
        <v>10</v>
      </c>
    </row>
    <row r="362" spans="2:23" x14ac:dyDescent="0.35">
      <c r="B362" s="83" t="s">
        <v>598</v>
      </c>
      <c r="C362" s="84">
        <v>5</v>
      </c>
      <c r="D362" s="84">
        <v>5</v>
      </c>
      <c r="E362" s="84">
        <v>1250</v>
      </c>
      <c r="F362" s="84">
        <v>15</v>
      </c>
      <c r="G362" s="84">
        <v>515</v>
      </c>
      <c r="H362" s="84">
        <v>10</v>
      </c>
      <c r="I362" s="84">
        <v>215</v>
      </c>
      <c r="J362" s="84">
        <v>985</v>
      </c>
      <c r="K362" s="84">
        <v>85</v>
      </c>
      <c r="L362" s="84">
        <v>510</v>
      </c>
      <c r="M362" s="84">
        <v>1355</v>
      </c>
      <c r="N362" s="84">
        <v>1050</v>
      </c>
      <c r="O362" s="84">
        <v>1105</v>
      </c>
      <c r="P362" s="84">
        <v>595</v>
      </c>
      <c r="Q362" s="84">
        <v>165</v>
      </c>
      <c r="R362" s="84">
        <v>85</v>
      </c>
      <c r="S362" s="84">
        <v>335</v>
      </c>
      <c r="T362" s="84">
        <v>2640</v>
      </c>
      <c r="U362" s="84">
        <v>5</v>
      </c>
      <c r="V362" s="84">
        <v>70</v>
      </c>
      <c r="W362" s="84">
        <v>100</v>
      </c>
    </row>
    <row r="363" spans="2:23" x14ac:dyDescent="0.35">
      <c r="B363" s="74" t="s">
        <v>599</v>
      </c>
      <c r="C363" s="75">
        <v>5</v>
      </c>
      <c r="D363" s="75">
        <v>5</v>
      </c>
      <c r="E363" s="75">
        <v>610</v>
      </c>
      <c r="F363" s="75">
        <v>5</v>
      </c>
      <c r="G363" s="75">
        <v>250</v>
      </c>
      <c r="H363" s="75">
        <v>10</v>
      </c>
      <c r="I363" s="75">
        <v>95</v>
      </c>
      <c r="J363" s="75">
        <v>560</v>
      </c>
      <c r="K363" s="75">
        <v>70</v>
      </c>
      <c r="L363" s="75">
        <v>195</v>
      </c>
      <c r="M363" s="75">
        <v>770</v>
      </c>
      <c r="N363" s="75">
        <v>585</v>
      </c>
      <c r="O363" s="75">
        <v>585</v>
      </c>
      <c r="P363" s="75">
        <v>245</v>
      </c>
      <c r="Q363" s="75">
        <v>80</v>
      </c>
      <c r="R363" s="75">
        <v>35</v>
      </c>
      <c r="S363" s="75">
        <v>185</v>
      </c>
      <c r="T363" s="75">
        <v>1205</v>
      </c>
      <c r="U363" s="75">
        <v>5</v>
      </c>
      <c r="V363" s="75">
        <v>30</v>
      </c>
      <c r="W363" s="75">
        <v>65</v>
      </c>
    </row>
    <row r="364" spans="2:23" x14ac:dyDescent="0.35">
      <c r="B364" s="83" t="s">
        <v>600</v>
      </c>
      <c r="C364" s="84">
        <v>5</v>
      </c>
      <c r="D364" s="84">
        <v>0</v>
      </c>
      <c r="E364" s="84">
        <v>875</v>
      </c>
      <c r="F364" s="84">
        <v>5</v>
      </c>
      <c r="G364" s="84">
        <v>225</v>
      </c>
      <c r="H364" s="84">
        <v>5</v>
      </c>
      <c r="I364" s="84">
        <v>100</v>
      </c>
      <c r="J364" s="84">
        <v>580</v>
      </c>
      <c r="K364" s="84">
        <v>50</v>
      </c>
      <c r="L364" s="84">
        <v>280</v>
      </c>
      <c r="M364" s="84">
        <v>495</v>
      </c>
      <c r="N364" s="84">
        <v>405</v>
      </c>
      <c r="O364" s="84">
        <v>485</v>
      </c>
      <c r="P364" s="84">
        <v>325</v>
      </c>
      <c r="Q364" s="84">
        <v>70</v>
      </c>
      <c r="R364" s="84">
        <v>35</v>
      </c>
      <c r="S364" s="84">
        <v>145</v>
      </c>
      <c r="T364" s="84">
        <v>1580</v>
      </c>
      <c r="U364" s="84">
        <v>10</v>
      </c>
      <c r="V364" s="84">
        <v>40</v>
      </c>
      <c r="W364" s="84">
        <v>40</v>
      </c>
    </row>
    <row r="365" spans="2:23" x14ac:dyDescent="0.35">
      <c r="B365" s="74" t="s">
        <v>601</v>
      </c>
      <c r="C365" s="75">
        <v>5</v>
      </c>
      <c r="D365" s="75">
        <v>5</v>
      </c>
      <c r="E365" s="75">
        <v>2050</v>
      </c>
      <c r="F365" s="75">
        <v>30</v>
      </c>
      <c r="G365" s="75">
        <v>770</v>
      </c>
      <c r="H365" s="75">
        <v>10</v>
      </c>
      <c r="I365" s="75">
        <v>315</v>
      </c>
      <c r="J365" s="75">
        <v>1255</v>
      </c>
      <c r="K365" s="75">
        <v>205</v>
      </c>
      <c r="L365" s="75">
        <v>770</v>
      </c>
      <c r="M365" s="75">
        <v>2030</v>
      </c>
      <c r="N365" s="75">
        <v>1545</v>
      </c>
      <c r="O365" s="75">
        <v>1725</v>
      </c>
      <c r="P365" s="75">
        <v>810</v>
      </c>
      <c r="Q365" s="75">
        <v>285</v>
      </c>
      <c r="R365" s="75">
        <v>85</v>
      </c>
      <c r="S365" s="75">
        <v>440</v>
      </c>
      <c r="T365" s="75">
        <v>4000</v>
      </c>
      <c r="U365" s="75">
        <v>5</v>
      </c>
      <c r="V365" s="75">
        <v>100</v>
      </c>
      <c r="W365" s="75">
        <v>180</v>
      </c>
    </row>
    <row r="366" spans="2:23" x14ac:dyDescent="0.35">
      <c r="B366" s="83" t="s">
        <v>311</v>
      </c>
      <c r="C366" s="84">
        <v>0</v>
      </c>
      <c r="D366" s="84">
        <v>0</v>
      </c>
      <c r="E366" s="84">
        <v>385</v>
      </c>
      <c r="F366" s="84">
        <v>10</v>
      </c>
      <c r="G366" s="84">
        <v>70</v>
      </c>
      <c r="H366" s="84">
        <v>0</v>
      </c>
      <c r="I366" s="84">
        <v>20</v>
      </c>
      <c r="J366" s="84">
        <v>85</v>
      </c>
      <c r="K366" s="84">
        <v>175</v>
      </c>
      <c r="L366" s="84">
        <v>65</v>
      </c>
      <c r="M366" s="84">
        <v>140</v>
      </c>
      <c r="N366" s="84">
        <v>95</v>
      </c>
      <c r="O366" s="84">
        <v>195</v>
      </c>
      <c r="P366" s="84">
        <v>105</v>
      </c>
      <c r="Q366" s="84">
        <v>70</v>
      </c>
      <c r="R366" s="84">
        <v>5</v>
      </c>
      <c r="S366" s="84">
        <v>35</v>
      </c>
      <c r="T366" s="84">
        <v>580</v>
      </c>
      <c r="U366" s="84">
        <v>0</v>
      </c>
      <c r="V366" s="84">
        <v>5</v>
      </c>
      <c r="W366" s="84">
        <v>20</v>
      </c>
    </row>
    <row r="367" spans="2:23" x14ac:dyDescent="0.35">
      <c r="B367" s="74" t="s">
        <v>237</v>
      </c>
      <c r="C367" s="75">
        <v>30</v>
      </c>
      <c r="D367" s="75">
        <v>5</v>
      </c>
      <c r="E367" s="75">
        <v>295</v>
      </c>
      <c r="F367" s="75">
        <v>30</v>
      </c>
      <c r="G367" s="75">
        <v>50</v>
      </c>
      <c r="H367" s="75">
        <v>5</v>
      </c>
      <c r="I367" s="75">
        <v>30</v>
      </c>
      <c r="J367" s="75">
        <v>735</v>
      </c>
      <c r="K367" s="75">
        <v>90</v>
      </c>
      <c r="L367" s="75">
        <v>130</v>
      </c>
      <c r="M367" s="75">
        <v>110</v>
      </c>
      <c r="N367" s="75">
        <v>100</v>
      </c>
      <c r="O367" s="75">
        <v>760</v>
      </c>
      <c r="P367" s="75">
        <v>210</v>
      </c>
      <c r="Q367" s="75">
        <v>75</v>
      </c>
      <c r="R367" s="75">
        <v>5</v>
      </c>
      <c r="S367" s="75">
        <v>35</v>
      </c>
      <c r="T367" s="75">
        <v>570</v>
      </c>
      <c r="U367" s="75">
        <v>5</v>
      </c>
      <c r="V367" s="75">
        <v>15</v>
      </c>
      <c r="W367" s="75">
        <v>460</v>
      </c>
    </row>
    <row r="368" spans="2:23" x14ac:dyDescent="0.35">
      <c r="B368" s="83" t="s">
        <v>336</v>
      </c>
      <c r="C368" s="84">
        <v>5</v>
      </c>
      <c r="D368" s="84">
        <v>0</v>
      </c>
      <c r="E368" s="84">
        <v>1405</v>
      </c>
      <c r="F368" s="84">
        <v>25</v>
      </c>
      <c r="G368" s="84">
        <v>465</v>
      </c>
      <c r="H368" s="84">
        <v>5</v>
      </c>
      <c r="I368" s="84">
        <v>185</v>
      </c>
      <c r="J368" s="84">
        <v>630</v>
      </c>
      <c r="K368" s="84">
        <v>225</v>
      </c>
      <c r="L368" s="84">
        <v>375</v>
      </c>
      <c r="M368" s="84">
        <v>585</v>
      </c>
      <c r="N368" s="84">
        <v>455</v>
      </c>
      <c r="O368" s="84">
        <v>825</v>
      </c>
      <c r="P368" s="84">
        <v>480</v>
      </c>
      <c r="Q368" s="84">
        <v>150</v>
      </c>
      <c r="R368" s="84">
        <v>25</v>
      </c>
      <c r="S368" s="84">
        <v>110</v>
      </c>
      <c r="T368" s="84">
        <v>2310</v>
      </c>
      <c r="U368" s="84">
        <v>5</v>
      </c>
      <c r="V368" s="84">
        <v>35</v>
      </c>
      <c r="W368" s="84">
        <v>125</v>
      </c>
    </row>
    <row r="369" spans="2:23" x14ac:dyDescent="0.35">
      <c r="B369" s="74" t="s">
        <v>225</v>
      </c>
      <c r="C369" s="75">
        <v>5</v>
      </c>
      <c r="D369" s="75">
        <v>0</v>
      </c>
      <c r="E369" s="75">
        <v>815</v>
      </c>
      <c r="F369" s="75">
        <v>15</v>
      </c>
      <c r="G369" s="75">
        <v>300</v>
      </c>
      <c r="H369" s="75">
        <v>5</v>
      </c>
      <c r="I369" s="75">
        <v>100</v>
      </c>
      <c r="J369" s="75">
        <v>275</v>
      </c>
      <c r="K369" s="75">
        <v>195</v>
      </c>
      <c r="L369" s="75">
        <v>175</v>
      </c>
      <c r="M369" s="75">
        <v>235</v>
      </c>
      <c r="N369" s="75">
        <v>175</v>
      </c>
      <c r="O369" s="75">
        <v>425</v>
      </c>
      <c r="P369" s="75">
        <v>240</v>
      </c>
      <c r="Q369" s="75">
        <v>115</v>
      </c>
      <c r="R369" s="75">
        <v>5</v>
      </c>
      <c r="S369" s="75">
        <v>40</v>
      </c>
      <c r="T369" s="75">
        <v>1250</v>
      </c>
      <c r="U369" s="75">
        <v>5</v>
      </c>
      <c r="V369" s="75">
        <v>15</v>
      </c>
      <c r="W369" s="75">
        <v>60</v>
      </c>
    </row>
    <row r="370" spans="2:23" x14ac:dyDescent="0.35">
      <c r="B370" s="83" t="s">
        <v>205</v>
      </c>
      <c r="C370" s="84">
        <v>0</v>
      </c>
      <c r="D370" s="84">
        <v>0</v>
      </c>
      <c r="E370" s="84">
        <v>2015</v>
      </c>
      <c r="F370" s="84">
        <v>5</v>
      </c>
      <c r="G370" s="84">
        <v>300</v>
      </c>
      <c r="H370" s="84">
        <v>5</v>
      </c>
      <c r="I370" s="84">
        <v>135</v>
      </c>
      <c r="J370" s="84">
        <v>410</v>
      </c>
      <c r="K370" s="84">
        <v>355</v>
      </c>
      <c r="L370" s="84">
        <v>305</v>
      </c>
      <c r="M370" s="84">
        <v>310</v>
      </c>
      <c r="N370" s="84">
        <v>250</v>
      </c>
      <c r="O370" s="84">
        <v>440</v>
      </c>
      <c r="P370" s="84">
        <v>265</v>
      </c>
      <c r="Q370" s="84">
        <v>210</v>
      </c>
      <c r="R370" s="84">
        <v>10</v>
      </c>
      <c r="S370" s="84">
        <v>90</v>
      </c>
      <c r="T370" s="84">
        <v>2730</v>
      </c>
      <c r="U370" s="84">
        <v>0</v>
      </c>
      <c r="V370" s="84">
        <v>15</v>
      </c>
      <c r="W370" s="84">
        <v>5</v>
      </c>
    </row>
    <row r="371" spans="2:23" x14ac:dyDescent="0.35">
      <c r="B371" s="74" t="s">
        <v>408</v>
      </c>
      <c r="C371" s="75">
        <v>5</v>
      </c>
      <c r="D371" s="75">
        <v>5</v>
      </c>
      <c r="E371" s="75">
        <v>765</v>
      </c>
      <c r="F371" s="75">
        <v>5</v>
      </c>
      <c r="G371" s="75">
        <v>230</v>
      </c>
      <c r="H371" s="75">
        <v>5</v>
      </c>
      <c r="I371" s="75">
        <v>90</v>
      </c>
      <c r="J371" s="75">
        <v>250</v>
      </c>
      <c r="K371" s="75">
        <v>115</v>
      </c>
      <c r="L371" s="75">
        <v>185</v>
      </c>
      <c r="M371" s="75">
        <v>365</v>
      </c>
      <c r="N371" s="75">
        <v>250</v>
      </c>
      <c r="O371" s="75">
        <v>380</v>
      </c>
      <c r="P371" s="75">
        <v>200</v>
      </c>
      <c r="Q371" s="75">
        <v>115</v>
      </c>
      <c r="R371" s="75">
        <v>10</v>
      </c>
      <c r="S371" s="75">
        <v>85</v>
      </c>
      <c r="T371" s="75">
        <v>1250</v>
      </c>
      <c r="U371" s="75">
        <v>0</v>
      </c>
      <c r="V371" s="75">
        <v>20</v>
      </c>
      <c r="W371" s="75">
        <v>25</v>
      </c>
    </row>
    <row r="372" spans="2:23" x14ac:dyDescent="0.35">
      <c r="B372" s="83" t="s">
        <v>210</v>
      </c>
      <c r="C372" s="84">
        <v>0</v>
      </c>
      <c r="D372" s="84">
        <v>5</v>
      </c>
      <c r="E372" s="84">
        <v>2520</v>
      </c>
      <c r="F372" s="84">
        <v>15</v>
      </c>
      <c r="G372" s="84">
        <v>390</v>
      </c>
      <c r="H372" s="84">
        <v>5</v>
      </c>
      <c r="I372" s="84">
        <v>185</v>
      </c>
      <c r="J372" s="84">
        <v>960</v>
      </c>
      <c r="K372" s="84">
        <v>510</v>
      </c>
      <c r="L372" s="84">
        <v>475</v>
      </c>
      <c r="M372" s="84">
        <v>675</v>
      </c>
      <c r="N372" s="84">
        <v>500</v>
      </c>
      <c r="O372" s="84">
        <v>785</v>
      </c>
      <c r="P372" s="84">
        <v>465</v>
      </c>
      <c r="Q372" s="84">
        <v>320</v>
      </c>
      <c r="R372" s="84">
        <v>25</v>
      </c>
      <c r="S372" s="84">
        <v>175</v>
      </c>
      <c r="T372" s="84">
        <v>3685</v>
      </c>
      <c r="U372" s="84">
        <v>5</v>
      </c>
      <c r="V372" s="84">
        <v>30</v>
      </c>
      <c r="W372" s="84">
        <v>40</v>
      </c>
    </row>
    <row r="373" spans="2:23" x14ac:dyDescent="0.35">
      <c r="B373" s="74" t="s">
        <v>312</v>
      </c>
      <c r="C373" s="75">
        <v>5</v>
      </c>
      <c r="D373" s="75">
        <v>5</v>
      </c>
      <c r="E373" s="75">
        <v>740</v>
      </c>
      <c r="F373" s="75">
        <v>5</v>
      </c>
      <c r="G373" s="75">
        <v>200</v>
      </c>
      <c r="H373" s="75">
        <v>5</v>
      </c>
      <c r="I373" s="75">
        <v>45</v>
      </c>
      <c r="J373" s="75">
        <v>125</v>
      </c>
      <c r="K373" s="75">
        <v>270</v>
      </c>
      <c r="L373" s="75">
        <v>130</v>
      </c>
      <c r="M373" s="75">
        <v>205</v>
      </c>
      <c r="N373" s="75">
        <v>145</v>
      </c>
      <c r="O373" s="75">
        <v>350</v>
      </c>
      <c r="P373" s="75">
        <v>115</v>
      </c>
      <c r="Q373" s="75">
        <v>130</v>
      </c>
      <c r="R373" s="75">
        <v>5</v>
      </c>
      <c r="S373" s="75">
        <v>40</v>
      </c>
      <c r="T373" s="75">
        <v>1025</v>
      </c>
      <c r="U373" s="75">
        <v>0</v>
      </c>
      <c r="V373" s="75">
        <v>10</v>
      </c>
      <c r="W373" s="75">
        <v>50</v>
      </c>
    </row>
    <row r="374" spans="2:23" x14ac:dyDescent="0.35">
      <c r="B374" s="83" t="s">
        <v>461</v>
      </c>
      <c r="C374" s="84">
        <v>5</v>
      </c>
      <c r="D374" s="84">
        <v>0</v>
      </c>
      <c r="E374" s="84">
        <v>705</v>
      </c>
      <c r="F374" s="84">
        <v>10</v>
      </c>
      <c r="G374" s="84">
        <v>355</v>
      </c>
      <c r="H374" s="84">
        <v>5</v>
      </c>
      <c r="I374" s="84">
        <v>130</v>
      </c>
      <c r="J374" s="84">
        <v>760</v>
      </c>
      <c r="K374" s="84">
        <v>135</v>
      </c>
      <c r="L374" s="84">
        <v>170</v>
      </c>
      <c r="M374" s="84">
        <v>1095</v>
      </c>
      <c r="N374" s="84">
        <v>825</v>
      </c>
      <c r="O374" s="84">
        <v>1005</v>
      </c>
      <c r="P374" s="84">
        <v>370</v>
      </c>
      <c r="Q374" s="84">
        <v>135</v>
      </c>
      <c r="R374" s="84">
        <v>50</v>
      </c>
      <c r="S374" s="84">
        <v>185</v>
      </c>
      <c r="T374" s="84">
        <v>1310</v>
      </c>
      <c r="U374" s="84">
        <v>10</v>
      </c>
      <c r="V374" s="84">
        <v>45</v>
      </c>
      <c r="W374" s="84">
        <v>115</v>
      </c>
    </row>
    <row r="375" spans="2:23" x14ac:dyDescent="0.35">
      <c r="B375" s="74" t="s">
        <v>602</v>
      </c>
      <c r="C375" s="75">
        <v>0</v>
      </c>
      <c r="D375" s="75">
        <v>5</v>
      </c>
      <c r="E375" s="75">
        <v>860</v>
      </c>
      <c r="F375" s="75">
        <v>10</v>
      </c>
      <c r="G375" s="75">
        <v>350</v>
      </c>
      <c r="H375" s="75">
        <v>5</v>
      </c>
      <c r="I375" s="75">
        <v>135</v>
      </c>
      <c r="J375" s="75">
        <v>465</v>
      </c>
      <c r="K375" s="75">
        <v>160</v>
      </c>
      <c r="L375" s="75">
        <v>215</v>
      </c>
      <c r="M375" s="75">
        <v>660</v>
      </c>
      <c r="N375" s="75">
        <v>485</v>
      </c>
      <c r="O375" s="75">
        <v>795</v>
      </c>
      <c r="P375" s="75">
        <v>365</v>
      </c>
      <c r="Q375" s="75">
        <v>125</v>
      </c>
      <c r="R375" s="75">
        <v>25</v>
      </c>
      <c r="S375" s="75">
        <v>95</v>
      </c>
      <c r="T375" s="75">
        <v>1475</v>
      </c>
      <c r="U375" s="75">
        <v>5</v>
      </c>
      <c r="V375" s="75">
        <v>45</v>
      </c>
      <c r="W375" s="75">
        <v>125</v>
      </c>
    </row>
    <row r="376" spans="2:23" x14ac:dyDescent="0.35">
      <c r="B376" s="83" t="s">
        <v>603</v>
      </c>
      <c r="C376" s="84">
        <v>5</v>
      </c>
      <c r="D376" s="84">
        <v>0</v>
      </c>
      <c r="E376" s="84">
        <v>365</v>
      </c>
      <c r="F376" s="84">
        <v>10</v>
      </c>
      <c r="G376" s="84">
        <v>195</v>
      </c>
      <c r="H376" s="84">
        <v>5</v>
      </c>
      <c r="I376" s="84">
        <v>75</v>
      </c>
      <c r="J376" s="84">
        <v>330</v>
      </c>
      <c r="K376" s="84">
        <v>55</v>
      </c>
      <c r="L376" s="84">
        <v>125</v>
      </c>
      <c r="M376" s="84">
        <v>485</v>
      </c>
      <c r="N376" s="84">
        <v>365</v>
      </c>
      <c r="O376" s="84">
        <v>510</v>
      </c>
      <c r="P376" s="84">
        <v>205</v>
      </c>
      <c r="Q376" s="84">
        <v>60</v>
      </c>
      <c r="R376" s="84">
        <v>15</v>
      </c>
      <c r="S376" s="84">
        <v>85</v>
      </c>
      <c r="T376" s="84">
        <v>715</v>
      </c>
      <c r="U376" s="84">
        <v>5</v>
      </c>
      <c r="V376" s="84">
        <v>25</v>
      </c>
      <c r="W376" s="84">
        <v>75</v>
      </c>
    </row>
    <row r="377" spans="2:23" x14ac:dyDescent="0.35">
      <c r="B377" s="74" t="s">
        <v>462</v>
      </c>
      <c r="C377" s="75">
        <v>5</v>
      </c>
      <c r="D377" s="75">
        <v>0</v>
      </c>
      <c r="E377" s="75">
        <v>420</v>
      </c>
      <c r="F377" s="75">
        <v>15</v>
      </c>
      <c r="G377" s="75">
        <v>310</v>
      </c>
      <c r="H377" s="75">
        <v>5</v>
      </c>
      <c r="I377" s="75">
        <v>90</v>
      </c>
      <c r="J377" s="75">
        <v>545</v>
      </c>
      <c r="K377" s="75">
        <v>80</v>
      </c>
      <c r="L377" s="75">
        <v>125</v>
      </c>
      <c r="M377" s="75">
        <v>1050</v>
      </c>
      <c r="N377" s="75">
        <v>770</v>
      </c>
      <c r="O377" s="75">
        <v>880</v>
      </c>
      <c r="P377" s="75">
        <v>310</v>
      </c>
      <c r="Q377" s="75">
        <v>120</v>
      </c>
      <c r="R377" s="75">
        <v>30</v>
      </c>
      <c r="S377" s="75">
        <v>155</v>
      </c>
      <c r="T377" s="75">
        <v>900</v>
      </c>
      <c r="U377" s="75">
        <v>5</v>
      </c>
      <c r="V377" s="75">
        <v>40</v>
      </c>
      <c r="W377" s="75">
        <v>85</v>
      </c>
    </row>
    <row r="378" spans="2:23" x14ac:dyDescent="0.35">
      <c r="B378" s="83" t="s">
        <v>178</v>
      </c>
      <c r="C378" s="84">
        <v>0</v>
      </c>
      <c r="D378" s="84">
        <v>0</v>
      </c>
      <c r="E378" s="84">
        <v>970</v>
      </c>
      <c r="F378" s="84">
        <v>10</v>
      </c>
      <c r="G378" s="84">
        <v>65</v>
      </c>
      <c r="H378" s="84">
        <v>0</v>
      </c>
      <c r="I378" s="84">
        <v>20</v>
      </c>
      <c r="J378" s="84">
        <v>145</v>
      </c>
      <c r="K378" s="84">
        <v>535</v>
      </c>
      <c r="L378" s="84">
        <v>80</v>
      </c>
      <c r="M378" s="84">
        <v>110</v>
      </c>
      <c r="N378" s="84">
        <v>80</v>
      </c>
      <c r="O378" s="84">
        <v>205</v>
      </c>
      <c r="P378" s="84">
        <v>80</v>
      </c>
      <c r="Q378" s="84">
        <v>105</v>
      </c>
      <c r="R378" s="84">
        <v>5</v>
      </c>
      <c r="S378" s="84">
        <v>20</v>
      </c>
      <c r="T378" s="84">
        <v>1160</v>
      </c>
      <c r="U378" s="84">
        <v>0</v>
      </c>
      <c r="V378" s="84">
        <v>5</v>
      </c>
      <c r="W378" s="84">
        <v>10</v>
      </c>
    </row>
    <row r="379" spans="2:23" x14ac:dyDescent="0.35">
      <c r="B379" s="74" t="s">
        <v>476</v>
      </c>
      <c r="C379" s="75">
        <v>5</v>
      </c>
      <c r="D379" s="75">
        <v>5</v>
      </c>
      <c r="E379" s="75">
        <v>2590</v>
      </c>
      <c r="F379" s="75">
        <v>20</v>
      </c>
      <c r="G379" s="75">
        <v>455</v>
      </c>
      <c r="H379" s="75">
        <v>5</v>
      </c>
      <c r="I379" s="75">
        <v>175</v>
      </c>
      <c r="J379" s="75">
        <v>910</v>
      </c>
      <c r="K379" s="75">
        <v>980</v>
      </c>
      <c r="L379" s="75">
        <v>500</v>
      </c>
      <c r="M379" s="75">
        <v>780</v>
      </c>
      <c r="N379" s="75">
        <v>585</v>
      </c>
      <c r="O379" s="75">
        <v>875</v>
      </c>
      <c r="P379" s="75">
        <v>530</v>
      </c>
      <c r="Q379" s="75">
        <v>290</v>
      </c>
      <c r="R379" s="75">
        <v>30</v>
      </c>
      <c r="S379" s="75">
        <v>190</v>
      </c>
      <c r="T379" s="75">
        <v>3810</v>
      </c>
      <c r="U379" s="75">
        <v>5</v>
      </c>
      <c r="V379" s="75">
        <v>35</v>
      </c>
      <c r="W379" s="75">
        <v>45</v>
      </c>
    </row>
    <row r="380" spans="2:23" x14ac:dyDescent="0.35">
      <c r="B380" s="83" t="s">
        <v>241</v>
      </c>
      <c r="C380" s="84">
        <v>5</v>
      </c>
      <c r="D380" s="84">
        <v>5</v>
      </c>
      <c r="E380" s="84">
        <v>1130</v>
      </c>
      <c r="F380" s="84">
        <v>10</v>
      </c>
      <c r="G380" s="84">
        <v>255</v>
      </c>
      <c r="H380" s="84">
        <v>5</v>
      </c>
      <c r="I380" s="84">
        <v>115</v>
      </c>
      <c r="J380" s="84">
        <v>380</v>
      </c>
      <c r="K380" s="84">
        <v>490</v>
      </c>
      <c r="L380" s="84">
        <v>465</v>
      </c>
      <c r="M380" s="84">
        <v>335</v>
      </c>
      <c r="N380" s="84">
        <v>275</v>
      </c>
      <c r="O380" s="84">
        <v>540</v>
      </c>
      <c r="P380" s="84">
        <v>395</v>
      </c>
      <c r="Q380" s="84">
        <v>90</v>
      </c>
      <c r="R380" s="84">
        <v>10</v>
      </c>
      <c r="S380" s="84">
        <v>75</v>
      </c>
      <c r="T380" s="84">
        <v>1980</v>
      </c>
      <c r="U380" s="84">
        <v>5</v>
      </c>
      <c r="V380" s="84">
        <v>30</v>
      </c>
      <c r="W380" s="84">
        <v>85</v>
      </c>
    </row>
    <row r="381" spans="2:23" x14ac:dyDescent="0.35">
      <c r="B381" s="74" t="s">
        <v>242</v>
      </c>
      <c r="C381" s="75">
        <v>0</v>
      </c>
      <c r="D381" s="75">
        <v>0</v>
      </c>
      <c r="E381" s="75">
        <v>55</v>
      </c>
      <c r="F381" s="75">
        <v>10</v>
      </c>
      <c r="G381" s="75">
        <v>20</v>
      </c>
      <c r="H381" s="75">
        <v>0</v>
      </c>
      <c r="I381" s="75">
        <v>15</v>
      </c>
      <c r="J381" s="75">
        <v>110</v>
      </c>
      <c r="K381" s="75">
        <v>10</v>
      </c>
      <c r="L381" s="75">
        <v>35</v>
      </c>
      <c r="M381" s="75">
        <v>55</v>
      </c>
      <c r="N381" s="75">
        <v>50</v>
      </c>
      <c r="O381" s="75">
        <v>110</v>
      </c>
      <c r="P381" s="75">
        <v>75</v>
      </c>
      <c r="Q381" s="75">
        <v>15</v>
      </c>
      <c r="R381" s="75">
        <v>5</v>
      </c>
      <c r="S381" s="75">
        <v>15</v>
      </c>
      <c r="T381" s="75">
        <v>150</v>
      </c>
      <c r="U381" s="75">
        <v>5</v>
      </c>
      <c r="V381" s="75">
        <v>5</v>
      </c>
      <c r="W381" s="75">
        <v>20</v>
      </c>
    </row>
    <row r="382" spans="2:23" x14ac:dyDescent="0.35">
      <c r="B382" s="83" t="s">
        <v>177</v>
      </c>
      <c r="C382" s="84">
        <v>5</v>
      </c>
      <c r="D382" s="84">
        <v>0</v>
      </c>
      <c r="E382" s="84">
        <v>2490</v>
      </c>
      <c r="F382" s="84">
        <v>10</v>
      </c>
      <c r="G382" s="84">
        <v>400</v>
      </c>
      <c r="H382" s="84">
        <v>5</v>
      </c>
      <c r="I382" s="84">
        <v>185</v>
      </c>
      <c r="J382" s="84">
        <v>1000</v>
      </c>
      <c r="K382" s="84">
        <v>540</v>
      </c>
      <c r="L382" s="84">
        <v>415</v>
      </c>
      <c r="M382" s="84">
        <v>465</v>
      </c>
      <c r="N382" s="84">
        <v>355</v>
      </c>
      <c r="O382" s="84">
        <v>720</v>
      </c>
      <c r="P382" s="84">
        <v>405</v>
      </c>
      <c r="Q382" s="84">
        <v>330</v>
      </c>
      <c r="R382" s="84">
        <v>10</v>
      </c>
      <c r="S382" s="84">
        <v>140</v>
      </c>
      <c r="T382" s="84">
        <v>3485</v>
      </c>
      <c r="U382" s="84">
        <v>5</v>
      </c>
      <c r="V382" s="84">
        <v>35</v>
      </c>
      <c r="W382" s="84">
        <v>35</v>
      </c>
    </row>
    <row r="383" spans="2:23" x14ac:dyDescent="0.35">
      <c r="B383" s="74" t="s">
        <v>501</v>
      </c>
      <c r="C383" s="75">
        <v>5</v>
      </c>
      <c r="D383" s="75">
        <v>5</v>
      </c>
      <c r="E383" s="75">
        <v>1880</v>
      </c>
      <c r="F383" s="75">
        <v>5</v>
      </c>
      <c r="G383" s="75">
        <v>465</v>
      </c>
      <c r="H383" s="75">
        <v>5</v>
      </c>
      <c r="I383" s="75">
        <v>245</v>
      </c>
      <c r="J383" s="75">
        <v>785</v>
      </c>
      <c r="K383" s="75">
        <v>295</v>
      </c>
      <c r="L383" s="75">
        <v>705</v>
      </c>
      <c r="M383" s="75">
        <v>670</v>
      </c>
      <c r="N383" s="75">
        <v>550</v>
      </c>
      <c r="O383" s="75">
        <v>830</v>
      </c>
      <c r="P383" s="75">
        <v>580</v>
      </c>
      <c r="Q383" s="75">
        <v>310</v>
      </c>
      <c r="R383" s="75">
        <v>25</v>
      </c>
      <c r="S383" s="75">
        <v>215</v>
      </c>
      <c r="T383" s="75">
        <v>3435</v>
      </c>
      <c r="U383" s="75">
        <v>0</v>
      </c>
      <c r="V383" s="75">
        <v>70</v>
      </c>
      <c r="W383" s="75">
        <v>20</v>
      </c>
    </row>
    <row r="384" spans="2:23" x14ac:dyDescent="0.35">
      <c r="B384" s="83" t="s">
        <v>246</v>
      </c>
      <c r="C384" s="84">
        <v>5</v>
      </c>
      <c r="D384" s="84">
        <v>5</v>
      </c>
      <c r="E384" s="84">
        <v>1205</v>
      </c>
      <c r="F384" s="84">
        <v>55</v>
      </c>
      <c r="G384" s="84">
        <v>215</v>
      </c>
      <c r="H384" s="84">
        <v>5</v>
      </c>
      <c r="I384" s="84">
        <v>75</v>
      </c>
      <c r="J384" s="84">
        <v>975</v>
      </c>
      <c r="K384" s="84">
        <v>305</v>
      </c>
      <c r="L384" s="84">
        <v>530</v>
      </c>
      <c r="M384" s="84">
        <v>225</v>
      </c>
      <c r="N384" s="84">
        <v>195</v>
      </c>
      <c r="O384" s="84">
        <v>845</v>
      </c>
      <c r="P384" s="84">
        <v>685</v>
      </c>
      <c r="Q384" s="84">
        <v>130</v>
      </c>
      <c r="R384" s="84">
        <v>5</v>
      </c>
      <c r="S384" s="84">
        <v>65</v>
      </c>
      <c r="T384" s="84">
        <v>2170</v>
      </c>
      <c r="U384" s="84">
        <v>5</v>
      </c>
      <c r="V384" s="84">
        <v>20</v>
      </c>
      <c r="W384" s="84">
        <v>180</v>
      </c>
    </row>
    <row r="385" spans="2:23" x14ac:dyDescent="0.35">
      <c r="B385" s="74" t="s">
        <v>306</v>
      </c>
      <c r="C385" s="75">
        <v>5</v>
      </c>
      <c r="D385" s="75">
        <v>5</v>
      </c>
      <c r="E385" s="75">
        <v>1775</v>
      </c>
      <c r="F385" s="75">
        <v>85</v>
      </c>
      <c r="G385" s="75">
        <v>580</v>
      </c>
      <c r="H385" s="75">
        <v>10</v>
      </c>
      <c r="I385" s="75">
        <v>250</v>
      </c>
      <c r="J385" s="75">
        <v>1300</v>
      </c>
      <c r="K385" s="75">
        <v>195</v>
      </c>
      <c r="L385" s="75">
        <v>960</v>
      </c>
      <c r="M385" s="75">
        <v>675</v>
      </c>
      <c r="N385" s="75">
        <v>540</v>
      </c>
      <c r="O385" s="75">
        <v>1475</v>
      </c>
      <c r="P385" s="75">
        <v>1110</v>
      </c>
      <c r="Q385" s="75">
        <v>285</v>
      </c>
      <c r="R385" s="75">
        <v>20</v>
      </c>
      <c r="S385" s="75">
        <v>170</v>
      </c>
      <c r="T385" s="75">
        <v>3670</v>
      </c>
      <c r="U385" s="75">
        <v>15</v>
      </c>
      <c r="V385" s="75">
        <v>55</v>
      </c>
      <c r="W385" s="75">
        <v>230</v>
      </c>
    </row>
    <row r="386" spans="2:23" x14ac:dyDescent="0.35">
      <c r="B386" s="83" t="s">
        <v>307</v>
      </c>
      <c r="C386" s="84">
        <v>5</v>
      </c>
      <c r="D386" s="84">
        <v>5</v>
      </c>
      <c r="E386" s="84">
        <v>1030</v>
      </c>
      <c r="F386" s="84">
        <v>45</v>
      </c>
      <c r="G386" s="84">
        <v>320</v>
      </c>
      <c r="H386" s="84">
        <v>0</v>
      </c>
      <c r="I386" s="84">
        <v>100</v>
      </c>
      <c r="J386" s="84">
        <v>535</v>
      </c>
      <c r="K386" s="84">
        <v>195</v>
      </c>
      <c r="L386" s="84">
        <v>315</v>
      </c>
      <c r="M386" s="84">
        <v>355</v>
      </c>
      <c r="N386" s="84">
        <v>270</v>
      </c>
      <c r="O386" s="84">
        <v>650</v>
      </c>
      <c r="P386" s="84">
        <v>455</v>
      </c>
      <c r="Q386" s="84">
        <v>125</v>
      </c>
      <c r="R386" s="84">
        <v>10</v>
      </c>
      <c r="S386" s="84">
        <v>65</v>
      </c>
      <c r="T386" s="84">
        <v>1720</v>
      </c>
      <c r="U386" s="84">
        <v>5</v>
      </c>
      <c r="V386" s="84">
        <v>15</v>
      </c>
      <c r="W386" s="84">
        <v>105</v>
      </c>
    </row>
    <row r="387" spans="2:23" x14ac:dyDescent="0.35">
      <c r="B387" s="74" t="s">
        <v>484</v>
      </c>
      <c r="C387" s="75">
        <v>5</v>
      </c>
      <c r="D387" s="75">
        <v>5</v>
      </c>
      <c r="E387" s="75">
        <v>785</v>
      </c>
      <c r="F387" s="75">
        <v>10</v>
      </c>
      <c r="G387" s="75">
        <v>260</v>
      </c>
      <c r="H387" s="75">
        <v>5</v>
      </c>
      <c r="I387" s="75">
        <v>115</v>
      </c>
      <c r="J387" s="75">
        <v>375</v>
      </c>
      <c r="K387" s="75">
        <v>65</v>
      </c>
      <c r="L387" s="75">
        <v>305</v>
      </c>
      <c r="M387" s="75">
        <v>450</v>
      </c>
      <c r="N387" s="75">
        <v>335</v>
      </c>
      <c r="O387" s="75">
        <v>455</v>
      </c>
      <c r="P387" s="75">
        <v>295</v>
      </c>
      <c r="Q387" s="75">
        <v>65</v>
      </c>
      <c r="R387" s="75">
        <v>20</v>
      </c>
      <c r="S387" s="75">
        <v>120</v>
      </c>
      <c r="T387" s="75">
        <v>1500</v>
      </c>
      <c r="U387" s="75">
        <v>0</v>
      </c>
      <c r="V387" s="75">
        <v>35</v>
      </c>
      <c r="W387" s="75">
        <v>5</v>
      </c>
    </row>
    <row r="388" spans="2:23" x14ac:dyDescent="0.35">
      <c r="B388" s="83" t="s">
        <v>313</v>
      </c>
      <c r="C388" s="84">
        <v>5</v>
      </c>
      <c r="D388" s="84">
        <v>0</v>
      </c>
      <c r="E388" s="84">
        <v>385</v>
      </c>
      <c r="F388" s="84">
        <v>15</v>
      </c>
      <c r="G388" s="84">
        <v>95</v>
      </c>
      <c r="H388" s="84">
        <v>5</v>
      </c>
      <c r="I388" s="84">
        <v>25</v>
      </c>
      <c r="J388" s="84">
        <v>75</v>
      </c>
      <c r="K388" s="84">
        <v>215</v>
      </c>
      <c r="L388" s="84">
        <v>65</v>
      </c>
      <c r="M388" s="84">
        <v>145</v>
      </c>
      <c r="N388" s="84">
        <v>95</v>
      </c>
      <c r="O388" s="84">
        <v>220</v>
      </c>
      <c r="P388" s="84">
        <v>90</v>
      </c>
      <c r="Q388" s="84">
        <v>65</v>
      </c>
      <c r="R388" s="84">
        <v>5</v>
      </c>
      <c r="S388" s="84">
        <v>25</v>
      </c>
      <c r="T388" s="84">
        <v>560</v>
      </c>
      <c r="U388" s="84">
        <v>0</v>
      </c>
      <c r="V388" s="84">
        <v>5</v>
      </c>
      <c r="W388" s="84">
        <v>35</v>
      </c>
    </row>
    <row r="389" spans="2:23" x14ac:dyDescent="0.35">
      <c r="B389" s="74" t="s">
        <v>604</v>
      </c>
      <c r="C389" s="75">
        <v>5</v>
      </c>
      <c r="D389" s="75">
        <v>5</v>
      </c>
      <c r="E389" s="75">
        <v>1565</v>
      </c>
      <c r="F389" s="75">
        <v>25</v>
      </c>
      <c r="G389" s="75">
        <v>490</v>
      </c>
      <c r="H389" s="75">
        <v>5</v>
      </c>
      <c r="I389" s="75">
        <v>225</v>
      </c>
      <c r="J389" s="75">
        <v>765</v>
      </c>
      <c r="K389" s="75">
        <v>180</v>
      </c>
      <c r="L389" s="75">
        <v>620</v>
      </c>
      <c r="M389" s="75">
        <v>630</v>
      </c>
      <c r="N389" s="75">
        <v>485</v>
      </c>
      <c r="O389" s="75">
        <v>895</v>
      </c>
      <c r="P389" s="75">
        <v>665</v>
      </c>
      <c r="Q389" s="75">
        <v>190</v>
      </c>
      <c r="R389" s="75">
        <v>30</v>
      </c>
      <c r="S389" s="75">
        <v>135</v>
      </c>
      <c r="T389" s="75">
        <v>2880</v>
      </c>
      <c r="U389" s="75">
        <v>5</v>
      </c>
      <c r="V389" s="75">
        <v>40</v>
      </c>
      <c r="W389" s="75">
        <v>100</v>
      </c>
    </row>
    <row r="390" spans="2:23" x14ac:dyDescent="0.35">
      <c r="B390" s="83" t="s">
        <v>605</v>
      </c>
      <c r="C390" s="84">
        <v>5</v>
      </c>
      <c r="D390" s="84">
        <v>5</v>
      </c>
      <c r="E390" s="84">
        <v>1570</v>
      </c>
      <c r="F390" s="84">
        <v>20</v>
      </c>
      <c r="G390" s="84">
        <v>525</v>
      </c>
      <c r="H390" s="84">
        <v>5</v>
      </c>
      <c r="I390" s="84">
        <v>190</v>
      </c>
      <c r="J390" s="84">
        <v>435</v>
      </c>
      <c r="K390" s="84">
        <v>260</v>
      </c>
      <c r="L390" s="84">
        <v>410</v>
      </c>
      <c r="M390" s="84">
        <v>395</v>
      </c>
      <c r="N390" s="84">
        <v>295</v>
      </c>
      <c r="O390" s="84">
        <v>570</v>
      </c>
      <c r="P390" s="84">
        <v>335</v>
      </c>
      <c r="Q390" s="84">
        <v>135</v>
      </c>
      <c r="R390" s="84">
        <v>20</v>
      </c>
      <c r="S390" s="84">
        <v>80</v>
      </c>
      <c r="T390" s="84">
        <v>2440</v>
      </c>
      <c r="U390" s="84">
        <v>5</v>
      </c>
      <c r="V390" s="84">
        <v>30</v>
      </c>
      <c r="W390" s="84">
        <v>85</v>
      </c>
    </row>
    <row r="391" spans="2:23" x14ac:dyDescent="0.35">
      <c r="B391" s="74" t="s">
        <v>606</v>
      </c>
      <c r="C391" s="75">
        <v>10</v>
      </c>
      <c r="D391" s="75">
        <v>5</v>
      </c>
      <c r="E391" s="75">
        <v>1545</v>
      </c>
      <c r="F391" s="75">
        <v>35</v>
      </c>
      <c r="G391" s="75">
        <v>405</v>
      </c>
      <c r="H391" s="75">
        <v>5</v>
      </c>
      <c r="I391" s="75">
        <v>220</v>
      </c>
      <c r="J391" s="75">
        <v>935</v>
      </c>
      <c r="K391" s="75">
        <v>190</v>
      </c>
      <c r="L391" s="75">
        <v>715</v>
      </c>
      <c r="M391" s="75">
        <v>535</v>
      </c>
      <c r="N391" s="75">
        <v>445</v>
      </c>
      <c r="O391" s="75">
        <v>895</v>
      </c>
      <c r="P391" s="75">
        <v>665</v>
      </c>
      <c r="Q391" s="75">
        <v>160</v>
      </c>
      <c r="R391" s="75">
        <v>25</v>
      </c>
      <c r="S391" s="75">
        <v>130</v>
      </c>
      <c r="T391" s="75">
        <v>2935</v>
      </c>
      <c r="U391" s="75">
        <v>5</v>
      </c>
      <c r="V391" s="75">
        <v>65</v>
      </c>
      <c r="W391" s="75">
        <v>115</v>
      </c>
    </row>
    <row r="392" spans="2:23" x14ac:dyDescent="0.35">
      <c r="B392" s="83" t="s">
        <v>607</v>
      </c>
      <c r="C392" s="84">
        <v>5</v>
      </c>
      <c r="D392" s="84">
        <v>5</v>
      </c>
      <c r="E392" s="84">
        <v>1195</v>
      </c>
      <c r="F392" s="84">
        <v>30</v>
      </c>
      <c r="G392" s="84">
        <v>360</v>
      </c>
      <c r="H392" s="84">
        <v>5</v>
      </c>
      <c r="I392" s="84">
        <v>170</v>
      </c>
      <c r="J392" s="84">
        <v>900</v>
      </c>
      <c r="K392" s="84">
        <v>140</v>
      </c>
      <c r="L392" s="84">
        <v>490</v>
      </c>
      <c r="M392" s="84">
        <v>580</v>
      </c>
      <c r="N392" s="84">
        <v>445</v>
      </c>
      <c r="O392" s="84">
        <v>785</v>
      </c>
      <c r="P392" s="84">
        <v>605</v>
      </c>
      <c r="Q392" s="84">
        <v>170</v>
      </c>
      <c r="R392" s="84">
        <v>20</v>
      </c>
      <c r="S392" s="84">
        <v>115</v>
      </c>
      <c r="T392" s="84">
        <v>2285</v>
      </c>
      <c r="U392" s="84">
        <v>5</v>
      </c>
      <c r="V392" s="84">
        <v>25</v>
      </c>
      <c r="W392" s="84">
        <v>90</v>
      </c>
    </row>
    <row r="393" spans="2:23" x14ac:dyDescent="0.35">
      <c r="B393" s="74" t="s">
        <v>608</v>
      </c>
      <c r="C393" s="75">
        <v>5</v>
      </c>
      <c r="D393" s="75">
        <v>5</v>
      </c>
      <c r="E393" s="75">
        <v>885</v>
      </c>
      <c r="F393" s="75">
        <v>35</v>
      </c>
      <c r="G393" s="75">
        <v>230</v>
      </c>
      <c r="H393" s="75">
        <v>5</v>
      </c>
      <c r="I393" s="75">
        <v>160</v>
      </c>
      <c r="J393" s="75">
        <v>390</v>
      </c>
      <c r="K393" s="75">
        <v>155</v>
      </c>
      <c r="L393" s="75">
        <v>485</v>
      </c>
      <c r="M393" s="75">
        <v>365</v>
      </c>
      <c r="N393" s="75">
        <v>315</v>
      </c>
      <c r="O393" s="75">
        <v>835</v>
      </c>
      <c r="P393" s="75">
        <v>745</v>
      </c>
      <c r="Q393" s="75">
        <v>135</v>
      </c>
      <c r="R393" s="75">
        <v>30</v>
      </c>
      <c r="S393" s="75">
        <v>115</v>
      </c>
      <c r="T393" s="75">
        <v>2040</v>
      </c>
      <c r="U393" s="75">
        <v>10</v>
      </c>
      <c r="V393" s="75">
        <v>45</v>
      </c>
      <c r="W393" s="75">
        <v>170</v>
      </c>
    </row>
    <row r="394" spans="2:23" x14ac:dyDescent="0.35">
      <c r="B394" s="83" t="s">
        <v>609</v>
      </c>
      <c r="C394" s="84">
        <v>5</v>
      </c>
      <c r="D394" s="84">
        <v>10</v>
      </c>
      <c r="E394" s="84">
        <v>775</v>
      </c>
      <c r="F394" s="84">
        <v>35</v>
      </c>
      <c r="G394" s="84">
        <v>140</v>
      </c>
      <c r="H394" s="84">
        <v>0</v>
      </c>
      <c r="I394" s="84">
        <v>50</v>
      </c>
      <c r="J394" s="84">
        <v>500</v>
      </c>
      <c r="K394" s="84">
        <v>325</v>
      </c>
      <c r="L394" s="84">
        <v>265</v>
      </c>
      <c r="M394" s="84">
        <v>135</v>
      </c>
      <c r="N394" s="84">
        <v>110</v>
      </c>
      <c r="O394" s="84">
        <v>585</v>
      </c>
      <c r="P394" s="84">
        <v>370</v>
      </c>
      <c r="Q394" s="84">
        <v>95</v>
      </c>
      <c r="R394" s="84">
        <v>5</v>
      </c>
      <c r="S394" s="84">
        <v>25</v>
      </c>
      <c r="T394" s="84">
        <v>1265</v>
      </c>
      <c r="U394" s="84">
        <v>5</v>
      </c>
      <c r="V394" s="84">
        <v>15</v>
      </c>
      <c r="W394" s="84">
        <v>160</v>
      </c>
    </row>
    <row r="395" spans="2:23" x14ac:dyDescent="0.35">
      <c r="B395" s="74" t="s">
        <v>332</v>
      </c>
      <c r="C395" s="75">
        <v>5</v>
      </c>
      <c r="D395" s="75">
        <v>5</v>
      </c>
      <c r="E395" s="75">
        <v>445</v>
      </c>
      <c r="F395" s="75">
        <v>5</v>
      </c>
      <c r="G395" s="75">
        <v>105</v>
      </c>
      <c r="H395" s="75">
        <v>5</v>
      </c>
      <c r="I395" s="75">
        <v>25</v>
      </c>
      <c r="J395" s="75">
        <v>100</v>
      </c>
      <c r="K395" s="75">
        <v>120</v>
      </c>
      <c r="L395" s="75">
        <v>85</v>
      </c>
      <c r="M395" s="75">
        <v>135</v>
      </c>
      <c r="N395" s="75">
        <v>95</v>
      </c>
      <c r="O395" s="75">
        <v>205</v>
      </c>
      <c r="P395" s="75">
        <v>75</v>
      </c>
      <c r="Q395" s="75">
        <v>70</v>
      </c>
      <c r="R395" s="75">
        <v>5</v>
      </c>
      <c r="S395" s="75">
        <v>30</v>
      </c>
      <c r="T395" s="75">
        <v>630</v>
      </c>
      <c r="U395" s="75">
        <v>0</v>
      </c>
      <c r="V395" s="75">
        <v>10</v>
      </c>
      <c r="W395" s="75">
        <v>25</v>
      </c>
    </row>
    <row r="396" spans="2:23" x14ac:dyDescent="0.35">
      <c r="B396" s="83" t="s">
        <v>368</v>
      </c>
      <c r="C396" s="84">
        <v>5</v>
      </c>
      <c r="D396" s="84">
        <v>5</v>
      </c>
      <c r="E396" s="84">
        <v>1895</v>
      </c>
      <c r="F396" s="84">
        <v>20</v>
      </c>
      <c r="G396" s="84">
        <v>385</v>
      </c>
      <c r="H396" s="84">
        <v>5</v>
      </c>
      <c r="I396" s="84">
        <v>145</v>
      </c>
      <c r="J396" s="84">
        <v>1175</v>
      </c>
      <c r="K396" s="84">
        <v>445</v>
      </c>
      <c r="L396" s="84">
        <v>675</v>
      </c>
      <c r="M396" s="84">
        <v>855</v>
      </c>
      <c r="N396" s="84">
        <v>655</v>
      </c>
      <c r="O396" s="84">
        <v>1175</v>
      </c>
      <c r="P396" s="84">
        <v>630</v>
      </c>
      <c r="Q396" s="84">
        <v>285</v>
      </c>
      <c r="R396" s="84">
        <v>65</v>
      </c>
      <c r="S396" s="84">
        <v>150</v>
      </c>
      <c r="T396" s="84">
        <v>3190</v>
      </c>
      <c r="U396" s="84">
        <v>5</v>
      </c>
      <c r="V396" s="84">
        <v>55</v>
      </c>
      <c r="W396" s="84">
        <v>145</v>
      </c>
    </row>
    <row r="397" spans="2:23" x14ac:dyDescent="0.35">
      <c r="B397" s="74" t="s">
        <v>369</v>
      </c>
      <c r="C397" s="75">
        <v>0</v>
      </c>
      <c r="D397" s="75">
        <v>0</v>
      </c>
      <c r="E397" s="75">
        <v>1860</v>
      </c>
      <c r="F397" s="75">
        <v>25</v>
      </c>
      <c r="G397" s="75">
        <v>410</v>
      </c>
      <c r="H397" s="75">
        <v>5</v>
      </c>
      <c r="I397" s="75">
        <v>115</v>
      </c>
      <c r="J397" s="75">
        <v>915</v>
      </c>
      <c r="K397" s="75">
        <v>565</v>
      </c>
      <c r="L397" s="75">
        <v>615</v>
      </c>
      <c r="M397" s="75">
        <v>745</v>
      </c>
      <c r="N397" s="75">
        <v>570</v>
      </c>
      <c r="O397" s="75">
        <v>965</v>
      </c>
      <c r="P397" s="75">
        <v>465</v>
      </c>
      <c r="Q397" s="75">
        <v>250</v>
      </c>
      <c r="R397" s="75">
        <v>35</v>
      </c>
      <c r="S397" s="75">
        <v>120</v>
      </c>
      <c r="T397" s="75">
        <v>3010</v>
      </c>
      <c r="U397" s="75">
        <v>5</v>
      </c>
      <c r="V397" s="75">
        <v>35</v>
      </c>
      <c r="W397" s="75">
        <v>120</v>
      </c>
    </row>
    <row r="398" spans="2:23" x14ac:dyDescent="0.35">
      <c r="B398" s="83" t="s">
        <v>370</v>
      </c>
      <c r="C398" s="84">
        <v>0</v>
      </c>
      <c r="D398" s="84">
        <v>0</v>
      </c>
      <c r="E398" s="84">
        <v>855</v>
      </c>
      <c r="F398" s="84">
        <v>5</v>
      </c>
      <c r="G398" s="84">
        <v>190</v>
      </c>
      <c r="H398" s="84">
        <v>5</v>
      </c>
      <c r="I398" s="84">
        <v>40</v>
      </c>
      <c r="J398" s="84">
        <v>180</v>
      </c>
      <c r="K398" s="84">
        <v>415</v>
      </c>
      <c r="L398" s="84">
        <v>160</v>
      </c>
      <c r="M398" s="84">
        <v>230</v>
      </c>
      <c r="N398" s="84">
        <v>170</v>
      </c>
      <c r="O398" s="84">
        <v>370</v>
      </c>
      <c r="P398" s="84">
        <v>145</v>
      </c>
      <c r="Q398" s="84">
        <v>120</v>
      </c>
      <c r="R398" s="84">
        <v>5</v>
      </c>
      <c r="S398" s="84">
        <v>45</v>
      </c>
      <c r="T398" s="84">
        <v>1205</v>
      </c>
      <c r="U398" s="84">
        <v>0</v>
      </c>
      <c r="V398" s="84">
        <v>10</v>
      </c>
      <c r="W398" s="84">
        <v>45</v>
      </c>
    </row>
    <row r="399" spans="2:23" x14ac:dyDescent="0.35">
      <c r="B399" s="74" t="s">
        <v>488</v>
      </c>
      <c r="C399" s="75">
        <v>5</v>
      </c>
      <c r="D399" s="75">
        <v>0</v>
      </c>
      <c r="E399" s="75">
        <v>270</v>
      </c>
      <c r="F399" s="75">
        <v>0</v>
      </c>
      <c r="G399" s="75">
        <v>90</v>
      </c>
      <c r="H399" s="75">
        <v>0</v>
      </c>
      <c r="I399" s="75">
        <v>50</v>
      </c>
      <c r="J399" s="75">
        <v>155</v>
      </c>
      <c r="K399" s="75">
        <v>40</v>
      </c>
      <c r="L399" s="75">
        <v>115</v>
      </c>
      <c r="M399" s="75">
        <v>200</v>
      </c>
      <c r="N399" s="75">
        <v>160</v>
      </c>
      <c r="O399" s="75">
        <v>190</v>
      </c>
      <c r="P399" s="75">
        <v>135</v>
      </c>
      <c r="Q399" s="75">
        <v>20</v>
      </c>
      <c r="R399" s="75">
        <v>10</v>
      </c>
      <c r="S399" s="75">
        <v>65</v>
      </c>
      <c r="T399" s="75">
        <v>565</v>
      </c>
      <c r="U399" s="75">
        <v>5</v>
      </c>
      <c r="V399" s="75">
        <v>15</v>
      </c>
      <c r="W399" s="75">
        <v>5</v>
      </c>
    </row>
    <row r="400" spans="2:23" x14ac:dyDescent="0.35">
      <c r="B400" s="83" t="s">
        <v>492</v>
      </c>
      <c r="C400" s="84">
        <v>5</v>
      </c>
      <c r="D400" s="84">
        <v>5</v>
      </c>
      <c r="E400" s="84">
        <v>685</v>
      </c>
      <c r="F400" s="84">
        <v>0</v>
      </c>
      <c r="G400" s="84">
        <v>165</v>
      </c>
      <c r="H400" s="84">
        <v>0</v>
      </c>
      <c r="I400" s="84">
        <v>70</v>
      </c>
      <c r="J400" s="84">
        <v>170</v>
      </c>
      <c r="K400" s="84">
        <v>115</v>
      </c>
      <c r="L400" s="84">
        <v>170</v>
      </c>
      <c r="M400" s="84">
        <v>215</v>
      </c>
      <c r="N400" s="84">
        <v>165</v>
      </c>
      <c r="O400" s="84">
        <v>210</v>
      </c>
      <c r="P400" s="84">
        <v>130</v>
      </c>
      <c r="Q400" s="84">
        <v>70</v>
      </c>
      <c r="R400" s="84">
        <v>5</v>
      </c>
      <c r="S400" s="84">
        <v>55</v>
      </c>
      <c r="T400" s="84">
        <v>1075</v>
      </c>
      <c r="U400" s="84">
        <v>0</v>
      </c>
      <c r="V400" s="84">
        <v>10</v>
      </c>
      <c r="W400" s="84">
        <v>10</v>
      </c>
    </row>
    <row r="401" spans="2:23" x14ac:dyDescent="0.35">
      <c r="B401" s="74" t="s">
        <v>452</v>
      </c>
      <c r="C401" s="75">
        <v>5</v>
      </c>
      <c r="D401" s="75">
        <v>5</v>
      </c>
      <c r="E401" s="75">
        <v>650</v>
      </c>
      <c r="F401" s="75">
        <v>25</v>
      </c>
      <c r="G401" s="75">
        <v>605</v>
      </c>
      <c r="H401" s="75">
        <v>5</v>
      </c>
      <c r="I401" s="75">
        <v>290</v>
      </c>
      <c r="J401" s="75">
        <v>1590</v>
      </c>
      <c r="K401" s="75">
        <v>55</v>
      </c>
      <c r="L401" s="75">
        <v>395</v>
      </c>
      <c r="M401" s="75">
        <v>2860</v>
      </c>
      <c r="N401" s="75">
        <v>2225</v>
      </c>
      <c r="O401" s="75">
        <v>2270</v>
      </c>
      <c r="P401" s="75">
        <v>900</v>
      </c>
      <c r="Q401" s="75">
        <v>205</v>
      </c>
      <c r="R401" s="75">
        <v>235</v>
      </c>
      <c r="S401" s="75">
        <v>470</v>
      </c>
      <c r="T401" s="75">
        <v>2105</v>
      </c>
      <c r="U401" s="75">
        <v>15</v>
      </c>
      <c r="V401" s="75">
        <v>80</v>
      </c>
      <c r="W401" s="75">
        <v>240</v>
      </c>
    </row>
    <row r="402" spans="2:23" x14ac:dyDescent="0.35">
      <c r="B402" s="83" t="s">
        <v>333</v>
      </c>
      <c r="C402" s="84">
        <v>5</v>
      </c>
      <c r="D402" s="84">
        <v>0</v>
      </c>
      <c r="E402" s="84">
        <v>1045</v>
      </c>
      <c r="F402" s="84">
        <v>5</v>
      </c>
      <c r="G402" s="84">
        <v>305</v>
      </c>
      <c r="H402" s="84">
        <v>5</v>
      </c>
      <c r="I402" s="84">
        <v>100</v>
      </c>
      <c r="J402" s="84">
        <v>300</v>
      </c>
      <c r="K402" s="84">
        <v>200</v>
      </c>
      <c r="L402" s="84">
        <v>245</v>
      </c>
      <c r="M402" s="84">
        <v>460</v>
      </c>
      <c r="N402" s="84">
        <v>345</v>
      </c>
      <c r="O402" s="84">
        <v>490</v>
      </c>
      <c r="P402" s="84">
        <v>220</v>
      </c>
      <c r="Q402" s="84">
        <v>140</v>
      </c>
      <c r="R402" s="84">
        <v>10</v>
      </c>
      <c r="S402" s="84">
        <v>110</v>
      </c>
      <c r="T402" s="84">
        <v>1640</v>
      </c>
      <c r="U402" s="84">
        <v>0</v>
      </c>
      <c r="V402" s="84">
        <v>10</v>
      </c>
      <c r="W402" s="84">
        <v>25</v>
      </c>
    </row>
    <row r="403" spans="2:23" x14ac:dyDescent="0.35">
      <c r="B403" s="74" t="s">
        <v>477</v>
      </c>
      <c r="C403" s="75">
        <v>0</v>
      </c>
      <c r="D403" s="75">
        <v>5</v>
      </c>
      <c r="E403" s="75">
        <v>4815</v>
      </c>
      <c r="F403" s="75">
        <v>20</v>
      </c>
      <c r="G403" s="75">
        <v>825</v>
      </c>
      <c r="H403" s="75">
        <v>5</v>
      </c>
      <c r="I403" s="75">
        <v>375</v>
      </c>
      <c r="J403" s="75">
        <v>1785</v>
      </c>
      <c r="K403" s="75">
        <v>870</v>
      </c>
      <c r="L403" s="75">
        <v>1045</v>
      </c>
      <c r="M403" s="75">
        <v>1200</v>
      </c>
      <c r="N403" s="75">
        <v>985</v>
      </c>
      <c r="O403" s="75">
        <v>1375</v>
      </c>
      <c r="P403" s="75">
        <v>920</v>
      </c>
      <c r="Q403" s="75">
        <v>480</v>
      </c>
      <c r="R403" s="75">
        <v>40</v>
      </c>
      <c r="S403" s="75">
        <v>340</v>
      </c>
      <c r="T403" s="75">
        <v>7215</v>
      </c>
      <c r="U403" s="75">
        <v>5</v>
      </c>
      <c r="V403" s="75">
        <v>70</v>
      </c>
      <c r="W403" s="75">
        <v>80</v>
      </c>
    </row>
    <row r="404" spans="2:23" x14ac:dyDescent="0.35">
      <c r="B404" s="83" t="s">
        <v>220</v>
      </c>
      <c r="C404" s="84">
        <v>5</v>
      </c>
      <c r="D404" s="84">
        <v>0</v>
      </c>
      <c r="E404" s="84">
        <v>420</v>
      </c>
      <c r="F404" s="84">
        <v>5</v>
      </c>
      <c r="G404" s="84">
        <v>115</v>
      </c>
      <c r="H404" s="84">
        <v>5</v>
      </c>
      <c r="I404" s="84">
        <v>60</v>
      </c>
      <c r="J404" s="84">
        <v>210</v>
      </c>
      <c r="K404" s="84">
        <v>55</v>
      </c>
      <c r="L404" s="84">
        <v>160</v>
      </c>
      <c r="M404" s="84">
        <v>245</v>
      </c>
      <c r="N404" s="84">
        <v>180</v>
      </c>
      <c r="O404" s="84">
        <v>265</v>
      </c>
      <c r="P404" s="84">
        <v>175</v>
      </c>
      <c r="Q404" s="84">
        <v>75</v>
      </c>
      <c r="R404" s="84">
        <v>10</v>
      </c>
      <c r="S404" s="84">
        <v>60</v>
      </c>
      <c r="T404" s="84">
        <v>790</v>
      </c>
      <c r="U404" s="84">
        <v>0</v>
      </c>
      <c r="V404" s="84">
        <v>15</v>
      </c>
      <c r="W404" s="84">
        <v>10</v>
      </c>
    </row>
    <row r="405" spans="2:23" x14ac:dyDescent="0.35">
      <c r="B405" s="74" t="s">
        <v>356</v>
      </c>
      <c r="C405" s="75">
        <v>5</v>
      </c>
      <c r="D405" s="75">
        <v>5</v>
      </c>
      <c r="E405" s="75">
        <v>1565</v>
      </c>
      <c r="F405" s="75">
        <v>10</v>
      </c>
      <c r="G405" s="75">
        <v>365</v>
      </c>
      <c r="H405" s="75">
        <v>5</v>
      </c>
      <c r="I405" s="75">
        <v>130</v>
      </c>
      <c r="J405" s="75">
        <v>390</v>
      </c>
      <c r="K405" s="75">
        <v>350</v>
      </c>
      <c r="L405" s="75">
        <v>315</v>
      </c>
      <c r="M405" s="75">
        <v>560</v>
      </c>
      <c r="N405" s="75">
        <v>395</v>
      </c>
      <c r="O405" s="75">
        <v>715</v>
      </c>
      <c r="P405" s="75">
        <v>325</v>
      </c>
      <c r="Q405" s="75">
        <v>200</v>
      </c>
      <c r="R405" s="75">
        <v>20</v>
      </c>
      <c r="S405" s="75">
        <v>95</v>
      </c>
      <c r="T405" s="75">
        <v>2290</v>
      </c>
      <c r="U405" s="75">
        <v>5</v>
      </c>
      <c r="V405" s="75">
        <v>25</v>
      </c>
      <c r="W405" s="75">
        <v>120</v>
      </c>
    </row>
    <row r="406" spans="2:23" x14ac:dyDescent="0.35">
      <c r="B406" s="83" t="s">
        <v>357</v>
      </c>
      <c r="C406" s="84">
        <v>0</v>
      </c>
      <c r="D406" s="84">
        <v>0</v>
      </c>
      <c r="E406" s="84">
        <v>720</v>
      </c>
      <c r="F406" s="84">
        <v>10</v>
      </c>
      <c r="G406" s="84">
        <v>180</v>
      </c>
      <c r="H406" s="84">
        <v>5</v>
      </c>
      <c r="I406" s="84">
        <v>65</v>
      </c>
      <c r="J406" s="84">
        <v>130</v>
      </c>
      <c r="K406" s="84">
        <v>215</v>
      </c>
      <c r="L406" s="84">
        <v>130</v>
      </c>
      <c r="M406" s="84">
        <v>225</v>
      </c>
      <c r="N406" s="84">
        <v>160</v>
      </c>
      <c r="O406" s="84">
        <v>340</v>
      </c>
      <c r="P406" s="84">
        <v>135</v>
      </c>
      <c r="Q406" s="84">
        <v>120</v>
      </c>
      <c r="R406" s="84">
        <v>5</v>
      </c>
      <c r="S406" s="84">
        <v>30</v>
      </c>
      <c r="T406" s="84">
        <v>1015</v>
      </c>
      <c r="U406" s="84">
        <v>0</v>
      </c>
      <c r="V406" s="84">
        <v>5</v>
      </c>
      <c r="W406" s="84">
        <v>45</v>
      </c>
    </row>
    <row r="407" spans="2:23" x14ac:dyDescent="0.35">
      <c r="B407" s="74" t="s">
        <v>358</v>
      </c>
      <c r="C407" s="75">
        <v>0</v>
      </c>
      <c r="D407" s="75">
        <v>0</v>
      </c>
      <c r="E407" s="75">
        <v>940</v>
      </c>
      <c r="F407" s="75">
        <v>5</v>
      </c>
      <c r="G407" s="75">
        <v>230</v>
      </c>
      <c r="H407" s="75">
        <v>5</v>
      </c>
      <c r="I407" s="75">
        <v>75</v>
      </c>
      <c r="J407" s="75">
        <v>185</v>
      </c>
      <c r="K407" s="75">
        <v>275</v>
      </c>
      <c r="L407" s="75">
        <v>160</v>
      </c>
      <c r="M407" s="75">
        <v>300</v>
      </c>
      <c r="N407" s="75">
        <v>215</v>
      </c>
      <c r="O407" s="75">
        <v>465</v>
      </c>
      <c r="P407" s="75">
        <v>175</v>
      </c>
      <c r="Q407" s="75">
        <v>135</v>
      </c>
      <c r="R407" s="75">
        <v>10</v>
      </c>
      <c r="S407" s="75">
        <v>55</v>
      </c>
      <c r="T407" s="75">
        <v>1320</v>
      </c>
      <c r="U407" s="75">
        <v>0</v>
      </c>
      <c r="V407" s="75">
        <v>15</v>
      </c>
      <c r="W407" s="75">
        <v>65</v>
      </c>
    </row>
    <row r="408" spans="2:23" x14ac:dyDescent="0.35">
      <c r="B408" s="83" t="s">
        <v>610</v>
      </c>
      <c r="C408" s="84">
        <v>0</v>
      </c>
      <c r="D408" s="84">
        <v>5</v>
      </c>
      <c r="E408" s="84">
        <v>990</v>
      </c>
      <c r="F408" s="84">
        <v>20</v>
      </c>
      <c r="G408" s="84">
        <v>1275</v>
      </c>
      <c r="H408" s="84">
        <v>5</v>
      </c>
      <c r="I408" s="84">
        <v>1100</v>
      </c>
      <c r="J408" s="84">
        <v>940</v>
      </c>
      <c r="K408" s="84">
        <v>35</v>
      </c>
      <c r="L408" s="84">
        <v>745</v>
      </c>
      <c r="M408" s="84">
        <v>1410</v>
      </c>
      <c r="N408" s="84">
        <v>1050</v>
      </c>
      <c r="O408" s="84">
        <v>1680</v>
      </c>
      <c r="P408" s="84">
        <v>920</v>
      </c>
      <c r="Q408" s="84">
        <v>160</v>
      </c>
      <c r="R408" s="84">
        <v>135</v>
      </c>
      <c r="S408" s="84">
        <v>190</v>
      </c>
      <c r="T408" s="84">
        <v>3420</v>
      </c>
      <c r="U408" s="84">
        <v>10</v>
      </c>
      <c r="V408" s="84">
        <v>130</v>
      </c>
      <c r="W408" s="84">
        <v>355</v>
      </c>
    </row>
    <row r="409" spans="2:23" x14ac:dyDescent="0.35">
      <c r="B409" s="74" t="s">
        <v>611</v>
      </c>
      <c r="C409" s="75">
        <v>5</v>
      </c>
      <c r="D409" s="75">
        <v>0</v>
      </c>
      <c r="E409" s="75">
        <v>730</v>
      </c>
      <c r="F409" s="75">
        <v>15</v>
      </c>
      <c r="G409" s="75">
        <v>635</v>
      </c>
      <c r="H409" s="75">
        <v>5</v>
      </c>
      <c r="I409" s="75">
        <v>515</v>
      </c>
      <c r="J409" s="75">
        <v>615</v>
      </c>
      <c r="K409" s="75">
        <v>20</v>
      </c>
      <c r="L409" s="75">
        <v>480</v>
      </c>
      <c r="M409" s="75">
        <v>750</v>
      </c>
      <c r="N409" s="75">
        <v>575</v>
      </c>
      <c r="O409" s="75">
        <v>1000</v>
      </c>
      <c r="P409" s="75">
        <v>590</v>
      </c>
      <c r="Q409" s="75">
        <v>100</v>
      </c>
      <c r="R409" s="75">
        <v>85</v>
      </c>
      <c r="S409" s="75">
        <v>125</v>
      </c>
      <c r="T409" s="75">
        <v>2075</v>
      </c>
      <c r="U409" s="75">
        <v>10</v>
      </c>
      <c r="V409" s="75">
        <v>70</v>
      </c>
      <c r="W409" s="75">
        <v>195</v>
      </c>
    </row>
    <row r="410" spans="2:23" x14ac:dyDescent="0.35">
      <c r="B410" s="83" t="s">
        <v>612</v>
      </c>
      <c r="C410" s="84">
        <v>0</v>
      </c>
      <c r="D410" s="84">
        <v>5</v>
      </c>
      <c r="E410" s="84">
        <v>5</v>
      </c>
      <c r="F410" s="84">
        <v>0</v>
      </c>
      <c r="G410" s="84">
        <v>5</v>
      </c>
      <c r="H410" s="84">
        <v>0</v>
      </c>
      <c r="I410" s="84">
        <v>5</v>
      </c>
      <c r="J410" s="84">
        <v>10</v>
      </c>
      <c r="K410" s="84">
        <v>5</v>
      </c>
      <c r="L410" s="84">
        <v>45</v>
      </c>
      <c r="M410" s="84">
        <v>20</v>
      </c>
      <c r="N410" s="84">
        <v>20</v>
      </c>
      <c r="O410" s="84">
        <v>25</v>
      </c>
      <c r="P410" s="84">
        <v>15</v>
      </c>
      <c r="Q410" s="84">
        <v>5</v>
      </c>
      <c r="R410" s="84">
        <v>5</v>
      </c>
      <c r="S410" s="84">
        <v>15</v>
      </c>
      <c r="T410" s="84">
        <v>75</v>
      </c>
      <c r="U410" s="84">
        <v>5</v>
      </c>
      <c r="V410" s="84">
        <v>0</v>
      </c>
      <c r="W410" s="84">
        <v>5</v>
      </c>
    </row>
    <row r="411" spans="2:23" x14ac:dyDescent="0.35">
      <c r="B411" s="74" t="s">
        <v>493</v>
      </c>
      <c r="C411" s="75">
        <v>5</v>
      </c>
      <c r="D411" s="75">
        <v>5</v>
      </c>
      <c r="E411" s="75">
        <v>720</v>
      </c>
      <c r="F411" s="75">
        <v>5</v>
      </c>
      <c r="G411" s="75">
        <v>185</v>
      </c>
      <c r="H411" s="75">
        <v>5</v>
      </c>
      <c r="I411" s="75">
        <v>95</v>
      </c>
      <c r="J411" s="75">
        <v>190</v>
      </c>
      <c r="K411" s="75">
        <v>90</v>
      </c>
      <c r="L411" s="75">
        <v>235</v>
      </c>
      <c r="M411" s="75">
        <v>245</v>
      </c>
      <c r="N411" s="75">
        <v>190</v>
      </c>
      <c r="O411" s="75">
        <v>250</v>
      </c>
      <c r="P411" s="75">
        <v>225</v>
      </c>
      <c r="Q411" s="75">
        <v>65</v>
      </c>
      <c r="R411" s="75">
        <v>15</v>
      </c>
      <c r="S411" s="75">
        <v>75</v>
      </c>
      <c r="T411" s="75">
        <v>1275</v>
      </c>
      <c r="U411" s="75">
        <v>0</v>
      </c>
      <c r="V411" s="75">
        <v>15</v>
      </c>
      <c r="W411" s="75">
        <v>5</v>
      </c>
    </row>
    <row r="412" spans="2:23" x14ac:dyDescent="0.35">
      <c r="B412" s="83" t="s">
        <v>188</v>
      </c>
      <c r="C412" s="84">
        <v>0</v>
      </c>
      <c r="D412" s="84">
        <v>5</v>
      </c>
      <c r="E412" s="84">
        <v>635</v>
      </c>
      <c r="F412" s="84">
        <v>5</v>
      </c>
      <c r="G412" s="84">
        <v>140</v>
      </c>
      <c r="H412" s="84">
        <v>5</v>
      </c>
      <c r="I412" s="84">
        <v>60</v>
      </c>
      <c r="J412" s="84">
        <v>175</v>
      </c>
      <c r="K412" s="84">
        <v>135</v>
      </c>
      <c r="L412" s="84">
        <v>150</v>
      </c>
      <c r="M412" s="84">
        <v>210</v>
      </c>
      <c r="N412" s="84">
        <v>165</v>
      </c>
      <c r="O412" s="84">
        <v>195</v>
      </c>
      <c r="P412" s="84">
        <v>125</v>
      </c>
      <c r="Q412" s="84">
        <v>50</v>
      </c>
      <c r="R412" s="84">
        <v>5</v>
      </c>
      <c r="S412" s="84">
        <v>55</v>
      </c>
      <c r="T412" s="84">
        <v>985</v>
      </c>
      <c r="U412" s="84">
        <v>0</v>
      </c>
      <c r="V412" s="84">
        <v>15</v>
      </c>
      <c r="W412" s="84">
        <v>5</v>
      </c>
    </row>
    <row r="413" spans="2:23" x14ac:dyDescent="0.35">
      <c r="B413" s="74" t="s">
        <v>221</v>
      </c>
      <c r="C413" s="75">
        <v>5</v>
      </c>
      <c r="D413" s="75">
        <v>5</v>
      </c>
      <c r="E413" s="75">
        <v>2185</v>
      </c>
      <c r="F413" s="75">
        <v>10</v>
      </c>
      <c r="G413" s="75">
        <v>540</v>
      </c>
      <c r="H413" s="75">
        <v>5</v>
      </c>
      <c r="I413" s="75">
        <v>275</v>
      </c>
      <c r="J413" s="75">
        <v>1225</v>
      </c>
      <c r="K413" s="75">
        <v>355</v>
      </c>
      <c r="L413" s="75">
        <v>875</v>
      </c>
      <c r="M413" s="75">
        <v>970</v>
      </c>
      <c r="N413" s="75">
        <v>790</v>
      </c>
      <c r="O413" s="75">
        <v>1110</v>
      </c>
      <c r="P413" s="75">
        <v>725</v>
      </c>
      <c r="Q413" s="75">
        <v>310</v>
      </c>
      <c r="R413" s="75">
        <v>40</v>
      </c>
      <c r="S413" s="75">
        <v>305</v>
      </c>
      <c r="T413" s="75">
        <v>4090</v>
      </c>
      <c r="U413" s="75">
        <v>5</v>
      </c>
      <c r="V413" s="75">
        <v>135</v>
      </c>
      <c r="W413" s="75">
        <v>45</v>
      </c>
    </row>
    <row r="414" spans="2:23" x14ac:dyDescent="0.35">
      <c r="B414" s="83" t="s">
        <v>275</v>
      </c>
      <c r="C414" s="84">
        <v>5</v>
      </c>
      <c r="D414" s="84">
        <v>5</v>
      </c>
      <c r="E414" s="84">
        <v>1395</v>
      </c>
      <c r="F414" s="84">
        <v>10</v>
      </c>
      <c r="G414" s="84">
        <v>150</v>
      </c>
      <c r="H414" s="84">
        <v>0</v>
      </c>
      <c r="I414" s="84">
        <v>50</v>
      </c>
      <c r="J414" s="84">
        <v>325</v>
      </c>
      <c r="K414" s="84">
        <v>900</v>
      </c>
      <c r="L414" s="84">
        <v>230</v>
      </c>
      <c r="M414" s="84">
        <v>215</v>
      </c>
      <c r="N414" s="84">
        <v>155</v>
      </c>
      <c r="O414" s="84">
        <v>445</v>
      </c>
      <c r="P414" s="84">
        <v>245</v>
      </c>
      <c r="Q414" s="84">
        <v>140</v>
      </c>
      <c r="R414" s="84">
        <v>5</v>
      </c>
      <c r="S414" s="84">
        <v>35</v>
      </c>
      <c r="T414" s="84">
        <v>1870</v>
      </c>
      <c r="U414" s="84">
        <v>5</v>
      </c>
      <c r="V414" s="84">
        <v>10</v>
      </c>
      <c r="W414" s="84">
        <v>95</v>
      </c>
    </row>
    <row r="415" spans="2:23" x14ac:dyDescent="0.35">
      <c r="B415" s="74" t="s">
        <v>442</v>
      </c>
      <c r="C415" s="75">
        <v>0</v>
      </c>
      <c r="D415" s="75">
        <v>5</v>
      </c>
      <c r="E415" s="75">
        <v>350</v>
      </c>
      <c r="F415" s="75">
        <v>5</v>
      </c>
      <c r="G415" s="75">
        <v>155</v>
      </c>
      <c r="H415" s="75">
        <v>5</v>
      </c>
      <c r="I415" s="75">
        <v>70</v>
      </c>
      <c r="J415" s="75">
        <v>155</v>
      </c>
      <c r="K415" s="75">
        <v>50</v>
      </c>
      <c r="L415" s="75">
        <v>125</v>
      </c>
      <c r="M415" s="75">
        <v>245</v>
      </c>
      <c r="N415" s="75">
        <v>185</v>
      </c>
      <c r="O415" s="75">
        <v>265</v>
      </c>
      <c r="P415" s="75">
        <v>135</v>
      </c>
      <c r="Q415" s="75">
        <v>50</v>
      </c>
      <c r="R415" s="75">
        <v>10</v>
      </c>
      <c r="S415" s="75">
        <v>40</v>
      </c>
      <c r="T415" s="75">
        <v>655</v>
      </c>
      <c r="U415" s="75">
        <v>5</v>
      </c>
      <c r="V415" s="75">
        <v>10</v>
      </c>
      <c r="W415" s="75">
        <v>35</v>
      </c>
    </row>
    <row r="416" spans="2:23" x14ac:dyDescent="0.35">
      <c r="B416" s="83" t="s">
        <v>469</v>
      </c>
      <c r="C416" s="84">
        <v>5</v>
      </c>
      <c r="D416" s="84">
        <v>5</v>
      </c>
      <c r="E416" s="84">
        <v>2115</v>
      </c>
      <c r="F416" s="84">
        <v>10</v>
      </c>
      <c r="G416" s="84">
        <v>495</v>
      </c>
      <c r="H416" s="84">
        <v>5</v>
      </c>
      <c r="I416" s="84">
        <v>225</v>
      </c>
      <c r="J416" s="84">
        <v>1200</v>
      </c>
      <c r="K416" s="84">
        <v>225</v>
      </c>
      <c r="L416" s="84">
        <v>795</v>
      </c>
      <c r="M416" s="84">
        <v>880</v>
      </c>
      <c r="N416" s="84">
        <v>740</v>
      </c>
      <c r="O416" s="84">
        <v>1005</v>
      </c>
      <c r="P416" s="84">
        <v>805</v>
      </c>
      <c r="Q416" s="84">
        <v>200</v>
      </c>
      <c r="R416" s="84">
        <v>20</v>
      </c>
      <c r="S416" s="84">
        <v>265</v>
      </c>
      <c r="T416" s="84">
        <v>3885</v>
      </c>
      <c r="U416" s="84">
        <v>5</v>
      </c>
      <c r="V416" s="84">
        <v>70</v>
      </c>
      <c r="W416" s="84">
        <v>80</v>
      </c>
    </row>
    <row r="417" spans="2:23" x14ac:dyDescent="0.35">
      <c r="B417" s="74" t="s">
        <v>613</v>
      </c>
      <c r="C417" s="75">
        <v>5</v>
      </c>
      <c r="D417" s="75">
        <v>5</v>
      </c>
      <c r="E417" s="75">
        <v>2110</v>
      </c>
      <c r="F417" s="75">
        <v>20</v>
      </c>
      <c r="G417" s="75">
        <v>635</v>
      </c>
      <c r="H417" s="75">
        <v>5</v>
      </c>
      <c r="I417" s="75">
        <v>375</v>
      </c>
      <c r="J417" s="75">
        <v>1715</v>
      </c>
      <c r="K417" s="75">
        <v>105</v>
      </c>
      <c r="L417" s="75">
        <v>1275</v>
      </c>
      <c r="M417" s="75">
        <v>1065</v>
      </c>
      <c r="N417" s="75">
        <v>900</v>
      </c>
      <c r="O417" s="75">
        <v>1060</v>
      </c>
      <c r="P417" s="75">
        <v>875</v>
      </c>
      <c r="Q417" s="75">
        <v>195</v>
      </c>
      <c r="R417" s="75">
        <v>35</v>
      </c>
      <c r="S417" s="75">
        <v>405</v>
      </c>
      <c r="T417" s="75">
        <v>4675</v>
      </c>
      <c r="U417" s="75">
        <v>5</v>
      </c>
      <c r="V417" s="75">
        <v>115</v>
      </c>
      <c r="W417" s="75">
        <v>65</v>
      </c>
    </row>
    <row r="418" spans="2:23" x14ac:dyDescent="0.35">
      <c r="B418" s="83" t="s">
        <v>446</v>
      </c>
      <c r="C418" s="84">
        <v>0</v>
      </c>
      <c r="D418" s="84">
        <v>5</v>
      </c>
      <c r="E418" s="84">
        <v>560</v>
      </c>
      <c r="F418" s="84">
        <v>20</v>
      </c>
      <c r="G418" s="84">
        <v>185</v>
      </c>
      <c r="H418" s="84">
        <v>5</v>
      </c>
      <c r="I418" s="84">
        <v>80</v>
      </c>
      <c r="J418" s="84">
        <v>405</v>
      </c>
      <c r="K418" s="84">
        <v>70</v>
      </c>
      <c r="L418" s="84">
        <v>225</v>
      </c>
      <c r="M418" s="84">
        <v>175</v>
      </c>
      <c r="N418" s="84">
        <v>140</v>
      </c>
      <c r="O418" s="84">
        <v>440</v>
      </c>
      <c r="P418" s="84">
        <v>330</v>
      </c>
      <c r="Q418" s="84">
        <v>95</v>
      </c>
      <c r="R418" s="84">
        <v>5</v>
      </c>
      <c r="S418" s="84">
        <v>30</v>
      </c>
      <c r="T418" s="84">
        <v>1045</v>
      </c>
      <c r="U418" s="84">
        <v>5</v>
      </c>
      <c r="V418" s="84">
        <v>15</v>
      </c>
      <c r="W418" s="84">
        <v>55</v>
      </c>
    </row>
    <row r="419" spans="2:23" x14ac:dyDescent="0.35">
      <c r="B419" s="74" t="s">
        <v>185</v>
      </c>
      <c r="C419" s="75">
        <v>0</v>
      </c>
      <c r="D419" s="75">
        <v>5</v>
      </c>
      <c r="E419" s="75">
        <v>1000</v>
      </c>
      <c r="F419" s="75">
        <v>10</v>
      </c>
      <c r="G419" s="75">
        <v>275</v>
      </c>
      <c r="H419" s="75">
        <v>5</v>
      </c>
      <c r="I419" s="75">
        <v>145</v>
      </c>
      <c r="J419" s="75">
        <v>515</v>
      </c>
      <c r="K419" s="75">
        <v>115</v>
      </c>
      <c r="L419" s="75">
        <v>485</v>
      </c>
      <c r="M419" s="75">
        <v>465</v>
      </c>
      <c r="N419" s="75">
        <v>400</v>
      </c>
      <c r="O419" s="75">
        <v>505</v>
      </c>
      <c r="P419" s="75">
        <v>455</v>
      </c>
      <c r="Q419" s="75">
        <v>95</v>
      </c>
      <c r="R419" s="75">
        <v>20</v>
      </c>
      <c r="S419" s="75">
        <v>160</v>
      </c>
      <c r="T419" s="75">
        <v>2065</v>
      </c>
      <c r="U419" s="75">
        <v>0</v>
      </c>
      <c r="V419" s="75">
        <v>40</v>
      </c>
      <c r="W419" s="75">
        <v>20</v>
      </c>
    </row>
    <row r="420" spans="2:23" x14ac:dyDescent="0.35">
      <c r="B420" s="83" t="s">
        <v>614</v>
      </c>
      <c r="C420" s="84">
        <v>0</v>
      </c>
      <c r="D420" s="84">
        <v>0</v>
      </c>
      <c r="E420" s="84">
        <v>325</v>
      </c>
      <c r="F420" s="84">
        <v>5</v>
      </c>
      <c r="G420" s="84">
        <v>95</v>
      </c>
      <c r="H420" s="84">
        <v>5</v>
      </c>
      <c r="I420" s="84">
        <v>30</v>
      </c>
      <c r="J420" s="84">
        <v>95</v>
      </c>
      <c r="K420" s="84">
        <v>80</v>
      </c>
      <c r="L420" s="84">
        <v>115</v>
      </c>
      <c r="M420" s="84">
        <v>200</v>
      </c>
      <c r="N420" s="84">
        <v>135</v>
      </c>
      <c r="O420" s="84">
        <v>180</v>
      </c>
      <c r="P420" s="84">
        <v>100</v>
      </c>
      <c r="Q420" s="84">
        <v>50</v>
      </c>
      <c r="R420" s="84">
        <v>5</v>
      </c>
      <c r="S420" s="84">
        <v>35</v>
      </c>
      <c r="T420" s="84">
        <v>580</v>
      </c>
      <c r="U420" s="84">
        <v>0</v>
      </c>
      <c r="V420" s="84">
        <v>10</v>
      </c>
      <c r="W420" s="84">
        <v>15</v>
      </c>
    </row>
    <row r="421" spans="2:23" x14ac:dyDescent="0.35">
      <c r="B421" s="74" t="s">
        <v>498</v>
      </c>
      <c r="C421" s="75">
        <v>5</v>
      </c>
      <c r="D421" s="75">
        <v>20</v>
      </c>
      <c r="E421" s="75">
        <v>2050</v>
      </c>
      <c r="F421" s="75">
        <v>15</v>
      </c>
      <c r="G421" s="75">
        <v>670</v>
      </c>
      <c r="H421" s="75">
        <v>5</v>
      </c>
      <c r="I421" s="75">
        <v>325</v>
      </c>
      <c r="J421" s="75">
        <v>1430</v>
      </c>
      <c r="K421" s="75">
        <v>380</v>
      </c>
      <c r="L421" s="75">
        <v>1045</v>
      </c>
      <c r="M421" s="75">
        <v>1230</v>
      </c>
      <c r="N421" s="75">
        <v>985</v>
      </c>
      <c r="O421" s="75">
        <v>1260</v>
      </c>
      <c r="P421" s="75">
        <v>820</v>
      </c>
      <c r="Q421" s="75">
        <v>230</v>
      </c>
      <c r="R421" s="75">
        <v>45</v>
      </c>
      <c r="S421" s="75">
        <v>375</v>
      </c>
      <c r="T421" s="75">
        <v>4275</v>
      </c>
      <c r="U421" s="75">
        <v>5</v>
      </c>
      <c r="V421" s="75">
        <v>135</v>
      </c>
      <c r="W421" s="75">
        <v>140</v>
      </c>
    </row>
    <row r="422" spans="2:23" x14ac:dyDescent="0.35">
      <c r="B422" s="83" t="s">
        <v>615</v>
      </c>
      <c r="C422" s="84">
        <v>5</v>
      </c>
      <c r="D422" s="84">
        <v>15</v>
      </c>
      <c r="E422" s="84">
        <v>2325</v>
      </c>
      <c r="F422" s="84">
        <v>10</v>
      </c>
      <c r="G422" s="84">
        <v>795</v>
      </c>
      <c r="H422" s="84">
        <v>10</v>
      </c>
      <c r="I422" s="84">
        <v>480</v>
      </c>
      <c r="J422" s="84">
        <v>1775</v>
      </c>
      <c r="K422" s="84">
        <v>285</v>
      </c>
      <c r="L422" s="84">
        <v>995</v>
      </c>
      <c r="M422" s="84">
        <v>1380</v>
      </c>
      <c r="N422" s="84">
        <v>1140</v>
      </c>
      <c r="O422" s="84">
        <v>1395</v>
      </c>
      <c r="P422" s="84">
        <v>1045</v>
      </c>
      <c r="Q422" s="84">
        <v>175</v>
      </c>
      <c r="R422" s="84">
        <v>120</v>
      </c>
      <c r="S422" s="84">
        <v>390</v>
      </c>
      <c r="T422" s="84">
        <v>4755</v>
      </c>
      <c r="U422" s="84">
        <v>5</v>
      </c>
      <c r="V422" s="84">
        <v>135</v>
      </c>
      <c r="W422" s="84">
        <v>100</v>
      </c>
    </row>
    <row r="423" spans="2:23" x14ac:dyDescent="0.35">
      <c r="B423" s="74" t="s">
        <v>616</v>
      </c>
      <c r="C423" s="75">
        <v>0</v>
      </c>
      <c r="D423" s="75">
        <v>0</v>
      </c>
      <c r="E423" s="75">
        <v>350</v>
      </c>
      <c r="F423" s="75">
        <v>0</v>
      </c>
      <c r="G423" s="75">
        <v>100</v>
      </c>
      <c r="H423" s="75">
        <v>5</v>
      </c>
      <c r="I423" s="75">
        <v>40</v>
      </c>
      <c r="J423" s="75">
        <v>135</v>
      </c>
      <c r="K423" s="75">
        <v>100</v>
      </c>
      <c r="L423" s="75">
        <v>120</v>
      </c>
      <c r="M423" s="75">
        <v>205</v>
      </c>
      <c r="N423" s="75">
        <v>140</v>
      </c>
      <c r="O423" s="75">
        <v>200</v>
      </c>
      <c r="P423" s="75">
        <v>110</v>
      </c>
      <c r="Q423" s="75">
        <v>50</v>
      </c>
      <c r="R423" s="75">
        <v>5</v>
      </c>
      <c r="S423" s="75">
        <v>50</v>
      </c>
      <c r="T423" s="75">
        <v>650</v>
      </c>
      <c r="U423" s="75">
        <v>5</v>
      </c>
      <c r="V423" s="75">
        <v>20</v>
      </c>
      <c r="W423" s="75">
        <v>20</v>
      </c>
    </row>
    <row r="424" spans="2:23" x14ac:dyDescent="0.35">
      <c r="B424" s="83" t="s">
        <v>617</v>
      </c>
      <c r="C424" s="84">
        <v>0</v>
      </c>
      <c r="D424" s="84">
        <v>0</v>
      </c>
      <c r="E424" s="84">
        <v>1315</v>
      </c>
      <c r="F424" s="84">
        <v>5</v>
      </c>
      <c r="G424" s="84">
        <v>330</v>
      </c>
      <c r="H424" s="84">
        <v>5</v>
      </c>
      <c r="I424" s="84">
        <v>145</v>
      </c>
      <c r="J424" s="84">
        <v>580</v>
      </c>
      <c r="K424" s="84">
        <v>235</v>
      </c>
      <c r="L424" s="84">
        <v>470</v>
      </c>
      <c r="M424" s="84">
        <v>620</v>
      </c>
      <c r="N424" s="84">
        <v>470</v>
      </c>
      <c r="O424" s="84">
        <v>595</v>
      </c>
      <c r="P424" s="84">
        <v>400</v>
      </c>
      <c r="Q424" s="84">
        <v>155</v>
      </c>
      <c r="R424" s="84">
        <v>15</v>
      </c>
      <c r="S424" s="84">
        <v>145</v>
      </c>
      <c r="T424" s="84">
        <v>2340</v>
      </c>
      <c r="U424" s="84">
        <v>5</v>
      </c>
      <c r="V424" s="84">
        <v>30</v>
      </c>
      <c r="W424" s="84">
        <v>25</v>
      </c>
    </row>
    <row r="425" spans="2:23" x14ac:dyDescent="0.35">
      <c r="B425" s="74" t="s">
        <v>470</v>
      </c>
      <c r="C425" s="75">
        <v>5</v>
      </c>
      <c r="D425" s="75">
        <v>5</v>
      </c>
      <c r="E425" s="75">
        <v>940</v>
      </c>
      <c r="F425" s="75">
        <v>5</v>
      </c>
      <c r="G425" s="75">
        <v>320</v>
      </c>
      <c r="H425" s="75">
        <v>5</v>
      </c>
      <c r="I425" s="75">
        <v>105</v>
      </c>
      <c r="J425" s="75">
        <v>325</v>
      </c>
      <c r="K425" s="75">
        <v>200</v>
      </c>
      <c r="L425" s="75">
        <v>260</v>
      </c>
      <c r="M425" s="75">
        <v>630</v>
      </c>
      <c r="N425" s="75">
        <v>460</v>
      </c>
      <c r="O425" s="75">
        <v>575</v>
      </c>
      <c r="P425" s="75">
        <v>265</v>
      </c>
      <c r="Q425" s="75">
        <v>125</v>
      </c>
      <c r="R425" s="75">
        <v>15</v>
      </c>
      <c r="S425" s="75">
        <v>130</v>
      </c>
      <c r="T425" s="75">
        <v>1555</v>
      </c>
      <c r="U425" s="75">
        <v>0</v>
      </c>
      <c r="V425" s="75">
        <v>25</v>
      </c>
      <c r="W425" s="75">
        <v>65</v>
      </c>
    </row>
    <row r="426" spans="2:23" x14ac:dyDescent="0.35">
      <c r="B426" s="83" t="s">
        <v>142</v>
      </c>
      <c r="C426" s="84">
        <v>5</v>
      </c>
      <c r="D426" s="84">
        <v>0</v>
      </c>
      <c r="E426" s="84">
        <v>395</v>
      </c>
      <c r="F426" s="84">
        <v>5</v>
      </c>
      <c r="G426" s="84">
        <v>110</v>
      </c>
      <c r="H426" s="84">
        <v>5</v>
      </c>
      <c r="I426" s="84">
        <v>50</v>
      </c>
      <c r="J426" s="84">
        <v>80</v>
      </c>
      <c r="K426" s="84">
        <v>65</v>
      </c>
      <c r="L426" s="84">
        <v>100</v>
      </c>
      <c r="M426" s="84">
        <v>180</v>
      </c>
      <c r="N426" s="84">
        <v>110</v>
      </c>
      <c r="O426" s="84">
        <v>225</v>
      </c>
      <c r="P426" s="84">
        <v>105</v>
      </c>
      <c r="Q426" s="84">
        <v>80</v>
      </c>
      <c r="R426" s="84">
        <v>5</v>
      </c>
      <c r="S426" s="84">
        <v>30</v>
      </c>
      <c r="T426" s="84">
        <v>625</v>
      </c>
      <c r="U426" s="84">
        <v>0</v>
      </c>
      <c r="V426" s="84">
        <v>20</v>
      </c>
      <c r="W426" s="84">
        <v>15</v>
      </c>
    </row>
    <row r="427" spans="2:23" x14ac:dyDescent="0.35">
      <c r="B427" s="74" t="s">
        <v>478</v>
      </c>
      <c r="C427" s="75">
        <v>5</v>
      </c>
      <c r="D427" s="75">
        <v>5</v>
      </c>
      <c r="E427" s="75">
        <v>2235</v>
      </c>
      <c r="F427" s="75">
        <v>15</v>
      </c>
      <c r="G427" s="75">
        <v>530</v>
      </c>
      <c r="H427" s="75">
        <v>5</v>
      </c>
      <c r="I427" s="75">
        <v>175</v>
      </c>
      <c r="J427" s="75">
        <v>690</v>
      </c>
      <c r="K427" s="75">
        <v>320</v>
      </c>
      <c r="L427" s="75">
        <v>550</v>
      </c>
      <c r="M427" s="75">
        <v>875</v>
      </c>
      <c r="N427" s="75">
        <v>670</v>
      </c>
      <c r="O427" s="75">
        <v>950</v>
      </c>
      <c r="P427" s="75">
        <v>455</v>
      </c>
      <c r="Q427" s="75">
        <v>250</v>
      </c>
      <c r="R427" s="75">
        <v>15</v>
      </c>
      <c r="S427" s="75">
        <v>215</v>
      </c>
      <c r="T427" s="75">
        <v>3455</v>
      </c>
      <c r="U427" s="75">
        <v>0</v>
      </c>
      <c r="V427" s="75">
        <v>55</v>
      </c>
      <c r="W427" s="75">
        <v>65</v>
      </c>
    </row>
    <row r="428" spans="2:23" x14ac:dyDescent="0.35">
      <c r="B428" s="83" t="s">
        <v>243</v>
      </c>
      <c r="C428" s="84">
        <v>0</v>
      </c>
      <c r="D428" s="84">
        <v>5</v>
      </c>
      <c r="E428" s="84">
        <v>745</v>
      </c>
      <c r="F428" s="84">
        <v>20</v>
      </c>
      <c r="G428" s="84">
        <v>165</v>
      </c>
      <c r="H428" s="84">
        <v>5</v>
      </c>
      <c r="I428" s="84">
        <v>80</v>
      </c>
      <c r="J428" s="84">
        <v>545</v>
      </c>
      <c r="K428" s="84">
        <v>290</v>
      </c>
      <c r="L428" s="84">
        <v>560</v>
      </c>
      <c r="M428" s="84">
        <v>265</v>
      </c>
      <c r="N428" s="84">
        <v>235</v>
      </c>
      <c r="O428" s="84">
        <v>550</v>
      </c>
      <c r="P428" s="84">
        <v>540</v>
      </c>
      <c r="Q428" s="84">
        <v>80</v>
      </c>
      <c r="R428" s="84">
        <v>5</v>
      </c>
      <c r="S428" s="84">
        <v>90</v>
      </c>
      <c r="T428" s="84">
        <v>1760</v>
      </c>
      <c r="U428" s="84">
        <v>5</v>
      </c>
      <c r="V428" s="84">
        <v>25</v>
      </c>
      <c r="W428" s="84">
        <v>90</v>
      </c>
    </row>
    <row r="429" spans="2:23" x14ac:dyDescent="0.35">
      <c r="B429" s="74" t="s">
        <v>618</v>
      </c>
      <c r="C429" s="75">
        <v>0</v>
      </c>
      <c r="D429" s="75">
        <v>5</v>
      </c>
      <c r="E429" s="75">
        <v>640</v>
      </c>
      <c r="F429" s="75">
        <v>10</v>
      </c>
      <c r="G429" s="75">
        <v>380</v>
      </c>
      <c r="H429" s="75">
        <v>5</v>
      </c>
      <c r="I429" s="75">
        <v>145</v>
      </c>
      <c r="J429" s="75">
        <v>385</v>
      </c>
      <c r="K429" s="75">
        <v>70</v>
      </c>
      <c r="L429" s="75">
        <v>245</v>
      </c>
      <c r="M429" s="75">
        <v>620</v>
      </c>
      <c r="N429" s="75">
        <v>440</v>
      </c>
      <c r="O429" s="75">
        <v>640</v>
      </c>
      <c r="P429" s="75">
        <v>300</v>
      </c>
      <c r="Q429" s="75">
        <v>120</v>
      </c>
      <c r="R429" s="75">
        <v>25</v>
      </c>
      <c r="S429" s="75">
        <v>120</v>
      </c>
      <c r="T429" s="75">
        <v>1290</v>
      </c>
      <c r="U429" s="75">
        <v>5</v>
      </c>
      <c r="V429" s="75">
        <v>35</v>
      </c>
      <c r="W429" s="75">
        <v>115</v>
      </c>
    </row>
    <row r="430" spans="2:23" x14ac:dyDescent="0.35">
      <c r="B430" s="83" t="s">
        <v>619</v>
      </c>
      <c r="C430" s="84">
        <v>5</v>
      </c>
      <c r="D430" s="84">
        <v>5</v>
      </c>
      <c r="E430" s="84">
        <v>1265</v>
      </c>
      <c r="F430" s="84">
        <v>15</v>
      </c>
      <c r="G430" s="84">
        <v>370</v>
      </c>
      <c r="H430" s="84">
        <v>5</v>
      </c>
      <c r="I430" s="84">
        <v>155</v>
      </c>
      <c r="J430" s="84">
        <v>520</v>
      </c>
      <c r="K430" s="84">
        <v>140</v>
      </c>
      <c r="L430" s="84">
        <v>350</v>
      </c>
      <c r="M430" s="84">
        <v>590</v>
      </c>
      <c r="N430" s="84">
        <v>435</v>
      </c>
      <c r="O430" s="84">
        <v>715</v>
      </c>
      <c r="P430" s="84">
        <v>380</v>
      </c>
      <c r="Q430" s="84">
        <v>165</v>
      </c>
      <c r="R430" s="84">
        <v>20</v>
      </c>
      <c r="S430" s="84">
        <v>125</v>
      </c>
      <c r="T430" s="84">
        <v>2100</v>
      </c>
      <c r="U430" s="84">
        <v>5</v>
      </c>
      <c r="V430" s="84">
        <v>45</v>
      </c>
      <c r="W430" s="84">
        <v>130</v>
      </c>
    </row>
    <row r="431" spans="2:23" x14ac:dyDescent="0.35">
      <c r="B431" s="74" t="s">
        <v>620</v>
      </c>
      <c r="C431" s="75">
        <v>5</v>
      </c>
      <c r="D431" s="75">
        <v>5</v>
      </c>
      <c r="E431" s="75">
        <v>280</v>
      </c>
      <c r="F431" s="75">
        <v>25</v>
      </c>
      <c r="G431" s="75">
        <v>35</v>
      </c>
      <c r="H431" s="75">
        <v>0</v>
      </c>
      <c r="I431" s="75">
        <v>10</v>
      </c>
      <c r="J431" s="75">
        <v>355</v>
      </c>
      <c r="K431" s="75">
        <v>140</v>
      </c>
      <c r="L431" s="75">
        <v>90</v>
      </c>
      <c r="M431" s="75">
        <v>90</v>
      </c>
      <c r="N431" s="75">
        <v>80</v>
      </c>
      <c r="O431" s="75">
        <v>415</v>
      </c>
      <c r="P431" s="75">
        <v>250</v>
      </c>
      <c r="Q431" s="75">
        <v>55</v>
      </c>
      <c r="R431" s="75">
        <v>5</v>
      </c>
      <c r="S431" s="75">
        <v>20</v>
      </c>
      <c r="T431" s="75">
        <v>470</v>
      </c>
      <c r="U431" s="75">
        <v>5</v>
      </c>
      <c r="V431" s="75">
        <v>5</v>
      </c>
      <c r="W431" s="75">
        <v>130</v>
      </c>
    </row>
    <row r="432" spans="2:23" x14ac:dyDescent="0.35">
      <c r="B432" s="83" t="s">
        <v>621</v>
      </c>
      <c r="C432" s="84">
        <v>5</v>
      </c>
      <c r="D432" s="84">
        <v>5</v>
      </c>
      <c r="E432" s="84">
        <v>580</v>
      </c>
      <c r="F432" s="84">
        <v>20</v>
      </c>
      <c r="G432" s="84">
        <v>120</v>
      </c>
      <c r="H432" s="84">
        <v>0</v>
      </c>
      <c r="I432" s="84">
        <v>70</v>
      </c>
      <c r="J432" s="84">
        <v>310</v>
      </c>
      <c r="K432" s="84">
        <v>155</v>
      </c>
      <c r="L432" s="84">
        <v>290</v>
      </c>
      <c r="M432" s="84">
        <v>155</v>
      </c>
      <c r="N432" s="84">
        <v>130</v>
      </c>
      <c r="O432" s="84">
        <v>395</v>
      </c>
      <c r="P432" s="84">
        <v>340</v>
      </c>
      <c r="Q432" s="84">
        <v>50</v>
      </c>
      <c r="R432" s="84">
        <v>5</v>
      </c>
      <c r="S432" s="84">
        <v>50</v>
      </c>
      <c r="T432" s="84">
        <v>1145</v>
      </c>
      <c r="U432" s="84">
        <v>5</v>
      </c>
      <c r="V432" s="84">
        <v>10</v>
      </c>
      <c r="W432" s="84">
        <v>85</v>
      </c>
    </row>
    <row r="433" spans="2:23" x14ac:dyDescent="0.35">
      <c r="B433" s="74" t="s">
        <v>238</v>
      </c>
      <c r="C433" s="75">
        <v>5</v>
      </c>
      <c r="D433" s="75">
        <v>5</v>
      </c>
      <c r="E433" s="75">
        <v>245</v>
      </c>
      <c r="F433" s="75">
        <v>15</v>
      </c>
      <c r="G433" s="75">
        <v>25</v>
      </c>
      <c r="H433" s="75">
        <v>0</v>
      </c>
      <c r="I433" s="75">
        <v>10</v>
      </c>
      <c r="J433" s="75">
        <v>160</v>
      </c>
      <c r="K433" s="75">
        <v>200</v>
      </c>
      <c r="L433" s="75">
        <v>50</v>
      </c>
      <c r="M433" s="75">
        <v>65</v>
      </c>
      <c r="N433" s="75">
        <v>55</v>
      </c>
      <c r="O433" s="75">
        <v>175</v>
      </c>
      <c r="P433" s="75">
        <v>110</v>
      </c>
      <c r="Q433" s="75">
        <v>30</v>
      </c>
      <c r="R433" s="75">
        <v>5</v>
      </c>
      <c r="S433" s="75">
        <v>15</v>
      </c>
      <c r="T433" s="75">
        <v>370</v>
      </c>
      <c r="U433" s="75">
        <v>0</v>
      </c>
      <c r="V433" s="75">
        <v>5</v>
      </c>
      <c r="W433" s="75">
        <v>40</v>
      </c>
    </row>
    <row r="434" spans="2:23" x14ac:dyDescent="0.35">
      <c r="B434" s="83" t="s">
        <v>622</v>
      </c>
      <c r="C434" s="84">
        <v>5</v>
      </c>
      <c r="D434" s="84">
        <v>0</v>
      </c>
      <c r="E434" s="84">
        <v>245</v>
      </c>
      <c r="F434" s="84">
        <v>25</v>
      </c>
      <c r="G434" s="84">
        <v>45</v>
      </c>
      <c r="H434" s="84">
        <v>5</v>
      </c>
      <c r="I434" s="84">
        <v>20</v>
      </c>
      <c r="J434" s="84">
        <v>390</v>
      </c>
      <c r="K434" s="84">
        <v>155</v>
      </c>
      <c r="L434" s="84">
        <v>105</v>
      </c>
      <c r="M434" s="84">
        <v>185</v>
      </c>
      <c r="N434" s="84">
        <v>145</v>
      </c>
      <c r="O434" s="84">
        <v>540</v>
      </c>
      <c r="P434" s="84">
        <v>315</v>
      </c>
      <c r="Q434" s="84">
        <v>80</v>
      </c>
      <c r="R434" s="84">
        <v>5</v>
      </c>
      <c r="S434" s="84">
        <v>30</v>
      </c>
      <c r="T434" s="84">
        <v>495</v>
      </c>
      <c r="U434" s="84">
        <v>5</v>
      </c>
      <c r="V434" s="84">
        <v>15</v>
      </c>
      <c r="W434" s="84">
        <v>170</v>
      </c>
    </row>
    <row r="435" spans="2:23" x14ac:dyDescent="0.35">
      <c r="B435" s="74" t="s">
        <v>623</v>
      </c>
      <c r="C435" s="75">
        <v>5</v>
      </c>
      <c r="D435" s="75">
        <v>0</v>
      </c>
      <c r="E435" s="75">
        <v>150</v>
      </c>
      <c r="F435" s="75">
        <v>10</v>
      </c>
      <c r="G435" s="75">
        <v>40</v>
      </c>
      <c r="H435" s="75">
        <v>0</v>
      </c>
      <c r="I435" s="75">
        <v>10</v>
      </c>
      <c r="J435" s="75">
        <v>190</v>
      </c>
      <c r="K435" s="75">
        <v>95</v>
      </c>
      <c r="L435" s="75">
        <v>65</v>
      </c>
      <c r="M435" s="75">
        <v>80</v>
      </c>
      <c r="N435" s="75">
        <v>70</v>
      </c>
      <c r="O435" s="75">
        <v>220</v>
      </c>
      <c r="P435" s="75">
        <v>140</v>
      </c>
      <c r="Q435" s="75">
        <v>30</v>
      </c>
      <c r="R435" s="75">
        <v>5</v>
      </c>
      <c r="S435" s="75">
        <v>10</v>
      </c>
      <c r="T435" s="75">
        <v>270</v>
      </c>
      <c r="U435" s="75">
        <v>5</v>
      </c>
      <c r="V435" s="75">
        <v>5</v>
      </c>
      <c r="W435" s="75">
        <v>45</v>
      </c>
    </row>
    <row r="436" spans="2:23" x14ac:dyDescent="0.35">
      <c r="B436" s="83" t="s">
        <v>72</v>
      </c>
      <c r="C436" s="84">
        <v>5</v>
      </c>
      <c r="D436" s="84">
        <v>0</v>
      </c>
      <c r="E436" s="84">
        <v>770</v>
      </c>
      <c r="F436" s="84">
        <v>5</v>
      </c>
      <c r="G436" s="84">
        <v>150</v>
      </c>
      <c r="H436" s="84">
        <v>5</v>
      </c>
      <c r="I436" s="84">
        <v>70</v>
      </c>
      <c r="J436" s="84">
        <v>180</v>
      </c>
      <c r="K436" s="84">
        <v>190</v>
      </c>
      <c r="L436" s="84">
        <v>245</v>
      </c>
      <c r="M436" s="84">
        <v>320</v>
      </c>
      <c r="N436" s="84">
        <v>220</v>
      </c>
      <c r="O436" s="84">
        <v>380</v>
      </c>
      <c r="P436" s="84">
        <v>220</v>
      </c>
      <c r="Q436" s="84">
        <v>95</v>
      </c>
      <c r="R436" s="84">
        <v>10</v>
      </c>
      <c r="S436" s="84">
        <v>50</v>
      </c>
      <c r="T436" s="84">
        <v>1280</v>
      </c>
      <c r="U436" s="84">
        <v>0</v>
      </c>
      <c r="V436" s="84">
        <v>25</v>
      </c>
      <c r="W436" s="84">
        <v>10</v>
      </c>
    </row>
    <row r="437" spans="2:23" x14ac:dyDescent="0.35">
      <c r="B437" s="74" t="s">
        <v>414</v>
      </c>
      <c r="C437" s="75">
        <v>5</v>
      </c>
      <c r="D437" s="75">
        <v>5</v>
      </c>
      <c r="E437" s="75">
        <v>2535</v>
      </c>
      <c r="F437" s="75">
        <v>25</v>
      </c>
      <c r="G437" s="75">
        <v>745</v>
      </c>
      <c r="H437" s="75">
        <v>5</v>
      </c>
      <c r="I437" s="75">
        <v>470</v>
      </c>
      <c r="J437" s="75">
        <v>1425</v>
      </c>
      <c r="K437" s="75">
        <v>165</v>
      </c>
      <c r="L437" s="75">
        <v>735</v>
      </c>
      <c r="M437" s="75">
        <v>1150</v>
      </c>
      <c r="N437" s="75">
        <v>895</v>
      </c>
      <c r="O437" s="75">
        <v>1570</v>
      </c>
      <c r="P437" s="75">
        <v>1015</v>
      </c>
      <c r="Q437" s="75">
        <v>300</v>
      </c>
      <c r="R437" s="75">
        <v>105</v>
      </c>
      <c r="S437" s="75">
        <v>195</v>
      </c>
      <c r="T437" s="75">
        <v>4465</v>
      </c>
      <c r="U437" s="75">
        <v>30</v>
      </c>
      <c r="V437" s="75">
        <v>60</v>
      </c>
      <c r="W437" s="75">
        <v>290</v>
      </c>
    </row>
    <row r="438" spans="2:23" x14ac:dyDescent="0.35">
      <c r="B438" s="83" t="s">
        <v>415</v>
      </c>
      <c r="C438" s="84">
        <v>5</v>
      </c>
      <c r="D438" s="84">
        <v>0</v>
      </c>
      <c r="E438" s="84">
        <v>1455</v>
      </c>
      <c r="F438" s="84">
        <v>10</v>
      </c>
      <c r="G438" s="84">
        <v>415</v>
      </c>
      <c r="H438" s="84">
        <v>5</v>
      </c>
      <c r="I438" s="84">
        <v>240</v>
      </c>
      <c r="J438" s="84">
        <v>615</v>
      </c>
      <c r="K438" s="84">
        <v>100</v>
      </c>
      <c r="L438" s="84">
        <v>390</v>
      </c>
      <c r="M438" s="84">
        <v>825</v>
      </c>
      <c r="N438" s="84">
        <v>630</v>
      </c>
      <c r="O438" s="84">
        <v>990</v>
      </c>
      <c r="P438" s="84">
        <v>600</v>
      </c>
      <c r="Q438" s="84">
        <v>205</v>
      </c>
      <c r="R438" s="84">
        <v>45</v>
      </c>
      <c r="S438" s="84">
        <v>150</v>
      </c>
      <c r="T438" s="84">
        <v>2570</v>
      </c>
      <c r="U438" s="84">
        <v>15</v>
      </c>
      <c r="V438" s="84">
        <v>35</v>
      </c>
      <c r="W438" s="84">
        <v>190</v>
      </c>
    </row>
    <row r="439" spans="2:23" x14ac:dyDescent="0.35">
      <c r="B439" s="74" t="s">
        <v>431</v>
      </c>
      <c r="C439" s="75">
        <v>5</v>
      </c>
      <c r="D439" s="75">
        <v>5</v>
      </c>
      <c r="E439" s="75">
        <v>2490</v>
      </c>
      <c r="F439" s="75">
        <v>20</v>
      </c>
      <c r="G439" s="75">
        <v>940</v>
      </c>
      <c r="H439" s="75">
        <v>5</v>
      </c>
      <c r="I439" s="75">
        <v>550</v>
      </c>
      <c r="J439" s="75">
        <v>1710</v>
      </c>
      <c r="K439" s="75">
        <v>160</v>
      </c>
      <c r="L439" s="75">
        <v>880</v>
      </c>
      <c r="M439" s="75">
        <v>1490</v>
      </c>
      <c r="N439" s="75">
        <v>1260</v>
      </c>
      <c r="O439" s="75">
        <v>1895</v>
      </c>
      <c r="P439" s="75">
        <v>1390</v>
      </c>
      <c r="Q439" s="75">
        <v>320</v>
      </c>
      <c r="R439" s="75">
        <v>90</v>
      </c>
      <c r="S439" s="75">
        <v>370</v>
      </c>
      <c r="T439" s="75">
        <v>4995</v>
      </c>
      <c r="U439" s="75">
        <v>20</v>
      </c>
      <c r="V439" s="75">
        <v>90</v>
      </c>
      <c r="W439" s="75">
        <v>240</v>
      </c>
    </row>
    <row r="440" spans="2:23" x14ac:dyDescent="0.35">
      <c r="B440" s="83" t="s">
        <v>432</v>
      </c>
      <c r="C440" s="84">
        <v>5</v>
      </c>
      <c r="D440" s="84">
        <v>5</v>
      </c>
      <c r="E440" s="84">
        <v>2185</v>
      </c>
      <c r="F440" s="84">
        <v>20</v>
      </c>
      <c r="G440" s="84">
        <v>810</v>
      </c>
      <c r="H440" s="84">
        <v>10</v>
      </c>
      <c r="I440" s="84">
        <v>480</v>
      </c>
      <c r="J440" s="84">
        <v>1180</v>
      </c>
      <c r="K440" s="84">
        <v>105</v>
      </c>
      <c r="L440" s="84">
        <v>700</v>
      </c>
      <c r="M440" s="84">
        <v>1200</v>
      </c>
      <c r="N440" s="84">
        <v>955</v>
      </c>
      <c r="O440" s="84">
        <v>1620</v>
      </c>
      <c r="P440" s="84">
        <v>1165</v>
      </c>
      <c r="Q440" s="84">
        <v>260</v>
      </c>
      <c r="R440" s="84">
        <v>70</v>
      </c>
      <c r="S440" s="84">
        <v>270</v>
      </c>
      <c r="T440" s="84">
        <v>4255</v>
      </c>
      <c r="U440" s="84">
        <v>20</v>
      </c>
      <c r="V440" s="84">
        <v>70</v>
      </c>
      <c r="W440" s="84">
        <v>255</v>
      </c>
    </row>
    <row r="441" spans="2:23" x14ac:dyDescent="0.35">
      <c r="B441" s="74" t="s">
        <v>480</v>
      </c>
      <c r="C441" s="75">
        <v>0</v>
      </c>
      <c r="D441" s="75">
        <v>0</v>
      </c>
      <c r="E441" s="75">
        <v>630</v>
      </c>
      <c r="F441" s="75">
        <v>5</v>
      </c>
      <c r="G441" s="75">
        <v>115</v>
      </c>
      <c r="H441" s="75">
        <v>0</v>
      </c>
      <c r="I441" s="75">
        <v>60</v>
      </c>
      <c r="J441" s="75">
        <v>205</v>
      </c>
      <c r="K441" s="75">
        <v>80</v>
      </c>
      <c r="L441" s="75">
        <v>265</v>
      </c>
      <c r="M441" s="75">
        <v>190</v>
      </c>
      <c r="N441" s="75">
        <v>150</v>
      </c>
      <c r="O441" s="75">
        <v>205</v>
      </c>
      <c r="P441" s="75">
        <v>180</v>
      </c>
      <c r="Q441" s="75">
        <v>50</v>
      </c>
      <c r="R441" s="75">
        <v>5</v>
      </c>
      <c r="S441" s="75">
        <v>50</v>
      </c>
      <c r="T441" s="75">
        <v>1135</v>
      </c>
      <c r="U441" s="75">
        <v>0</v>
      </c>
      <c r="V441" s="75">
        <v>15</v>
      </c>
      <c r="W441" s="75">
        <v>5</v>
      </c>
    </row>
    <row r="442" spans="2:23" x14ac:dyDescent="0.35">
      <c r="B442" s="83" t="s">
        <v>624</v>
      </c>
      <c r="C442" s="84">
        <v>5</v>
      </c>
      <c r="D442" s="84">
        <v>5</v>
      </c>
      <c r="E442" s="84">
        <v>630</v>
      </c>
      <c r="F442" s="84">
        <v>35</v>
      </c>
      <c r="G442" s="84">
        <v>105</v>
      </c>
      <c r="H442" s="84">
        <v>0</v>
      </c>
      <c r="I442" s="84">
        <v>50</v>
      </c>
      <c r="J442" s="84">
        <v>1010</v>
      </c>
      <c r="K442" s="84">
        <v>130</v>
      </c>
      <c r="L442" s="84">
        <v>595</v>
      </c>
      <c r="M442" s="84">
        <v>240</v>
      </c>
      <c r="N442" s="84">
        <v>210</v>
      </c>
      <c r="O442" s="84">
        <v>655</v>
      </c>
      <c r="P442" s="84">
        <v>615</v>
      </c>
      <c r="Q442" s="84">
        <v>105</v>
      </c>
      <c r="R442" s="84">
        <v>5</v>
      </c>
      <c r="S442" s="84">
        <v>85</v>
      </c>
      <c r="T442" s="84">
        <v>1635</v>
      </c>
      <c r="U442" s="84">
        <v>5</v>
      </c>
      <c r="V442" s="84">
        <v>40</v>
      </c>
      <c r="W442" s="84">
        <v>100</v>
      </c>
    </row>
    <row r="443" spans="2:23" x14ac:dyDescent="0.35">
      <c r="B443" s="74" t="s">
        <v>625</v>
      </c>
      <c r="C443" s="75">
        <v>5</v>
      </c>
      <c r="D443" s="75">
        <v>5</v>
      </c>
      <c r="E443" s="75">
        <v>775</v>
      </c>
      <c r="F443" s="75">
        <v>35</v>
      </c>
      <c r="G443" s="75">
        <v>95</v>
      </c>
      <c r="H443" s="75">
        <v>5</v>
      </c>
      <c r="I443" s="75">
        <v>50</v>
      </c>
      <c r="J443" s="75">
        <v>1010</v>
      </c>
      <c r="K443" s="75">
        <v>210</v>
      </c>
      <c r="L443" s="75">
        <v>570</v>
      </c>
      <c r="M443" s="75">
        <v>220</v>
      </c>
      <c r="N443" s="75">
        <v>170</v>
      </c>
      <c r="O443" s="75">
        <v>650</v>
      </c>
      <c r="P443" s="75">
        <v>660</v>
      </c>
      <c r="Q443" s="75">
        <v>95</v>
      </c>
      <c r="R443" s="75">
        <v>15</v>
      </c>
      <c r="S443" s="75">
        <v>45</v>
      </c>
      <c r="T443" s="75">
        <v>1735</v>
      </c>
      <c r="U443" s="75">
        <v>5</v>
      </c>
      <c r="V443" s="75">
        <v>20</v>
      </c>
      <c r="W443" s="75">
        <v>105</v>
      </c>
    </row>
    <row r="444" spans="2:23" x14ac:dyDescent="0.35">
      <c r="B444" s="83" t="s">
        <v>244</v>
      </c>
      <c r="C444" s="84">
        <v>10</v>
      </c>
      <c r="D444" s="84">
        <v>0</v>
      </c>
      <c r="E444" s="84">
        <v>775</v>
      </c>
      <c r="F444" s="84">
        <v>35</v>
      </c>
      <c r="G444" s="84">
        <v>150</v>
      </c>
      <c r="H444" s="84">
        <v>0</v>
      </c>
      <c r="I444" s="84">
        <v>50</v>
      </c>
      <c r="J444" s="84">
        <v>970</v>
      </c>
      <c r="K444" s="84">
        <v>190</v>
      </c>
      <c r="L444" s="84">
        <v>465</v>
      </c>
      <c r="M444" s="84">
        <v>345</v>
      </c>
      <c r="N444" s="84">
        <v>270</v>
      </c>
      <c r="O444" s="84">
        <v>815</v>
      </c>
      <c r="P444" s="84">
        <v>595</v>
      </c>
      <c r="Q444" s="84">
        <v>135</v>
      </c>
      <c r="R444" s="84">
        <v>10</v>
      </c>
      <c r="S444" s="84">
        <v>75</v>
      </c>
      <c r="T444" s="84">
        <v>1625</v>
      </c>
      <c r="U444" s="84">
        <v>5</v>
      </c>
      <c r="V444" s="84">
        <v>20</v>
      </c>
      <c r="W444" s="84">
        <v>185</v>
      </c>
    </row>
    <row r="445" spans="2:23" x14ac:dyDescent="0.35">
      <c r="B445" s="74" t="s">
        <v>481</v>
      </c>
      <c r="C445" s="75">
        <v>5</v>
      </c>
      <c r="D445" s="75">
        <v>5</v>
      </c>
      <c r="E445" s="75">
        <v>1355</v>
      </c>
      <c r="F445" s="75">
        <v>5</v>
      </c>
      <c r="G445" s="75">
        <v>300</v>
      </c>
      <c r="H445" s="75">
        <v>5</v>
      </c>
      <c r="I445" s="75">
        <v>155</v>
      </c>
      <c r="J445" s="75">
        <v>475</v>
      </c>
      <c r="K445" s="75">
        <v>195</v>
      </c>
      <c r="L445" s="75">
        <v>505</v>
      </c>
      <c r="M445" s="75">
        <v>445</v>
      </c>
      <c r="N445" s="75">
        <v>345</v>
      </c>
      <c r="O445" s="75">
        <v>515</v>
      </c>
      <c r="P445" s="75">
        <v>375</v>
      </c>
      <c r="Q445" s="75">
        <v>180</v>
      </c>
      <c r="R445" s="75">
        <v>20</v>
      </c>
      <c r="S445" s="75">
        <v>125</v>
      </c>
      <c r="T445" s="75">
        <v>2395</v>
      </c>
      <c r="U445" s="75">
        <v>5</v>
      </c>
      <c r="V445" s="75">
        <v>45</v>
      </c>
      <c r="W445" s="75">
        <v>5</v>
      </c>
    </row>
    <row r="446" spans="2:23" x14ac:dyDescent="0.35">
      <c r="B446" s="83" t="s">
        <v>157</v>
      </c>
      <c r="C446" s="84">
        <v>5</v>
      </c>
      <c r="D446" s="84">
        <v>5</v>
      </c>
      <c r="E446" s="84">
        <v>1070</v>
      </c>
      <c r="F446" s="84">
        <v>5</v>
      </c>
      <c r="G446" s="84">
        <v>275</v>
      </c>
      <c r="H446" s="84">
        <v>5</v>
      </c>
      <c r="I446" s="84">
        <v>70</v>
      </c>
      <c r="J446" s="84">
        <v>265</v>
      </c>
      <c r="K446" s="84">
        <v>340</v>
      </c>
      <c r="L446" s="84">
        <v>180</v>
      </c>
      <c r="M446" s="84">
        <v>430</v>
      </c>
      <c r="N446" s="84">
        <v>325</v>
      </c>
      <c r="O446" s="84">
        <v>480</v>
      </c>
      <c r="P446" s="84">
        <v>160</v>
      </c>
      <c r="Q446" s="84">
        <v>155</v>
      </c>
      <c r="R446" s="84">
        <v>10</v>
      </c>
      <c r="S446" s="84">
        <v>95</v>
      </c>
      <c r="T446" s="84">
        <v>1545</v>
      </c>
      <c r="U446" s="84">
        <v>0</v>
      </c>
      <c r="V446" s="84">
        <v>20</v>
      </c>
      <c r="W446" s="84">
        <v>25</v>
      </c>
    </row>
    <row r="447" spans="2:23" x14ac:dyDescent="0.35">
      <c r="B447" s="74" t="s">
        <v>329</v>
      </c>
      <c r="C447" s="75">
        <v>5</v>
      </c>
      <c r="D447" s="75">
        <v>0</v>
      </c>
      <c r="E447" s="75">
        <v>635</v>
      </c>
      <c r="F447" s="75">
        <v>10</v>
      </c>
      <c r="G447" s="75">
        <v>195</v>
      </c>
      <c r="H447" s="75">
        <v>5</v>
      </c>
      <c r="I447" s="75">
        <v>45</v>
      </c>
      <c r="J447" s="75">
        <v>170</v>
      </c>
      <c r="K447" s="75">
        <v>365</v>
      </c>
      <c r="L447" s="75">
        <v>135</v>
      </c>
      <c r="M447" s="75">
        <v>200</v>
      </c>
      <c r="N447" s="75">
        <v>125</v>
      </c>
      <c r="O447" s="75">
        <v>360</v>
      </c>
      <c r="P447" s="75">
        <v>155</v>
      </c>
      <c r="Q447" s="75">
        <v>100</v>
      </c>
      <c r="R447" s="75">
        <v>5</v>
      </c>
      <c r="S447" s="75">
        <v>25</v>
      </c>
      <c r="T447" s="75">
        <v>925</v>
      </c>
      <c r="U447" s="75">
        <v>10</v>
      </c>
      <c r="V447" s="75">
        <v>10</v>
      </c>
      <c r="W447" s="75">
        <v>70</v>
      </c>
    </row>
    <row r="448" spans="2:23" x14ac:dyDescent="0.35">
      <c r="B448" s="83" t="s">
        <v>339</v>
      </c>
      <c r="C448" s="84">
        <v>5</v>
      </c>
      <c r="D448" s="84">
        <v>5</v>
      </c>
      <c r="E448" s="84">
        <v>1155</v>
      </c>
      <c r="F448" s="84">
        <v>15</v>
      </c>
      <c r="G448" s="84">
        <v>455</v>
      </c>
      <c r="H448" s="84">
        <v>5</v>
      </c>
      <c r="I448" s="84">
        <v>165</v>
      </c>
      <c r="J448" s="84">
        <v>430</v>
      </c>
      <c r="K448" s="84">
        <v>300</v>
      </c>
      <c r="L448" s="84">
        <v>355</v>
      </c>
      <c r="M448" s="84">
        <v>645</v>
      </c>
      <c r="N448" s="84">
        <v>490</v>
      </c>
      <c r="O448" s="84">
        <v>770</v>
      </c>
      <c r="P448" s="84">
        <v>395</v>
      </c>
      <c r="Q448" s="84">
        <v>210</v>
      </c>
      <c r="R448" s="84">
        <v>20</v>
      </c>
      <c r="S448" s="84">
        <v>165</v>
      </c>
      <c r="T448" s="84">
        <v>2070</v>
      </c>
      <c r="U448" s="84">
        <v>5</v>
      </c>
      <c r="V448" s="84">
        <v>30</v>
      </c>
      <c r="W448" s="84">
        <v>50</v>
      </c>
    </row>
    <row r="449" spans="2:23" x14ac:dyDescent="0.35">
      <c r="B449" s="74" t="s">
        <v>340</v>
      </c>
      <c r="C449" s="75">
        <v>5</v>
      </c>
      <c r="D449" s="75">
        <v>5</v>
      </c>
      <c r="E449" s="75">
        <v>1850</v>
      </c>
      <c r="F449" s="75">
        <v>15</v>
      </c>
      <c r="G449" s="75">
        <v>595</v>
      </c>
      <c r="H449" s="75">
        <v>5</v>
      </c>
      <c r="I449" s="75">
        <v>205</v>
      </c>
      <c r="J449" s="75">
        <v>885</v>
      </c>
      <c r="K449" s="75">
        <v>285</v>
      </c>
      <c r="L449" s="75">
        <v>540</v>
      </c>
      <c r="M449" s="75">
        <v>845</v>
      </c>
      <c r="N449" s="75">
        <v>675</v>
      </c>
      <c r="O449" s="75">
        <v>945</v>
      </c>
      <c r="P449" s="75">
        <v>465</v>
      </c>
      <c r="Q449" s="75">
        <v>210</v>
      </c>
      <c r="R449" s="75">
        <v>25</v>
      </c>
      <c r="S449" s="75">
        <v>215</v>
      </c>
      <c r="T449" s="75">
        <v>3060</v>
      </c>
      <c r="U449" s="75">
        <v>5</v>
      </c>
      <c r="V449" s="75">
        <v>50</v>
      </c>
      <c r="W449" s="75">
        <v>80</v>
      </c>
    </row>
    <row r="450" spans="2:23" x14ac:dyDescent="0.35">
      <c r="B450" s="83" t="s">
        <v>626</v>
      </c>
      <c r="C450" s="84">
        <v>0</v>
      </c>
      <c r="D450" s="84">
        <v>0</v>
      </c>
      <c r="E450" s="84">
        <v>965</v>
      </c>
      <c r="F450" s="84">
        <v>10</v>
      </c>
      <c r="G450" s="84">
        <v>395</v>
      </c>
      <c r="H450" s="84">
        <v>5</v>
      </c>
      <c r="I450" s="84">
        <v>140</v>
      </c>
      <c r="J450" s="84">
        <v>470</v>
      </c>
      <c r="K450" s="84">
        <v>130</v>
      </c>
      <c r="L450" s="84">
        <v>305</v>
      </c>
      <c r="M450" s="84">
        <v>575</v>
      </c>
      <c r="N450" s="84">
        <v>435</v>
      </c>
      <c r="O450" s="84">
        <v>660</v>
      </c>
      <c r="P450" s="84">
        <v>335</v>
      </c>
      <c r="Q450" s="84">
        <v>160</v>
      </c>
      <c r="R450" s="84">
        <v>15</v>
      </c>
      <c r="S450" s="84">
        <v>125</v>
      </c>
      <c r="T450" s="84">
        <v>1710</v>
      </c>
      <c r="U450" s="84">
        <v>5</v>
      </c>
      <c r="V450" s="84">
        <v>30</v>
      </c>
      <c r="W450" s="84">
        <v>55</v>
      </c>
    </row>
    <row r="451" spans="2:23" x14ac:dyDescent="0.35">
      <c r="B451" s="74" t="s">
        <v>433</v>
      </c>
      <c r="C451" s="75">
        <v>5</v>
      </c>
      <c r="D451" s="75">
        <v>5</v>
      </c>
      <c r="E451" s="75">
        <v>825</v>
      </c>
      <c r="F451" s="75">
        <v>15</v>
      </c>
      <c r="G451" s="75">
        <v>265</v>
      </c>
      <c r="H451" s="75">
        <v>0</v>
      </c>
      <c r="I451" s="75">
        <v>130</v>
      </c>
      <c r="J451" s="75">
        <v>670</v>
      </c>
      <c r="K451" s="75">
        <v>70</v>
      </c>
      <c r="L451" s="75">
        <v>340</v>
      </c>
      <c r="M451" s="75">
        <v>450</v>
      </c>
      <c r="N451" s="75">
        <v>370</v>
      </c>
      <c r="O451" s="75">
        <v>770</v>
      </c>
      <c r="P451" s="75">
        <v>610</v>
      </c>
      <c r="Q451" s="75">
        <v>130</v>
      </c>
      <c r="R451" s="75">
        <v>40</v>
      </c>
      <c r="S451" s="75">
        <v>95</v>
      </c>
      <c r="T451" s="75">
        <v>1695</v>
      </c>
      <c r="U451" s="75">
        <v>10</v>
      </c>
      <c r="V451" s="75">
        <v>40</v>
      </c>
      <c r="W451" s="75">
        <v>85</v>
      </c>
    </row>
    <row r="452" spans="2:23" x14ac:dyDescent="0.35">
      <c r="B452" s="83" t="s">
        <v>434</v>
      </c>
      <c r="C452" s="84">
        <v>5</v>
      </c>
      <c r="D452" s="84">
        <v>5</v>
      </c>
      <c r="E452" s="84">
        <v>1240</v>
      </c>
      <c r="F452" s="84">
        <v>15</v>
      </c>
      <c r="G452" s="84">
        <v>410</v>
      </c>
      <c r="H452" s="84">
        <v>5</v>
      </c>
      <c r="I452" s="84">
        <v>235</v>
      </c>
      <c r="J452" s="84">
        <v>710</v>
      </c>
      <c r="K452" s="84">
        <v>115</v>
      </c>
      <c r="L452" s="84">
        <v>395</v>
      </c>
      <c r="M452" s="84">
        <v>770</v>
      </c>
      <c r="N452" s="84">
        <v>615</v>
      </c>
      <c r="O452" s="84">
        <v>1065</v>
      </c>
      <c r="P452" s="84">
        <v>735</v>
      </c>
      <c r="Q452" s="84">
        <v>180</v>
      </c>
      <c r="R452" s="84">
        <v>45</v>
      </c>
      <c r="S452" s="84">
        <v>165</v>
      </c>
      <c r="T452" s="84">
        <v>2440</v>
      </c>
      <c r="U452" s="84">
        <v>15</v>
      </c>
      <c r="V452" s="84">
        <v>45</v>
      </c>
      <c r="W452" s="84">
        <v>180</v>
      </c>
    </row>
    <row r="453" spans="2:23" x14ac:dyDescent="0.35">
      <c r="B453" s="74" t="s">
        <v>435</v>
      </c>
      <c r="C453" s="75">
        <v>0</v>
      </c>
      <c r="D453" s="75">
        <v>0</v>
      </c>
      <c r="E453" s="75">
        <v>2345</v>
      </c>
      <c r="F453" s="75">
        <v>25</v>
      </c>
      <c r="G453" s="75">
        <v>855</v>
      </c>
      <c r="H453" s="75">
        <v>5</v>
      </c>
      <c r="I453" s="75">
        <v>470</v>
      </c>
      <c r="J453" s="75">
        <v>1070</v>
      </c>
      <c r="K453" s="75">
        <v>205</v>
      </c>
      <c r="L453" s="75">
        <v>715</v>
      </c>
      <c r="M453" s="75">
        <v>1115</v>
      </c>
      <c r="N453" s="75">
        <v>885</v>
      </c>
      <c r="O453" s="75">
        <v>1590</v>
      </c>
      <c r="P453" s="75">
        <v>1160</v>
      </c>
      <c r="Q453" s="75">
        <v>260</v>
      </c>
      <c r="R453" s="75">
        <v>70</v>
      </c>
      <c r="S453" s="75">
        <v>230</v>
      </c>
      <c r="T453" s="75">
        <v>4350</v>
      </c>
      <c r="U453" s="75">
        <v>10</v>
      </c>
      <c r="V453" s="75">
        <v>90</v>
      </c>
      <c r="W453" s="75">
        <v>215</v>
      </c>
    </row>
    <row r="454" spans="2:23" x14ac:dyDescent="0.35">
      <c r="B454" s="83" t="s">
        <v>270</v>
      </c>
      <c r="C454" s="84">
        <v>5</v>
      </c>
      <c r="D454" s="84">
        <v>0</v>
      </c>
      <c r="E454" s="84">
        <v>620</v>
      </c>
      <c r="F454" s="84">
        <v>10</v>
      </c>
      <c r="G454" s="84">
        <v>110</v>
      </c>
      <c r="H454" s="84">
        <v>5</v>
      </c>
      <c r="I454" s="84">
        <v>30</v>
      </c>
      <c r="J454" s="84">
        <v>235</v>
      </c>
      <c r="K454" s="84">
        <v>470</v>
      </c>
      <c r="L454" s="84">
        <v>115</v>
      </c>
      <c r="M454" s="84">
        <v>175</v>
      </c>
      <c r="N454" s="84">
        <v>135</v>
      </c>
      <c r="O454" s="84">
        <v>355</v>
      </c>
      <c r="P454" s="84">
        <v>135</v>
      </c>
      <c r="Q454" s="84">
        <v>115</v>
      </c>
      <c r="R454" s="84">
        <v>5</v>
      </c>
      <c r="S454" s="84">
        <v>25</v>
      </c>
      <c r="T454" s="84">
        <v>880</v>
      </c>
      <c r="U454" s="84">
        <v>5</v>
      </c>
      <c r="V454" s="84">
        <v>5</v>
      </c>
      <c r="W454" s="84">
        <v>65</v>
      </c>
    </row>
    <row r="455" spans="2:23" x14ac:dyDescent="0.35">
      <c r="B455" s="74" t="s">
        <v>260</v>
      </c>
      <c r="C455" s="75">
        <v>5</v>
      </c>
      <c r="D455" s="75">
        <v>0</v>
      </c>
      <c r="E455" s="75">
        <v>880</v>
      </c>
      <c r="F455" s="75">
        <v>15</v>
      </c>
      <c r="G455" s="75">
        <v>140</v>
      </c>
      <c r="H455" s="75">
        <v>0</v>
      </c>
      <c r="I455" s="75">
        <v>30</v>
      </c>
      <c r="J455" s="75">
        <v>295</v>
      </c>
      <c r="K455" s="75">
        <v>745</v>
      </c>
      <c r="L455" s="75">
        <v>130</v>
      </c>
      <c r="M455" s="75">
        <v>230</v>
      </c>
      <c r="N455" s="75">
        <v>170</v>
      </c>
      <c r="O455" s="75">
        <v>465</v>
      </c>
      <c r="P455" s="75">
        <v>145</v>
      </c>
      <c r="Q455" s="75">
        <v>125</v>
      </c>
      <c r="R455" s="75">
        <v>10</v>
      </c>
      <c r="S455" s="75">
        <v>30</v>
      </c>
      <c r="T455" s="75">
        <v>1165</v>
      </c>
      <c r="U455" s="75">
        <v>5</v>
      </c>
      <c r="V455" s="75">
        <v>5</v>
      </c>
      <c r="W455" s="75">
        <v>130</v>
      </c>
    </row>
    <row r="456" spans="2:23" x14ac:dyDescent="0.35">
      <c r="B456" s="83" t="s">
        <v>39</v>
      </c>
      <c r="C456" s="84">
        <v>5</v>
      </c>
      <c r="D456" s="84">
        <v>15</v>
      </c>
      <c r="E456" s="84">
        <v>1445</v>
      </c>
      <c r="F456" s="84">
        <v>5</v>
      </c>
      <c r="G456" s="84">
        <v>305</v>
      </c>
      <c r="H456" s="84">
        <v>5</v>
      </c>
      <c r="I456" s="84">
        <v>135</v>
      </c>
      <c r="J456" s="84">
        <v>630</v>
      </c>
      <c r="K456" s="84">
        <v>240</v>
      </c>
      <c r="L456" s="84">
        <v>480</v>
      </c>
      <c r="M456" s="84">
        <v>720</v>
      </c>
      <c r="N456" s="84">
        <v>560</v>
      </c>
      <c r="O456" s="84">
        <v>615</v>
      </c>
      <c r="P456" s="84">
        <v>395</v>
      </c>
      <c r="Q456" s="84">
        <v>135</v>
      </c>
      <c r="R456" s="84">
        <v>25</v>
      </c>
      <c r="S456" s="84">
        <v>235</v>
      </c>
      <c r="T456" s="84">
        <v>2530</v>
      </c>
      <c r="U456" s="84">
        <v>0</v>
      </c>
      <c r="V456" s="84">
        <v>35</v>
      </c>
      <c r="W456" s="84">
        <v>30</v>
      </c>
    </row>
    <row r="457" spans="2:23" x14ac:dyDescent="0.35">
      <c r="B457" s="74" t="s">
        <v>627</v>
      </c>
      <c r="C457" s="75">
        <v>0</v>
      </c>
      <c r="D457" s="75">
        <v>5</v>
      </c>
      <c r="E457" s="75">
        <v>730</v>
      </c>
      <c r="F457" s="75">
        <v>5</v>
      </c>
      <c r="G457" s="75">
        <v>200</v>
      </c>
      <c r="H457" s="75">
        <v>0</v>
      </c>
      <c r="I457" s="75">
        <v>95</v>
      </c>
      <c r="J457" s="75">
        <v>200</v>
      </c>
      <c r="K457" s="75">
        <v>110</v>
      </c>
      <c r="L457" s="75">
        <v>275</v>
      </c>
      <c r="M457" s="75">
        <v>350</v>
      </c>
      <c r="N457" s="75">
        <v>260</v>
      </c>
      <c r="O457" s="75">
        <v>295</v>
      </c>
      <c r="P457" s="75">
        <v>215</v>
      </c>
      <c r="Q457" s="75">
        <v>70</v>
      </c>
      <c r="R457" s="75">
        <v>10</v>
      </c>
      <c r="S457" s="75">
        <v>95</v>
      </c>
      <c r="T457" s="75">
        <v>1330</v>
      </c>
      <c r="U457" s="75">
        <v>0</v>
      </c>
      <c r="V457" s="75">
        <v>25</v>
      </c>
      <c r="W457" s="75">
        <v>10</v>
      </c>
    </row>
    <row r="458" spans="2:23" x14ac:dyDescent="0.35">
      <c r="B458" s="83" t="s">
        <v>436</v>
      </c>
      <c r="C458" s="84">
        <v>0</v>
      </c>
      <c r="D458" s="84">
        <v>0</v>
      </c>
      <c r="E458" s="84">
        <v>1120</v>
      </c>
      <c r="F458" s="84">
        <v>15</v>
      </c>
      <c r="G458" s="84">
        <v>415</v>
      </c>
      <c r="H458" s="84">
        <v>5</v>
      </c>
      <c r="I458" s="84">
        <v>220</v>
      </c>
      <c r="J458" s="84">
        <v>610</v>
      </c>
      <c r="K458" s="84">
        <v>80</v>
      </c>
      <c r="L458" s="84">
        <v>340</v>
      </c>
      <c r="M458" s="84">
        <v>680</v>
      </c>
      <c r="N458" s="84">
        <v>530</v>
      </c>
      <c r="O458" s="84">
        <v>730</v>
      </c>
      <c r="P458" s="84">
        <v>460</v>
      </c>
      <c r="Q458" s="84">
        <v>125</v>
      </c>
      <c r="R458" s="84">
        <v>30</v>
      </c>
      <c r="S458" s="84">
        <v>155</v>
      </c>
      <c r="T458" s="84">
        <v>2075</v>
      </c>
      <c r="U458" s="84">
        <v>5</v>
      </c>
      <c r="V458" s="84">
        <v>45</v>
      </c>
      <c r="W458" s="84">
        <v>95</v>
      </c>
    </row>
    <row r="459" spans="2:23" x14ac:dyDescent="0.35">
      <c r="B459" s="74" t="s">
        <v>628</v>
      </c>
      <c r="C459" s="75">
        <v>5</v>
      </c>
      <c r="D459" s="75">
        <v>0</v>
      </c>
      <c r="E459" s="75">
        <v>910</v>
      </c>
      <c r="F459" s="75">
        <v>20</v>
      </c>
      <c r="G459" s="75">
        <v>490</v>
      </c>
      <c r="H459" s="75">
        <v>10</v>
      </c>
      <c r="I459" s="75">
        <v>215</v>
      </c>
      <c r="J459" s="75">
        <v>1035</v>
      </c>
      <c r="K459" s="75">
        <v>85</v>
      </c>
      <c r="L459" s="75">
        <v>325</v>
      </c>
      <c r="M459" s="75">
        <v>1945</v>
      </c>
      <c r="N459" s="75">
        <v>1445</v>
      </c>
      <c r="O459" s="75">
        <v>1725</v>
      </c>
      <c r="P459" s="75">
        <v>685</v>
      </c>
      <c r="Q459" s="75">
        <v>205</v>
      </c>
      <c r="R459" s="75">
        <v>125</v>
      </c>
      <c r="S459" s="75">
        <v>275</v>
      </c>
      <c r="T459" s="75">
        <v>1965</v>
      </c>
      <c r="U459" s="75">
        <v>10</v>
      </c>
      <c r="V459" s="75">
        <v>80</v>
      </c>
      <c r="W459" s="75">
        <v>215</v>
      </c>
    </row>
    <row r="460" spans="2:23" x14ac:dyDescent="0.35">
      <c r="B460" s="83" t="s">
        <v>629</v>
      </c>
      <c r="C460" s="84">
        <v>0</v>
      </c>
      <c r="D460" s="84">
        <v>0</v>
      </c>
      <c r="E460" s="84">
        <v>95</v>
      </c>
      <c r="F460" s="84">
        <v>10</v>
      </c>
      <c r="G460" s="84">
        <v>170</v>
      </c>
      <c r="H460" s="84">
        <v>5</v>
      </c>
      <c r="I460" s="84">
        <v>55</v>
      </c>
      <c r="J460" s="84">
        <v>485</v>
      </c>
      <c r="K460" s="84">
        <v>10</v>
      </c>
      <c r="L460" s="84">
        <v>95</v>
      </c>
      <c r="M460" s="84">
        <v>1400</v>
      </c>
      <c r="N460" s="84">
        <v>1065</v>
      </c>
      <c r="O460" s="84">
        <v>890</v>
      </c>
      <c r="P460" s="84">
        <v>265</v>
      </c>
      <c r="Q460" s="84">
        <v>60</v>
      </c>
      <c r="R460" s="84">
        <v>80</v>
      </c>
      <c r="S460" s="84">
        <v>160</v>
      </c>
      <c r="T460" s="84">
        <v>480</v>
      </c>
      <c r="U460" s="84">
        <v>10</v>
      </c>
      <c r="V460" s="84">
        <v>20</v>
      </c>
      <c r="W460" s="84">
        <v>85</v>
      </c>
    </row>
    <row r="461" spans="2:23" x14ac:dyDescent="0.35">
      <c r="B461" s="74" t="s">
        <v>630</v>
      </c>
      <c r="C461" s="75">
        <v>0</v>
      </c>
      <c r="D461" s="75">
        <v>5</v>
      </c>
      <c r="E461" s="75">
        <v>520</v>
      </c>
      <c r="F461" s="75">
        <v>10</v>
      </c>
      <c r="G461" s="75">
        <v>285</v>
      </c>
      <c r="H461" s="75">
        <v>5</v>
      </c>
      <c r="I461" s="75">
        <v>140</v>
      </c>
      <c r="J461" s="75">
        <v>490</v>
      </c>
      <c r="K461" s="75">
        <v>55</v>
      </c>
      <c r="L461" s="75">
        <v>180</v>
      </c>
      <c r="M461" s="75">
        <v>960</v>
      </c>
      <c r="N461" s="75">
        <v>715</v>
      </c>
      <c r="O461" s="75">
        <v>905</v>
      </c>
      <c r="P461" s="75">
        <v>340</v>
      </c>
      <c r="Q461" s="75">
        <v>100</v>
      </c>
      <c r="R461" s="75">
        <v>90</v>
      </c>
      <c r="S461" s="75">
        <v>145</v>
      </c>
      <c r="T461" s="75">
        <v>1115</v>
      </c>
      <c r="U461" s="75">
        <v>5</v>
      </c>
      <c r="V461" s="75">
        <v>45</v>
      </c>
      <c r="W461" s="75">
        <v>145</v>
      </c>
    </row>
    <row r="462" spans="2:23" x14ac:dyDescent="0.35">
      <c r="B462" s="83" t="s">
        <v>631</v>
      </c>
      <c r="C462" s="84">
        <v>5</v>
      </c>
      <c r="D462" s="84">
        <v>5</v>
      </c>
      <c r="E462" s="84">
        <v>140</v>
      </c>
      <c r="F462" s="84">
        <v>10</v>
      </c>
      <c r="G462" s="84">
        <v>215</v>
      </c>
      <c r="H462" s="84">
        <v>10</v>
      </c>
      <c r="I462" s="84">
        <v>90</v>
      </c>
      <c r="J462" s="84">
        <v>600</v>
      </c>
      <c r="K462" s="84">
        <v>20</v>
      </c>
      <c r="L462" s="84">
        <v>135</v>
      </c>
      <c r="M462" s="84">
        <v>1685</v>
      </c>
      <c r="N462" s="84">
        <v>1270</v>
      </c>
      <c r="O462" s="84">
        <v>1260</v>
      </c>
      <c r="P462" s="84">
        <v>435</v>
      </c>
      <c r="Q462" s="84">
        <v>105</v>
      </c>
      <c r="R462" s="84">
        <v>145</v>
      </c>
      <c r="S462" s="84">
        <v>180</v>
      </c>
      <c r="T462" s="84">
        <v>665</v>
      </c>
      <c r="U462" s="84">
        <v>5</v>
      </c>
      <c r="V462" s="84">
        <v>35</v>
      </c>
      <c r="W462" s="84">
        <v>135</v>
      </c>
    </row>
    <row r="463" spans="2:23" x14ac:dyDescent="0.35">
      <c r="B463" s="74" t="s">
        <v>453</v>
      </c>
      <c r="C463" s="75">
        <v>5</v>
      </c>
      <c r="D463" s="75">
        <v>0</v>
      </c>
      <c r="E463" s="75">
        <v>1185</v>
      </c>
      <c r="F463" s="75">
        <v>5</v>
      </c>
      <c r="G463" s="75">
        <v>650</v>
      </c>
      <c r="H463" s="75">
        <v>5</v>
      </c>
      <c r="I463" s="75">
        <v>290</v>
      </c>
      <c r="J463" s="75">
        <v>450</v>
      </c>
      <c r="K463" s="75">
        <v>120</v>
      </c>
      <c r="L463" s="75">
        <v>320</v>
      </c>
      <c r="M463" s="75">
        <v>940</v>
      </c>
      <c r="N463" s="75">
        <v>645</v>
      </c>
      <c r="O463" s="75">
        <v>1065</v>
      </c>
      <c r="P463" s="75">
        <v>480</v>
      </c>
      <c r="Q463" s="75">
        <v>155</v>
      </c>
      <c r="R463" s="75">
        <v>45</v>
      </c>
      <c r="S463" s="75">
        <v>150</v>
      </c>
      <c r="T463" s="75">
        <v>2170</v>
      </c>
      <c r="U463" s="75">
        <v>5</v>
      </c>
      <c r="V463" s="75">
        <v>50</v>
      </c>
      <c r="W463" s="75">
        <v>220</v>
      </c>
    </row>
    <row r="464" spans="2:23" x14ac:dyDescent="0.35">
      <c r="B464" s="83" t="s">
        <v>437</v>
      </c>
      <c r="C464" s="84">
        <v>0</v>
      </c>
      <c r="D464" s="84">
        <v>5</v>
      </c>
      <c r="E464" s="84">
        <v>1885</v>
      </c>
      <c r="F464" s="84">
        <v>15</v>
      </c>
      <c r="G464" s="84">
        <v>695</v>
      </c>
      <c r="H464" s="84">
        <v>5</v>
      </c>
      <c r="I464" s="84">
        <v>235</v>
      </c>
      <c r="J464" s="84">
        <v>355</v>
      </c>
      <c r="K464" s="84">
        <v>385</v>
      </c>
      <c r="L464" s="84">
        <v>325</v>
      </c>
      <c r="M464" s="84">
        <v>460</v>
      </c>
      <c r="N464" s="84">
        <v>335</v>
      </c>
      <c r="O464" s="84">
        <v>820</v>
      </c>
      <c r="P464" s="84">
        <v>355</v>
      </c>
      <c r="Q464" s="84">
        <v>270</v>
      </c>
      <c r="R464" s="84">
        <v>20</v>
      </c>
      <c r="S464" s="84">
        <v>95</v>
      </c>
      <c r="T464" s="84">
        <v>2720</v>
      </c>
      <c r="U464" s="84">
        <v>0</v>
      </c>
      <c r="V464" s="84">
        <v>30</v>
      </c>
      <c r="W464" s="84">
        <v>140</v>
      </c>
    </row>
    <row r="465" spans="2:23" x14ac:dyDescent="0.35">
      <c r="B465" s="74" t="s">
        <v>263</v>
      </c>
      <c r="C465" s="75">
        <v>5</v>
      </c>
      <c r="D465" s="75">
        <v>0</v>
      </c>
      <c r="E465" s="75">
        <v>1635</v>
      </c>
      <c r="F465" s="75">
        <v>20</v>
      </c>
      <c r="G465" s="75">
        <v>305</v>
      </c>
      <c r="H465" s="75">
        <v>0</v>
      </c>
      <c r="I465" s="75">
        <v>80</v>
      </c>
      <c r="J465" s="75">
        <v>310</v>
      </c>
      <c r="K465" s="75">
        <v>745</v>
      </c>
      <c r="L465" s="75">
        <v>205</v>
      </c>
      <c r="M465" s="75">
        <v>485</v>
      </c>
      <c r="N465" s="75">
        <v>335</v>
      </c>
      <c r="O465" s="75">
        <v>615</v>
      </c>
      <c r="P465" s="75">
        <v>245</v>
      </c>
      <c r="Q465" s="75">
        <v>170</v>
      </c>
      <c r="R465" s="75">
        <v>10</v>
      </c>
      <c r="S465" s="75">
        <v>55</v>
      </c>
      <c r="T465" s="75">
        <v>2105</v>
      </c>
      <c r="U465" s="75">
        <v>5</v>
      </c>
      <c r="V465" s="75">
        <v>10</v>
      </c>
      <c r="W465" s="75">
        <v>105</v>
      </c>
    </row>
    <row r="466" spans="2:23" x14ac:dyDescent="0.35">
      <c r="B466" s="83" t="s">
        <v>264</v>
      </c>
      <c r="C466" s="84">
        <v>5</v>
      </c>
      <c r="D466" s="84">
        <v>5</v>
      </c>
      <c r="E466" s="84">
        <v>1615</v>
      </c>
      <c r="F466" s="84">
        <v>10</v>
      </c>
      <c r="G466" s="84">
        <v>405</v>
      </c>
      <c r="H466" s="84">
        <v>5</v>
      </c>
      <c r="I466" s="84">
        <v>115</v>
      </c>
      <c r="J466" s="84">
        <v>315</v>
      </c>
      <c r="K466" s="84">
        <v>725</v>
      </c>
      <c r="L466" s="84">
        <v>225</v>
      </c>
      <c r="M466" s="84">
        <v>400</v>
      </c>
      <c r="N466" s="84">
        <v>280</v>
      </c>
      <c r="O466" s="84">
        <v>620</v>
      </c>
      <c r="P466" s="84">
        <v>225</v>
      </c>
      <c r="Q466" s="84">
        <v>165</v>
      </c>
      <c r="R466" s="84">
        <v>10</v>
      </c>
      <c r="S466" s="84">
        <v>45</v>
      </c>
      <c r="T466" s="84">
        <v>2165</v>
      </c>
      <c r="U466" s="84">
        <v>5</v>
      </c>
      <c r="V466" s="84">
        <v>20</v>
      </c>
      <c r="W466" s="84">
        <v>120</v>
      </c>
    </row>
    <row r="467" spans="2:23" x14ac:dyDescent="0.35">
      <c r="B467" s="74" t="s">
        <v>363</v>
      </c>
      <c r="C467" s="75">
        <v>0</v>
      </c>
      <c r="D467" s="75">
        <v>5</v>
      </c>
      <c r="E467" s="75">
        <v>400</v>
      </c>
      <c r="F467" s="75">
        <v>5</v>
      </c>
      <c r="G467" s="75">
        <v>90</v>
      </c>
      <c r="H467" s="75">
        <v>5</v>
      </c>
      <c r="I467" s="75">
        <v>25</v>
      </c>
      <c r="J467" s="75">
        <v>120</v>
      </c>
      <c r="K467" s="75">
        <v>70</v>
      </c>
      <c r="L467" s="75">
        <v>125</v>
      </c>
      <c r="M467" s="75">
        <v>155</v>
      </c>
      <c r="N467" s="75">
        <v>120</v>
      </c>
      <c r="O467" s="75">
        <v>200</v>
      </c>
      <c r="P467" s="75">
        <v>110</v>
      </c>
      <c r="Q467" s="75">
        <v>70</v>
      </c>
      <c r="R467" s="75">
        <v>5</v>
      </c>
      <c r="S467" s="75">
        <v>40</v>
      </c>
      <c r="T467" s="75">
        <v>650</v>
      </c>
      <c r="U467" s="75">
        <v>0</v>
      </c>
      <c r="V467" s="75">
        <v>5</v>
      </c>
      <c r="W467" s="75">
        <v>20</v>
      </c>
    </row>
    <row r="468" spans="2:23" x14ac:dyDescent="0.35">
      <c r="B468" s="83" t="s">
        <v>319</v>
      </c>
      <c r="C468" s="84">
        <v>5</v>
      </c>
      <c r="D468" s="84">
        <v>5</v>
      </c>
      <c r="E468" s="84">
        <v>3200</v>
      </c>
      <c r="F468" s="84">
        <v>20</v>
      </c>
      <c r="G468" s="84">
        <v>1260</v>
      </c>
      <c r="H468" s="84">
        <v>5</v>
      </c>
      <c r="I468" s="84">
        <v>645</v>
      </c>
      <c r="J468" s="84">
        <v>1225</v>
      </c>
      <c r="K468" s="84">
        <v>230</v>
      </c>
      <c r="L468" s="84">
        <v>950</v>
      </c>
      <c r="M468" s="84">
        <v>1175</v>
      </c>
      <c r="N468" s="84">
        <v>920</v>
      </c>
      <c r="O468" s="84">
        <v>1570</v>
      </c>
      <c r="P468" s="84">
        <v>1075</v>
      </c>
      <c r="Q468" s="84">
        <v>250</v>
      </c>
      <c r="R468" s="84">
        <v>115</v>
      </c>
      <c r="S468" s="84">
        <v>220</v>
      </c>
      <c r="T468" s="84">
        <v>5575</v>
      </c>
      <c r="U468" s="84">
        <v>15</v>
      </c>
      <c r="V468" s="84">
        <v>85</v>
      </c>
      <c r="W468" s="84">
        <v>235</v>
      </c>
    </row>
    <row r="469" spans="2:23" x14ac:dyDescent="0.35">
      <c r="B469" s="74" t="s">
        <v>227</v>
      </c>
      <c r="C469" s="75">
        <v>5</v>
      </c>
      <c r="D469" s="75">
        <v>5</v>
      </c>
      <c r="E469" s="75">
        <v>1455</v>
      </c>
      <c r="F469" s="75">
        <v>95</v>
      </c>
      <c r="G469" s="75">
        <v>395</v>
      </c>
      <c r="H469" s="75">
        <v>5</v>
      </c>
      <c r="I469" s="75">
        <v>140</v>
      </c>
      <c r="J469" s="75">
        <v>855</v>
      </c>
      <c r="K469" s="75">
        <v>250</v>
      </c>
      <c r="L469" s="75">
        <v>470</v>
      </c>
      <c r="M469" s="75">
        <v>420</v>
      </c>
      <c r="N469" s="75">
        <v>320</v>
      </c>
      <c r="O469" s="75">
        <v>1105</v>
      </c>
      <c r="P469" s="75">
        <v>745</v>
      </c>
      <c r="Q469" s="75">
        <v>185</v>
      </c>
      <c r="R469" s="75">
        <v>20</v>
      </c>
      <c r="S469" s="75">
        <v>85</v>
      </c>
      <c r="T469" s="75">
        <v>2470</v>
      </c>
      <c r="U469" s="75">
        <v>5</v>
      </c>
      <c r="V469" s="75">
        <v>40</v>
      </c>
      <c r="W469" s="75">
        <v>190</v>
      </c>
    </row>
    <row r="470" spans="2:23" x14ac:dyDescent="0.35">
      <c r="B470" s="83" t="s">
        <v>247</v>
      </c>
      <c r="C470" s="84">
        <v>0</v>
      </c>
      <c r="D470" s="84">
        <v>0</v>
      </c>
      <c r="E470" s="84">
        <v>480</v>
      </c>
      <c r="F470" s="84">
        <v>25</v>
      </c>
      <c r="G470" s="84">
        <v>60</v>
      </c>
      <c r="H470" s="84">
        <v>0</v>
      </c>
      <c r="I470" s="84">
        <v>20</v>
      </c>
      <c r="J470" s="84">
        <v>315</v>
      </c>
      <c r="K470" s="84">
        <v>415</v>
      </c>
      <c r="L470" s="84">
        <v>110</v>
      </c>
      <c r="M470" s="84">
        <v>120</v>
      </c>
      <c r="N470" s="84">
        <v>105</v>
      </c>
      <c r="O470" s="84">
        <v>325</v>
      </c>
      <c r="P470" s="84">
        <v>175</v>
      </c>
      <c r="Q470" s="84">
        <v>50</v>
      </c>
      <c r="R470" s="84">
        <v>5</v>
      </c>
      <c r="S470" s="84">
        <v>30</v>
      </c>
      <c r="T470" s="84">
        <v>710</v>
      </c>
      <c r="U470" s="84">
        <v>5</v>
      </c>
      <c r="V470" s="84">
        <v>5</v>
      </c>
      <c r="W470" s="84">
        <v>105</v>
      </c>
    </row>
    <row r="471" spans="2:23" x14ac:dyDescent="0.35">
      <c r="B471" s="74" t="s">
        <v>179</v>
      </c>
      <c r="C471" s="75">
        <v>5</v>
      </c>
      <c r="D471" s="75">
        <v>0</v>
      </c>
      <c r="E471" s="75">
        <v>1980</v>
      </c>
      <c r="F471" s="75">
        <v>35</v>
      </c>
      <c r="G471" s="75">
        <v>305</v>
      </c>
      <c r="H471" s="75">
        <v>5</v>
      </c>
      <c r="I471" s="75">
        <v>65</v>
      </c>
      <c r="J471" s="75">
        <v>475</v>
      </c>
      <c r="K471" s="75">
        <v>905</v>
      </c>
      <c r="L471" s="75">
        <v>245</v>
      </c>
      <c r="M471" s="75">
        <v>660</v>
      </c>
      <c r="N471" s="75">
        <v>510</v>
      </c>
      <c r="O471" s="75">
        <v>905</v>
      </c>
      <c r="P471" s="75">
        <v>325</v>
      </c>
      <c r="Q471" s="75">
        <v>315</v>
      </c>
      <c r="R471" s="75">
        <v>10</v>
      </c>
      <c r="S471" s="75">
        <v>125</v>
      </c>
      <c r="T471" s="75">
        <v>2605</v>
      </c>
      <c r="U471" s="75">
        <v>5</v>
      </c>
      <c r="V471" s="75">
        <v>20</v>
      </c>
      <c r="W471" s="75">
        <v>120</v>
      </c>
    </row>
    <row r="472" spans="2:23" x14ac:dyDescent="0.35">
      <c r="B472" s="83" t="s">
        <v>75</v>
      </c>
      <c r="C472" s="84">
        <v>5</v>
      </c>
      <c r="D472" s="84">
        <v>0</v>
      </c>
      <c r="E472" s="84">
        <v>945</v>
      </c>
      <c r="F472" s="84">
        <v>5</v>
      </c>
      <c r="G472" s="84">
        <v>165</v>
      </c>
      <c r="H472" s="84">
        <v>0</v>
      </c>
      <c r="I472" s="84">
        <v>85</v>
      </c>
      <c r="J472" s="84">
        <v>240</v>
      </c>
      <c r="K472" s="84">
        <v>200</v>
      </c>
      <c r="L472" s="84">
        <v>235</v>
      </c>
      <c r="M472" s="84">
        <v>295</v>
      </c>
      <c r="N472" s="84">
        <v>195</v>
      </c>
      <c r="O472" s="84">
        <v>285</v>
      </c>
      <c r="P472" s="84">
        <v>210</v>
      </c>
      <c r="Q472" s="84">
        <v>55</v>
      </c>
      <c r="R472" s="84">
        <v>15</v>
      </c>
      <c r="S472" s="84">
        <v>50</v>
      </c>
      <c r="T472" s="84">
        <v>1445</v>
      </c>
      <c r="U472" s="84">
        <v>0</v>
      </c>
      <c r="V472" s="84">
        <v>10</v>
      </c>
      <c r="W472" s="84">
        <v>10</v>
      </c>
    </row>
    <row r="473" spans="2:23" x14ac:dyDescent="0.35">
      <c r="B473" s="74" t="s">
        <v>197</v>
      </c>
      <c r="C473" s="75">
        <v>5</v>
      </c>
      <c r="D473" s="75">
        <v>5</v>
      </c>
      <c r="E473" s="75">
        <v>1190</v>
      </c>
      <c r="F473" s="75">
        <v>10</v>
      </c>
      <c r="G473" s="75">
        <v>260</v>
      </c>
      <c r="H473" s="75">
        <v>5</v>
      </c>
      <c r="I473" s="75">
        <v>115</v>
      </c>
      <c r="J473" s="75">
        <v>380</v>
      </c>
      <c r="K473" s="75">
        <v>250</v>
      </c>
      <c r="L473" s="75">
        <v>295</v>
      </c>
      <c r="M473" s="75">
        <v>485</v>
      </c>
      <c r="N473" s="75">
        <v>380</v>
      </c>
      <c r="O473" s="75">
        <v>495</v>
      </c>
      <c r="P473" s="75">
        <v>225</v>
      </c>
      <c r="Q473" s="75">
        <v>140</v>
      </c>
      <c r="R473" s="75">
        <v>15</v>
      </c>
      <c r="S473" s="75">
        <v>140</v>
      </c>
      <c r="T473" s="75">
        <v>1890</v>
      </c>
      <c r="U473" s="75">
        <v>0</v>
      </c>
      <c r="V473" s="75">
        <v>40</v>
      </c>
      <c r="W473" s="75">
        <v>35</v>
      </c>
    </row>
    <row r="474" spans="2:23" x14ac:dyDescent="0.35">
      <c r="B474" s="83" t="s">
        <v>632</v>
      </c>
      <c r="C474" s="84">
        <v>5</v>
      </c>
      <c r="D474" s="84">
        <v>5</v>
      </c>
      <c r="E474" s="84">
        <v>1725</v>
      </c>
      <c r="F474" s="84">
        <v>15</v>
      </c>
      <c r="G474" s="84">
        <v>425</v>
      </c>
      <c r="H474" s="84">
        <v>5</v>
      </c>
      <c r="I474" s="84">
        <v>205</v>
      </c>
      <c r="J474" s="84">
        <v>1010</v>
      </c>
      <c r="K474" s="84">
        <v>230</v>
      </c>
      <c r="L474" s="84">
        <v>720</v>
      </c>
      <c r="M474" s="84">
        <v>780</v>
      </c>
      <c r="N474" s="84">
        <v>650</v>
      </c>
      <c r="O474" s="84">
        <v>900</v>
      </c>
      <c r="P474" s="84">
        <v>645</v>
      </c>
      <c r="Q474" s="84">
        <v>240</v>
      </c>
      <c r="R474" s="84">
        <v>30</v>
      </c>
      <c r="S474" s="84">
        <v>290</v>
      </c>
      <c r="T474" s="84">
        <v>3325</v>
      </c>
      <c r="U474" s="84">
        <v>5</v>
      </c>
      <c r="V474" s="84">
        <v>100</v>
      </c>
      <c r="W474" s="84">
        <v>25</v>
      </c>
    </row>
    <row r="475" spans="2:23" x14ac:dyDescent="0.35">
      <c r="B475" s="74" t="s">
        <v>633</v>
      </c>
      <c r="C475" s="75">
        <v>5</v>
      </c>
      <c r="D475" s="75">
        <v>5</v>
      </c>
      <c r="E475" s="75">
        <v>2085</v>
      </c>
      <c r="F475" s="75">
        <v>10</v>
      </c>
      <c r="G475" s="75">
        <v>505</v>
      </c>
      <c r="H475" s="75">
        <v>5</v>
      </c>
      <c r="I475" s="75">
        <v>190</v>
      </c>
      <c r="J475" s="75">
        <v>980</v>
      </c>
      <c r="K475" s="75">
        <v>310</v>
      </c>
      <c r="L475" s="75">
        <v>645</v>
      </c>
      <c r="M475" s="75">
        <v>925</v>
      </c>
      <c r="N475" s="75">
        <v>750</v>
      </c>
      <c r="O475" s="75">
        <v>1070</v>
      </c>
      <c r="P475" s="75">
        <v>560</v>
      </c>
      <c r="Q475" s="75">
        <v>330</v>
      </c>
      <c r="R475" s="75">
        <v>30</v>
      </c>
      <c r="S475" s="75">
        <v>280</v>
      </c>
      <c r="T475" s="75">
        <v>3510</v>
      </c>
      <c r="U475" s="75">
        <v>5</v>
      </c>
      <c r="V475" s="75">
        <v>75</v>
      </c>
      <c r="W475" s="75">
        <v>50</v>
      </c>
    </row>
    <row r="476" spans="2:23" x14ac:dyDescent="0.35">
      <c r="B476" s="83" t="s">
        <v>634</v>
      </c>
      <c r="C476" s="84">
        <v>5</v>
      </c>
      <c r="D476" s="84">
        <v>0</v>
      </c>
      <c r="E476" s="84">
        <v>80</v>
      </c>
      <c r="F476" s="84">
        <v>10</v>
      </c>
      <c r="G476" s="84">
        <v>170</v>
      </c>
      <c r="H476" s="84">
        <v>0</v>
      </c>
      <c r="I476" s="84">
        <v>65</v>
      </c>
      <c r="J476" s="84">
        <v>350</v>
      </c>
      <c r="K476" s="84">
        <v>20</v>
      </c>
      <c r="L476" s="84">
        <v>95</v>
      </c>
      <c r="M476" s="84">
        <v>1055</v>
      </c>
      <c r="N476" s="84">
        <v>765</v>
      </c>
      <c r="O476" s="84">
        <v>750</v>
      </c>
      <c r="P476" s="84">
        <v>200</v>
      </c>
      <c r="Q476" s="84">
        <v>65</v>
      </c>
      <c r="R476" s="84">
        <v>65</v>
      </c>
      <c r="S476" s="84">
        <v>100</v>
      </c>
      <c r="T476" s="84">
        <v>385</v>
      </c>
      <c r="U476" s="84">
        <v>5</v>
      </c>
      <c r="V476" s="84">
        <v>25</v>
      </c>
      <c r="W476" s="84">
        <v>80</v>
      </c>
    </row>
    <row r="477" spans="2:23" x14ac:dyDescent="0.35">
      <c r="B477" s="74" t="s">
        <v>635</v>
      </c>
      <c r="C477" s="75">
        <v>0</v>
      </c>
      <c r="D477" s="75">
        <v>0</v>
      </c>
      <c r="E477" s="75">
        <v>185</v>
      </c>
      <c r="F477" s="75">
        <v>5</v>
      </c>
      <c r="G477" s="75">
        <v>145</v>
      </c>
      <c r="H477" s="75">
        <v>5</v>
      </c>
      <c r="I477" s="75">
        <v>50</v>
      </c>
      <c r="J477" s="75">
        <v>320</v>
      </c>
      <c r="K477" s="75">
        <v>15</v>
      </c>
      <c r="L477" s="75">
        <v>80</v>
      </c>
      <c r="M477" s="75">
        <v>645</v>
      </c>
      <c r="N477" s="75">
        <v>490</v>
      </c>
      <c r="O477" s="75">
        <v>555</v>
      </c>
      <c r="P477" s="75">
        <v>210</v>
      </c>
      <c r="Q477" s="75">
        <v>60</v>
      </c>
      <c r="R477" s="75">
        <v>40</v>
      </c>
      <c r="S477" s="75">
        <v>100</v>
      </c>
      <c r="T477" s="75">
        <v>480</v>
      </c>
      <c r="U477" s="75">
        <v>5</v>
      </c>
      <c r="V477" s="75">
        <v>25</v>
      </c>
      <c r="W477" s="75">
        <v>70</v>
      </c>
    </row>
    <row r="478" spans="2:23" x14ac:dyDescent="0.35">
      <c r="B478" s="83" t="s">
        <v>636</v>
      </c>
      <c r="C478" s="84">
        <v>0</v>
      </c>
      <c r="D478" s="84">
        <v>5</v>
      </c>
      <c r="E478" s="84">
        <v>585</v>
      </c>
      <c r="F478" s="84">
        <v>15</v>
      </c>
      <c r="G478" s="84">
        <v>385</v>
      </c>
      <c r="H478" s="84">
        <v>5</v>
      </c>
      <c r="I478" s="84">
        <v>190</v>
      </c>
      <c r="J478" s="84">
        <v>835</v>
      </c>
      <c r="K478" s="84">
        <v>50</v>
      </c>
      <c r="L478" s="84">
        <v>235</v>
      </c>
      <c r="M478" s="84">
        <v>1655</v>
      </c>
      <c r="N478" s="84">
        <v>1235</v>
      </c>
      <c r="O478" s="84">
        <v>1575</v>
      </c>
      <c r="P478" s="84">
        <v>535</v>
      </c>
      <c r="Q478" s="84">
        <v>135</v>
      </c>
      <c r="R478" s="84">
        <v>145</v>
      </c>
      <c r="S478" s="84">
        <v>170</v>
      </c>
      <c r="T478" s="84">
        <v>1370</v>
      </c>
      <c r="U478" s="84">
        <v>15</v>
      </c>
      <c r="V478" s="84">
        <v>80</v>
      </c>
      <c r="W478" s="84">
        <v>250</v>
      </c>
    </row>
    <row r="479" spans="2:23" x14ac:dyDescent="0.35">
      <c r="B479" s="74" t="s">
        <v>347</v>
      </c>
      <c r="C479" s="75">
        <v>5</v>
      </c>
      <c r="D479" s="75">
        <v>0</v>
      </c>
      <c r="E479" s="75">
        <v>900</v>
      </c>
      <c r="F479" s="75">
        <v>10</v>
      </c>
      <c r="G479" s="75">
        <v>295</v>
      </c>
      <c r="H479" s="75">
        <v>5</v>
      </c>
      <c r="I479" s="75">
        <v>155</v>
      </c>
      <c r="J479" s="75">
        <v>515</v>
      </c>
      <c r="K479" s="75">
        <v>90</v>
      </c>
      <c r="L479" s="75">
        <v>265</v>
      </c>
      <c r="M479" s="75">
        <v>340</v>
      </c>
      <c r="N479" s="75">
        <v>270</v>
      </c>
      <c r="O479" s="75">
        <v>430</v>
      </c>
      <c r="P479" s="75">
        <v>340</v>
      </c>
      <c r="Q479" s="75">
        <v>85</v>
      </c>
      <c r="R479" s="75">
        <v>20</v>
      </c>
      <c r="S479" s="75">
        <v>70</v>
      </c>
      <c r="T479" s="75">
        <v>1575</v>
      </c>
      <c r="U479" s="75">
        <v>5</v>
      </c>
      <c r="V479" s="75">
        <v>20</v>
      </c>
      <c r="W479" s="75">
        <v>40</v>
      </c>
    </row>
    <row r="480" spans="2:23" x14ac:dyDescent="0.35">
      <c r="B480" s="83" t="s">
        <v>186</v>
      </c>
      <c r="C480" s="84">
        <v>0</v>
      </c>
      <c r="D480" s="84">
        <v>0</v>
      </c>
      <c r="E480" s="84">
        <v>15</v>
      </c>
      <c r="F480" s="84">
        <v>0</v>
      </c>
      <c r="G480" s="84">
        <v>10</v>
      </c>
      <c r="H480" s="84">
        <v>0</v>
      </c>
      <c r="I480" s="84">
        <v>5</v>
      </c>
      <c r="J480" s="84">
        <v>15</v>
      </c>
      <c r="K480" s="84">
        <v>0</v>
      </c>
      <c r="L480" s="84">
        <v>30</v>
      </c>
      <c r="M480" s="84">
        <v>15</v>
      </c>
      <c r="N480" s="84">
        <v>15</v>
      </c>
      <c r="O480" s="84">
        <v>10</v>
      </c>
      <c r="P480" s="84">
        <v>15</v>
      </c>
      <c r="Q480" s="84">
        <v>5</v>
      </c>
      <c r="R480" s="84">
        <v>0</v>
      </c>
      <c r="S480" s="84">
        <v>10</v>
      </c>
      <c r="T480" s="84">
        <v>75</v>
      </c>
      <c r="U480" s="84">
        <v>0</v>
      </c>
      <c r="V480" s="84">
        <v>0</v>
      </c>
      <c r="W480" s="84">
        <v>0</v>
      </c>
    </row>
    <row r="481" spans="2:23" x14ac:dyDescent="0.35">
      <c r="B481" s="74" t="s">
        <v>389</v>
      </c>
      <c r="C481" s="75">
        <v>5</v>
      </c>
      <c r="D481" s="75">
        <v>0</v>
      </c>
      <c r="E481" s="75">
        <v>770</v>
      </c>
      <c r="F481" s="75">
        <v>10</v>
      </c>
      <c r="G481" s="75">
        <v>185</v>
      </c>
      <c r="H481" s="75">
        <v>5</v>
      </c>
      <c r="I481" s="75">
        <v>60</v>
      </c>
      <c r="J481" s="75">
        <v>200</v>
      </c>
      <c r="K481" s="75">
        <v>205</v>
      </c>
      <c r="L481" s="75">
        <v>205</v>
      </c>
      <c r="M481" s="75">
        <v>310</v>
      </c>
      <c r="N481" s="75">
        <v>230</v>
      </c>
      <c r="O481" s="75">
        <v>430</v>
      </c>
      <c r="P481" s="75">
        <v>230</v>
      </c>
      <c r="Q481" s="75">
        <v>140</v>
      </c>
      <c r="R481" s="75">
        <v>5</v>
      </c>
      <c r="S481" s="75">
        <v>55</v>
      </c>
      <c r="T481" s="75">
        <v>1245</v>
      </c>
      <c r="U481" s="75">
        <v>5</v>
      </c>
      <c r="V481" s="75">
        <v>15</v>
      </c>
      <c r="W481" s="75">
        <v>55</v>
      </c>
    </row>
    <row r="482" spans="2:23" x14ac:dyDescent="0.35">
      <c r="B482" s="83" t="s">
        <v>377</v>
      </c>
      <c r="C482" s="84">
        <v>0</v>
      </c>
      <c r="D482" s="84">
        <v>5</v>
      </c>
      <c r="E482" s="84">
        <v>970</v>
      </c>
      <c r="F482" s="84">
        <v>10</v>
      </c>
      <c r="G482" s="84">
        <v>175</v>
      </c>
      <c r="H482" s="84">
        <v>5</v>
      </c>
      <c r="I482" s="84">
        <v>40</v>
      </c>
      <c r="J482" s="84">
        <v>275</v>
      </c>
      <c r="K482" s="84">
        <v>360</v>
      </c>
      <c r="L482" s="84">
        <v>185</v>
      </c>
      <c r="M482" s="84">
        <v>380</v>
      </c>
      <c r="N482" s="84">
        <v>270</v>
      </c>
      <c r="O482" s="84">
        <v>460</v>
      </c>
      <c r="P482" s="84">
        <v>165</v>
      </c>
      <c r="Q482" s="84">
        <v>135</v>
      </c>
      <c r="R482" s="84">
        <v>10</v>
      </c>
      <c r="S482" s="84">
        <v>45</v>
      </c>
      <c r="T482" s="84">
        <v>1355</v>
      </c>
      <c r="U482" s="84">
        <v>5</v>
      </c>
      <c r="V482" s="84">
        <v>10</v>
      </c>
      <c r="W482" s="84">
        <v>80</v>
      </c>
    </row>
    <row r="483" spans="2:23" x14ac:dyDescent="0.35">
      <c r="B483" s="74" t="s">
        <v>378</v>
      </c>
      <c r="C483" s="75">
        <v>0</v>
      </c>
      <c r="D483" s="75">
        <v>0</v>
      </c>
      <c r="E483" s="75">
        <v>1370</v>
      </c>
      <c r="F483" s="75">
        <v>10</v>
      </c>
      <c r="G483" s="75">
        <v>245</v>
      </c>
      <c r="H483" s="75">
        <v>0</v>
      </c>
      <c r="I483" s="75">
        <v>55</v>
      </c>
      <c r="J483" s="75">
        <v>210</v>
      </c>
      <c r="K483" s="75">
        <v>720</v>
      </c>
      <c r="L483" s="75">
        <v>145</v>
      </c>
      <c r="M483" s="75">
        <v>365</v>
      </c>
      <c r="N483" s="75">
        <v>255</v>
      </c>
      <c r="O483" s="75">
        <v>570</v>
      </c>
      <c r="P483" s="75">
        <v>170</v>
      </c>
      <c r="Q483" s="75">
        <v>215</v>
      </c>
      <c r="R483" s="75">
        <v>5</v>
      </c>
      <c r="S483" s="75">
        <v>40</v>
      </c>
      <c r="T483" s="75">
        <v>1755</v>
      </c>
      <c r="U483" s="75">
        <v>5</v>
      </c>
      <c r="V483" s="75">
        <v>10</v>
      </c>
      <c r="W483" s="75">
        <v>100</v>
      </c>
    </row>
    <row r="484" spans="2:23" x14ac:dyDescent="0.35">
      <c r="B484" s="83" t="s">
        <v>303</v>
      </c>
      <c r="C484" s="84">
        <v>5</v>
      </c>
      <c r="D484" s="84">
        <v>5</v>
      </c>
      <c r="E484" s="84">
        <v>1825</v>
      </c>
      <c r="F484" s="84">
        <v>20</v>
      </c>
      <c r="G484" s="84">
        <v>400</v>
      </c>
      <c r="H484" s="84">
        <v>5</v>
      </c>
      <c r="I484" s="84">
        <v>105</v>
      </c>
      <c r="J484" s="84">
        <v>470</v>
      </c>
      <c r="K484" s="84">
        <v>655</v>
      </c>
      <c r="L484" s="84">
        <v>365</v>
      </c>
      <c r="M484" s="84">
        <v>570</v>
      </c>
      <c r="N484" s="84">
        <v>410</v>
      </c>
      <c r="O484" s="84">
        <v>790</v>
      </c>
      <c r="P484" s="84">
        <v>320</v>
      </c>
      <c r="Q484" s="84">
        <v>235</v>
      </c>
      <c r="R484" s="84">
        <v>10</v>
      </c>
      <c r="S484" s="84">
        <v>100</v>
      </c>
      <c r="T484" s="84">
        <v>2605</v>
      </c>
      <c r="U484" s="84">
        <v>5</v>
      </c>
      <c r="V484" s="84">
        <v>25</v>
      </c>
      <c r="W484" s="84">
        <v>115</v>
      </c>
    </row>
    <row r="485" spans="2:23" x14ac:dyDescent="0.35">
      <c r="B485" s="74" t="s">
        <v>320</v>
      </c>
      <c r="C485" s="75">
        <v>5</v>
      </c>
      <c r="D485" s="75">
        <v>15</v>
      </c>
      <c r="E485" s="75">
        <v>1535</v>
      </c>
      <c r="F485" s="75">
        <v>25</v>
      </c>
      <c r="G485" s="75">
        <v>860</v>
      </c>
      <c r="H485" s="75">
        <v>10</v>
      </c>
      <c r="I485" s="75">
        <v>385</v>
      </c>
      <c r="J485" s="75">
        <v>1435</v>
      </c>
      <c r="K485" s="75">
        <v>150</v>
      </c>
      <c r="L485" s="75">
        <v>695</v>
      </c>
      <c r="M485" s="75">
        <v>2295</v>
      </c>
      <c r="N485" s="75">
        <v>1830</v>
      </c>
      <c r="O485" s="75">
        <v>1790</v>
      </c>
      <c r="P485" s="75">
        <v>850</v>
      </c>
      <c r="Q485" s="75">
        <v>270</v>
      </c>
      <c r="R485" s="75">
        <v>115</v>
      </c>
      <c r="S485" s="75">
        <v>650</v>
      </c>
      <c r="T485" s="75">
        <v>3710</v>
      </c>
      <c r="U485" s="75">
        <v>5</v>
      </c>
      <c r="V485" s="75">
        <v>115</v>
      </c>
      <c r="W485" s="75">
        <v>120</v>
      </c>
    </row>
    <row r="486" spans="2:23" x14ac:dyDescent="0.35">
      <c r="B486" s="83" t="s">
        <v>390</v>
      </c>
      <c r="C486" s="84">
        <v>0</v>
      </c>
      <c r="D486" s="84">
        <v>5</v>
      </c>
      <c r="E486" s="84">
        <v>740</v>
      </c>
      <c r="F486" s="84">
        <v>5</v>
      </c>
      <c r="G486" s="84">
        <v>155</v>
      </c>
      <c r="H486" s="84">
        <v>5</v>
      </c>
      <c r="I486" s="84">
        <v>40</v>
      </c>
      <c r="J486" s="84">
        <v>170</v>
      </c>
      <c r="K486" s="84">
        <v>155</v>
      </c>
      <c r="L486" s="84">
        <v>180</v>
      </c>
      <c r="M486" s="84">
        <v>320</v>
      </c>
      <c r="N486" s="84">
        <v>215</v>
      </c>
      <c r="O486" s="84">
        <v>325</v>
      </c>
      <c r="P486" s="84">
        <v>140</v>
      </c>
      <c r="Q486" s="84">
        <v>105</v>
      </c>
      <c r="R486" s="84">
        <v>5</v>
      </c>
      <c r="S486" s="84">
        <v>65</v>
      </c>
      <c r="T486" s="84">
        <v>1100</v>
      </c>
      <c r="U486" s="84">
        <v>0</v>
      </c>
      <c r="V486" s="84">
        <v>10</v>
      </c>
      <c r="W486" s="84">
        <v>25</v>
      </c>
    </row>
    <row r="487" spans="2:23" x14ac:dyDescent="0.35">
      <c r="B487" s="74" t="s">
        <v>40</v>
      </c>
      <c r="C487" s="75">
        <v>5</v>
      </c>
      <c r="D487" s="75">
        <v>0</v>
      </c>
      <c r="E487" s="75">
        <v>3275</v>
      </c>
      <c r="F487" s="75">
        <v>10</v>
      </c>
      <c r="G487" s="75">
        <v>680</v>
      </c>
      <c r="H487" s="75">
        <v>10</v>
      </c>
      <c r="I487" s="75">
        <v>315</v>
      </c>
      <c r="J487" s="75">
        <v>1325</v>
      </c>
      <c r="K487" s="75">
        <v>475</v>
      </c>
      <c r="L487" s="75">
        <v>1150</v>
      </c>
      <c r="M487" s="75">
        <v>1220</v>
      </c>
      <c r="N487" s="75">
        <v>980</v>
      </c>
      <c r="O487" s="75">
        <v>1215</v>
      </c>
      <c r="P487" s="75">
        <v>780</v>
      </c>
      <c r="Q487" s="75">
        <v>295</v>
      </c>
      <c r="R487" s="75">
        <v>55</v>
      </c>
      <c r="S487" s="75">
        <v>340</v>
      </c>
      <c r="T487" s="75">
        <v>5590</v>
      </c>
      <c r="U487" s="75">
        <v>5</v>
      </c>
      <c r="V487" s="75">
        <v>105</v>
      </c>
      <c r="W487" s="75">
        <v>65</v>
      </c>
    </row>
    <row r="488" spans="2:23" x14ac:dyDescent="0.35">
      <c r="B488" s="83" t="s">
        <v>637</v>
      </c>
      <c r="C488" s="84">
        <v>5</v>
      </c>
      <c r="D488" s="84">
        <v>5</v>
      </c>
      <c r="E488" s="84">
        <v>1165</v>
      </c>
      <c r="F488" s="84">
        <v>5</v>
      </c>
      <c r="G488" s="84">
        <v>260</v>
      </c>
      <c r="H488" s="84">
        <v>5</v>
      </c>
      <c r="I488" s="84">
        <v>85</v>
      </c>
      <c r="J488" s="84">
        <v>255</v>
      </c>
      <c r="K488" s="84">
        <v>295</v>
      </c>
      <c r="L488" s="84">
        <v>245</v>
      </c>
      <c r="M488" s="84">
        <v>420</v>
      </c>
      <c r="N488" s="84">
        <v>285</v>
      </c>
      <c r="O488" s="84">
        <v>470</v>
      </c>
      <c r="P488" s="84">
        <v>240</v>
      </c>
      <c r="Q488" s="84">
        <v>140</v>
      </c>
      <c r="R488" s="84">
        <v>20</v>
      </c>
      <c r="S488" s="84">
        <v>60</v>
      </c>
      <c r="T488" s="84">
        <v>1710</v>
      </c>
      <c r="U488" s="84">
        <v>0</v>
      </c>
      <c r="V488" s="84">
        <v>15</v>
      </c>
      <c r="W488" s="84">
        <v>30</v>
      </c>
    </row>
    <row r="489" spans="2:23" x14ac:dyDescent="0.35">
      <c r="B489" s="74" t="s">
        <v>359</v>
      </c>
      <c r="C489" s="75">
        <v>5</v>
      </c>
      <c r="D489" s="75">
        <v>5</v>
      </c>
      <c r="E489" s="75">
        <v>1700</v>
      </c>
      <c r="F489" s="75">
        <v>15</v>
      </c>
      <c r="G489" s="75">
        <v>320</v>
      </c>
      <c r="H489" s="75">
        <v>5</v>
      </c>
      <c r="I489" s="75">
        <v>105</v>
      </c>
      <c r="J489" s="75">
        <v>420</v>
      </c>
      <c r="K489" s="75">
        <v>540</v>
      </c>
      <c r="L489" s="75">
        <v>280</v>
      </c>
      <c r="M489" s="75">
        <v>620</v>
      </c>
      <c r="N489" s="75">
        <v>425</v>
      </c>
      <c r="O489" s="75">
        <v>795</v>
      </c>
      <c r="P489" s="75">
        <v>320</v>
      </c>
      <c r="Q489" s="75">
        <v>240</v>
      </c>
      <c r="R489" s="75">
        <v>25</v>
      </c>
      <c r="S489" s="75">
        <v>90</v>
      </c>
      <c r="T489" s="75">
        <v>2370</v>
      </c>
      <c r="U489" s="75">
        <v>5</v>
      </c>
      <c r="V489" s="75">
        <v>30</v>
      </c>
      <c r="W489" s="75">
        <v>110</v>
      </c>
    </row>
    <row r="490" spans="2:23" x14ac:dyDescent="0.35">
      <c r="B490" s="83" t="s">
        <v>360</v>
      </c>
      <c r="C490" s="84">
        <v>0</v>
      </c>
      <c r="D490" s="84">
        <v>0</v>
      </c>
      <c r="E490" s="84">
        <v>2280</v>
      </c>
      <c r="F490" s="84">
        <v>20</v>
      </c>
      <c r="G490" s="84">
        <v>415</v>
      </c>
      <c r="H490" s="84">
        <v>5</v>
      </c>
      <c r="I490" s="84">
        <v>150</v>
      </c>
      <c r="J490" s="84">
        <v>615</v>
      </c>
      <c r="K490" s="84">
        <v>625</v>
      </c>
      <c r="L490" s="84">
        <v>430</v>
      </c>
      <c r="M490" s="84">
        <v>665</v>
      </c>
      <c r="N490" s="84">
        <v>455</v>
      </c>
      <c r="O490" s="84">
        <v>970</v>
      </c>
      <c r="P490" s="84">
        <v>390</v>
      </c>
      <c r="Q490" s="84">
        <v>300</v>
      </c>
      <c r="R490" s="84">
        <v>10</v>
      </c>
      <c r="S490" s="84">
        <v>95</v>
      </c>
      <c r="T490" s="84">
        <v>3195</v>
      </c>
      <c r="U490" s="84">
        <v>10</v>
      </c>
      <c r="V490" s="84">
        <v>35</v>
      </c>
      <c r="W490" s="84">
        <v>165</v>
      </c>
    </row>
    <row r="491" spans="2:23" x14ac:dyDescent="0.35">
      <c r="B491" s="74" t="s">
        <v>198</v>
      </c>
      <c r="C491" s="75">
        <v>5</v>
      </c>
      <c r="D491" s="75">
        <v>5</v>
      </c>
      <c r="E491" s="75">
        <v>2935</v>
      </c>
      <c r="F491" s="75">
        <v>20</v>
      </c>
      <c r="G491" s="75">
        <v>705</v>
      </c>
      <c r="H491" s="75">
        <v>10</v>
      </c>
      <c r="I491" s="75">
        <v>265</v>
      </c>
      <c r="J491" s="75">
        <v>1265</v>
      </c>
      <c r="K491" s="75">
        <v>690</v>
      </c>
      <c r="L491" s="75">
        <v>900</v>
      </c>
      <c r="M491" s="75">
        <v>1350</v>
      </c>
      <c r="N491" s="75">
        <v>1040</v>
      </c>
      <c r="O491" s="75">
        <v>1360</v>
      </c>
      <c r="P491" s="75">
        <v>690</v>
      </c>
      <c r="Q491" s="75">
        <v>425</v>
      </c>
      <c r="R491" s="75">
        <v>35</v>
      </c>
      <c r="S491" s="75">
        <v>330</v>
      </c>
      <c r="T491" s="75">
        <v>4920</v>
      </c>
      <c r="U491" s="75">
        <v>0</v>
      </c>
      <c r="V491" s="75">
        <v>90</v>
      </c>
      <c r="W491" s="75">
        <v>100</v>
      </c>
    </row>
    <row r="492" spans="2:23" x14ac:dyDescent="0.35">
      <c r="B492" s="83" t="s">
        <v>365</v>
      </c>
      <c r="C492" s="84">
        <v>0</v>
      </c>
      <c r="D492" s="84">
        <v>0</v>
      </c>
      <c r="E492" s="84">
        <v>565</v>
      </c>
      <c r="F492" s="84">
        <v>10</v>
      </c>
      <c r="G492" s="84">
        <v>130</v>
      </c>
      <c r="H492" s="84">
        <v>5</v>
      </c>
      <c r="I492" s="84">
        <v>25</v>
      </c>
      <c r="J492" s="84">
        <v>125</v>
      </c>
      <c r="K492" s="84">
        <v>390</v>
      </c>
      <c r="L492" s="84">
        <v>145</v>
      </c>
      <c r="M492" s="84">
        <v>160</v>
      </c>
      <c r="N492" s="84">
        <v>115</v>
      </c>
      <c r="O492" s="84">
        <v>315</v>
      </c>
      <c r="P492" s="84">
        <v>120</v>
      </c>
      <c r="Q492" s="84">
        <v>100</v>
      </c>
      <c r="R492" s="84">
        <v>5</v>
      </c>
      <c r="S492" s="84">
        <v>25</v>
      </c>
      <c r="T492" s="84">
        <v>835</v>
      </c>
      <c r="U492" s="84">
        <v>0</v>
      </c>
      <c r="V492" s="84">
        <v>5</v>
      </c>
      <c r="W492" s="84">
        <v>55</v>
      </c>
    </row>
    <row r="493" spans="2:23" x14ac:dyDescent="0.35">
      <c r="B493" s="74" t="s">
        <v>509</v>
      </c>
      <c r="C493" s="75">
        <v>5</v>
      </c>
      <c r="D493" s="75">
        <v>10</v>
      </c>
      <c r="E493" s="75">
        <v>2955</v>
      </c>
      <c r="F493" s="75">
        <v>20</v>
      </c>
      <c r="G493" s="75">
        <v>750</v>
      </c>
      <c r="H493" s="75">
        <v>10</v>
      </c>
      <c r="I493" s="75">
        <v>285</v>
      </c>
      <c r="J493" s="75">
        <v>1170</v>
      </c>
      <c r="K493" s="75">
        <v>540</v>
      </c>
      <c r="L493" s="75">
        <v>975</v>
      </c>
      <c r="M493" s="75">
        <v>1390</v>
      </c>
      <c r="N493" s="75">
        <v>1065</v>
      </c>
      <c r="O493" s="75">
        <v>1350</v>
      </c>
      <c r="P493" s="75">
        <v>670</v>
      </c>
      <c r="Q493" s="75">
        <v>455</v>
      </c>
      <c r="R493" s="75">
        <v>40</v>
      </c>
      <c r="S493" s="75">
        <v>390</v>
      </c>
      <c r="T493" s="75">
        <v>5065</v>
      </c>
      <c r="U493" s="75">
        <v>5</v>
      </c>
      <c r="V493" s="75">
        <v>90</v>
      </c>
      <c r="W493" s="75">
        <v>80</v>
      </c>
    </row>
    <row r="494" spans="2:23" x14ac:dyDescent="0.35">
      <c r="B494" s="83" t="s">
        <v>510</v>
      </c>
      <c r="C494" s="84">
        <v>5</v>
      </c>
      <c r="D494" s="84">
        <v>5</v>
      </c>
      <c r="E494" s="84">
        <v>1920</v>
      </c>
      <c r="F494" s="84">
        <v>15</v>
      </c>
      <c r="G494" s="84">
        <v>375</v>
      </c>
      <c r="H494" s="84">
        <v>5</v>
      </c>
      <c r="I494" s="84">
        <v>145</v>
      </c>
      <c r="J494" s="84">
        <v>930</v>
      </c>
      <c r="K494" s="84">
        <v>370</v>
      </c>
      <c r="L494" s="84">
        <v>645</v>
      </c>
      <c r="M494" s="84">
        <v>630</v>
      </c>
      <c r="N494" s="84">
        <v>500</v>
      </c>
      <c r="O494" s="84">
        <v>750</v>
      </c>
      <c r="P494" s="84">
        <v>465</v>
      </c>
      <c r="Q494" s="84">
        <v>215</v>
      </c>
      <c r="R494" s="84">
        <v>15</v>
      </c>
      <c r="S494" s="84">
        <v>180</v>
      </c>
      <c r="T494" s="84">
        <v>3180</v>
      </c>
      <c r="U494" s="84">
        <v>5</v>
      </c>
      <c r="V494" s="84">
        <v>55</v>
      </c>
      <c r="W494" s="84">
        <v>75</v>
      </c>
    </row>
    <row r="495" spans="2:23" x14ac:dyDescent="0.35">
      <c r="B495" s="74" t="s">
        <v>304</v>
      </c>
      <c r="C495" s="75">
        <v>5</v>
      </c>
      <c r="D495" s="75">
        <v>5</v>
      </c>
      <c r="E495" s="75">
        <v>975</v>
      </c>
      <c r="F495" s="75">
        <v>5</v>
      </c>
      <c r="G495" s="75">
        <v>280</v>
      </c>
      <c r="H495" s="75">
        <v>5</v>
      </c>
      <c r="I495" s="75">
        <v>95</v>
      </c>
      <c r="J495" s="75">
        <v>305</v>
      </c>
      <c r="K495" s="75">
        <v>240</v>
      </c>
      <c r="L495" s="75">
        <v>285</v>
      </c>
      <c r="M495" s="75">
        <v>315</v>
      </c>
      <c r="N495" s="75">
        <v>235</v>
      </c>
      <c r="O495" s="75">
        <v>455</v>
      </c>
      <c r="P495" s="75">
        <v>215</v>
      </c>
      <c r="Q495" s="75">
        <v>145</v>
      </c>
      <c r="R495" s="75">
        <v>10</v>
      </c>
      <c r="S495" s="75">
        <v>50</v>
      </c>
      <c r="T495" s="75">
        <v>1550</v>
      </c>
      <c r="U495" s="75">
        <v>0</v>
      </c>
      <c r="V495" s="75">
        <v>25</v>
      </c>
      <c r="W495" s="75">
        <v>55</v>
      </c>
    </row>
    <row r="496" spans="2:23" x14ac:dyDescent="0.35">
      <c r="B496" s="83" t="s">
        <v>314</v>
      </c>
      <c r="C496" s="84">
        <v>5</v>
      </c>
      <c r="D496" s="84">
        <v>5</v>
      </c>
      <c r="E496" s="84">
        <v>1000</v>
      </c>
      <c r="F496" s="84">
        <v>15</v>
      </c>
      <c r="G496" s="84">
        <v>305</v>
      </c>
      <c r="H496" s="84">
        <v>5</v>
      </c>
      <c r="I496" s="84">
        <v>65</v>
      </c>
      <c r="J496" s="84">
        <v>240</v>
      </c>
      <c r="K496" s="84">
        <v>380</v>
      </c>
      <c r="L496" s="84">
        <v>255</v>
      </c>
      <c r="M496" s="84">
        <v>360</v>
      </c>
      <c r="N496" s="84">
        <v>255</v>
      </c>
      <c r="O496" s="84">
        <v>610</v>
      </c>
      <c r="P496" s="84">
        <v>200</v>
      </c>
      <c r="Q496" s="84">
        <v>225</v>
      </c>
      <c r="R496" s="84">
        <v>5</v>
      </c>
      <c r="S496" s="84">
        <v>75</v>
      </c>
      <c r="T496" s="84">
        <v>1505</v>
      </c>
      <c r="U496" s="84">
        <v>0</v>
      </c>
      <c r="V496" s="84">
        <v>25</v>
      </c>
      <c r="W496" s="84">
        <v>75</v>
      </c>
    </row>
    <row r="497" spans="2:23" x14ac:dyDescent="0.35">
      <c r="B497" s="74" t="s">
        <v>143</v>
      </c>
      <c r="C497" s="75">
        <v>5</v>
      </c>
      <c r="D497" s="75">
        <v>15</v>
      </c>
      <c r="E497" s="75">
        <v>2160</v>
      </c>
      <c r="F497" s="75">
        <v>15</v>
      </c>
      <c r="G497" s="75">
        <v>660</v>
      </c>
      <c r="H497" s="75">
        <v>10</v>
      </c>
      <c r="I497" s="75">
        <v>370</v>
      </c>
      <c r="J497" s="75">
        <v>1445</v>
      </c>
      <c r="K497" s="75">
        <v>205</v>
      </c>
      <c r="L497" s="75">
        <v>1180</v>
      </c>
      <c r="M497" s="75">
        <v>1145</v>
      </c>
      <c r="N497" s="75">
        <v>940</v>
      </c>
      <c r="O497" s="75">
        <v>1190</v>
      </c>
      <c r="P497" s="75">
        <v>905</v>
      </c>
      <c r="Q497" s="75">
        <v>230</v>
      </c>
      <c r="R497" s="75">
        <v>45</v>
      </c>
      <c r="S497" s="75">
        <v>395</v>
      </c>
      <c r="T497" s="75">
        <v>4630</v>
      </c>
      <c r="U497" s="75">
        <v>5</v>
      </c>
      <c r="V497" s="75">
        <v>130</v>
      </c>
      <c r="W497" s="75">
        <v>60</v>
      </c>
    </row>
    <row r="498" spans="2:23" x14ac:dyDescent="0.35">
      <c r="B498" s="83" t="s">
        <v>463</v>
      </c>
      <c r="C498" s="84">
        <v>5</v>
      </c>
      <c r="D498" s="84">
        <v>5</v>
      </c>
      <c r="E498" s="84">
        <v>2005</v>
      </c>
      <c r="F498" s="84">
        <v>25</v>
      </c>
      <c r="G498" s="84">
        <v>770</v>
      </c>
      <c r="H498" s="84">
        <v>5</v>
      </c>
      <c r="I498" s="84">
        <v>455</v>
      </c>
      <c r="J498" s="84">
        <v>1720</v>
      </c>
      <c r="K498" s="84">
        <v>155</v>
      </c>
      <c r="L498" s="84">
        <v>1000</v>
      </c>
      <c r="M498" s="84">
        <v>1425</v>
      </c>
      <c r="N498" s="84">
        <v>1175</v>
      </c>
      <c r="O498" s="84">
        <v>1785</v>
      </c>
      <c r="P498" s="84">
        <v>1270</v>
      </c>
      <c r="Q498" s="84">
        <v>250</v>
      </c>
      <c r="R498" s="84">
        <v>110</v>
      </c>
      <c r="S498" s="84">
        <v>320</v>
      </c>
      <c r="T498" s="84">
        <v>4375</v>
      </c>
      <c r="U498" s="84">
        <v>10</v>
      </c>
      <c r="V498" s="84">
        <v>130</v>
      </c>
      <c r="W498" s="84">
        <v>170</v>
      </c>
    </row>
    <row r="499" spans="2:23" x14ac:dyDescent="0.35">
      <c r="B499" s="74" t="s">
        <v>460</v>
      </c>
      <c r="C499" s="75">
        <v>5</v>
      </c>
      <c r="D499" s="75">
        <v>5</v>
      </c>
      <c r="E499" s="75">
        <v>1365</v>
      </c>
      <c r="F499" s="75">
        <v>10</v>
      </c>
      <c r="G499" s="75">
        <v>425</v>
      </c>
      <c r="H499" s="75">
        <v>10</v>
      </c>
      <c r="I499" s="75">
        <v>160</v>
      </c>
      <c r="J499" s="75">
        <v>1000</v>
      </c>
      <c r="K499" s="75">
        <v>280</v>
      </c>
      <c r="L499" s="75">
        <v>440</v>
      </c>
      <c r="M499" s="75">
        <v>870</v>
      </c>
      <c r="N499" s="75">
        <v>690</v>
      </c>
      <c r="O499" s="75">
        <v>1165</v>
      </c>
      <c r="P499" s="75">
        <v>695</v>
      </c>
      <c r="Q499" s="75">
        <v>200</v>
      </c>
      <c r="R499" s="75">
        <v>40</v>
      </c>
      <c r="S499" s="75">
        <v>190</v>
      </c>
      <c r="T499" s="75">
        <v>2470</v>
      </c>
      <c r="U499" s="75">
        <v>5</v>
      </c>
      <c r="V499" s="75">
        <v>75</v>
      </c>
      <c r="W499" s="75">
        <v>105</v>
      </c>
    </row>
    <row r="500" spans="2:23" x14ac:dyDescent="0.35">
      <c r="B500" s="83" t="s">
        <v>464</v>
      </c>
      <c r="C500" s="84">
        <v>5</v>
      </c>
      <c r="D500" s="84">
        <v>5</v>
      </c>
      <c r="E500" s="84">
        <v>1235</v>
      </c>
      <c r="F500" s="84">
        <v>25</v>
      </c>
      <c r="G500" s="84">
        <v>810</v>
      </c>
      <c r="H500" s="84">
        <v>15</v>
      </c>
      <c r="I500" s="84">
        <v>365</v>
      </c>
      <c r="J500" s="84">
        <v>1960</v>
      </c>
      <c r="K500" s="84">
        <v>180</v>
      </c>
      <c r="L500" s="84">
        <v>705</v>
      </c>
      <c r="M500" s="84">
        <v>2515</v>
      </c>
      <c r="N500" s="84">
        <v>1990</v>
      </c>
      <c r="O500" s="84">
        <v>2215</v>
      </c>
      <c r="P500" s="84">
        <v>1115</v>
      </c>
      <c r="Q500" s="84">
        <v>280</v>
      </c>
      <c r="R500" s="84">
        <v>125</v>
      </c>
      <c r="S500" s="84">
        <v>595</v>
      </c>
      <c r="T500" s="84">
        <v>3365</v>
      </c>
      <c r="U500" s="84">
        <v>15</v>
      </c>
      <c r="V500" s="84">
        <v>140</v>
      </c>
      <c r="W500" s="84">
        <v>225</v>
      </c>
    </row>
    <row r="501" spans="2:23" x14ac:dyDescent="0.35">
      <c r="B501" s="74" t="s">
        <v>447</v>
      </c>
      <c r="C501" s="75">
        <v>5</v>
      </c>
      <c r="D501" s="75">
        <v>5</v>
      </c>
      <c r="E501" s="75">
        <v>730</v>
      </c>
      <c r="F501" s="75">
        <v>20</v>
      </c>
      <c r="G501" s="75">
        <v>245</v>
      </c>
      <c r="H501" s="75">
        <v>5</v>
      </c>
      <c r="I501" s="75">
        <v>110</v>
      </c>
      <c r="J501" s="75">
        <v>585</v>
      </c>
      <c r="K501" s="75">
        <v>85</v>
      </c>
      <c r="L501" s="75">
        <v>325</v>
      </c>
      <c r="M501" s="75">
        <v>325</v>
      </c>
      <c r="N501" s="75">
        <v>265</v>
      </c>
      <c r="O501" s="75">
        <v>665</v>
      </c>
      <c r="P501" s="75">
        <v>495</v>
      </c>
      <c r="Q501" s="75">
        <v>140</v>
      </c>
      <c r="R501" s="75">
        <v>15</v>
      </c>
      <c r="S501" s="75">
        <v>75</v>
      </c>
      <c r="T501" s="75">
        <v>1465</v>
      </c>
      <c r="U501" s="75">
        <v>5</v>
      </c>
      <c r="V501" s="75">
        <v>25</v>
      </c>
      <c r="W501" s="75">
        <v>105</v>
      </c>
    </row>
    <row r="502" spans="2:23" x14ac:dyDescent="0.35">
      <c r="B502" s="83" t="s">
        <v>638</v>
      </c>
      <c r="C502" s="84">
        <v>0</v>
      </c>
      <c r="D502" s="84">
        <v>0</v>
      </c>
      <c r="E502" s="84">
        <v>0</v>
      </c>
      <c r="F502" s="84">
        <v>0</v>
      </c>
      <c r="G502" s="84">
        <v>5</v>
      </c>
      <c r="H502" s="84">
        <v>0</v>
      </c>
      <c r="I502" s="84">
        <v>0</v>
      </c>
      <c r="J502" s="84">
        <v>5</v>
      </c>
      <c r="K502" s="84">
        <v>0</v>
      </c>
      <c r="L502" s="84">
        <v>0</v>
      </c>
      <c r="M502" s="84">
        <v>0</v>
      </c>
      <c r="N502" s="84">
        <v>0</v>
      </c>
      <c r="O502" s="84">
        <v>5</v>
      </c>
      <c r="P502" s="84">
        <v>5</v>
      </c>
      <c r="Q502" s="84">
        <v>0</v>
      </c>
      <c r="R502" s="84">
        <v>0</v>
      </c>
      <c r="S502" s="84">
        <v>0</v>
      </c>
      <c r="T502" s="84">
        <v>5</v>
      </c>
      <c r="U502" s="84">
        <v>0</v>
      </c>
      <c r="V502" s="84">
        <v>0</v>
      </c>
      <c r="W502" s="84">
        <v>0</v>
      </c>
    </row>
    <row r="503" spans="2:23" x14ac:dyDescent="0.35">
      <c r="B503" s="74" t="s">
        <v>639</v>
      </c>
      <c r="C503" s="75">
        <v>0</v>
      </c>
      <c r="D503" s="75">
        <v>5</v>
      </c>
      <c r="E503" s="75">
        <v>140</v>
      </c>
      <c r="F503" s="75">
        <v>25</v>
      </c>
      <c r="G503" s="75">
        <v>50</v>
      </c>
      <c r="H503" s="75">
        <v>0</v>
      </c>
      <c r="I503" s="75">
        <v>15</v>
      </c>
      <c r="J503" s="75">
        <v>365</v>
      </c>
      <c r="K503" s="75">
        <v>65</v>
      </c>
      <c r="L503" s="75">
        <v>170</v>
      </c>
      <c r="M503" s="75">
        <v>110</v>
      </c>
      <c r="N503" s="75">
        <v>95</v>
      </c>
      <c r="O503" s="75">
        <v>405</v>
      </c>
      <c r="P503" s="75">
        <v>240</v>
      </c>
      <c r="Q503" s="75">
        <v>70</v>
      </c>
      <c r="R503" s="75">
        <v>5</v>
      </c>
      <c r="S503" s="75">
        <v>20</v>
      </c>
      <c r="T503" s="75">
        <v>415</v>
      </c>
      <c r="U503" s="75">
        <v>5</v>
      </c>
      <c r="V503" s="75">
        <v>10</v>
      </c>
      <c r="W503" s="75">
        <v>130</v>
      </c>
    </row>
    <row r="504" spans="2:23" x14ac:dyDescent="0.35">
      <c r="B504" s="83" t="s">
        <v>77</v>
      </c>
      <c r="C504" s="84">
        <v>5</v>
      </c>
      <c r="D504" s="84">
        <v>0</v>
      </c>
      <c r="E504" s="84">
        <v>385</v>
      </c>
      <c r="F504" s="84">
        <v>5</v>
      </c>
      <c r="G504" s="84">
        <v>65</v>
      </c>
      <c r="H504" s="84">
        <v>0</v>
      </c>
      <c r="I504" s="84">
        <v>35</v>
      </c>
      <c r="J504" s="84">
        <v>85</v>
      </c>
      <c r="K504" s="84">
        <v>75</v>
      </c>
      <c r="L504" s="84">
        <v>130</v>
      </c>
      <c r="M504" s="84">
        <v>130</v>
      </c>
      <c r="N504" s="84">
        <v>100</v>
      </c>
      <c r="O504" s="84">
        <v>125</v>
      </c>
      <c r="P504" s="84">
        <v>130</v>
      </c>
      <c r="Q504" s="84">
        <v>25</v>
      </c>
      <c r="R504" s="84">
        <v>5</v>
      </c>
      <c r="S504" s="84">
        <v>30</v>
      </c>
      <c r="T504" s="84">
        <v>680</v>
      </c>
      <c r="U504" s="84">
        <v>0</v>
      </c>
      <c r="V504" s="84">
        <v>5</v>
      </c>
      <c r="W504" s="84">
        <v>5</v>
      </c>
    </row>
    <row r="505" spans="2:23" x14ac:dyDescent="0.35">
      <c r="B505" s="74" t="s">
        <v>193</v>
      </c>
      <c r="C505" s="75">
        <v>5</v>
      </c>
      <c r="D505" s="75">
        <v>5</v>
      </c>
      <c r="E505" s="75">
        <v>1890</v>
      </c>
      <c r="F505" s="75">
        <v>10</v>
      </c>
      <c r="G505" s="75">
        <v>620</v>
      </c>
      <c r="H505" s="75">
        <v>10</v>
      </c>
      <c r="I505" s="75">
        <v>240</v>
      </c>
      <c r="J505" s="75">
        <v>960</v>
      </c>
      <c r="K505" s="75">
        <v>220</v>
      </c>
      <c r="L505" s="75">
        <v>725</v>
      </c>
      <c r="M505" s="75">
        <v>1085</v>
      </c>
      <c r="N505" s="75">
        <v>855</v>
      </c>
      <c r="O505" s="75">
        <v>1015</v>
      </c>
      <c r="P505" s="75">
        <v>575</v>
      </c>
      <c r="Q505" s="75">
        <v>155</v>
      </c>
      <c r="R505" s="75">
        <v>35</v>
      </c>
      <c r="S505" s="75">
        <v>340</v>
      </c>
      <c r="T505" s="75">
        <v>3505</v>
      </c>
      <c r="U505" s="75">
        <v>0</v>
      </c>
      <c r="V505" s="75">
        <v>110</v>
      </c>
      <c r="W505" s="75">
        <v>75</v>
      </c>
    </row>
    <row r="506" spans="2:23" x14ac:dyDescent="0.35">
      <c r="B506" s="83" t="s">
        <v>425</v>
      </c>
      <c r="C506" s="84">
        <v>0</v>
      </c>
      <c r="D506" s="84">
        <v>0</v>
      </c>
      <c r="E506" s="84">
        <v>2525</v>
      </c>
      <c r="F506" s="84">
        <v>15</v>
      </c>
      <c r="G506" s="84">
        <v>425</v>
      </c>
      <c r="H506" s="84">
        <v>0</v>
      </c>
      <c r="I506" s="84">
        <v>120</v>
      </c>
      <c r="J506" s="84">
        <v>395</v>
      </c>
      <c r="K506" s="84">
        <v>1300</v>
      </c>
      <c r="L506" s="84">
        <v>280</v>
      </c>
      <c r="M506" s="84">
        <v>540</v>
      </c>
      <c r="N506" s="84">
        <v>365</v>
      </c>
      <c r="O506" s="84">
        <v>910</v>
      </c>
      <c r="P506" s="84">
        <v>295</v>
      </c>
      <c r="Q506" s="84">
        <v>340</v>
      </c>
      <c r="R506" s="84">
        <v>15</v>
      </c>
      <c r="S506" s="84">
        <v>55</v>
      </c>
      <c r="T506" s="84">
        <v>3220</v>
      </c>
      <c r="U506" s="84">
        <v>5</v>
      </c>
      <c r="V506" s="84">
        <v>20</v>
      </c>
      <c r="W506" s="84">
        <v>160</v>
      </c>
    </row>
    <row r="507" spans="2:23" x14ac:dyDescent="0.35">
      <c r="B507" s="74" t="s">
        <v>158</v>
      </c>
      <c r="C507" s="75">
        <v>5</v>
      </c>
      <c r="D507" s="75">
        <v>5</v>
      </c>
      <c r="E507" s="75">
        <v>1445</v>
      </c>
      <c r="F507" s="75">
        <v>10</v>
      </c>
      <c r="G507" s="75">
        <v>590</v>
      </c>
      <c r="H507" s="75">
        <v>5</v>
      </c>
      <c r="I507" s="75">
        <v>255</v>
      </c>
      <c r="J507" s="75">
        <v>875</v>
      </c>
      <c r="K507" s="75">
        <v>195</v>
      </c>
      <c r="L507" s="75">
        <v>620</v>
      </c>
      <c r="M507" s="75">
        <v>1165</v>
      </c>
      <c r="N507" s="75">
        <v>900</v>
      </c>
      <c r="O507" s="75">
        <v>990</v>
      </c>
      <c r="P507" s="75">
        <v>460</v>
      </c>
      <c r="Q507" s="75">
        <v>190</v>
      </c>
      <c r="R507" s="75">
        <v>45</v>
      </c>
      <c r="S507" s="75">
        <v>315</v>
      </c>
      <c r="T507" s="75">
        <v>2900</v>
      </c>
      <c r="U507" s="75">
        <v>5</v>
      </c>
      <c r="V507" s="75">
        <v>70</v>
      </c>
      <c r="W507" s="75">
        <v>75</v>
      </c>
    </row>
    <row r="508" spans="2:23" x14ac:dyDescent="0.35">
      <c r="B508" s="83" t="s">
        <v>32</v>
      </c>
      <c r="C508" s="84">
        <v>0</v>
      </c>
      <c r="D508" s="84">
        <v>5</v>
      </c>
      <c r="E508" s="84">
        <v>1085</v>
      </c>
      <c r="F508" s="84">
        <v>10</v>
      </c>
      <c r="G508" s="84">
        <v>415</v>
      </c>
      <c r="H508" s="84">
        <v>5</v>
      </c>
      <c r="I508" s="84">
        <v>220</v>
      </c>
      <c r="J508" s="84">
        <v>775</v>
      </c>
      <c r="K508" s="84">
        <v>230</v>
      </c>
      <c r="L508" s="84">
        <v>395</v>
      </c>
      <c r="M508" s="84">
        <v>1250</v>
      </c>
      <c r="N508" s="84">
        <v>970</v>
      </c>
      <c r="O508" s="84">
        <v>980</v>
      </c>
      <c r="P508" s="84">
        <v>470</v>
      </c>
      <c r="Q508" s="84">
        <v>170</v>
      </c>
      <c r="R508" s="84">
        <v>65</v>
      </c>
      <c r="S508" s="84">
        <v>250</v>
      </c>
      <c r="T508" s="84">
        <v>2160</v>
      </c>
      <c r="U508" s="84">
        <v>5</v>
      </c>
      <c r="V508" s="84">
        <v>65</v>
      </c>
      <c r="W508" s="84">
        <v>85</v>
      </c>
    </row>
    <row r="509" spans="2:23" x14ac:dyDescent="0.35">
      <c r="B509" s="74" t="s">
        <v>443</v>
      </c>
      <c r="C509" s="75">
        <v>5</v>
      </c>
      <c r="D509" s="75">
        <v>5</v>
      </c>
      <c r="E509" s="75">
        <v>1255</v>
      </c>
      <c r="F509" s="75">
        <v>20</v>
      </c>
      <c r="G509" s="75">
        <v>235</v>
      </c>
      <c r="H509" s="75">
        <v>5</v>
      </c>
      <c r="I509" s="75">
        <v>70</v>
      </c>
      <c r="J509" s="75">
        <v>400</v>
      </c>
      <c r="K509" s="75">
        <v>625</v>
      </c>
      <c r="L509" s="75">
        <v>350</v>
      </c>
      <c r="M509" s="75">
        <v>280</v>
      </c>
      <c r="N509" s="75">
        <v>220</v>
      </c>
      <c r="O509" s="75">
        <v>605</v>
      </c>
      <c r="P509" s="75">
        <v>320</v>
      </c>
      <c r="Q509" s="75">
        <v>165</v>
      </c>
      <c r="R509" s="75">
        <v>5</v>
      </c>
      <c r="S509" s="75">
        <v>65</v>
      </c>
      <c r="T509" s="75">
        <v>1915</v>
      </c>
      <c r="U509" s="75">
        <v>5</v>
      </c>
      <c r="V509" s="75">
        <v>20</v>
      </c>
      <c r="W509" s="75">
        <v>95</v>
      </c>
    </row>
    <row r="510" spans="2:23" x14ac:dyDescent="0.35">
      <c r="B510" s="83" t="s">
        <v>211</v>
      </c>
      <c r="C510" s="84">
        <v>0</v>
      </c>
      <c r="D510" s="84">
        <v>0</v>
      </c>
      <c r="E510" s="84">
        <v>0</v>
      </c>
      <c r="F510" s="84">
        <v>0</v>
      </c>
      <c r="G510" s="84">
        <v>0</v>
      </c>
      <c r="H510" s="84">
        <v>0</v>
      </c>
      <c r="I510" s="84">
        <v>0</v>
      </c>
      <c r="J510" s="84">
        <v>5</v>
      </c>
      <c r="K510" s="84">
        <v>0</v>
      </c>
      <c r="L510" s="84">
        <v>0</v>
      </c>
      <c r="M510" s="84">
        <v>5</v>
      </c>
      <c r="N510" s="84">
        <v>5</v>
      </c>
      <c r="O510" s="84">
        <v>5</v>
      </c>
      <c r="P510" s="84">
        <v>0</v>
      </c>
      <c r="Q510" s="84">
        <v>0</v>
      </c>
      <c r="R510" s="84">
        <v>0</v>
      </c>
      <c r="S510" s="84">
        <v>5</v>
      </c>
      <c r="T510" s="84">
        <v>5</v>
      </c>
      <c r="U510" s="84">
        <v>0</v>
      </c>
      <c r="V510" s="84">
        <v>0</v>
      </c>
      <c r="W510" s="84">
        <v>0</v>
      </c>
    </row>
    <row r="511" spans="2:23" x14ac:dyDescent="0.35">
      <c r="B511" s="74" t="s">
        <v>165</v>
      </c>
      <c r="C511" s="75">
        <v>0</v>
      </c>
      <c r="D511" s="75">
        <v>5</v>
      </c>
      <c r="E511" s="75">
        <v>605</v>
      </c>
      <c r="F511" s="75">
        <v>5</v>
      </c>
      <c r="G511" s="75">
        <v>160</v>
      </c>
      <c r="H511" s="75">
        <v>5</v>
      </c>
      <c r="I511" s="75">
        <v>55</v>
      </c>
      <c r="J511" s="75">
        <v>215</v>
      </c>
      <c r="K511" s="75">
        <v>175</v>
      </c>
      <c r="L511" s="75">
        <v>170</v>
      </c>
      <c r="M511" s="75">
        <v>305</v>
      </c>
      <c r="N511" s="75">
        <v>215</v>
      </c>
      <c r="O511" s="75">
        <v>325</v>
      </c>
      <c r="P511" s="75">
        <v>170</v>
      </c>
      <c r="Q511" s="75">
        <v>95</v>
      </c>
      <c r="R511" s="75">
        <v>15</v>
      </c>
      <c r="S511" s="75">
        <v>60</v>
      </c>
      <c r="T511" s="75">
        <v>1000</v>
      </c>
      <c r="U511" s="75">
        <v>0</v>
      </c>
      <c r="V511" s="75">
        <v>10</v>
      </c>
      <c r="W511" s="75">
        <v>15</v>
      </c>
    </row>
    <row r="512" spans="2:23" x14ac:dyDescent="0.35">
      <c r="B512" s="83" t="s">
        <v>41</v>
      </c>
      <c r="C512" s="84">
        <v>5</v>
      </c>
      <c r="D512" s="84">
        <v>20</v>
      </c>
      <c r="E512" s="84">
        <v>2145</v>
      </c>
      <c r="F512" s="84">
        <v>20</v>
      </c>
      <c r="G512" s="84">
        <v>600</v>
      </c>
      <c r="H512" s="84">
        <v>5</v>
      </c>
      <c r="I512" s="84">
        <v>300</v>
      </c>
      <c r="J512" s="84">
        <v>1315</v>
      </c>
      <c r="K512" s="84">
        <v>255</v>
      </c>
      <c r="L512" s="84">
        <v>995</v>
      </c>
      <c r="M512" s="84">
        <v>1140</v>
      </c>
      <c r="N512" s="84">
        <v>965</v>
      </c>
      <c r="O512" s="84">
        <v>1090</v>
      </c>
      <c r="P512" s="84">
        <v>855</v>
      </c>
      <c r="Q512" s="84">
        <v>155</v>
      </c>
      <c r="R512" s="84">
        <v>40</v>
      </c>
      <c r="S512" s="84">
        <v>365</v>
      </c>
      <c r="T512" s="84">
        <v>4290</v>
      </c>
      <c r="U512" s="84">
        <v>0</v>
      </c>
      <c r="V512" s="84">
        <v>115</v>
      </c>
      <c r="W512" s="84">
        <v>55</v>
      </c>
    </row>
    <row r="513" spans="2:23" x14ac:dyDescent="0.35">
      <c r="B513" s="74" t="s">
        <v>323</v>
      </c>
      <c r="C513" s="75">
        <v>5</v>
      </c>
      <c r="D513" s="75">
        <v>5</v>
      </c>
      <c r="E513" s="75">
        <v>1180</v>
      </c>
      <c r="F513" s="75">
        <v>25</v>
      </c>
      <c r="G513" s="75">
        <v>945</v>
      </c>
      <c r="H513" s="75">
        <v>10</v>
      </c>
      <c r="I513" s="75">
        <v>555</v>
      </c>
      <c r="J513" s="75">
        <v>1440</v>
      </c>
      <c r="K513" s="75">
        <v>80</v>
      </c>
      <c r="L513" s="75">
        <v>635</v>
      </c>
      <c r="M513" s="75">
        <v>2740</v>
      </c>
      <c r="N513" s="75">
        <v>2010</v>
      </c>
      <c r="O513" s="75">
        <v>2115</v>
      </c>
      <c r="P513" s="75">
        <v>870</v>
      </c>
      <c r="Q513" s="75">
        <v>250</v>
      </c>
      <c r="R513" s="75">
        <v>215</v>
      </c>
      <c r="S513" s="75">
        <v>415</v>
      </c>
      <c r="T513" s="75">
        <v>3205</v>
      </c>
      <c r="U513" s="75">
        <v>15</v>
      </c>
      <c r="V513" s="75">
        <v>100</v>
      </c>
      <c r="W513" s="75">
        <v>335</v>
      </c>
    </row>
    <row r="514" spans="2:23" x14ac:dyDescent="0.35">
      <c r="B514" s="83" t="s">
        <v>212</v>
      </c>
      <c r="C514" s="84">
        <v>5</v>
      </c>
      <c r="D514" s="84">
        <v>5</v>
      </c>
      <c r="E514" s="84">
        <v>5060</v>
      </c>
      <c r="F514" s="84">
        <v>20</v>
      </c>
      <c r="G514" s="84">
        <v>945</v>
      </c>
      <c r="H514" s="84">
        <v>10</v>
      </c>
      <c r="I514" s="84">
        <v>455</v>
      </c>
      <c r="J514" s="84">
        <v>1830</v>
      </c>
      <c r="K514" s="84">
        <v>1060</v>
      </c>
      <c r="L514" s="84">
        <v>1260</v>
      </c>
      <c r="M514" s="84">
        <v>1545</v>
      </c>
      <c r="N514" s="84">
        <v>1195</v>
      </c>
      <c r="O514" s="84">
        <v>1695</v>
      </c>
      <c r="P514" s="84">
        <v>1065</v>
      </c>
      <c r="Q514" s="84">
        <v>640</v>
      </c>
      <c r="R514" s="84">
        <v>60</v>
      </c>
      <c r="S514" s="84">
        <v>365</v>
      </c>
      <c r="T514" s="84">
        <v>7900</v>
      </c>
      <c r="U514" s="84">
        <v>0</v>
      </c>
      <c r="V514" s="84">
        <v>90</v>
      </c>
      <c r="W514" s="84">
        <v>65</v>
      </c>
    </row>
    <row r="515" spans="2:23" x14ac:dyDescent="0.35">
      <c r="B515" s="74" t="s">
        <v>162</v>
      </c>
      <c r="C515" s="75">
        <v>0</v>
      </c>
      <c r="D515" s="75">
        <v>5</v>
      </c>
      <c r="E515" s="75">
        <v>890</v>
      </c>
      <c r="F515" s="75">
        <v>10</v>
      </c>
      <c r="G515" s="75">
        <v>180</v>
      </c>
      <c r="H515" s="75">
        <v>0</v>
      </c>
      <c r="I515" s="75">
        <v>50</v>
      </c>
      <c r="J515" s="75">
        <v>265</v>
      </c>
      <c r="K515" s="75">
        <v>340</v>
      </c>
      <c r="L515" s="75">
        <v>165</v>
      </c>
      <c r="M515" s="75">
        <v>215</v>
      </c>
      <c r="N515" s="75">
        <v>155</v>
      </c>
      <c r="O515" s="75">
        <v>315</v>
      </c>
      <c r="P515" s="75">
        <v>120</v>
      </c>
      <c r="Q515" s="75">
        <v>110</v>
      </c>
      <c r="R515" s="75">
        <v>5</v>
      </c>
      <c r="S515" s="75">
        <v>40</v>
      </c>
      <c r="T515" s="75">
        <v>1230</v>
      </c>
      <c r="U515" s="75">
        <v>5</v>
      </c>
      <c r="V515" s="75">
        <v>10</v>
      </c>
      <c r="W515" s="75">
        <v>30</v>
      </c>
    </row>
    <row r="516" spans="2:23" x14ac:dyDescent="0.35">
      <c r="B516" s="83" t="s">
        <v>640</v>
      </c>
      <c r="C516" s="84">
        <v>0</v>
      </c>
      <c r="D516" s="84">
        <v>5</v>
      </c>
      <c r="E516" s="84">
        <v>315</v>
      </c>
      <c r="F516" s="84">
        <v>15</v>
      </c>
      <c r="G516" s="84">
        <v>365</v>
      </c>
      <c r="H516" s="84">
        <v>5</v>
      </c>
      <c r="I516" s="84">
        <v>190</v>
      </c>
      <c r="J516" s="84">
        <v>1080</v>
      </c>
      <c r="K516" s="84">
        <v>20</v>
      </c>
      <c r="L516" s="84">
        <v>305</v>
      </c>
      <c r="M516" s="84">
        <v>1410</v>
      </c>
      <c r="N516" s="84">
        <v>1175</v>
      </c>
      <c r="O516" s="84">
        <v>1255</v>
      </c>
      <c r="P516" s="84">
        <v>600</v>
      </c>
      <c r="Q516" s="84">
        <v>100</v>
      </c>
      <c r="R516" s="84">
        <v>90</v>
      </c>
      <c r="S516" s="84">
        <v>385</v>
      </c>
      <c r="T516" s="84">
        <v>1415</v>
      </c>
      <c r="U516" s="84">
        <v>5</v>
      </c>
      <c r="V516" s="84">
        <v>95</v>
      </c>
      <c r="W516" s="84">
        <v>115</v>
      </c>
    </row>
    <row r="517" spans="2:23" x14ac:dyDescent="0.35">
      <c r="B517" s="74" t="s">
        <v>641</v>
      </c>
      <c r="C517" s="75">
        <v>5</v>
      </c>
      <c r="D517" s="75">
        <v>5</v>
      </c>
      <c r="E517" s="75">
        <v>855</v>
      </c>
      <c r="F517" s="75">
        <v>10</v>
      </c>
      <c r="G517" s="75">
        <v>540</v>
      </c>
      <c r="H517" s="75">
        <v>10</v>
      </c>
      <c r="I517" s="75">
        <v>255</v>
      </c>
      <c r="J517" s="75">
        <v>830</v>
      </c>
      <c r="K517" s="75">
        <v>70</v>
      </c>
      <c r="L517" s="75">
        <v>440</v>
      </c>
      <c r="M517" s="75">
        <v>1135</v>
      </c>
      <c r="N517" s="75">
        <v>865</v>
      </c>
      <c r="O517" s="75">
        <v>1200</v>
      </c>
      <c r="P517" s="75">
        <v>620</v>
      </c>
      <c r="Q517" s="75">
        <v>150</v>
      </c>
      <c r="R517" s="75">
        <v>70</v>
      </c>
      <c r="S517" s="75">
        <v>255</v>
      </c>
      <c r="T517" s="75">
        <v>2085</v>
      </c>
      <c r="U517" s="75">
        <v>5</v>
      </c>
      <c r="V517" s="75">
        <v>95</v>
      </c>
      <c r="W517" s="75">
        <v>120</v>
      </c>
    </row>
    <row r="518" spans="2:23" x14ac:dyDescent="0.35">
      <c r="B518" s="83" t="s">
        <v>194</v>
      </c>
      <c r="C518" s="84">
        <v>0</v>
      </c>
      <c r="D518" s="84">
        <v>5</v>
      </c>
      <c r="E518" s="84">
        <v>530</v>
      </c>
      <c r="F518" s="84">
        <v>5</v>
      </c>
      <c r="G518" s="84">
        <v>100</v>
      </c>
      <c r="H518" s="84">
        <v>0</v>
      </c>
      <c r="I518" s="84">
        <v>25</v>
      </c>
      <c r="J518" s="84">
        <v>125</v>
      </c>
      <c r="K518" s="84">
        <v>155</v>
      </c>
      <c r="L518" s="84">
        <v>75</v>
      </c>
      <c r="M518" s="84">
        <v>210</v>
      </c>
      <c r="N518" s="84">
        <v>140</v>
      </c>
      <c r="O518" s="84">
        <v>175</v>
      </c>
      <c r="P518" s="84">
        <v>80</v>
      </c>
      <c r="Q518" s="84">
        <v>45</v>
      </c>
      <c r="R518" s="84">
        <v>5</v>
      </c>
      <c r="S518" s="84">
        <v>40</v>
      </c>
      <c r="T518" s="84">
        <v>740</v>
      </c>
      <c r="U518" s="84">
        <v>0</v>
      </c>
      <c r="V518" s="84">
        <v>10</v>
      </c>
      <c r="W518" s="84">
        <v>10</v>
      </c>
    </row>
    <row r="519" spans="2:23" x14ac:dyDescent="0.35">
      <c r="B519" s="74" t="s">
        <v>216</v>
      </c>
      <c r="C519" s="75">
        <v>5</v>
      </c>
      <c r="D519" s="75">
        <v>5</v>
      </c>
      <c r="E519" s="75">
        <v>505</v>
      </c>
      <c r="F519" s="75">
        <v>5</v>
      </c>
      <c r="G519" s="75">
        <v>135</v>
      </c>
      <c r="H519" s="75">
        <v>5</v>
      </c>
      <c r="I519" s="75">
        <v>65</v>
      </c>
      <c r="J519" s="75">
        <v>125</v>
      </c>
      <c r="K519" s="75">
        <v>70</v>
      </c>
      <c r="L519" s="75">
        <v>155</v>
      </c>
      <c r="M519" s="75">
        <v>235</v>
      </c>
      <c r="N519" s="75">
        <v>170</v>
      </c>
      <c r="O519" s="75">
        <v>265</v>
      </c>
      <c r="P519" s="75">
        <v>140</v>
      </c>
      <c r="Q519" s="75">
        <v>95</v>
      </c>
      <c r="R519" s="75">
        <v>5</v>
      </c>
      <c r="S519" s="75">
        <v>70</v>
      </c>
      <c r="T519" s="75">
        <v>865</v>
      </c>
      <c r="U519" s="75">
        <v>0</v>
      </c>
      <c r="V519" s="75">
        <v>15</v>
      </c>
      <c r="W519" s="75">
        <v>5</v>
      </c>
    </row>
    <row r="520" spans="2:23" x14ac:dyDescent="0.35">
      <c r="B520" s="83" t="s">
        <v>391</v>
      </c>
      <c r="C520" s="84">
        <v>5</v>
      </c>
      <c r="D520" s="84">
        <v>0</v>
      </c>
      <c r="E520" s="84">
        <v>2040</v>
      </c>
      <c r="F520" s="84">
        <v>15</v>
      </c>
      <c r="G520" s="84">
        <v>475</v>
      </c>
      <c r="H520" s="84">
        <v>5</v>
      </c>
      <c r="I520" s="84">
        <v>195</v>
      </c>
      <c r="J520" s="84">
        <v>690</v>
      </c>
      <c r="K520" s="84">
        <v>270</v>
      </c>
      <c r="L520" s="84">
        <v>685</v>
      </c>
      <c r="M520" s="84">
        <v>1010</v>
      </c>
      <c r="N520" s="84">
        <v>765</v>
      </c>
      <c r="O520" s="84">
        <v>935</v>
      </c>
      <c r="P520" s="84">
        <v>595</v>
      </c>
      <c r="Q520" s="84">
        <v>225</v>
      </c>
      <c r="R520" s="84">
        <v>30</v>
      </c>
      <c r="S520" s="84">
        <v>250</v>
      </c>
      <c r="T520" s="84">
        <v>3565</v>
      </c>
      <c r="U520" s="84">
        <v>0</v>
      </c>
      <c r="V520" s="84">
        <v>60</v>
      </c>
      <c r="W520" s="84">
        <v>65</v>
      </c>
    </row>
    <row r="521" spans="2:23" x14ac:dyDescent="0.35">
      <c r="B521" s="74" t="s">
        <v>222</v>
      </c>
      <c r="C521" s="75">
        <v>5</v>
      </c>
      <c r="D521" s="75">
        <v>0</v>
      </c>
      <c r="E521" s="75">
        <v>1050</v>
      </c>
      <c r="F521" s="75">
        <v>5</v>
      </c>
      <c r="G521" s="75">
        <v>205</v>
      </c>
      <c r="H521" s="75">
        <v>0</v>
      </c>
      <c r="I521" s="75">
        <v>110</v>
      </c>
      <c r="J521" s="75">
        <v>300</v>
      </c>
      <c r="K521" s="75">
        <v>165</v>
      </c>
      <c r="L521" s="75">
        <v>315</v>
      </c>
      <c r="M521" s="75">
        <v>300</v>
      </c>
      <c r="N521" s="75">
        <v>225</v>
      </c>
      <c r="O521" s="75">
        <v>355</v>
      </c>
      <c r="P521" s="75">
        <v>275</v>
      </c>
      <c r="Q521" s="75">
        <v>135</v>
      </c>
      <c r="R521" s="75">
        <v>10</v>
      </c>
      <c r="S521" s="75">
        <v>95</v>
      </c>
      <c r="T521" s="75">
        <v>1740</v>
      </c>
      <c r="U521" s="75">
        <v>0</v>
      </c>
      <c r="V521" s="75">
        <v>5</v>
      </c>
      <c r="W521" s="75">
        <v>10</v>
      </c>
    </row>
    <row r="522" spans="2:23" x14ac:dyDescent="0.35">
      <c r="B522" s="83" t="s">
        <v>448</v>
      </c>
      <c r="C522" s="84">
        <v>0</v>
      </c>
      <c r="D522" s="84">
        <v>5</v>
      </c>
      <c r="E522" s="84">
        <v>920</v>
      </c>
      <c r="F522" s="84">
        <v>25</v>
      </c>
      <c r="G522" s="84">
        <v>290</v>
      </c>
      <c r="H522" s="84">
        <v>5</v>
      </c>
      <c r="I522" s="84">
        <v>100</v>
      </c>
      <c r="J522" s="84">
        <v>475</v>
      </c>
      <c r="K522" s="84">
        <v>200</v>
      </c>
      <c r="L522" s="84">
        <v>295</v>
      </c>
      <c r="M522" s="84">
        <v>290</v>
      </c>
      <c r="N522" s="84">
        <v>220</v>
      </c>
      <c r="O522" s="84">
        <v>595</v>
      </c>
      <c r="P522" s="84">
        <v>410</v>
      </c>
      <c r="Q522" s="84">
        <v>135</v>
      </c>
      <c r="R522" s="84">
        <v>5</v>
      </c>
      <c r="S522" s="84">
        <v>55</v>
      </c>
      <c r="T522" s="84">
        <v>1560</v>
      </c>
      <c r="U522" s="84">
        <v>5</v>
      </c>
      <c r="V522" s="84">
        <v>15</v>
      </c>
      <c r="W522" s="84">
        <v>75</v>
      </c>
    </row>
    <row r="523" spans="2:23" x14ac:dyDescent="0.35">
      <c r="B523" s="74" t="s">
        <v>496</v>
      </c>
      <c r="C523" s="75">
        <v>5</v>
      </c>
      <c r="D523" s="75">
        <v>5</v>
      </c>
      <c r="E523" s="75">
        <v>1935</v>
      </c>
      <c r="F523" s="75">
        <v>5</v>
      </c>
      <c r="G523" s="75">
        <v>315</v>
      </c>
      <c r="H523" s="75">
        <v>5</v>
      </c>
      <c r="I523" s="75">
        <v>145</v>
      </c>
      <c r="J523" s="75">
        <v>590</v>
      </c>
      <c r="K523" s="75">
        <v>280</v>
      </c>
      <c r="L523" s="75">
        <v>360</v>
      </c>
      <c r="M523" s="75">
        <v>460</v>
      </c>
      <c r="N523" s="75">
        <v>360</v>
      </c>
      <c r="O523" s="75">
        <v>455</v>
      </c>
      <c r="P523" s="75">
        <v>285</v>
      </c>
      <c r="Q523" s="75">
        <v>170</v>
      </c>
      <c r="R523" s="75">
        <v>15</v>
      </c>
      <c r="S523" s="75">
        <v>140</v>
      </c>
      <c r="T523" s="75">
        <v>2770</v>
      </c>
      <c r="U523" s="75">
        <v>0</v>
      </c>
      <c r="V523" s="75">
        <v>25</v>
      </c>
      <c r="W523" s="75">
        <v>15</v>
      </c>
    </row>
    <row r="524" spans="2:23" x14ac:dyDescent="0.35">
      <c r="B524" s="83" t="s">
        <v>79</v>
      </c>
      <c r="C524" s="84">
        <v>0</v>
      </c>
      <c r="D524" s="84">
        <v>0</v>
      </c>
      <c r="E524" s="84">
        <v>1060</v>
      </c>
      <c r="F524" s="84">
        <v>5</v>
      </c>
      <c r="G524" s="84">
        <v>300</v>
      </c>
      <c r="H524" s="84">
        <v>0</v>
      </c>
      <c r="I524" s="84">
        <v>175</v>
      </c>
      <c r="J524" s="84">
        <v>320</v>
      </c>
      <c r="K524" s="84">
        <v>175</v>
      </c>
      <c r="L524" s="84">
        <v>530</v>
      </c>
      <c r="M524" s="84">
        <v>325</v>
      </c>
      <c r="N524" s="84">
        <v>260</v>
      </c>
      <c r="O524" s="84">
        <v>345</v>
      </c>
      <c r="P524" s="84">
        <v>285</v>
      </c>
      <c r="Q524" s="84">
        <v>85</v>
      </c>
      <c r="R524" s="84">
        <v>15</v>
      </c>
      <c r="S524" s="84">
        <v>85</v>
      </c>
      <c r="T524" s="84">
        <v>2035</v>
      </c>
      <c r="U524" s="84">
        <v>0</v>
      </c>
      <c r="V524" s="84">
        <v>30</v>
      </c>
      <c r="W524" s="84">
        <v>15</v>
      </c>
    </row>
    <row r="525" spans="2:23" x14ac:dyDescent="0.35">
      <c r="B525" s="74" t="s">
        <v>187</v>
      </c>
      <c r="C525" s="75">
        <v>0</v>
      </c>
      <c r="D525" s="75">
        <v>0</v>
      </c>
      <c r="E525" s="75">
        <v>645</v>
      </c>
      <c r="F525" s="75">
        <v>5</v>
      </c>
      <c r="G525" s="75">
        <v>100</v>
      </c>
      <c r="H525" s="75">
        <v>5</v>
      </c>
      <c r="I525" s="75">
        <v>55</v>
      </c>
      <c r="J525" s="75">
        <v>170</v>
      </c>
      <c r="K525" s="75">
        <v>125</v>
      </c>
      <c r="L525" s="75">
        <v>170</v>
      </c>
      <c r="M525" s="75">
        <v>210</v>
      </c>
      <c r="N525" s="75">
        <v>150</v>
      </c>
      <c r="O525" s="75">
        <v>215</v>
      </c>
      <c r="P525" s="75">
        <v>155</v>
      </c>
      <c r="Q525" s="75">
        <v>70</v>
      </c>
      <c r="R525" s="75">
        <v>5</v>
      </c>
      <c r="S525" s="75">
        <v>40</v>
      </c>
      <c r="T525" s="75">
        <v>1010</v>
      </c>
      <c r="U525" s="75">
        <v>0</v>
      </c>
      <c r="V525" s="75">
        <v>15</v>
      </c>
      <c r="W525" s="75">
        <v>10</v>
      </c>
    </row>
    <row r="526" spans="2:23" customFormat="1" x14ac:dyDescent="0.35"/>
    <row r="527" spans="2:23" customFormat="1" x14ac:dyDescent="0.35"/>
    <row r="528" spans="2:23" customFormat="1" x14ac:dyDescent="0.35"/>
    <row r="529" customFormat="1" x14ac:dyDescent="0.35"/>
    <row r="530" customFormat="1" x14ac:dyDescent="0.35"/>
    <row r="531" customFormat="1" x14ac:dyDescent="0.35"/>
    <row r="532" customFormat="1" x14ac:dyDescent="0.35"/>
    <row r="533" customFormat="1" x14ac:dyDescent="0.35"/>
    <row r="534" customFormat="1" x14ac:dyDescent="0.35"/>
    <row r="535" customFormat="1" x14ac:dyDescent="0.35"/>
    <row r="536" customFormat="1" x14ac:dyDescent="0.35"/>
    <row r="537" customFormat="1" x14ac:dyDescent="0.35"/>
    <row r="538" customFormat="1" x14ac:dyDescent="0.35"/>
    <row r="539" customFormat="1" x14ac:dyDescent="0.35"/>
    <row r="540" customFormat="1" x14ac:dyDescent="0.35"/>
    <row r="541" customFormat="1" x14ac:dyDescent="0.35"/>
    <row r="542" customFormat="1" x14ac:dyDescent="0.35"/>
    <row r="543" customFormat="1" x14ac:dyDescent="0.35"/>
    <row r="544" customFormat="1" x14ac:dyDescent="0.35"/>
    <row r="545" customFormat="1" x14ac:dyDescent="0.35"/>
    <row r="546" customFormat="1" x14ac:dyDescent="0.35"/>
    <row r="547" customFormat="1" x14ac:dyDescent="0.35"/>
    <row r="548" customFormat="1" x14ac:dyDescent="0.35"/>
    <row r="549" customFormat="1" x14ac:dyDescent="0.35"/>
    <row r="550" customFormat="1" x14ac:dyDescent="0.35"/>
    <row r="551" customFormat="1" x14ac:dyDescent="0.35"/>
    <row r="552" customFormat="1" x14ac:dyDescent="0.35"/>
    <row r="553" customFormat="1" x14ac:dyDescent="0.35"/>
    <row r="554" customFormat="1" x14ac:dyDescent="0.35"/>
    <row r="555" customFormat="1" x14ac:dyDescent="0.35"/>
    <row r="556" customFormat="1" x14ac:dyDescent="0.35"/>
    <row r="557" customFormat="1" x14ac:dyDescent="0.35"/>
    <row r="558" customFormat="1" x14ac:dyDescent="0.35"/>
    <row r="559" customFormat="1" x14ac:dyDescent="0.35"/>
    <row r="560" customFormat="1" x14ac:dyDescent="0.35"/>
    <row r="561" customFormat="1" x14ac:dyDescent="0.35"/>
    <row r="562" customFormat="1" x14ac:dyDescent="0.35"/>
    <row r="563" customFormat="1" x14ac:dyDescent="0.35"/>
    <row r="564" customFormat="1" x14ac:dyDescent="0.35"/>
    <row r="565" customFormat="1" x14ac:dyDescent="0.35"/>
    <row r="566" customFormat="1" x14ac:dyDescent="0.35"/>
    <row r="567" customFormat="1" x14ac:dyDescent="0.35"/>
    <row r="568" customFormat="1" x14ac:dyDescent="0.35"/>
    <row r="569" customFormat="1" x14ac:dyDescent="0.35"/>
    <row r="570" customFormat="1" x14ac:dyDescent="0.35"/>
    <row r="571" customFormat="1" x14ac:dyDescent="0.35"/>
    <row r="572" customFormat="1" x14ac:dyDescent="0.35"/>
    <row r="573" customFormat="1" x14ac:dyDescent="0.35"/>
    <row r="574" customFormat="1" x14ac:dyDescent="0.35"/>
    <row r="575" customFormat="1" x14ac:dyDescent="0.35"/>
    <row r="576" customFormat="1" x14ac:dyDescent="0.35"/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  <row r="586" customFormat="1" x14ac:dyDescent="0.35"/>
    <row r="587" customFormat="1" x14ac:dyDescent="0.35"/>
    <row r="588" customFormat="1" x14ac:dyDescent="0.35"/>
    <row r="589" customFormat="1" x14ac:dyDescent="0.35"/>
    <row r="590" customFormat="1" x14ac:dyDescent="0.35"/>
    <row r="591" customFormat="1" x14ac:dyDescent="0.35"/>
    <row r="592" customFormat="1" x14ac:dyDescent="0.35"/>
    <row r="593" customFormat="1" x14ac:dyDescent="0.35"/>
    <row r="594" customFormat="1" x14ac:dyDescent="0.35"/>
    <row r="595" customFormat="1" x14ac:dyDescent="0.35"/>
    <row r="596" customFormat="1" x14ac:dyDescent="0.35"/>
    <row r="597" customFormat="1" x14ac:dyDescent="0.35"/>
    <row r="598" customFormat="1" x14ac:dyDescent="0.35"/>
    <row r="599" customFormat="1" x14ac:dyDescent="0.35"/>
    <row r="600" customFormat="1" x14ac:dyDescent="0.35"/>
    <row r="601" customFormat="1" x14ac:dyDescent="0.35"/>
    <row r="602" customFormat="1" x14ac:dyDescent="0.35"/>
    <row r="603" customFormat="1" x14ac:dyDescent="0.35"/>
    <row r="604" customFormat="1" x14ac:dyDescent="0.35"/>
    <row r="605" customFormat="1" x14ac:dyDescent="0.35"/>
    <row r="606" customFormat="1" x14ac:dyDescent="0.35"/>
    <row r="607" customFormat="1" x14ac:dyDescent="0.35"/>
    <row r="608" customFormat="1" x14ac:dyDescent="0.35"/>
    <row r="609" customFormat="1" x14ac:dyDescent="0.35"/>
    <row r="610" customFormat="1" x14ac:dyDescent="0.35"/>
    <row r="611" customFormat="1" x14ac:dyDescent="0.35"/>
    <row r="612" customFormat="1" x14ac:dyDescent="0.35"/>
    <row r="613" customFormat="1" x14ac:dyDescent="0.35"/>
    <row r="614" customFormat="1" x14ac:dyDescent="0.35"/>
    <row r="615" customFormat="1" x14ac:dyDescent="0.35"/>
    <row r="616" customFormat="1" x14ac:dyDescent="0.35"/>
    <row r="617" customFormat="1" x14ac:dyDescent="0.35"/>
    <row r="618" customFormat="1" x14ac:dyDescent="0.35"/>
    <row r="619" customFormat="1" x14ac:dyDescent="0.35"/>
    <row r="620" customFormat="1" x14ac:dyDescent="0.35"/>
    <row r="621" customFormat="1" x14ac:dyDescent="0.35"/>
    <row r="622" customFormat="1" x14ac:dyDescent="0.35"/>
    <row r="623" customFormat="1" x14ac:dyDescent="0.35"/>
    <row r="624" customFormat="1" x14ac:dyDescent="0.35"/>
    <row r="625" customFormat="1" x14ac:dyDescent="0.35"/>
    <row r="626" customFormat="1" x14ac:dyDescent="0.35"/>
    <row r="627" customFormat="1" x14ac:dyDescent="0.35"/>
    <row r="628" customFormat="1" x14ac:dyDescent="0.35"/>
    <row r="629" customFormat="1" x14ac:dyDescent="0.35"/>
    <row r="630" customFormat="1" x14ac:dyDescent="0.35"/>
    <row r="631" customFormat="1" x14ac:dyDescent="0.35"/>
    <row r="632" customFormat="1" x14ac:dyDescent="0.35"/>
    <row r="633" customFormat="1" x14ac:dyDescent="0.35"/>
    <row r="634" customFormat="1" x14ac:dyDescent="0.35"/>
    <row r="635" customFormat="1" x14ac:dyDescent="0.35"/>
    <row r="636" customFormat="1" x14ac:dyDescent="0.35"/>
    <row r="637" customFormat="1" x14ac:dyDescent="0.35"/>
    <row r="638" customFormat="1" x14ac:dyDescent="0.35"/>
    <row r="639" customFormat="1" x14ac:dyDescent="0.35"/>
    <row r="640" customFormat="1" x14ac:dyDescent="0.35"/>
    <row r="641" customFormat="1" x14ac:dyDescent="0.35"/>
    <row r="642" customFormat="1" x14ac:dyDescent="0.35"/>
    <row r="643" customFormat="1" x14ac:dyDescent="0.35"/>
    <row r="644" customFormat="1" x14ac:dyDescent="0.35"/>
    <row r="645" customFormat="1" x14ac:dyDescent="0.35"/>
    <row r="646" customFormat="1" x14ac:dyDescent="0.35"/>
    <row r="647" customFormat="1" x14ac:dyDescent="0.35"/>
    <row r="648" customFormat="1" x14ac:dyDescent="0.35"/>
    <row r="649" customFormat="1" x14ac:dyDescent="0.35"/>
    <row r="650" customFormat="1" x14ac:dyDescent="0.35"/>
    <row r="651" customFormat="1" x14ac:dyDescent="0.35"/>
    <row r="652" customFormat="1" x14ac:dyDescent="0.35"/>
    <row r="653" customFormat="1" x14ac:dyDescent="0.35"/>
    <row r="654" customFormat="1" x14ac:dyDescent="0.35"/>
    <row r="655" customFormat="1" x14ac:dyDescent="0.35"/>
    <row r="656" customFormat="1" x14ac:dyDescent="0.35"/>
    <row r="657" customFormat="1" x14ac:dyDescent="0.35"/>
    <row r="658" customFormat="1" x14ac:dyDescent="0.35"/>
    <row r="659" customFormat="1" x14ac:dyDescent="0.35"/>
    <row r="660" customFormat="1" x14ac:dyDescent="0.35"/>
    <row r="661" customFormat="1" x14ac:dyDescent="0.35"/>
    <row r="662" customFormat="1" x14ac:dyDescent="0.35"/>
    <row r="663" customFormat="1" x14ac:dyDescent="0.35"/>
    <row r="664" customFormat="1" x14ac:dyDescent="0.35"/>
    <row r="665" customFormat="1" x14ac:dyDescent="0.35"/>
    <row r="666" customFormat="1" x14ac:dyDescent="0.35"/>
    <row r="667" customFormat="1" x14ac:dyDescent="0.35"/>
    <row r="668" customFormat="1" x14ac:dyDescent="0.35"/>
    <row r="669" customFormat="1" x14ac:dyDescent="0.35"/>
    <row r="670" customFormat="1" x14ac:dyDescent="0.35"/>
    <row r="671" customFormat="1" x14ac:dyDescent="0.35"/>
    <row r="672" customFormat="1" x14ac:dyDescent="0.35"/>
    <row r="673" customFormat="1" x14ac:dyDescent="0.35"/>
    <row r="674" customFormat="1" x14ac:dyDescent="0.35"/>
    <row r="675" customFormat="1" x14ac:dyDescent="0.35"/>
    <row r="676" customFormat="1" x14ac:dyDescent="0.35"/>
    <row r="677" customFormat="1" x14ac:dyDescent="0.35"/>
    <row r="678" customFormat="1" x14ac:dyDescent="0.35"/>
    <row r="679" customFormat="1" x14ac:dyDescent="0.35"/>
    <row r="680" customFormat="1" x14ac:dyDescent="0.35"/>
    <row r="681" customFormat="1" x14ac:dyDescent="0.35"/>
    <row r="682" customFormat="1" x14ac:dyDescent="0.35"/>
    <row r="683" customFormat="1" x14ac:dyDescent="0.35"/>
    <row r="684" customFormat="1" x14ac:dyDescent="0.35"/>
    <row r="685" customFormat="1" x14ac:dyDescent="0.35"/>
    <row r="686" customFormat="1" x14ac:dyDescent="0.35"/>
    <row r="687" customFormat="1" x14ac:dyDescent="0.35"/>
    <row r="688" customFormat="1" x14ac:dyDescent="0.35"/>
    <row r="689" customFormat="1" x14ac:dyDescent="0.35"/>
    <row r="690" customFormat="1" x14ac:dyDescent="0.35"/>
    <row r="691" customFormat="1" x14ac:dyDescent="0.35"/>
    <row r="692" customFormat="1" x14ac:dyDescent="0.35"/>
    <row r="693" customFormat="1" x14ac:dyDescent="0.35"/>
    <row r="694" customFormat="1" x14ac:dyDescent="0.35"/>
    <row r="695" customFormat="1" x14ac:dyDescent="0.35"/>
    <row r="696" customFormat="1" x14ac:dyDescent="0.35"/>
    <row r="697" customFormat="1" x14ac:dyDescent="0.35"/>
    <row r="698" customFormat="1" x14ac:dyDescent="0.35"/>
    <row r="699" customFormat="1" x14ac:dyDescent="0.35"/>
    <row r="700" customFormat="1" x14ac:dyDescent="0.35"/>
    <row r="701" customFormat="1" x14ac:dyDescent="0.35"/>
    <row r="702" customFormat="1" x14ac:dyDescent="0.35"/>
    <row r="703" customFormat="1" x14ac:dyDescent="0.35"/>
    <row r="704" customFormat="1" x14ac:dyDescent="0.35"/>
    <row r="705" customFormat="1" x14ac:dyDescent="0.35"/>
    <row r="706" customFormat="1" x14ac:dyDescent="0.35"/>
    <row r="707" customFormat="1" x14ac:dyDescent="0.35"/>
    <row r="708" customFormat="1" x14ac:dyDescent="0.35"/>
    <row r="709" customFormat="1" x14ac:dyDescent="0.35"/>
    <row r="710" customFormat="1" x14ac:dyDescent="0.35"/>
    <row r="711" customFormat="1" x14ac:dyDescent="0.35"/>
    <row r="712" customFormat="1" x14ac:dyDescent="0.35"/>
    <row r="713" customFormat="1" x14ac:dyDescent="0.35"/>
    <row r="714" customFormat="1" x14ac:dyDescent="0.35"/>
    <row r="715" customFormat="1" x14ac:dyDescent="0.35"/>
    <row r="716" customFormat="1" x14ac:dyDescent="0.35"/>
    <row r="717" customFormat="1" x14ac:dyDescent="0.35"/>
    <row r="718" customFormat="1" x14ac:dyDescent="0.35"/>
    <row r="719" customFormat="1" x14ac:dyDescent="0.35"/>
    <row r="720" customFormat="1" x14ac:dyDescent="0.35"/>
    <row r="721" spans="2:2" customFormat="1" x14ac:dyDescent="0.35"/>
    <row r="722" spans="2:2" customFormat="1" x14ac:dyDescent="0.35"/>
    <row r="723" spans="2:2" customFormat="1" x14ac:dyDescent="0.35"/>
    <row r="724" spans="2:2" customFormat="1" x14ac:dyDescent="0.35"/>
    <row r="725" spans="2:2" customFormat="1" x14ac:dyDescent="0.35"/>
    <row r="726" spans="2:2" customFormat="1" x14ac:dyDescent="0.35"/>
    <row r="727" spans="2:2" customFormat="1" x14ac:dyDescent="0.35"/>
    <row r="728" spans="2:2" customFormat="1" x14ac:dyDescent="0.35"/>
    <row r="729" spans="2:2" customFormat="1" x14ac:dyDescent="0.35"/>
    <row r="730" spans="2:2" customFormat="1" x14ac:dyDescent="0.35">
      <c r="B730" s="73"/>
    </row>
    <row r="731" spans="2:2" customFormat="1" x14ac:dyDescent="0.35">
      <c r="B731" s="73"/>
    </row>
    <row r="732" spans="2:2" customFormat="1" x14ac:dyDescent="0.35">
      <c r="B732" s="73"/>
    </row>
    <row r="733" spans="2:2" customFormat="1" x14ac:dyDescent="0.35">
      <c r="B733" s="73"/>
    </row>
    <row r="734" spans="2:2" customFormat="1" x14ac:dyDescent="0.35">
      <c r="B734" s="73"/>
    </row>
    <row r="735" spans="2:2" customFormat="1" x14ac:dyDescent="0.35">
      <c r="B735" s="73"/>
    </row>
    <row r="736" spans="2:2" customFormat="1" x14ac:dyDescent="0.35">
      <c r="B736" s="73"/>
    </row>
    <row r="737" spans="2:2" customFormat="1" x14ac:dyDescent="0.35">
      <c r="B737" s="73"/>
    </row>
    <row r="738" spans="2:2" customFormat="1" x14ac:dyDescent="0.35">
      <c r="B738" s="73"/>
    </row>
    <row r="739" spans="2:2" customFormat="1" x14ac:dyDescent="0.35">
      <c r="B739" s="73"/>
    </row>
    <row r="740" spans="2:2" customFormat="1" x14ac:dyDescent="0.35">
      <c r="B740" s="73"/>
    </row>
    <row r="741" spans="2:2" customFormat="1" x14ac:dyDescent="0.35">
      <c r="B741" s="73"/>
    </row>
    <row r="742" spans="2:2" customFormat="1" x14ac:dyDescent="0.35">
      <c r="B742" s="73"/>
    </row>
    <row r="743" spans="2:2" customFormat="1" x14ac:dyDescent="0.35">
      <c r="B743" s="73"/>
    </row>
    <row r="744" spans="2:2" customFormat="1" x14ac:dyDescent="0.35">
      <c r="B744" s="73"/>
    </row>
    <row r="745" spans="2:2" customFormat="1" x14ac:dyDescent="0.35">
      <c r="B745" s="73"/>
    </row>
    <row r="746" spans="2:2" customFormat="1" x14ac:dyDescent="0.35">
      <c r="B746" s="73"/>
    </row>
    <row r="747" spans="2:2" customFormat="1" x14ac:dyDescent="0.35">
      <c r="B747" s="73"/>
    </row>
    <row r="748" spans="2:2" customFormat="1" x14ac:dyDescent="0.35">
      <c r="B748" s="73"/>
    </row>
    <row r="749" spans="2:2" customFormat="1" x14ac:dyDescent="0.35">
      <c r="B749" s="73"/>
    </row>
    <row r="750" spans="2:2" customFormat="1" x14ac:dyDescent="0.35">
      <c r="B750" s="73"/>
    </row>
    <row r="751" spans="2:2" customFormat="1" x14ac:dyDescent="0.35">
      <c r="B751" s="73"/>
    </row>
    <row r="752" spans="2:2" customFormat="1" x14ac:dyDescent="0.35">
      <c r="B752" s="73"/>
    </row>
    <row r="753" spans="2:2" customFormat="1" x14ac:dyDescent="0.35">
      <c r="B753" s="73"/>
    </row>
    <row r="754" spans="2:2" customFormat="1" x14ac:dyDescent="0.35">
      <c r="B754" s="73"/>
    </row>
    <row r="755" spans="2:2" customFormat="1" x14ac:dyDescent="0.35">
      <c r="B755" s="73"/>
    </row>
    <row r="756" spans="2:2" customFormat="1" x14ac:dyDescent="0.35">
      <c r="B756" s="73"/>
    </row>
    <row r="757" spans="2:2" customFormat="1" x14ac:dyDescent="0.35">
      <c r="B757" s="73"/>
    </row>
    <row r="758" spans="2:2" customFormat="1" x14ac:dyDescent="0.35">
      <c r="B758" s="73"/>
    </row>
    <row r="759" spans="2:2" customFormat="1" x14ac:dyDescent="0.35">
      <c r="B759" s="73"/>
    </row>
    <row r="760" spans="2:2" customFormat="1" x14ac:dyDescent="0.35">
      <c r="B760" s="73"/>
    </row>
    <row r="761" spans="2:2" customFormat="1" x14ac:dyDescent="0.35">
      <c r="B761" s="73"/>
    </row>
    <row r="762" spans="2:2" customFormat="1" x14ac:dyDescent="0.35">
      <c r="B762" s="73"/>
    </row>
    <row r="763" spans="2:2" customFormat="1" x14ac:dyDescent="0.35">
      <c r="B763" s="73"/>
    </row>
    <row r="764" spans="2:2" customFormat="1" x14ac:dyDescent="0.35">
      <c r="B764" s="73"/>
    </row>
    <row r="765" spans="2:2" customFormat="1" x14ac:dyDescent="0.35">
      <c r="B765" s="73"/>
    </row>
    <row r="766" spans="2:2" customFormat="1" x14ac:dyDescent="0.35">
      <c r="B766" s="73"/>
    </row>
    <row r="767" spans="2:2" customFormat="1" x14ac:dyDescent="0.35">
      <c r="B767" s="73"/>
    </row>
    <row r="768" spans="2:2" customFormat="1" x14ac:dyDescent="0.35">
      <c r="B768" s="73"/>
    </row>
    <row r="769" spans="2:2" customFormat="1" x14ac:dyDescent="0.35">
      <c r="B769" s="73"/>
    </row>
    <row r="770" spans="2:2" customFormat="1" x14ac:dyDescent="0.35">
      <c r="B770" s="73"/>
    </row>
    <row r="771" spans="2:2" customFormat="1" x14ac:dyDescent="0.35">
      <c r="B771" s="73"/>
    </row>
    <row r="772" spans="2:2" customFormat="1" x14ac:dyDescent="0.35">
      <c r="B772" s="73"/>
    </row>
    <row r="773" spans="2:2" customFormat="1" x14ac:dyDescent="0.35">
      <c r="B773" s="73"/>
    </row>
    <row r="774" spans="2:2" customFormat="1" x14ac:dyDescent="0.35">
      <c r="B774" s="73"/>
    </row>
    <row r="775" spans="2:2" customFormat="1" x14ac:dyDescent="0.35">
      <c r="B775" s="73"/>
    </row>
    <row r="776" spans="2:2" customFormat="1" x14ac:dyDescent="0.35">
      <c r="B776" s="73"/>
    </row>
    <row r="777" spans="2:2" customFormat="1" x14ac:dyDescent="0.35">
      <c r="B777" s="73"/>
    </row>
    <row r="778" spans="2:2" customFormat="1" x14ac:dyDescent="0.35">
      <c r="B778" s="73"/>
    </row>
    <row r="779" spans="2:2" customFormat="1" x14ac:dyDescent="0.35">
      <c r="B779" s="73"/>
    </row>
    <row r="780" spans="2:2" customFormat="1" x14ac:dyDescent="0.35">
      <c r="B780" s="73"/>
    </row>
    <row r="781" spans="2:2" customFormat="1" x14ac:dyDescent="0.35">
      <c r="B781" s="73"/>
    </row>
    <row r="782" spans="2:2" customFormat="1" x14ac:dyDescent="0.35">
      <c r="B782" s="73"/>
    </row>
    <row r="783" spans="2:2" customFormat="1" x14ac:dyDescent="0.35">
      <c r="B783" s="73"/>
    </row>
    <row r="784" spans="2:2" customFormat="1" x14ac:dyDescent="0.35">
      <c r="B784" s="73"/>
    </row>
    <row r="785" spans="2:2" customFormat="1" x14ac:dyDescent="0.35">
      <c r="B785" s="73"/>
    </row>
    <row r="786" spans="2:2" customFormat="1" x14ac:dyDescent="0.35">
      <c r="B786" s="73"/>
    </row>
    <row r="787" spans="2:2" customFormat="1" x14ac:dyDescent="0.35">
      <c r="B787" s="73"/>
    </row>
    <row r="788" spans="2:2" customFormat="1" x14ac:dyDescent="0.35">
      <c r="B788" s="73"/>
    </row>
    <row r="789" spans="2:2" customFormat="1" x14ac:dyDescent="0.35">
      <c r="B789" s="73"/>
    </row>
    <row r="790" spans="2:2" customFormat="1" x14ac:dyDescent="0.35">
      <c r="B790" s="73"/>
    </row>
    <row r="791" spans="2:2" customFormat="1" x14ac:dyDescent="0.35">
      <c r="B791" s="73"/>
    </row>
    <row r="792" spans="2:2" customFormat="1" x14ac:dyDescent="0.35">
      <c r="B792" s="73"/>
    </row>
    <row r="793" spans="2:2" customFormat="1" x14ac:dyDescent="0.35">
      <c r="B793" s="73"/>
    </row>
    <row r="794" spans="2:2" customFormat="1" x14ac:dyDescent="0.35">
      <c r="B794" s="73"/>
    </row>
    <row r="795" spans="2:2" customFormat="1" x14ac:dyDescent="0.35">
      <c r="B795" s="73"/>
    </row>
    <row r="796" spans="2:2" customFormat="1" x14ac:dyDescent="0.35">
      <c r="B796" s="73"/>
    </row>
    <row r="797" spans="2:2" customFormat="1" x14ac:dyDescent="0.35">
      <c r="B797" s="73"/>
    </row>
    <row r="798" spans="2:2" customFormat="1" x14ac:dyDescent="0.35">
      <c r="B798" s="73"/>
    </row>
    <row r="799" spans="2:2" customFormat="1" x14ac:dyDescent="0.35">
      <c r="B799" s="73"/>
    </row>
    <row r="800" spans="2:2" customFormat="1" x14ac:dyDescent="0.35">
      <c r="B800" s="73"/>
    </row>
    <row r="801" spans="2:2" customFormat="1" x14ac:dyDescent="0.35">
      <c r="B801" s="73"/>
    </row>
    <row r="802" spans="2:2" customFormat="1" x14ac:dyDescent="0.35">
      <c r="B802" s="73"/>
    </row>
    <row r="803" spans="2:2" customFormat="1" x14ac:dyDescent="0.35">
      <c r="B803" s="73"/>
    </row>
    <row r="804" spans="2:2" customFormat="1" x14ac:dyDescent="0.35">
      <c r="B804" s="73"/>
    </row>
    <row r="805" spans="2:2" customFormat="1" x14ac:dyDescent="0.35">
      <c r="B805" s="73"/>
    </row>
    <row r="806" spans="2:2" customFormat="1" x14ac:dyDescent="0.35">
      <c r="B806" s="73"/>
    </row>
    <row r="807" spans="2:2" customFormat="1" x14ac:dyDescent="0.35">
      <c r="B807" s="73"/>
    </row>
    <row r="808" spans="2:2" customFormat="1" x14ac:dyDescent="0.35">
      <c r="B808" s="73"/>
    </row>
    <row r="809" spans="2:2" customFormat="1" x14ac:dyDescent="0.35">
      <c r="B809" s="73"/>
    </row>
    <row r="810" spans="2:2" customFormat="1" x14ac:dyDescent="0.35">
      <c r="B810" s="73"/>
    </row>
    <row r="811" spans="2:2" customFormat="1" x14ac:dyDescent="0.35">
      <c r="B811" s="73"/>
    </row>
    <row r="812" spans="2:2" customFormat="1" x14ac:dyDescent="0.35">
      <c r="B812" s="73"/>
    </row>
    <row r="813" spans="2:2" customFormat="1" x14ac:dyDescent="0.35">
      <c r="B813" s="73"/>
    </row>
    <row r="814" spans="2:2" customFormat="1" x14ac:dyDescent="0.35">
      <c r="B814" s="73"/>
    </row>
    <row r="815" spans="2:2" customFormat="1" x14ac:dyDescent="0.35">
      <c r="B815" s="73"/>
    </row>
    <row r="816" spans="2:2" customFormat="1" x14ac:dyDescent="0.35">
      <c r="B816" s="73"/>
    </row>
    <row r="817" spans="2:2" customFormat="1" x14ac:dyDescent="0.35">
      <c r="B817" s="73"/>
    </row>
    <row r="818" spans="2:2" customFormat="1" x14ac:dyDescent="0.35">
      <c r="B818" s="73"/>
    </row>
    <row r="819" spans="2:2" customFormat="1" x14ac:dyDescent="0.35">
      <c r="B819" s="73"/>
    </row>
    <row r="820" spans="2:2" customFormat="1" x14ac:dyDescent="0.35">
      <c r="B820" s="73"/>
    </row>
    <row r="821" spans="2:2" customFormat="1" x14ac:dyDescent="0.35">
      <c r="B821" s="73"/>
    </row>
    <row r="822" spans="2:2" customFormat="1" x14ac:dyDescent="0.35">
      <c r="B822" s="73"/>
    </row>
    <row r="823" spans="2:2" customFormat="1" x14ac:dyDescent="0.35">
      <c r="B823" s="73"/>
    </row>
    <row r="824" spans="2:2" customFormat="1" x14ac:dyDescent="0.35">
      <c r="B824" s="73"/>
    </row>
    <row r="825" spans="2:2" customFormat="1" x14ac:dyDescent="0.35">
      <c r="B825" s="73"/>
    </row>
    <row r="826" spans="2:2" customFormat="1" x14ac:dyDescent="0.35">
      <c r="B826" s="73"/>
    </row>
    <row r="827" spans="2:2" customFormat="1" x14ac:dyDescent="0.35">
      <c r="B827" s="73"/>
    </row>
    <row r="828" spans="2:2" customFormat="1" x14ac:dyDescent="0.35">
      <c r="B828" s="73"/>
    </row>
    <row r="829" spans="2:2" customFormat="1" x14ac:dyDescent="0.35">
      <c r="B829" s="73"/>
    </row>
    <row r="830" spans="2:2" customFormat="1" x14ac:dyDescent="0.35">
      <c r="B830" s="73"/>
    </row>
    <row r="831" spans="2:2" customFormat="1" x14ac:dyDescent="0.35">
      <c r="B831" s="73"/>
    </row>
    <row r="832" spans="2:2" customFormat="1" x14ac:dyDescent="0.35">
      <c r="B832" s="73"/>
    </row>
    <row r="833" spans="2:2" customFormat="1" x14ac:dyDescent="0.35">
      <c r="B833" s="73"/>
    </row>
    <row r="834" spans="2:2" customFormat="1" x14ac:dyDescent="0.35">
      <c r="B834" s="73"/>
    </row>
    <row r="835" spans="2:2" customFormat="1" x14ac:dyDescent="0.35">
      <c r="B835" s="73"/>
    </row>
    <row r="836" spans="2:2" customFormat="1" x14ac:dyDescent="0.35">
      <c r="B836" s="73"/>
    </row>
    <row r="837" spans="2:2" customFormat="1" x14ac:dyDescent="0.35">
      <c r="B837" s="73"/>
    </row>
    <row r="838" spans="2:2" customFormat="1" x14ac:dyDescent="0.35">
      <c r="B838" s="73"/>
    </row>
    <row r="839" spans="2:2" customFormat="1" x14ac:dyDescent="0.35">
      <c r="B839" s="73"/>
    </row>
    <row r="840" spans="2:2" customFormat="1" x14ac:dyDescent="0.35">
      <c r="B840" s="73"/>
    </row>
    <row r="841" spans="2:2" customFormat="1" x14ac:dyDescent="0.35">
      <c r="B841" s="73"/>
    </row>
    <row r="842" spans="2:2" customFormat="1" x14ac:dyDescent="0.35">
      <c r="B842" s="73"/>
    </row>
    <row r="843" spans="2:2" customFormat="1" x14ac:dyDescent="0.35">
      <c r="B843" s="73"/>
    </row>
    <row r="844" spans="2:2" customFormat="1" x14ac:dyDescent="0.35">
      <c r="B844" s="73"/>
    </row>
    <row r="845" spans="2:2" customFormat="1" x14ac:dyDescent="0.35">
      <c r="B845" s="73"/>
    </row>
    <row r="846" spans="2:2" customFormat="1" x14ac:dyDescent="0.35">
      <c r="B846" s="73"/>
    </row>
    <row r="847" spans="2:2" customFormat="1" x14ac:dyDescent="0.35">
      <c r="B847" s="73"/>
    </row>
    <row r="848" spans="2:2" customFormat="1" x14ac:dyDescent="0.35">
      <c r="B848" s="73"/>
    </row>
    <row r="849" spans="2:2" customFormat="1" x14ac:dyDescent="0.35">
      <c r="B849" s="73"/>
    </row>
    <row r="850" spans="2:2" customFormat="1" x14ac:dyDescent="0.35">
      <c r="B850" s="73"/>
    </row>
    <row r="851" spans="2:2" customFormat="1" x14ac:dyDescent="0.35">
      <c r="B851" s="73"/>
    </row>
    <row r="852" spans="2:2" customFormat="1" x14ac:dyDescent="0.35">
      <c r="B852" s="73"/>
    </row>
    <row r="853" spans="2:2" customFormat="1" x14ac:dyDescent="0.35">
      <c r="B853" s="73"/>
    </row>
    <row r="854" spans="2:2" customFormat="1" x14ac:dyDescent="0.35">
      <c r="B854" s="73"/>
    </row>
    <row r="855" spans="2:2" customFormat="1" x14ac:dyDescent="0.35">
      <c r="B855" s="73"/>
    </row>
    <row r="856" spans="2:2" customFormat="1" x14ac:dyDescent="0.35">
      <c r="B856" s="73"/>
    </row>
    <row r="857" spans="2:2" customFormat="1" x14ac:dyDescent="0.35">
      <c r="B857" s="73"/>
    </row>
    <row r="858" spans="2:2" customFormat="1" x14ac:dyDescent="0.35">
      <c r="B858" s="73"/>
    </row>
    <row r="859" spans="2:2" customFormat="1" x14ac:dyDescent="0.35">
      <c r="B859" s="73"/>
    </row>
    <row r="860" spans="2:2" customFormat="1" x14ac:dyDescent="0.35">
      <c r="B860" s="73"/>
    </row>
    <row r="861" spans="2:2" customFormat="1" x14ac:dyDescent="0.35">
      <c r="B861" s="73"/>
    </row>
    <row r="862" spans="2:2" customFormat="1" x14ac:dyDescent="0.35">
      <c r="B862" s="73"/>
    </row>
    <row r="863" spans="2:2" customFormat="1" x14ac:dyDescent="0.35">
      <c r="B863" s="73"/>
    </row>
    <row r="864" spans="2:2" customFormat="1" x14ac:dyDescent="0.35">
      <c r="B864" s="73"/>
    </row>
    <row r="865" spans="2:2" customFormat="1" x14ac:dyDescent="0.35">
      <c r="B865" s="73"/>
    </row>
    <row r="866" spans="2:2" customFormat="1" x14ac:dyDescent="0.35">
      <c r="B866" s="73"/>
    </row>
    <row r="867" spans="2:2" customFormat="1" x14ac:dyDescent="0.35">
      <c r="B867" s="73"/>
    </row>
    <row r="868" spans="2:2" customFormat="1" x14ac:dyDescent="0.35">
      <c r="B868" s="73"/>
    </row>
    <row r="869" spans="2:2" customFormat="1" x14ac:dyDescent="0.35">
      <c r="B869" s="73"/>
    </row>
    <row r="870" spans="2:2" customFormat="1" x14ac:dyDescent="0.35">
      <c r="B870" s="73"/>
    </row>
    <row r="871" spans="2:2" customFormat="1" x14ac:dyDescent="0.35">
      <c r="B871" s="73"/>
    </row>
    <row r="872" spans="2:2" customFormat="1" x14ac:dyDescent="0.35">
      <c r="B872" s="73"/>
    </row>
    <row r="873" spans="2:2" customFormat="1" x14ac:dyDescent="0.35">
      <c r="B873" s="73"/>
    </row>
    <row r="874" spans="2:2" customFormat="1" x14ac:dyDescent="0.35">
      <c r="B874" s="73"/>
    </row>
    <row r="875" spans="2:2" customFormat="1" x14ac:dyDescent="0.35">
      <c r="B875" s="73"/>
    </row>
    <row r="876" spans="2:2" customFormat="1" x14ac:dyDescent="0.35">
      <c r="B876" s="73"/>
    </row>
    <row r="877" spans="2:2" customFormat="1" x14ac:dyDescent="0.35">
      <c r="B877" s="73"/>
    </row>
    <row r="878" spans="2:2" customFormat="1" x14ac:dyDescent="0.35">
      <c r="B878" s="73"/>
    </row>
    <row r="879" spans="2:2" customFormat="1" x14ac:dyDescent="0.35">
      <c r="B879" s="73"/>
    </row>
    <row r="880" spans="2:2" customFormat="1" x14ac:dyDescent="0.35">
      <c r="B880" s="73"/>
    </row>
    <row r="881" spans="2:2" customFormat="1" x14ac:dyDescent="0.35">
      <c r="B881" s="73"/>
    </row>
    <row r="882" spans="2:2" customFormat="1" x14ac:dyDescent="0.35">
      <c r="B882" s="73"/>
    </row>
    <row r="883" spans="2:2" customFormat="1" x14ac:dyDescent="0.35">
      <c r="B883" s="73"/>
    </row>
    <row r="884" spans="2:2" customFormat="1" x14ac:dyDescent="0.35">
      <c r="B884" s="73"/>
    </row>
    <row r="885" spans="2:2" customFormat="1" x14ac:dyDescent="0.35">
      <c r="B885" s="73"/>
    </row>
    <row r="886" spans="2:2" customFormat="1" x14ac:dyDescent="0.35">
      <c r="B886" s="73"/>
    </row>
    <row r="887" spans="2:2" customFormat="1" x14ac:dyDescent="0.35">
      <c r="B887" s="73"/>
    </row>
    <row r="888" spans="2:2" customFormat="1" x14ac:dyDescent="0.35">
      <c r="B888" s="73"/>
    </row>
    <row r="889" spans="2:2" customFormat="1" x14ac:dyDescent="0.35">
      <c r="B889" s="73"/>
    </row>
    <row r="890" spans="2:2" customFormat="1" x14ac:dyDescent="0.35">
      <c r="B890" s="73"/>
    </row>
    <row r="891" spans="2:2" customFormat="1" x14ac:dyDescent="0.35">
      <c r="B891" s="73"/>
    </row>
    <row r="892" spans="2:2" customFormat="1" x14ac:dyDescent="0.35">
      <c r="B892" s="73"/>
    </row>
    <row r="893" spans="2:2" customFormat="1" x14ac:dyDescent="0.35">
      <c r="B893" s="73"/>
    </row>
    <row r="894" spans="2:2" customFormat="1" x14ac:dyDescent="0.35">
      <c r="B894" s="73"/>
    </row>
    <row r="895" spans="2:2" customFormat="1" x14ac:dyDescent="0.35">
      <c r="B895" s="73"/>
    </row>
    <row r="896" spans="2:2" customFormat="1" x14ac:dyDescent="0.35">
      <c r="B896" s="73"/>
    </row>
    <row r="897" spans="2:2" customFormat="1" x14ac:dyDescent="0.35">
      <c r="B897" s="73"/>
    </row>
    <row r="898" spans="2:2" customFormat="1" x14ac:dyDescent="0.35">
      <c r="B898" s="73"/>
    </row>
    <row r="899" spans="2:2" customFormat="1" x14ac:dyDescent="0.35">
      <c r="B899" s="73"/>
    </row>
    <row r="900" spans="2:2" customFormat="1" x14ac:dyDescent="0.35">
      <c r="B900" s="73"/>
    </row>
    <row r="901" spans="2:2" customFormat="1" x14ac:dyDescent="0.35">
      <c r="B901" s="73"/>
    </row>
    <row r="902" spans="2:2" customFormat="1" x14ac:dyDescent="0.35">
      <c r="B902" s="73"/>
    </row>
    <row r="903" spans="2:2" customFormat="1" x14ac:dyDescent="0.35">
      <c r="B903" s="73"/>
    </row>
    <row r="904" spans="2:2" customFormat="1" x14ac:dyDescent="0.35">
      <c r="B904" s="73"/>
    </row>
    <row r="905" spans="2:2" customFormat="1" x14ac:dyDescent="0.35">
      <c r="B905" s="73"/>
    </row>
    <row r="906" spans="2:2" customFormat="1" x14ac:dyDescent="0.35">
      <c r="B906" s="73"/>
    </row>
    <row r="907" spans="2:2" customFormat="1" x14ac:dyDescent="0.35">
      <c r="B907" s="73"/>
    </row>
    <row r="908" spans="2:2" customFormat="1" x14ac:dyDescent="0.35">
      <c r="B908" s="73"/>
    </row>
    <row r="909" spans="2:2" customFormat="1" x14ac:dyDescent="0.35">
      <c r="B909" s="73"/>
    </row>
    <row r="910" spans="2:2" customFormat="1" x14ac:dyDescent="0.35">
      <c r="B910" s="73"/>
    </row>
    <row r="911" spans="2:2" customFormat="1" x14ac:dyDescent="0.35">
      <c r="B911" s="73"/>
    </row>
    <row r="912" spans="2:2" customFormat="1" x14ac:dyDescent="0.35">
      <c r="B912" s="73"/>
    </row>
    <row r="913" spans="2:2" customFormat="1" x14ac:dyDescent="0.35">
      <c r="B913" s="73"/>
    </row>
    <row r="914" spans="2:2" customFormat="1" x14ac:dyDescent="0.35">
      <c r="B914" s="73"/>
    </row>
    <row r="915" spans="2:2" customFormat="1" x14ac:dyDescent="0.35">
      <c r="B915" s="73"/>
    </row>
    <row r="916" spans="2:2" customFormat="1" x14ac:dyDescent="0.35">
      <c r="B916" s="73"/>
    </row>
    <row r="917" spans="2:2" customFormat="1" x14ac:dyDescent="0.35">
      <c r="B917" s="73"/>
    </row>
    <row r="918" spans="2:2" customFormat="1" x14ac:dyDescent="0.35">
      <c r="B918" s="73"/>
    </row>
    <row r="919" spans="2:2" customFormat="1" x14ac:dyDescent="0.35">
      <c r="B919" s="73"/>
    </row>
    <row r="920" spans="2:2" customFormat="1" x14ac:dyDescent="0.35">
      <c r="B920" s="73"/>
    </row>
    <row r="921" spans="2:2" customFormat="1" x14ac:dyDescent="0.35">
      <c r="B921" s="73"/>
    </row>
    <row r="922" spans="2:2" customFormat="1" x14ac:dyDescent="0.35">
      <c r="B922" s="73"/>
    </row>
    <row r="923" spans="2:2" customFormat="1" x14ac:dyDescent="0.35">
      <c r="B923" s="73"/>
    </row>
    <row r="924" spans="2:2" customFormat="1" x14ac:dyDescent="0.35">
      <c r="B924" s="73"/>
    </row>
    <row r="925" spans="2:2" customFormat="1" x14ac:dyDescent="0.35">
      <c r="B925" s="73"/>
    </row>
    <row r="926" spans="2:2" customFormat="1" x14ac:dyDescent="0.35">
      <c r="B926" s="73"/>
    </row>
    <row r="927" spans="2:2" customFormat="1" x14ac:dyDescent="0.35">
      <c r="B927" s="73"/>
    </row>
    <row r="928" spans="2:2" customFormat="1" x14ac:dyDescent="0.35">
      <c r="B928" s="73"/>
    </row>
    <row r="929" spans="2:2" customFormat="1" x14ac:dyDescent="0.35">
      <c r="B929" s="73"/>
    </row>
    <row r="930" spans="2:2" customFormat="1" x14ac:dyDescent="0.35">
      <c r="B930" s="73"/>
    </row>
    <row r="931" spans="2:2" customFormat="1" x14ac:dyDescent="0.35">
      <c r="B931" s="73"/>
    </row>
    <row r="932" spans="2:2" customFormat="1" x14ac:dyDescent="0.35">
      <c r="B932" s="73"/>
    </row>
    <row r="933" spans="2:2" customFormat="1" x14ac:dyDescent="0.35">
      <c r="B933" s="73"/>
    </row>
    <row r="934" spans="2:2" customFormat="1" x14ac:dyDescent="0.35">
      <c r="B934" s="73"/>
    </row>
    <row r="935" spans="2:2" customFormat="1" x14ac:dyDescent="0.35">
      <c r="B935" s="73"/>
    </row>
    <row r="936" spans="2:2" customFormat="1" x14ac:dyDescent="0.35">
      <c r="B936" s="73"/>
    </row>
    <row r="937" spans="2:2" customFormat="1" x14ac:dyDescent="0.35">
      <c r="B937" s="73"/>
    </row>
    <row r="938" spans="2:2" customFormat="1" x14ac:dyDescent="0.35">
      <c r="B938" s="73"/>
    </row>
    <row r="939" spans="2:2" customFormat="1" x14ac:dyDescent="0.35">
      <c r="B939" s="73"/>
    </row>
    <row r="940" spans="2:2" customFormat="1" x14ac:dyDescent="0.35">
      <c r="B940" s="73"/>
    </row>
    <row r="941" spans="2:2" customFormat="1" x14ac:dyDescent="0.35">
      <c r="B941" s="73"/>
    </row>
    <row r="942" spans="2:2" customFormat="1" x14ac:dyDescent="0.35">
      <c r="B942" s="73"/>
    </row>
    <row r="943" spans="2:2" customFormat="1" x14ac:dyDescent="0.35">
      <c r="B943" s="73"/>
    </row>
    <row r="944" spans="2:2" customFormat="1" x14ac:dyDescent="0.35">
      <c r="B944" s="73"/>
    </row>
    <row r="945" spans="2:2" customFormat="1" x14ac:dyDescent="0.35">
      <c r="B945" s="73"/>
    </row>
    <row r="946" spans="2:2" customFormat="1" x14ac:dyDescent="0.35">
      <c r="B946" s="73"/>
    </row>
    <row r="947" spans="2:2" customFormat="1" x14ac:dyDescent="0.35">
      <c r="B947" s="73"/>
    </row>
    <row r="948" spans="2:2" customFormat="1" x14ac:dyDescent="0.35">
      <c r="B948" s="73"/>
    </row>
    <row r="949" spans="2:2" customFormat="1" x14ac:dyDescent="0.35">
      <c r="B949" s="73"/>
    </row>
    <row r="950" spans="2:2" customFormat="1" x14ac:dyDescent="0.35">
      <c r="B950" s="73"/>
    </row>
    <row r="951" spans="2:2" customFormat="1" x14ac:dyDescent="0.35">
      <c r="B951" s="73"/>
    </row>
    <row r="952" spans="2:2" customFormat="1" x14ac:dyDescent="0.35">
      <c r="B952" s="73"/>
    </row>
    <row r="953" spans="2:2" customFormat="1" x14ac:dyDescent="0.35">
      <c r="B953" s="73"/>
    </row>
    <row r="954" spans="2:2" customFormat="1" x14ac:dyDescent="0.35">
      <c r="B954" s="73"/>
    </row>
    <row r="955" spans="2:2" customFormat="1" x14ac:dyDescent="0.35">
      <c r="B955" s="73"/>
    </row>
    <row r="956" spans="2:2" customFormat="1" x14ac:dyDescent="0.35">
      <c r="B956" s="73"/>
    </row>
    <row r="957" spans="2:2" customFormat="1" x14ac:dyDescent="0.35">
      <c r="B957" s="73"/>
    </row>
    <row r="958" spans="2:2" customFormat="1" x14ac:dyDescent="0.35">
      <c r="B958" s="73"/>
    </row>
    <row r="959" spans="2:2" customFormat="1" x14ac:dyDescent="0.35">
      <c r="B959" s="73"/>
    </row>
    <row r="960" spans="2:2" customFormat="1" x14ac:dyDescent="0.35">
      <c r="B960" s="73"/>
    </row>
    <row r="961" spans="2:2" customFormat="1" x14ac:dyDescent="0.35">
      <c r="B961" s="73"/>
    </row>
    <row r="962" spans="2:2" customFormat="1" x14ac:dyDescent="0.35">
      <c r="B962" s="73"/>
    </row>
    <row r="963" spans="2:2" customFormat="1" x14ac:dyDescent="0.35">
      <c r="B963" s="73"/>
    </row>
    <row r="964" spans="2:2" customFormat="1" x14ac:dyDescent="0.35">
      <c r="B964" s="73"/>
    </row>
    <row r="965" spans="2:2" customFormat="1" x14ac:dyDescent="0.35">
      <c r="B965" s="73"/>
    </row>
    <row r="966" spans="2:2" customFormat="1" x14ac:dyDescent="0.35">
      <c r="B966" s="73"/>
    </row>
    <row r="967" spans="2:2" customFormat="1" x14ac:dyDescent="0.35">
      <c r="B967" s="73"/>
    </row>
    <row r="968" spans="2:2" customFormat="1" x14ac:dyDescent="0.35">
      <c r="B968" s="73"/>
    </row>
    <row r="969" spans="2:2" customFormat="1" x14ac:dyDescent="0.35">
      <c r="B969" s="73"/>
    </row>
    <row r="970" spans="2:2" customFormat="1" x14ac:dyDescent="0.35">
      <c r="B970" s="73"/>
    </row>
    <row r="971" spans="2:2" customFormat="1" x14ac:dyDescent="0.35">
      <c r="B971" s="73"/>
    </row>
    <row r="972" spans="2:2" customFormat="1" x14ac:dyDescent="0.35">
      <c r="B972" s="73"/>
    </row>
    <row r="973" spans="2:2" customFormat="1" x14ac:dyDescent="0.35">
      <c r="B973" s="73"/>
    </row>
    <row r="974" spans="2:2" customFormat="1" x14ac:dyDescent="0.35">
      <c r="B974" s="73"/>
    </row>
    <row r="975" spans="2:2" customFormat="1" x14ac:dyDescent="0.35">
      <c r="B975" s="73"/>
    </row>
    <row r="976" spans="2:2" customFormat="1" x14ac:dyDescent="0.35">
      <c r="B976" s="73"/>
    </row>
    <row r="977" spans="2:2" customFormat="1" x14ac:dyDescent="0.35">
      <c r="B977" s="73"/>
    </row>
    <row r="978" spans="2:2" customFormat="1" x14ac:dyDescent="0.35">
      <c r="B978" s="73"/>
    </row>
    <row r="979" spans="2:2" customFormat="1" x14ac:dyDescent="0.35">
      <c r="B979" s="73"/>
    </row>
    <row r="980" spans="2:2" customFormat="1" x14ac:dyDescent="0.35">
      <c r="B980" s="73"/>
    </row>
    <row r="981" spans="2:2" customFormat="1" x14ac:dyDescent="0.35">
      <c r="B981" s="73"/>
    </row>
    <row r="982" spans="2:2" customFormat="1" x14ac:dyDescent="0.35">
      <c r="B982" s="73"/>
    </row>
    <row r="983" spans="2:2" customFormat="1" x14ac:dyDescent="0.35">
      <c r="B983" s="73"/>
    </row>
    <row r="984" spans="2:2" customFormat="1" x14ac:dyDescent="0.35">
      <c r="B984" s="73"/>
    </row>
    <row r="985" spans="2:2" customFormat="1" x14ac:dyDescent="0.35">
      <c r="B985" s="73"/>
    </row>
    <row r="986" spans="2:2" customFormat="1" x14ac:dyDescent="0.35">
      <c r="B986" s="73"/>
    </row>
    <row r="987" spans="2:2" customFormat="1" x14ac:dyDescent="0.35">
      <c r="B987" s="73"/>
    </row>
    <row r="988" spans="2:2" customFormat="1" x14ac:dyDescent="0.35">
      <c r="B988" s="73"/>
    </row>
    <row r="989" spans="2:2" customFormat="1" x14ac:dyDescent="0.35">
      <c r="B989" s="73"/>
    </row>
    <row r="990" spans="2:2" customFormat="1" x14ac:dyDescent="0.35">
      <c r="B990" s="73"/>
    </row>
    <row r="991" spans="2:2" customFormat="1" x14ac:dyDescent="0.35">
      <c r="B991" s="73"/>
    </row>
    <row r="992" spans="2:2" customFormat="1" x14ac:dyDescent="0.35">
      <c r="B992" s="73"/>
    </row>
    <row r="993" spans="2:2" customFormat="1" x14ac:dyDescent="0.35">
      <c r="B993" s="73"/>
    </row>
    <row r="994" spans="2:2" customFormat="1" x14ac:dyDescent="0.35">
      <c r="B994" s="73"/>
    </row>
    <row r="995" spans="2:2" customFormat="1" x14ac:dyDescent="0.35">
      <c r="B995" s="73"/>
    </row>
    <row r="996" spans="2:2" customFormat="1" x14ac:dyDescent="0.35">
      <c r="B996" s="73"/>
    </row>
    <row r="997" spans="2:2" customFormat="1" x14ac:dyDescent="0.35">
      <c r="B997" s="73"/>
    </row>
    <row r="998" spans="2:2" customFormat="1" x14ac:dyDescent="0.35">
      <c r="B998" s="73"/>
    </row>
    <row r="999" spans="2:2" customFormat="1" x14ac:dyDescent="0.35">
      <c r="B999" s="73"/>
    </row>
    <row r="1000" spans="2:2" customFormat="1" x14ac:dyDescent="0.35">
      <c r="B1000" s="73"/>
    </row>
    <row r="1001" spans="2:2" customFormat="1" x14ac:dyDescent="0.35">
      <c r="B1001" s="73"/>
    </row>
    <row r="1002" spans="2:2" customFormat="1" x14ac:dyDescent="0.35">
      <c r="B1002" s="73"/>
    </row>
    <row r="1003" spans="2:2" customFormat="1" x14ac:dyDescent="0.35">
      <c r="B1003" s="73"/>
    </row>
    <row r="1004" spans="2:2" customFormat="1" x14ac:dyDescent="0.35">
      <c r="B1004" s="73"/>
    </row>
    <row r="1005" spans="2:2" customFormat="1" x14ac:dyDescent="0.35">
      <c r="B1005" s="73"/>
    </row>
    <row r="1006" spans="2:2" customFormat="1" x14ac:dyDescent="0.35">
      <c r="B1006" s="73"/>
    </row>
    <row r="1007" spans="2:2" customFormat="1" x14ac:dyDescent="0.35">
      <c r="B1007" s="73"/>
    </row>
    <row r="1008" spans="2:2" customFormat="1" x14ac:dyDescent="0.35">
      <c r="B1008" s="73"/>
    </row>
    <row r="1009" spans="2:2" customFormat="1" x14ac:dyDescent="0.35">
      <c r="B1009" s="73"/>
    </row>
    <row r="1010" spans="2:2" customFormat="1" x14ac:dyDescent="0.35">
      <c r="B1010" s="73"/>
    </row>
    <row r="1011" spans="2:2" customFormat="1" x14ac:dyDescent="0.35">
      <c r="B1011" s="73"/>
    </row>
    <row r="1012" spans="2:2" customFormat="1" x14ac:dyDescent="0.35">
      <c r="B1012" s="73"/>
    </row>
    <row r="1013" spans="2:2" customFormat="1" x14ac:dyDescent="0.35">
      <c r="B1013" s="73"/>
    </row>
    <row r="1014" spans="2:2" customFormat="1" x14ac:dyDescent="0.35">
      <c r="B1014" s="73"/>
    </row>
    <row r="1015" spans="2:2" customFormat="1" x14ac:dyDescent="0.35">
      <c r="B1015" s="73"/>
    </row>
    <row r="1016" spans="2:2" customFormat="1" x14ac:dyDescent="0.35">
      <c r="B1016" s="73"/>
    </row>
    <row r="1017" spans="2:2" customFormat="1" x14ac:dyDescent="0.35">
      <c r="B1017" s="73"/>
    </row>
    <row r="1018" spans="2:2" customFormat="1" x14ac:dyDescent="0.35">
      <c r="B1018" s="73"/>
    </row>
    <row r="1019" spans="2:2" customFormat="1" x14ac:dyDescent="0.35">
      <c r="B1019" s="73"/>
    </row>
    <row r="1020" spans="2:2" customFormat="1" x14ac:dyDescent="0.35">
      <c r="B1020" s="73"/>
    </row>
    <row r="1021" spans="2:2" customFormat="1" x14ac:dyDescent="0.35">
      <c r="B1021" s="73"/>
    </row>
    <row r="1022" spans="2:2" customFormat="1" x14ac:dyDescent="0.35">
      <c r="B1022" s="73"/>
    </row>
    <row r="1023" spans="2:2" customFormat="1" x14ac:dyDescent="0.35">
      <c r="B1023" s="73"/>
    </row>
    <row r="1024" spans="2:2" customFormat="1" x14ac:dyDescent="0.35">
      <c r="B1024" s="73"/>
    </row>
    <row r="1025" spans="2:2" customFormat="1" x14ac:dyDescent="0.35">
      <c r="B1025" s="73"/>
    </row>
    <row r="1026" spans="2:2" customFormat="1" x14ac:dyDescent="0.35">
      <c r="B1026" s="73"/>
    </row>
    <row r="1027" spans="2:2" customFormat="1" x14ac:dyDescent="0.35">
      <c r="B1027" s="73"/>
    </row>
    <row r="1028" spans="2:2" customFormat="1" x14ac:dyDescent="0.35">
      <c r="B1028" s="73"/>
    </row>
    <row r="1029" spans="2:2" customFormat="1" x14ac:dyDescent="0.35">
      <c r="B1029" s="73"/>
    </row>
    <row r="1030" spans="2:2" customFormat="1" x14ac:dyDescent="0.35">
      <c r="B1030" s="73"/>
    </row>
    <row r="1031" spans="2:2" customFormat="1" x14ac:dyDescent="0.35">
      <c r="B1031" s="73"/>
    </row>
    <row r="1032" spans="2:2" customFormat="1" x14ac:dyDescent="0.35">
      <c r="B1032" s="73"/>
    </row>
    <row r="1033" spans="2:2" customFormat="1" x14ac:dyDescent="0.35">
      <c r="B1033" s="73"/>
    </row>
    <row r="1034" spans="2:2" customFormat="1" x14ac:dyDescent="0.35">
      <c r="B1034" s="73"/>
    </row>
    <row r="1035" spans="2:2" customFormat="1" x14ac:dyDescent="0.35">
      <c r="B1035" s="73"/>
    </row>
    <row r="1036" spans="2:2" customFormat="1" x14ac:dyDescent="0.35">
      <c r="B1036" s="73"/>
    </row>
    <row r="1037" spans="2:2" customFormat="1" x14ac:dyDescent="0.35">
      <c r="B1037" s="73"/>
    </row>
    <row r="1038" spans="2:2" customFormat="1" x14ac:dyDescent="0.35">
      <c r="B1038" s="73"/>
    </row>
    <row r="1039" spans="2:2" customFormat="1" x14ac:dyDescent="0.35">
      <c r="B1039" s="73"/>
    </row>
    <row r="1040" spans="2:2" customFormat="1" x14ac:dyDescent="0.35">
      <c r="B1040" s="73"/>
    </row>
    <row r="1041" spans="2:2" customFormat="1" x14ac:dyDescent="0.35">
      <c r="B1041" s="73"/>
    </row>
    <row r="1042" spans="2:2" customFormat="1" x14ac:dyDescent="0.35">
      <c r="B1042" s="73"/>
    </row>
    <row r="1043" spans="2:2" customFormat="1" x14ac:dyDescent="0.35">
      <c r="B1043" s="73"/>
    </row>
    <row r="1044" spans="2:2" customFormat="1" x14ac:dyDescent="0.35">
      <c r="B1044" s="73"/>
    </row>
    <row r="1045" spans="2:2" customFormat="1" x14ac:dyDescent="0.35">
      <c r="B1045" s="73"/>
    </row>
    <row r="1046" spans="2:2" customFormat="1" x14ac:dyDescent="0.35">
      <c r="B1046" s="73"/>
    </row>
    <row r="1047" spans="2:2" customFormat="1" x14ac:dyDescent="0.35">
      <c r="B1047" s="73"/>
    </row>
    <row r="1048" spans="2:2" customFormat="1" x14ac:dyDescent="0.35">
      <c r="B1048" s="73"/>
    </row>
    <row r="1049" spans="2:2" customFormat="1" x14ac:dyDescent="0.35">
      <c r="B1049" s="73"/>
    </row>
    <row r="1050" spans="2:2" customFormat="1" x14ac:dyDescent="0.35">
      <c r="B1050" s="73"/>
    </row>
    <row r="1051" spans="2:2" customFormat="1" x14ac:dyDescent="0.35">
      <c r="B1051" s="73"/>
    </row>
    <row r="1052" spans="2:2" customFormat="1" x14ac:dyDescent="0.35">
      <c r="B1052" s="73"/>
    </row>
    <row r="1053" spans="2:2" customFormat="1" x14ac:dyDescent="0.35">
      <c r="B1053" s="73"/>
    </row>
    <row r="1054" spans="2:2" customFormat="1" x14ac:dyDescent="0.35">
      <c r="B1054" s="73"/>
    </row>
    <row r="1055" spans="2:2" customFormat="1" x14ac:dyDescent="0.35">
      <c r="B1055" s="73"/>
    </row>
    <row r="1056" spans="2:2" customFormat="1" x14ac:dyDescent="0.35">
      <c r="B1056" s="73"/>
    </row>
    <row r="1057" spans="2:2" customFormat="1" x14ac:dyDescent="0.35">
      <c r="B1057" s="73"/>
    </row>
    <row r="1058" spans="2:2" customFormat="1" x14ac:dyDescent="0.35">
      <c r="B1058" s="73"/>
    </row>
    <row r="1059" spans="2:2" customFormat="1" x14ac:dyDescent="0.35">
      <c r="B1059" s="73"/>
    </row>
    <row r="1060" spans="2:2" customFormat="1" x14ac:dyDescent="0.35">
      <c r="B1060" s="73"/>
    </row>
    <row r="1061" spans="2:2" customFormat="1" x14ac:dyDescent="0.35">
      <c r="B1061" s="73"/>
    </row>
    <row r="1062" spans="2:2" customFormat="1" x14ac:dyDescent="0.35">
      <c r="B1062" s="73"/>
    </row>
    <row r="1063" spans="2:2" customFormat="1" x14ac:dyDescent="0.35">
      <c r="B1063" s="73"/>
    </row>
    <row r="1064" spans="2:2" customFormat="1" x14ac:dyDescent="0.35">
      <c r="B1064" s="73"/>
    </row>
    <row r="1065" spans="2:2" customFormat="1" x14ac:dyDescent="0.35">
      <c r="B1065" s="73"/>
    </row>
    <row r="1066" spans="2:2" customFormat="1" x14ac:dyDescent="0.35">
      <c r="B1066" s="73"/>
    </row>
    <row r="1067" spans="2:2" customFormat="1" x14ac:dyDescent="0.35">
      <c r="B1067" s="73"/>
    </row>
    <row r="1068" spans="2:2" customFormat="1" x14ac:dyDescent="0.35">
      <c r="B1068" s="73"/>
    </row>
    <row r="1069" spans="2:2" customFormat="1" x14ac:dyDescent="0.35">
      <c r="B1069" s="73"/>
    </row>
    <row r="1070" spans="2:2" customFormat="1" x14ac:dyDescent="0.35">
      <c r="B1070" s="73"/>
    </row>
    <row r="1071" spans="2:2" customFormat="1" x14ac:dyDescent="0.35">
      <c r="B1071" s="73"/>
    </row>
    <row r="1072" spans="2:2" customFormat="1" x14ac:dyDescent="0.35">
      <c r="B1072" s="73"/>
    </row>
    <row r="1073" spans="2:2" customFormat="1" x14ac:dyDescent="0.35">
      <c r="B1073" s="73"/>
    </row>
    <row r="1074" spans="2:2" customFormat="1" x14ac:dyDescent="0.35">
      <c r="B1074" s="73"/>
    </row>
    <row r="1075" spans="2:2" customFormat="1" x14ac:dyDescent="0.35">
      <c r="B1075" s="73"/>
    </row>
    <row r="1076" spans="2:2" customFormat="1" x14ac:dyDescent="0.35">
      <c r="B1076" s="73"/>
    </row>
    <row r="1077" spans="2:2" customFormat="1" x14ac:dyDescent="0.35">
      <c r="B1077" s="73"/>
    </row>
    <row r="1078" spans="2:2" customFormat="1" x14ac:dyDescent="0.35">
      <c r="B1078" s="73"/>
    </row>
    <row r="1079" spans="2:2" customFormat="1" x14ac:dyDescent="0.35">
      <c r="B1079" s="73"/>
    </row>
    <row r="1080" spans="2:2" customFormat="1" x14ac:dyDescent="0.35">
      <c r="B1080" s="73"/>
    </row>
    <row r="1081" spans="2:2" customFormat="1" x14ac:dyDescent="0.35">
      <c r="B1081" s="73"/>
    </row>
    <row r="1082" spans="2:2" customFormat="1" x14ac:dyDescent="0.35">
      <c r="B1082" s="73"/>
    </row>
    <row r="1083" spans="2:2" customFormat="1" x14ac:dyDescent="0.35">
      <c r="B1083" s="73"/>
    </row>
    <row r="1084" spans="2:2" customFormat="1" x14ac:dyDescent="0.35">
      <c r="B1084" s="73"/>
    </row>
    <row r="1085" spans="2:2" customFormat="1" x14ac:dyDescent="0.35">
      <c r="B1085" s="73"/>
    </row>
    <row r="1086" spans="2:2" customFormat="1" x14ac:dyDescent="0.35">
      <c r="B1086" s="73"/>
    </row>
    <row r="1087" spans="2:2" customFormat="1" x14ac:dyDescent="0.35">
      <c r="B1087" s="73"/>
    </row>
    <row r="1088" spans="2:2" customFormat="1" x14ac:dyDescent="0.35">
      <c r="B1088" s="73"/>
    </row>
    <row r="1089" spans="2:2" customFormat="1" x14ac:dyDescent="0.35">
      <c r="B1089" s="73"/>
    </row>
    <row r="1090" spans="2:2" customFormat="1" x14ac:dyDescent="0.35">
      <c r="B1090" s="73"/>
    </row>
    <row r="1091" spans="2:2" customFormat="1" x14ac:dyDescent="0.35">
      <c r="B1091" s="73"/>
    </row>
    <row r="1092" spans="2:2" customFormat="1" x14ac:dyDescent="0.35">
      <c r="B1092" s="73"/>
    </row>
    <row r="1093" spans="2:2" customFormat="1" x14ac:dyDescent="0.35">
      <c r="B1093" s="73"/>
    </row>
    <row r="1094" spans="2:2" customFormat="1" x14ac:dyDescent="0.35">
      <c r="B1094" s="73"/>
    </row>
    <row r="1095" spans="2:2" customFormat="1" x14ac:dyDescent="0.35">
      <c r="B1095" s="73"/>
    </row>
    <row r="1096" spans="2:2" customFormat="1" x14ac:dyDescent="0.35">
      <c r="B1096" s="73"/>
    </row>
    <row r="1097" spans="2:2" customFormat="1" x14ac:dyDescent="0.35">
      <c r="B1097" s="73"/>
    </row>
    <row r="1098" spans="2:2" customFormat="1" x14ac:dyDescent="0.35">
      <c r="B1098" s="73"/>
    </row>
    <row r="1099" spans="2:2" customFormat="1" x14ac:dyDescent="0.35">
      <c r="B1099" s="73"/>
    </row>
    <row r="1100" spans="2:2" customFormat="1" x14ac:dyDescent="0.35">
      <c r="B1100" s="73"/>
    </row>
    <row r="1101" spans="2:2" customFormat="1" x14ac:dyDescent="0.35">
      <c r="B1101" s="73"/>
    </row>
    <row r="1102" spans="2:2" customFormat="1" x14ac:dyDescent="0.35">
      <c r="B1102" s="73"/>
    </row>
    <row r="1103" spans="2:2" customFormat="1" x14ac:dyDescent="0.35">
      <c r="B1103" s="73"/>
    </row>
    <row r="1104" spans="2:2" customFormat="1" x14ac:dyDescent="0.35">
      <c r="B1104" s="73"/>
    </row>
    <row r="1105" spans="2:2" customFormat="1" x14ac:dyDescent="0.35">
      <c r="B1105" s="73"/>
    </row>
    <row r="1106" spans="2:2" customFormat="1" x14ac:dyDescent="0.35">
      <c r="B1106" s="73"/>
    </row>
    <row r="1107" spans="2:2" customFormat="1" x14ac:dyDescent="0.35">
      <c r="B1107" s="73"/>
    </row>
    <row r="1108" spans="2:2" customFormat="1" x14ac:dyDescent="0.35">
      <c r="B1108" s="73"/>
    </row>
    <row r="1109" spans="2:2" customFormat="1" x14ac:dyDescent="0.35">
      <c r="B1109" s="73"/>
    </row>
    <row r="1110" spans="2:2" customFormat="1" x14ac:dyDescent="0.35">
      <c r="B1110" s="73"/>
    </row>
    <row r="1111" spans="2:2" customFormat="1" x14ac:dyDescent="0.35">
      <c r="B1111" s="73"/>
    </row>
    <row r="1112" spans="2:2" customFormat="1" x14ac:dyDescent="0.35">
      <c r="B1112" s="73"/>
    </row>
    <row r="1113" spans="2:2" customFormat="1" x14ac:dyDescent="0.35">
      <c r="B1113" s="73"/>
    </row>
    <row r="1114" spans="2:2" customFormat="1" x14ac:dyDescent="0.35">
      <c r="B1114" s="73"/>
    </row>
    <row r="1115" spans="2:2" customFormat="1" x14ac:dyDescent="0.35">
      <c r="B1115" s="73"/>
    </row>
    <row r="1116" spans="2:2" customFormat="1" x14ac:dyDescent="0.35">
      <c r="B1116" s="73"/>
    </row>
    <row r="1117" spans="2:2" customFormat="1" x14ac:dyDescent="0.35">
      <c r="B1117" s="73"/>
    </row>
    <row r="1118" spans="2:2" customFormat="1" x14ac:dyDescent="0.35">
      <c r="B1118" s="73"/>
    </row>
    <row r="1119" spans="2:2" customFormat="1" x14ac:dyDescent="0.35">
      <c r="B1119" s="73"/>
    </row>
    <row r="1120" spans="2:2" customFormat="1" x14ac:dyDescent="0.35">
      <c r="B1120" s="73"/>
    </row>
    <row r="1121" spans="2:2" customFormat="1" x14ac:dyDescent="0.35">
      <c r="B1121" s="73"/>
    </row>
    <row r="1122" spans="2:2" customFormat="1" x14ac:dyDescent="0.35">
      <c r="B1122" s="73"/>
    </row>
    <row r="1123" spans="2:2" customFormat="1" x14ac:dyDescent="0.35">
      <c r="B1123" s="73"/>
    </row>
    <row r="1124" spans="2:2" customFormat="1" x14ac:dyDescent="0.35">
      <c r="B1124" s="73"/>
    </row>
    <row r="1125" spans="2:2" customFormat="1" x14ac:dyDescent="0.35">
      <c r="B1125" s="73"/>
    </row>
    <row r="1126" spans="2:2" customFormat="1" x14ac:dyDescent="0.35">
      <c r="B1126" s="73"/>
    </row>
    <row r="1127" spans="2:2" customFormat="1" x14ac:dyDescent="0.35">
      <c r="B1127" s="73"/>
    </row>
    <row r="1128" spans="2:2" customFormat="1" x14ac:dyDescent="0.35">
      <c r="B1128" s="73"/>
    </row>
    <row r="1129" spans="2:2" customFormat="1" x14ac:dyDescent="0.35">
      <c r="B1129" s="73"/>
    </row>
    <row r="1130" spans="2:2" customFormat="1" x14ac:dyDescent="0.35">
      <c r="B1130" s="73"/>
    </row>
    <row r="1131" spans="2:2" customFormat="1" x14ac:dyDescent="0.35">
      <c r="B1131" s="73"/>
    </row>
    <row r="1132" spans="2:2" customFormat="1" x14ac:dyDescent="0.35">
      <c r="B1132" s="73"/>
    </row>
    <row r="1133" spans="2:2" customFormat="1" x14ac:dyDescent="0.35">
      <c r="B1133" s="73"/>
    </row>
    <row r="1134" spans="2:2" customFormat="1" x14ac:dyDescent="0.35">
      <c r="B1134" s="73"/>
    </row>
    <row r="1135" spans="2:2" customFormat="1" x14ac:dyDescent="0.35">
      <c r="B1135" s="73"/>
    </row>
    <row r="1136" spans="2:2" customFormat="1" x14ac:dyDescent="0.35">
      <c r="B1136" s="73"/>
    </row>
    <row r="1137" spans="2:2" customFormat="1" x14ac:dyDescent="0.35">
      <c r="B1137" s="73"/>
    </row>
    <row r="1138" spans="2:2" customFormat="1" x14ac:dyDescent="0.35">
      <c r="B1138" s="73"/>
    </row>
    <row r="1139" spans="2:2" customFormat="1" x14ac:dyDescent="0.35">
      <c r="B1139" s="73"/>
    </row>
    <row r="1140" spans="2:2" customFormat="1" x14ac:dyDescent="0.35">
      <c r="B1140" s="73"/>
    </row>
    <row r="1141" spans="2:2" customFormat="1" x14ac:dyDescent="0.35">
      <c r="B1141" s="73"/>
    </row>
    <row r="1142" spans="2:2" customFormat="1" x14ac:dyDescent="0.35">
      <c r="B1142" s="73"/>
    </row>
    <row r="1143" spans="2:2" customFormat="1" x14ac:dyDescent="0.35">
      <c r="B1143" s="73"/>
    </row>
    <row r="1144" spans="2:2" customFormat="1" x14ac:dyDescent="0.35">
      <c r="B1144" s="73"/>
    </row>
    <row r="1145" spans="2:2" customFormat="1" x14ac:dyDescent="0.35">
      <c r="B1145" s="73"/>
    </row>
    <row r="1146" spans="2:2" customFormat="1" x14ac:dyDescent="0.35">
      <c r="B1146" s="73"/>
    </row>
    <row r="1147" spans="2:2" customFormat="1" x14ac:dyDescent="0.35">
      <c r="B1147" s="73"/>
    </row>
    <row r="1148" spans="2:2" customFormat="1" x14ac:dyDescent="0.35">
      <c r="B1148" s="73"/>
    </row>
    <row r="1149" spans="2:2" customFormat="1" x14ac:dyDescent="0.35">
      <c r="B1149" s="73"/>
    </row>
    <row r="1150" spans="2:2" customFormat="1" x14ac:dyDescent="0.35">
      <c r="B1150" s="73"/>
    </row>
    <row r="1151" spans="2:2" customFormat="1" x14ac:dyDescent="0.35">
      <c r="B1151" s="73"/>
    </row>
    <row r="1152" spans="2:2" customFormat="1" x14ac:dyDescent="0.35">
      <c r="B1152" s="73"/>
    </row>
    <row r="1153" spans="2:2" customFormat="1" x14ac:dyDescent="0.35">
      <c r="B1153" s="73"/>
    </row>
    <row r="1154" spans="2:2" customFormat="1" x14ac:dyDescent="0.35">
      <c r="B1154" s="73"/>
    </row>
    <row r="1155" spans="2:2" customFormat="1" x14ac:dyDescent="0.35">
      <c r="B1155" s="73"/>
    </row>
    <row r="1156" spans="2:2" customFormat="1" x14ac:dyDescent="0.35">
      <c r="B1156" s="73"/>
    </row>
    <row r="1157" spans="2:2" customFormat="1" x14ac:dyDescent="0.35">
      <c r="B1157" s="73"/>
    </row>
    <row r="1158" spans="2:2" customFormat="1" x14ac:dyDescent="0.35">
      <c r="B1158" s="73"/>
    </row>
    <row r="1159" spans="2:2" customFormat="1" x14ac:dyDescent="0.35">
      <c r="B1159" s="73"/>
    </row>
    <row r="1160" spans="2:2" customFormat="1" x14ac:dyDescent="0.35">
      <c r="B1160" s="73"/>
    </row>
    <row r="1161" spans="2:2" customFormat="1" x14ac:dyDescent="0.35">
      <c r="B1161" s="73"/>
    </row>
    <row r="1162" spans="2:2" customFormat="1" x14ac:dyDescent="0.35">
      <c r="B1162" s="73"/>
    </row>
    <row r="1163" spans="2:2" customFormat="1" x14ac:dyDescent="0.35">
      <c r="B1163" s="73"/>
    </row>
    <row r="1164" spans="2:2" customFormat="1" x14ac:dyDescent="0.35">
      <c r="B1164" s="73"/>
    </row>
    <row r="1165" spans="2:2" customFormat="1" x14ac:dyDescent="0.35">
      <c r="B1165" s="73"/>
    </row>
    <row r="1166" spans="2:2" customFormat="1" x14ac:dyDescent="0.35">
      <c r="B1166" s="73"/>
    </row>
    <row r="1167" spans="2:2" customFormat="1" x14ac:dyDescent="0.35">
      <c r="B1167" s="73"/>
    </row>
    <row r="1168" spans="2:2" customFormat="1" x14ac:dyDescent="0.35">
      <c r="B1168" s="73"/>
    </row>
    <row r="1169" spans="2:2" customFormat="1" x14ac:dyDescent="0.35">
      <c r="B1169" s="73"/>
    </row>
    <row r="1170" spans="2:2" customFormat="1" x14ac:dyDescent="0.35">
      <c r="B1170" s="73"/>
    </row>
    <row r="1171" spans="2:2" customFormat="1" x14ac:dyDescent="0.35">
      <c r="B1171" s="73"/>
    </row>
    <row r="1172" spans="2:2" customFormat="1" x14ac:dyDescent="0.35">
      <c r="B1172" s="73"/>
    </row>
    <row r="1173" spans="2:2" customFormat="1" x14ac:dyDescent="0.35">
      <c r="B1173" s="73"/>
    </row>
    <row r="1174" spans="2:2" customFormat="1" x14ac:dyDescent="0.35">
      <c r="B1174" s="73"/>
    </row>
    <row r="1175" spans="2:2" customFormat="1" x14ac:dyDescent="0.35">
      <c r="B1175" s="73"/>
    </row>
    <row r="1176" spans="2:2" customFormat="1" x14ac:dyDescent="0.35">
      <c r="B1176" s="73"/>
    </row>
    <row r="1177" spans="2:2" customFormat="1" x14ac:dyDescent="0.35">
      <c r="B1177" s="73"/>
    </row>
    <row r="1178" spans="2:2" customFormat="1" x14ac:dyDescent="0.35">
      <c r="B1178" s="73"/>
    </row>
    <row r="1179" spans="2:2" customFormat="1" x14ac:dyDescent="0.35">
      <c r="B1179" s="73"/>
    </row>
    <row r="1180" spans="2:2" customFormat="1" x14ac:dyDescent="0.35">
      <c r="B1180" s="73"/>
    </row>
    <row r="1181" spans="2:2" customFormat="1" x14ac:dyDescent="0.35">
      <c r="B1181" s="73"/>
    </row>
    <row r="1182" spans="2:2" customFormat="1" x14ac:dyDescent="0.35">
      <c r="B1182" s="73"/>
    </row>
    <row r="1183" spans="2:2" customFormat="1" x14ac:dyDescent="0.35">
      <c r="B1183" s="73"/>
    </row>
    <row r="1184" spans="2:2" customFormat="1" x14ac:dyDescent="0.35">
      <c r="B1184" s="73"/>
    </row>
    <row r="1185" spans="2:2" customFormat="1" x14ac:dyDescent="0.35">
      <c r="B1185" s="73"/>
    </row>
    <row r="1186" spans="2:2" customFormat="1" x14ac:dyDescent="0.35">
      <c r="B1186" s="73"/>
    </row>
    <row r="1187" spans="2:2" customFormat="1" x14ac:dyDescent="0.35">
      <c r="B1187" s="73"/>
    </row>
    <row r="1188" spans="2:2" customFormat="1" x14ac:dyDescent="0.35">
      <c r="B1188" s="73"/>
    </row>
    <row r="1189" spans="2:2" customFormat="1" x14ac:dyDescent="0.35">
      <c r="B1189" s="73"/>
    </row>
    <row r="1190" spans="2:2" customFormat="1" x14ac:dyDescent="0.35">
      <c r="B1190" s="73"/>
    </row>
    <row r="1191" spans="2:2" customFormat="1" x14ac:dyDescent="0.35">
      <c r="B1191" s="73"/>
    </row>
    <row r="1192" spans="2:2" customFormat="1" x14ac:dyDescent="0.35">
      <c r="B1192" s="73"/>
    </row>
    <row r="1193" spans="2:2" customFormat="1" x14ac:dyDescent="0.35">
      <c r="B1193" s="73"/>
    </row>
    <row r="1194" spans="2:2" customFormat="1" x14ac:dyDescent="0.35">
      <c r="B1194" s="73"/>
    </row>
    <row r="1195" spans="2:2" customFormat="1" x14ac:dyDescent="0.35">
      <c r="B1195" s="73"/>
    </row>
    <row r="1196" spans="2:2" customFormat="1" x14ac:dyDescent="0.35">
      <c r="B1196" s="73"/>
    </row>
    <row r="1197" spans="2:2" customFormat="1" x14ac:dyDescent="0.35">
      <c r="B1197" s="73"/>
    </row>
    <row r="1198" spans="2:2" customFormat="1" x14ac:dyDescent="0.35">
      <c r="B1198" s="73"/>
    </row>
    <row r="1199" spans="2:2" customFormat="1" x14ac:dyDescent="0.35">
      <c r="B1199" s="73"/>
    </row>
    <row r="1200" spans="2:2" customFormat="1" x14ac:dyDescent="0.35">
      <c r="B1200" s="73"/>
    </row>
    <row r="1201" spans="2:2" customFormat="1" x14ac:dyDescent="0.35">
      <c r="B1201" s="73"/>
    </row>
    <row r="1202" spans="2:2" customFormat="1" x14ac:dyDescent="0.35">
      <c r="B1202" s="73"/>
    </row>
    <row r="1203" spans="2:2" customFormat="1" x14ac:dyDescent="0.35">
      <c r="B1203" s="73"/>
    </row>
    <row r="1204" spans="2:2" customFormat="1" x14ac:dyDescent="0.35">
      <c r="B1204" s="73"/>
    </row>
    <row r="1205" spans="2:2" customFormat="1" x14ac:dyDescent="0.35">
      <c r="B1205" s="73"/>
    </row>
    <row r="1206" spans="2:2" customFormat="1" x14ac:dyDescent="0.35">
      <c r="B1206" s="73"/>
    </row>
    <row r="1207" spans="2:2" customFormat="1" x14ac:dyDescent="0.35">
      <c r="B1207" s="73"/>
    </row>
    <row r="1208" spans="2:2" customFormat="1" x14ac:dyDescent="0.35">
      <c r="B1208" s="73"/>
    </row>
    <row r="1209" spans="2:2" customFormat="1" x14ac:dyDescent="0.35">
      <c r="B1209" s="73"/>
    </row>
    <row r="1210" spans="2:2" customFormat="1" x14ac:dyDescent="0.35">
      <c r="B1210" s="73"/>
    </row>
    <row r="1211" spans="2:2" customFormat="1" x14ac:dyDescent="0.35">
      <c r="B1211" s="73"/>
    </row>
    <row r="1212" spans="2:2" customFormat="1" x14ac:dyDescent="0.35">
      <c r="B1212" s="73"/>
    </row>
    <row r="1213" spans="2:2" customFormat="1" x14ac:dyDescent="0.35">
      <c r="B1213" s="73"/>
    </row>
    <row r="1214" spans="2:2" customFormat="1" x14ac:dyDescent="0.35">
      <c r="B1214" s="73"/>
    </row>
    <row r="1215" spans="2:2" customFormat="1" x14ac:dyDescent="0.35">
      <c r="B1215" s="73"/>
    </row>
    <row r="1216" spans="2:2" customFormat="1" x14ac:dyDescent="0.35">
      <c r="B1216" s="73"/>
    </row>
    <row r="1217" spans="2:2" customFormat="1" x14ac:dyDescent="0.35">
      <c r="B1217" s="73"/>
    </row>
    <row r="1218" spans="2:2" customFormat="1" x14ac:dyDescent="0.35">
      <c r="B1218" s="73"/>
    </row>
    <row r="1219" spans="2:2" customFormat="1" x14ac:dyDescent="0.35">
      <c r="B1219" s="73"/>
    </row>
    <row r="1220" spans="2:2" customFormat="1" x14ac:dyDescent="0.35">
      <c r="B1220" s="73"/>
    </row>
    <row r="1221" spans="2:2" customFormat="1" x14ac:dyDescent="0.35">
      <c r="B1221" s="73"/>
    </row>
    <row r="1222" spans="2:2" customFormat="1" x14ac:dyDescent="0.35">
      <c r="B1222" s="73"/>
    </row>
    <row r="1223" spans="2:2" customFormat="1" x14ac:dyDescent="0.35">
      <c r="B1223" s="73"/>
    </row>
    <row r="1224" spans="2:2" customFormat="1" x14ac:dyDescent="0.35">
      <c r="B1224" s="73"/>
    </row>
    <row r="1225" spans="2:2" customFormat="1" x14ac:dyDescent="0.35">
      <c r="B1225" s="73"/>
    </row>
    <row r="1226" spans="2:2" customFormat="1" x14ac:dyDescent="0.35">
      <c r="B1226" s="73"/>
    </row>
    <row r="1227" spans="2:2" customFormat="1" x14ac:dyDescent="0.35">
      <c r="B1227" s="73"/>
    </row>
    <row r="1228" spans="2:2" customFormat="1" x14ac:dyDescent="0.35">
      <c r="B1228" s="73"/>
    </row>
    <row r="1229" spans="2:2" customFormat="1" x14ac:dyDescent="0.35">
      <c r="B1229" s="73"/>
    </row>
    <row r="1230" spans="2:2" customFormat="1" x14ac:dyDescent="0.35">
      <c r="B1230" s="73"/>
    </row>
    <row r="1231" spans="2:2" customFormat="1" x14ac:dyDescent="0.35">
      <c r="B1231" s="73"/>
    </row>
    <row r="1232" spans="2:2" customFormat="1" x14ac:dyDescent="0.35">
      <c r="B1232" s="73"/>
    </row>
    <row r="1233" spans="2:2" customFormat="1" x14ac:dyDescent="0.35">
      <c r="B1233" s="73"/>
    </row>
    <row r="1234" spans="2:2" customFormat="1" x14ac:dyDescent="0.35">
      <c r="B1234" s="73"/>
    </row>
    <row r="1235" spans="2:2" customFormat="1" x14ac:dyDescent="0.35">
      <c r="B1235" s="73"/>
    </row>
    <row r="1236" spans="2:2" customFormat="1" x14ac:dyDescent="0.35">
      <c r="B1236" s="73"/>
    </row>
    <row r="1237" spans="2:2" customFormat="1" x14ac:dyDescent="0.35">
      <c r="B1237" s="73"/>
    </row>
    <row r="1238" spans="2:2" customFormat="1" x14ac:dyDescent="0.35">
      <c r="B1238" s="73"/>
    </row>
    <row r="1239" spans="2:2" customFormat="1" x14ac:dyDescent="0.35">
      <c r="B1239" s="73"/>
    </row>
    <row r="1240" spans="2:2" customFormat="1" x14ac:dyDescent="0.35">
      <c r="B1240" s="73"/>
    </row>
    <row r="1241" spans="2:2" customFormat="1" x14ac:dyDescent="0.35">
      <c r="B1241" s="73"/>
    </row>
    <row r="1242" spans="2:2" customFormat="1" x14ac:dyDescent="0.35">
      <c r="B1242" s="73"/>
    </row>
    <row r="1243" spans="2:2" customFormat="1" x14ac:dyDescent="0.35">
      <c r="B1243" s="73"/>
    </row>
    <row r="1244" spans="2:2" customFormat="1" x14ac:dyDescent="0.35">
      <c r="B1244" s="73"/>
    </row>
    <row r="1245" spans="2:2" customFormat="1" x14ac:dyDescent="0.35">
      <c r="B1245" s="73"/>
    </row>
    <row r="1246" spans="2:2" customFormat="1" x14ac:dyDescent="0.35">
      <c r="B1246" s="73"/>
    </row>
    <row r="1247" spans="2:2" customFormat="1" x14ac:dyDescent="0.35">
      <c r="B1247" s="73"/>
    </row>
    <row r="1248" spans="2:2" customFormat="1" x14ac:dyDescent="0.35">
      <c r="B1248" s="73"/>
    </row>
    <row r="1249" spans="2:2" customFormat="1" x14ac:dyDescent="0.35">
      <c r="B1249" s="73"/>
    </row>
    <row r="1250" spans="2:2" customFormat="1" x14ac:dyDescent="0.35">
      <c r="B1250" s="73"/>
    </row>
    <row r="1251" spans="2:2" customFormat="1" x14ac:dyDescent="0.35">
      <c r="B1251" s="73"/>
    </row>
    <row r="1252" spans="2:2" customFormat="1" x14ac:dyDescent="0.35">
      <c r="B1252" s="73"/>
    </row>
    <row r="1253" spans="2:2" customFormat="1" x14ac:dyDescent="0.35">
      <c r="B1253" s="73"/>
    </row>
    <row r="1254" spans="2:2" customFormat="1" x14ac:dyDescent="0.35">
      <c r="B1254" s="73"/>
    </row>
    <row r="1255" spans="2:2" customFormat="1" x14ac:dyDescent="0.35">
      <c r="B1255" s="73"/>
    </row>
    <row r="1256" spans="2:2" customFormat="1" x14ac:dyDescent="0.35">
      <c r="B1256" s="73"/>
    </row>
    <row r="1257" spans="2:2" customFormat="1" x14ac:dyDescent="0.35">
      <c r="B1257" s="73"/>
    </row>
    <row r="1258" spans="2:2" customFormat="1" x14ac:dyDescent="0.35">
      <c r="B1258" s="73"/>
    </row>
    <row r="1259" spans="2:2" customFormat="1" x14ac:dyDescent="0.35">
      <c r="B1259" s="73"/>
    </row>
    <row r="1260" spans="2:2" customFormat="1" x14ac:dyDescent="0.35">
      <c r="B1260" s="73"/>
    </row>
    <row r="1261" spans="2:2" customFormat="1" x14ac:dyDescent="0.35">
      <c r="B1261" s="73"/>
    </row>
    <row r="1262" spans="2:2" customFormat="1" x14ac:dyDescent="0.35">
      <c r="B1262" s="73"/>
    </row>
    <row r="1263" spans="2:2" customFormat="1" x14ac:dyDescent="0.35">
      <c r="B1263" s="73"/>
    </row>
    <row r="1264" spans="2:2" customFormat="1" x14ac:dyDescent="0.35">
      <c r="B1264" s="73"/>
    </row>
    <row r="1265" spans="2:2" customFormat="1" x14ac:dyDescent="0.35">
      <c r="B1265" s="73"/>
    </row>
    <row r="1266" spans="2:2" customFormat="1" x14ac:dyDescent="0.35">
      <c r="B1266" s="73"/>
    </row>
    <row r="1267" spans="2:2" customFormat="1" x14ac:dyDescent="0.35">
      <c r="B1267" s="73"/>
    </row>
    <row r="1268" spans="2:2" customFormat="1" x14ac:dyDescent="0.35">
      <c r="B1268" s="73"/>
    </row>
    <row r="1269" spans="2:2" customFormat="1" x14ac:dyDescent="0.35">
      <c r="B1269" s="73"/>
    </row>
    <row r="1270" spans="2:2" customFormat="1" x14ac:dyDescent="0.35">
      <c r="B1270" s="73"/>
    </row>
    <row r="1271" spans="2:2" customFormat="1" x14ac:dyDescent="0.35">
      <c r="B1271" s="73"/>
    </row>
    <row r="1272" spans="2:2" customFormat="1" x14ac:dyDescent="0.35">
      <c r="B1272" s="73"/>
    </row>
    <row r="1273" spans="2:2" customFormat="1" x14ac:dyDescent="0.35">
      <c r="B1273" s="73"/>
    </row>
    <row r="1274" spans="2:2" customFormat="1" x14ac:dyDescent="0.35">
      <c r="B1274" s="73"/>
    </row>
    <row r="1275" spans="2:2" customFormat="1" x14ac:dyDescent="0.35">
      <c r="B1275" s="73"/>
    </row>
    <row r="1276" spans="2:2" customFormat="1" x14ac:dyDescent="0.35">
      <c r="B1276" s="73"/>
    </row>
    <row r="1277" spans="2:2" customFormat="1" x14ac:dyDescent="0.35">
      <c r="B1277" s="73"/>
    </row>
    <row r="1278" spans="2:2" customFormat="1" x14ac:dyDescent="0.35">
      <c r="B1278" s="73"/>
    </row>
    <row r="1279" spans="2:2" customFormat="1" x14ac:dyDescent="0.35">
      <c r="B1279" s="73"/>
    </row>
    <row r="1280" spans="2:2" customFormat="1" x14ac:dyDescent="0.35">
      <c r="B1280" s="73"/>
    </row>
    <row r="1281" spans="2:2" customFormat="1" x14ac:dyDescent="0.35">
      <c r="B1281" s="73"/>
    </row>
    <row r="1282" spans="2:2" customFormat="1" x14ac:dyDescent="0.35">
      <c r="B1282" s="73"/>
    </row>
    <row r="1283" spans="2:2" customFormat="1" x14ac:dyDescent="0.35">
      <c r="B1283" s="73"/>
    </row>
    <row r="1284" spans="2:2" customFormat="1" x14ac:dyDescent="0.35">
      <c r="B1284" s="73"/>
    </row>
    <row r="1285" spans="2:2" customFormat="1" x14ac:dyDescent="0.35">
      <c r="B1285" s="73"/>
    </row>
    <row r="1286" spans="2:2" customFormat="1" x14ac:dyDescent="0.35">
      <c r="B1286" s="73"/>
    </row>
    <row r="1287" spans="2:2" customFormat="1" x14ac:dyDescent="0.35">
      <c r="B1287" s="73"/>
    </row>
    <row r="1288" spans="2:2" customFormat="1" x14ac:dyDescent="0.35">
      <c r="B1288" s="73"/>
    </row>
    <row r="1289" spans="2:2" customFormat="1" x14ac:dyDescent="0.35">
      <c r="B1289" s="73"/>
    </row>
    <row r="1290" spans="2:2" customFormat="1" x14ac:dyDescent="0.35">
      <c r="B1290" s="73"/>
    </row>
    <row r="1291" spans="2:2" customFormat="1" x14ac:dyDescent="0.35">
      <c r="B1291" s="73"/>
    </row>
    <row r="1292" spans="2:2" customFormat="1" x14ac:dyDescent="0.35">
      <c r="B1292" s="73"/>
    </row>
    <row r="1293" spans="2:2" customFormat="1" x14ac:dyDescent="0.35">
      <c r="B1293" s="73"/>
    </row>
    <row r="1294" spans="2:2" customFormat="1" x14ac:dyDescent="0.35">
      <c r="B1294" s="73"/>
    </row>
    <row r="1295" spans="2:2" customFormat="1" x14ac:dyDescent="0.35">
      <c r="B1295" s="73"/>
    </row>
    <row r="1296" spans="2:2" customFormat="1" x14ac:dyDescent="0.35">
      <c r="B1296" s="73"/>
    </row>
    <row r="1297" spans="2:2" customFormat="1" x14ac:dyDescent="0.35">
      <c r="B1297" s="73"/>
    </row>
    <row r="1298" spans="2:2" customFormat="1" x14ac:dyDescent="0.35">
      <c r="B1298" s="73"/>
    </row>
    <row r="1299" spans="2:2" customFormat="1" x14ac:dyDescent="0.35">
      <c r="B1299" s="73"/>
    </row>
    <row r="1300" spans="2:2" customFormat="1" x14ac:dyDescent="0.35">
      <c r="B1300" s="73"/>
    </row>
    <row r="1301" spans="2:2" customFormat="1" x14ac:dyDescent="0.35">
      <c r="B1301" s="73"/>
    </row>
    <row r="1302" spans="2:2" customFormat="1" x14ac:dyDescent="0.35">
      <c r="B1302" s="73"/>
    </row>
    <row r="1303" spans="2:2" customFormat="1" x14ac:dyDescent="0.35">
      <c r="B1303" s="73"/>
    </row>
    <row r="1304" spans="2:2" customFormat="1" x14ac:dyDescent="0.35">
      <c r="B1304" s="73"/>
    </row>
    <row r="1305" spans="2:2" customFormat="1" x14ac:dyDescent="0.35">
      <c r="B1305" s="73"/>
    </row>
    <row r="1306" spans="2:2" customFormat="1" x14ac:dyDescent="0.35">
      <c r="B1306" s="73"/>
    </row>
    <row r="1307" spans="2:2" customFormat="1" x14ac:dyDescent="0.35">
      <c r="B1307" s="73"/>
    </row>
    <row r="1308" spans="2:2" customFormat="1" x14ac:dyDescent="0.35">
      <c r="B1308" s="73"/>
    </row>
    <row r="1309" spans="2:2" customFormat="1" x14ac:dyDescent="0.35">
      <c r="B1309" s="73"/>
    </row>
    <row r="1310" spans="2:2" customFormat="1" x14ac:dyDescent="0.35">
      <c r="B1310" s="73"/>
    </row>
    <row r="1311" spans="2:2" customFormat="1" x14ac:dyDescent="0.35">
      <c r="B1311" s="73"/>
    </row>
    <row r="1312" spans="2:2" customFormat="1" x14ac:dyDescent="0.35">
      <c r="B1312" s="73"/>
    </row>
    <row r="1313" spans="2:2" customFormat="1" x14ac:dyDescent="0.35">
      <c r="B1313" s="73"/>
    </row>
    <row r="1314" spans="2:2" customFormat="1" x14ac:dyDescent="0.35">
      <c r="B1314" s="73"/>
    </row>
    <row r="1315" spans="2:2" customFormat="1" x14ac:dyDescent="0.35">
      <c r="B1315" s="73"/>
    </row>
    <row r="1316" spans="2:2" customFormat="1" x14ac:dyDescent="0.35">
      <c r="B1316" s="73"/>
    </row>
    <row r="1317" spans="2:2" customFormat="1" x14ac:dyDescent="0.35">
      <c r="B1317" s="73"/>
    </row>
    <row r="1318" spans="2:2" customFormat="1" x14ac:dyDescent="0.35">
      <c r="B1318" s="73"/>
    </row>
    <row r="1319" spans="2:2" customFormat="1" x14ac:dyDescent="0.35">
      <c r="B1319" s="73"/>
    </row>
    <row r="1320" spans="2:2" customFormat="1" x14ac:dyDescent="0.35">
      <c r="B1320" s="73"/>
    </row>
    <row r="1321" spans="2:2" customFormat="1" x14ac:dyDescent="0.35">
      <c r="B1321" s="73"/>
    </row>
    <row r="1322" spans="2:2" customFormat="1" x14ac:dyDescent="0.35">
      <c r="B1322" s="73"/>
    </row>
    <row r="1323" spans="2:2" customFormat="1" x14ac:dyDescent="0.35">
      <c r="B1323" s="73"/>
    </row>
    <row r="1324" spans="2:2" customFormat="1" x14ac:dyDescent="0.35">
      <c r="B1324" s="73"/>
    </row>
    <row r="1325" spans="2:2" customFormat="1" x14ac:dyDescent="0.35">
      <c r="B1325" s="73"/>
    </row>
    <row r="1326" spans="2:2" customFormat="1" x14ac:dyDescent="0.35">
      <c r="B1326" s="73"/>
    </row>
    <row r="1327" spans="2:2" customFormat="1" x14ac:dyDescent="0.35">
      <c r="B1327" s="73"/>
    </row>
    <row r="1328" spans="2:2" customFormat="1" x14ac:dyDescent="0.35">
      <c r="B1328" s="73"/>
    </row>
    <row r="1329" spans="2:2" customFormat="1" x14ac:dyDescent="0.35">
      <c r="B1329" s="73"/>
    </row>
    <row r="1330" spans="2:2" customFormat="1" x14ac:dyDescent="0.35">
      <c r="B1330" s="73"/>
    </row>
    <row r="1331" spans="2:2" customFormat="1" x14ac:dyDescent="0.35">
      <c r="B1331" s="73"/>
    </row>
    <row r="1332" spans="2:2" customFormat="1" x14ac:dyDescent="0.35">
      <c r="B1332" s="73"/>
    </row>
    <row r="1333" spans="2:2" customFormat="1" x14ac:dyDescent="0.35">
      <c r="B1333" s="73"/>
    </row>
    <row r="1334" spans="2:2" customFormat="1" x14ac:dyDescent="0.35">
      <c r="B1334" s="73"/>
    </row>
    <row r="1335" spans="2:2" customFormat="1" x14ac:dyDescent="0.35">
      <c r="B1335" s="73"/>
    </row>
    <row r="1336" spans="2:2" customFormat="1" x14ac:dyDescent="0.35">
      <c r="B1336" s="73"/>
    </row>
    <row r="1337" spans="2:2" customFormat="1" x14ac:dyDescent="0.35">
      <c r="B1337" s="73"/>
    </row>
    <row r="1338" spans="2:2" customFormat="1" x14ac:dyDescent="0.35">
      <c r="B1338" s="73"/>
    </row>
    <row r="1339" spans="2:2" customFormat="1" x14ac:dyDescent="0.35">
      <c r="B1339" s="73"/>
    </row>
    <row r="1340" spans="2:2" customFormat="1" x14ac:dyDescent="0.35">
      <c r="B1340" s="73"/>
    </row>
    <row r="1341" spans="2:2" customFormat="1" x14ac:dyDescent="0.35">
      <c r="B1341" s="73"/>
    </row>
    <row r="1342" spans="2:2" customFormat="1" x14ac:dyDescent="0.35">
      <c r="B1342" s="73"/>
    </row>
    <row r="1343" spans="2:2" customFormat="1" x14ac:dyDescent="0.35">
      <c r="B1343" s="73"/>
    </row>
    <row r="1344" spans="2:2" customFormat="1" x14ac:dyDescent="0.35">
      <c r="B1344" s="73"/>
    </row>
    <row r="1345" spans="2:2" customFormat="1" x14ac:dyDescent="0.35">
      <c r="B1345" s="73"/>
    </row>
    <row r="1346" spans="2:2" customFormat="1" x14ac:dyDescent="0.35">
      <c r="B1346" s="73"/>
    </row>
    <row r="1347" spans="2:2" customFormat="1" x14ac:dyDescent="0.35">
      <c r="B1347" s="73"/>
    </row>
    <row r="1348" spans="2:2" customFormat="1" x14ac:dyDescent="0.35">
      <c r="B1348" s="73"/>
    </row>
    <row r="1349" spans="2:2" customFormat="1" x14ac:dyDescent="0.35">
      <c r="B1349" s="73"/>
    </row>
    <row r="1350" spans="2:2" customFormat="1" x14ac:dyDescent="0.35">
      <c r="B1350" s="73"/>
    </row>
    <row r="1351" spans="2:2" customFormat="1" x14ac:dyDescent="0.35">
      <c r="B1351" s="73"/>
    </row>
    <row r="1352" spans="2:2" customFormat="1" x14ac:dyDescent="0.35">
      <c r="B1352" s="73"/>
    </row>
    <row r="1353" spans="2:2" customFormat="1" x14ac:dyDescent="0.35">
      <c r="B1353" s="73"/>
    </row>
    <row r="1354" spans="2:2" customFormat="1" x14ac:dyDescent="0.35">
      <c r="B1354" s="73"/>
    </row>
    <row r="1355" spans="2:2" customFormat="1" x14ac:dyDescent="0.35">
      <c r="B1355" s="73"/>
    </row>
    <row r="1356" spans="2:2" customFormat="1" x14ac:dyDescent="0.35">
      <c r="B1356" s="73"/>
    </row>
    <row r="1357" spans="2:2" customFormat="1" x14ac:dyDescent="0.35">
      <c r="B1357" s="73"/>
    </row>
    <row r="1358" spans="2:2" customFormat="1" x14ac:dyDescent="0.35">
      <c r="B1358" s="73"/>
    </row>
    <row r="1359" spans="2:2" customFormat="1" x14ac:dyDescent="0.35">
      <c r="B1359" s="73"/>
    </row>
    <row r="1360" spans="2:2" customFormat="1" x14ac:dyDescent="0.35">
      <c r="B1360" s="73"/>
    </row>
    <row r="1361" spans="2:2" customFormat="1" x14ac:dyDescent="0.35">
      <c r="B1361" s="73"/>
    </row>
    <row r="1362" spans="2:2" customFormat="1" x14ac:dyDescent="0.35">
      <c r="B1362" s="73"/>
    </row>
    <row r="1363" spans="2:2" customFormat="1" x14ac:dyDescent="0.35">
      <c r="B1363" s="73"/>
    </row>
    <row r="1364" spans="2:2" customFormat="1" x14ac:dyDescent="0.35">
      <c r="B1364" s="73"/>
    </row>
    <row r="1365" spans="2:2" customFormat="1" x14ac:dyDescent="0.35">
      <c r="B1365" s="73"/>
    </row>
    <row r="1366" spans="2:2" customFormat="1" x14ac:dyDescent="0.35">
      <c r="B1366" s="73"/>
    </row>
    <row r="1367" spans="2:2" customFormat="1" x14ac:dyDescent="0.35">
      <c r="B1367" s="73"/>
    </row>
    <row r="1368" spans="2:2" customFormat="1" x14ac:dyDescent="0.35">
      <c r="B1368" s="73"/>
    </row>
    <row r="1369" spans="2:2" customFormat="1" x14ac:dyDescent="0.35">
      <c r="B1369" s="73"/>
    </row>
    <row r="1370" spans="2:2" customFormat="1" x14ac:dyDescent="0.35">
      <c r="B1370" s="73"/>
    </row>
    <row r="1371" spans="2:2" customFormat="1" x14ac:dyDescent="0.35">
      <c r="B1371" s="73"/>
    </row>
    <row r="1372" spans="2:2" customFormat="1" x14ac:dyDescent="0.35">
      <c r="B1372" s="73"/>
    </row>
    <row r="1373" spans="2:2" customFormat="1" x14ac:dyDescent="0.35">
      <c r="B1373" s="73"/>
    </row>
    <row r="1374" spans="2:2" customFormat="1" x14ac:dyDescent="0.35">
      <c r="B1374" s="73"/>
    </row>
    <row r="1375" spans="2:2" customFormat="1" x14ac:dyDescent="0.35">
      <c r="B1375" s="73"/>
    </row>
    <row r="1376" spans="2:2" customFormat="1" x14ac:dyDescent="0.35">
      <c r="B1376" s="73"/>
    </row>
    <row r="1377" spans="2:2" customFormat="1" x14ac:dyDescent="0.35">
      <c r="B1377" s="73"/>
    </row>
    <row r="1378" spans="2:2" customFormat="1" x14ac:dyDescent="0.35">
      <c r="B1378" s="73"/>
    </row>
    <row r="1379" spans="2:2" customFormat="1" x14ac:dyDescent="0.35">
      <c r="B1379" s="73"/>
    </row>
    <row r="1380" spans="2:2" customFormat="1" x14ac:dyDescent="0.35">
      <c r="B1380" s="73"/>
    </row>
    <row r="1381" spans="2:2" customFormat="1" x14ac:dyDescent="0.35">
      <c r="B1381" s="73"/>
    </row>
    <row r="1382" spans="2:2" customFormat="1" x14ac:dyDescent="0.35">
      <c r="B1382" s="73"/>
    </row>
    <row r="1383" spans="2:2" customFormat="1" x14ac:dyDescent="0.35">
      <c r="B1383" s="73"/>
    </row>
    <row r="1384" spans="2:2" customFormat="1" x14ac:dyDescent="0.35">
      <c r="B1384" s="73"/>
    </row>
    <row r="1385" spans="2:2" customFormat="1" x14ac:dyDescent="0.35">
      <c r="B1385" s="73"/>
    </row>
    <row r="1386" spans="2:2" customFormat="1" x14ac:dyDescent="0.35">
      <c r="B1386" s="73"/>
    </row>
    <row r="1387" spans="2:2" customFormat="1" x14ac:dyDescent="0.35">
      <c r="B1387" s="73"/>
    </row>
    <row r="1388" spans="2:2" customFormat="1" x14ac:dyDescent="0.35">
      <c r="B1388" s="73"/>
    </row>
    <row r="1389" spans="2:2" customFormat="1" x14ac:dyDescent="0.35">
      <c r="B1389" s="73"/>
    </row>
    <row r="1390" spans="2:2" customFormat="1" x14ac:dyDescent="0.35">
      <c r="B1390" s="73"/>
    </row>
    <row r="1391" spans="2:2" customFormat="1" x14ac:dyDescent="0.35">
      <c r="B1391" s="73"/>
    </row>
    <row r="1392" spans="2:2" customFormat="1" x14ac:dyDescent="0.35">
      <c r="B1392" s="73"/>
    </row>
    <row r="1393" spans="2:2" customFormat="1" x14ac:dyDescent="0.35">
      <c r="B1393" s="73"/>
    </row>
    <row r="1394" spans="2:2" customFormat="1" x14ac:dyDescent="0.35">
      <c r="B1394" s="73"/>
    </row>
    <row r="1395" spans="2:2" customFormat="1" x14ac:dyDescent="0.35">
      <c r="B1395" s="73"/>
    </row>
    <row r="1396" spans="2:2" customFormat="1" x14ac:dyDescent="0.35">
      <c r="B1396" s="73"/>
    </row>
    <row r="1397" spans="2:2" customFormat="1" x14ac:dyDescent="0.35">
      <c r="B1397" s="73"/>
    </row>
    <row r="1398" spans="2:2" customFormat="1" x14ac:dyDescent="0.35">
      <c r="B1398" s="73"/>
    </row>
    <row r="1399" spans="2:2" customFormat="1" x14ac:dyDescent="0.35">
      <c r="B1399" s="73"/>
    </row>
    <row r="1400" spans="2:2" customFormat="1" x14ac:dyDescent="0.35">
      <c r="B1400" s="73"/>
    </row>
    <row r="1401" spans="2:2" customFormat="1" x14ac:dyDescent="0.35">
      <c r="B1401" s="73"/>
    </row>
    <row r="1402" spans="2:2" customFormat="1" x14ac:dyDescent="0.35">
      <c r="B1402" s="73"/>
    </row>
    <row r="1403" spans="2:2" customFormat="1" x14ac:dyDescent="0.35">
      <c r="B1403" s="73"/>
    </row>
    <row r="1404" spans="2:2" customFormat="1" x14ac:dyDescent="0.35">
      <c r="B1404" s="73"/>
    </row>
    <row r="1405" spans="2:2" customFormat="1" x14ac:dyDescent="0.35">
      <c r="B1405" s="73"/>
    </row>
    <row r="1406" spans="2:2" customFormat="1" x14ac:dyDescent="0.35">
      <c r="B1406" s="73"/>
    </row>
    <row r="1407" spans="2:2" customFormat="1" x14ac:dyDescent="0.35">
      <c r="B1407" s="73"/>
    </row>
    <row r="1408" spans="2:2" customFormat="1" x14ac:dyDescent="0.35">
      <c r="B1408" s="73"/>
    </row>
    <row r="1409" spans="2:2" customFormat="1" x14ac:dyDescent="0.35">
      <c r="B1409" s="73"/>
    </row>
    <row r="1410" spans="2:2" customFormat="1" x14ac:dyDescent="0.35">
      <c r="B1410" s="73"/>
    </row>
    <row r="1411" spans="2:2" customFormat="1" x14ac:dyDescent="0.35">
      <c r="B1411" s="73"/>
    </row>
    <row r="1412" spans="2:2" customFormat="1" x14ac:dyDescent="0.35">
      <c r="B1412" s="73"/>
    </row>
    <row r="1413" spans="2:2" customFormat="1" x14ac:dyDescent="0.35">
      <c r="B1413" s="73"/>
    </row>
    <row r="1414" spans="2:2" customFormat="1" x14ac:dyDescent="0.35">
      <c r="B1414" s="73"/>
    </row>
    <row r="1415" spans="2:2" customFormat="1" x14ac:dyDescent="0.35">
      <c r="B1415" s="73"/>
    </row>
    <row r="1416" spans="2:2" customFormat="1" x14ac:dyDescent="0.35">
      <c r="B1416" s="73"/>
    </row>
    <row r="1417" spans="2:2" customFormat="1" x14ac:dyDescent="0.35">
      <c r="B1417" s="73"/>
    </row>
    <row r="1418" spans="2:2" customFormat="1" x14ac:dyDescent="0.35">
      <c r="B1418" s="73"/>
    </row>
    <row r="1419" spans="2:2" customFormat="1" x14ac:dyDescent="0.35">
      <c r="B1419" s="73"/>
    </row>
    <row r="1420" spans="2:2" customFormat="1" x14ac:dyDescent="0.35">
      <c r="B1420" s="73"/>
    </row>
    <row r="1421" spans="2:2" customFormat="1" x14ac:dyDescent="0.35">
      <c r="B1421" s="73"/>
    </row>
    <row r="1422" spans="2:2" customFormat="1" x14ac:dyDescent="0.35">
      <c r="B1422" s="73"/>
    </row>
    <row r="1423" spans="2:2" customFormat="1" x14ac:dyDescent="0.35">
      <c r="B1423" s="73"/>
    </row>
    <row r="1424" spans="2:2" customFormat="1" x14ac:dyDescent="0.35">
      <c r="B1424" s="73"/>
    </row>
    <row r="1425" spans="2:2" customFormat="1" x14ac:dyDescent="0.35">
      <c r="B1425" s="73"/>
    </row>
    <row r="1426" spans="2:2" customFormat="1" x14ac:dyDescent="0.35">
      <c r="B1426" s="73"/>
    </row>
    <row r="1427" spans="2:2" customFormat="1" x14ac:dyDescent="0.35">
      <c r="B1427" s="73"/>
    </row>
    <row r="1428" spans="2:2" customFormat="1" x14ac:dyDescent="0.35">
      <c r="B1428" s="73"/>
    </row>
    <row r="1429" spans="2:2" customFormat="1" x14ac:dyDescent="0.35">
      <c r="B1429" s="73"/>
    </row>
    <row r="1430" spans="2:2" customFormat="1" x14ac:dyDescent="0.35">
      <c r="B1430" s="73"/>
    </row>
    <row r="1431" spans="2:2" customFormat="1" x14ac:dyDescent="0.35">
      <c r="B1431" s="73"/>
    </row>
    <row r="1432" spans="2:2" customFormat="1" x14ac:dyDescent="0.35">
      <c r="B1432" s="73"/>
    </row>
    <row r="1433" spans="2:2" customFormat="1" x14ac:dyDescent="0.35">
      <c r="B1433" s="73"/>
    </row>
    <row r="1434" spans="2:2" customFormat="1" x14ac:dyDescent="0.35">
      <c r="B1434" s="73"/>
    </row>
    <row r="1435" spans="2:2" customFormat="1" x14ac:dyDescent="0.35">
      <c r="B1435" s="73"/>
    </row>
    <row r="1436" spans="2:2" customFormat="1" x14ac:dyDescent="0.35">
      <c r="B1436" s="73"/>
    </row>
    <row r="1437" spans="2:2" customFormat="1" x14ac:dyDescent="0.35">
      <c r="B1437" s="73"/>
    </row>
    <row r="1438" spans="2:2" customFormat="1" x14ac:dyDescent="0.35">
      <c r="B1438" s="73"/>
    </row>
    <row r="1439" spans="2:2" customFormat="1" x14ac:dyDescent="0.35">
      <c r="B1439" s="73"/>
    </row>
    <row r="1440" spans="2:2" customFormat="1" x14ac:dyDescent="0.35">
      <c r="B1440" s="73"/>
    </row>
    <row r="1441" spans="2:2" customFormat="1" x14ac:dyDescent="0.35">
      <c r="B1441" s="73"/>
    </row>
    <row r="1442" spans="2:2" customFormat="1" x14ac:dyDescent="0.35">
      <c r="B1442" s="73"/>
    </row>
    <row r="1443" spans="2:2" customFormat="1" x14ac:dyDescent="0.35">
      <c r="B1443" s="73"/>
    </row>
    <row r="1444" spans="2:2" customFormat="1" x14ac:dyDescent="0.35">
      <c r="B1444" s="73"/>
    </row>
    <row r="1445" spans="2:2" customFormat="1" x14ac:dyDescent="0.35">
      <c r="B1445" s="73"/>
    </row>
    <row r="1446" spans="2:2" customFormat="1" x14ac:dyDescent="0.35">
      <c r="B1446" s="73"/>
    </row>
    <row r="1447" spans="2:2" customFormat="1" x14ac:dyDescent="0.35">
      <c r="B1447" s="73"/>
    </row>
    <row r="1448" spans="2:2" customFormat="1" x14ac:dyDescent="0.35">
      <c r="B1448" s="73"/>
    </row>
    <row r="1449" spans="2:2" customFormat="1" x14ac:dyDescent="0.35">
      <c r="B1449" s="73"/>
    </row>
    <row r="1450" spans="2:2" customFormat="1" x14ac:dyDescent="0.35">
      <c r="B1450" s="73"/>
    </row>
    <row r="1451" spans="2:2" customFormat="1" x14ac:dyDescent="0.35">
      <c r="B1451" s="73"/>
    </row>
    <row r="1452" spans="2:2" customFormat="1" x14ac:dyDescent="0.35">
      <c r="B1452" s="73"/>
    </row>
    <row r="1453" spans="2:2" customFormat="1" x14ac:dyDescent="0.35">
      <c r="B1453" s="73"/>
    </row>
    <row r="1454" spans="2:2" customFormat="1" x14ac:dyDescent="0.35">
      <c r="B1454" s="73"/>
    </row>
    <row r="1455" spans="2:2" customFormat="1" x14ac:dyDescent="0.35">
      <c r="B1455" s="73"/>
    </row>
    <row r="1456" spans="2:2" customFormat="1" x14ac:dyDescent="0.35">
      <c r="B1456" s="73"/>
    </row>
    <row r="1457" spans="2:2" customFormat="1" x14ac:dyDescent="0.35">
      <c r="B1457" s="73"/>
    </row>
    <row r="1458" spans="2:2" customFormat="1" x14ac:dyDescent="0.35">
      <c r="B1458" s="73"/>
    </row>
    <row r="1459" spans="2:2" customFormat="1" x14ac:dyDescent="0.35">
      <c r="B1459" s="73"/>
    </row>
    <row r="1460" spans="2:2" customFormat="1" x14ac:dyDescent="0.35">
      <c r="B1460" s="73"/>
    </row>
    <row r="1461" spans="2:2" customFormat="1" x14ac:dyDescent="0.35">
      <c r="B1461" s="73"/>
    </row>
    <row r="1462" spans="2:2" customFormat="1" x14ac:dyDescent="0.35">
      <c r="B1462" s="73"/>
    </row>
    <row r="1463" spans="2:2" customFormat="1" x14ac:dyDescent="0.35">
      <c r="B1463" s="73"/>
    </row>
    <row r="1464" spans="2:2" customFormat="1" x14ac:dyDescent="0.35">
      <c r="B1464" s="73"/>
    </row>
    <row r="1465" spans="2:2" customFormat="1" x14ac:dyDescent="0.35">
      <c r="B1465" s="73"/>
    </row>
    <row r="1466" spans="2:2" customFormat="1" x14ac:dyDescent="0.35">
      <c r="B1466" s="73"/>
    </row>
    <row r="1467" spans="2:2" customFormat="1" x14ac:dyDescent="0.35">
      <c r="B1467" s="73"/>
    </row>
    <row r="1468" spans="2:2" customFormat="1" x14ac:dyDescent="0.35">
      <c r="B1468" s="73"/>
    </row>
    <row r="1469" spans="2:2" customFormat="1" x14ac:dyDescent="0.35">
      <c r="B1469" s="73"/>
    </row>
    <row r="1470" spans="2:2" customFormat="1" x14ac:dyDescent="0.35">
      <c r="B1470" s="73"/>
    </row>
    <row r="1471" spans="2:2" customFormat="1" x14ac:dyDescent="0.35">
      <c r="B1471" s="73"/>
    </row>
    <row r="1472" spans="2:2" customFormat="1" x14ac:dyDescent="0.35">
      <c r="B1472" s="73"/>
    </row>
    <row r="1473" spans="2:2" customFormat="1" x14ac:dyDescent="0.35">
      <c r="B1473" s="73"/>
    </row>
    <row r="1474" spans="2:2" customFormat="1" x14ac:dyDescent="0.35">
      <c r="B1474" s="73"/>
    </row>
    <row r="1475" spans="2:2" customFormat="1" x14ac:dyDescent="0.35">
      <c r="B1475" s="73"/>
    </row>
    <row r="1476" spans="2:2" customFormat="1" x14ac:dyDescent="0.35">
      <c r="B1476" s="73"/>
    </row>
    <row r="1477" spans="2:2" customFormat="1" x14ac:dyDescent="0.35">
      <c r="B1477" s="73"/>
    </row>
    <row r="1478" spans="2:2" customFormat="1" x14ac:dyDescent="0.35">
      <c r="B1478" s="73"/>
    </row>
    <row r="1479" spans="2:2" customFormat="1" x14ac:dyDescent="0.35">
      <c r="B1479" s="73"/>
    </row>
    <row r="1480" spans="2:2" customFormat="1" x14ac:dyDescent="0.35">
      <c r="B1480" s="73"/>
    </row>
    <row r="1481" spans="2:2" customFormat="1" x14ac:dyDescent="0.35">
      <c r="B1481" s="73"/>
    </row>
    <row r="1482" spans="2:2" customFormat="1" x14ac:dyDescent="0.35">
      <c r="B1482" s="73"/>
    </row>
    <row r="1483" spans="2:2" customFormat="1" x14ac:dyDescent="0.35">
      <c r="B1483" s="73"/>
    </row>
    <row r="1484" spans="2:2" customFormat="1" x14ac:dyDescent="0.35">
      <c r="B1484" s="73"/>
    </row>
    <row r="1485" spans="2:2" customFormat="1" x14ac:dyDescent="0.35">
      <c r="B1485" s="73"/>
    </row>
    <row r="1486" spans="2:2" customFormat="1" x14ac:dyDescent="0.35">
      <c r="B1486" s="73"/>
    </row>
    <row r="1487" spans="2:2" customFormat="1" x14ac:dyDescent="0.35">
      <c r="B1487" s="73"/>
    </row>
    <row r="1488" spans="2:2" customFormat="1" x14ac:dyDescent="0.35">
      <c r="B1488" s="73"/>
    </row>
    <row r="1489" spans="2:2" customFormat="1" x14ac:dyDescent="0.35">
      <c r="B1489" s="73"/>
    </row>
    <row r="1490" spans="2:2" customFormat="1" x14ac:dyDescent="0.35">
      <c r="B1490" s="73"/>
    </row>
    <row r="1491" spans="2:2" customFormat="1" x14ac:dyDescent="0.35">
      <c r="B1491" s="73"/>
    </row>
    <row r="1492" spans="2:2" customFormat="1" x14ac:dyDescent="0.35">
      <c r="B1492" s="73"/>
    </row>
    <row r="1493" spans="2:2" customFormat="1" x14ac:dyDescent="0.35">
      <c r="B1493" s="73"/>
    </row>
    <row r="1494" spans="2:2" customFormat="1" x14ac:dyDescent="0.35">
      <c r="B1494" s="73"/>
    </row>
    <row r="1495" spans="2:2" customFormat="1" x14ac:dyDescent="0.35">
      <c r="B1495" s="73"/>
    </row>
    <row r="1496" spans="2:2" customFormat="1" x14ac:dyDescent="0.35">
      <c r="B1496" s="73"/>
    </row>
    <row r="1497" spans="2:2" customFormat="1" x14ac:dyDescent="0.35">
      <c r="B1497" s="73"/>
    </row>
    <row r="1498" spans="2:2" customFormat="1" x14ac:dyDescent="0.35">
      <c r="B1498" s="73"/>
    </row>
    <row r="1499" spans="2:2" customFormat="1" x14ac:dyDescent="0.35">
      <c r="B1499" s="73"/>
    </row>
    <row r="1500" spans="2:2" customFormat="1" x14ac:dyDescent="0.35">
      <c r="B1500" s="73"/>
    </row>
    <row r="1501" spans="2:2" customFormat="1" x14ac:dyDescent="0.35">
      <c r="B1501" s="73"/>
    </row>
    <row r="1502" spans="2:2" customFormat="1" x14ac:dyDescent="0.35">
      <c r="B1502" s="73"/>
    </row>
    <row r="1503" spans="2:2" customFormat="1" x14ac:dyDescent="0.35">
      <c r="B1503" s="73"/>
    </row>
    <row r="1504" spans="2:2" customFormat="1" x14ac:dyDescent="0.35">
      <c r="B1504" s="73"/>
    </row>
    <row r="1505" spans="2:2" customFormat="1" x14ac:dyDescent="0.35">
      <c r="B1505" s="73"/>
    </row>
    <row r="1506" spans="2:2" customFormat="1" x14ac:dyDescent="0.35">
      <c r="B1506" s="73"/>
    </row>
    <row r="1507" spans="2:2" customFormat="1" x14ac:dyDescent="0.35">
      <c r="B1507" s="73"/>
    </row>
    <row r="1508" spans="2:2" customFormat="1" x14ac:dyDescent="0.35">
      <c r="B1508" s="73"/>
    </row>
    <row r="1509" spans="2:2" customFormat="1" x14ac:dyDescent="0.35">
      <c r="B1509" s="73"/>
    </row>
    <row r="1510" spans="2:2" customFormat="1" x14ac:dyDescent="0.35">
      <c r="B1510" s="73"/>
    </row>
    <row r="1511" spans="2:2" customFormat="1" x14ac:dyDescent="0.35">
      <c r="B1511" s="73"/>
    </row>
    <row r="1512" spans="2:2" customFormat="1" x14ac:dyDescent="0.35">
      <c r="B1512" s="73"/>
    </row>
    <row r="1513" spans="2:2" customFormat="1" x14ac:dyDescent="0.35">
      <c r="B1513" s="73"/>
    </row>
    <row r="1514" spans="2:2" customFormat="1" x14ac:dyDescent="0.35">
      <c r="B1514" s="73"/>
    </row>
    <row r="1515" spans="2:2" customFormat="1" x14ac:dyDescent="0.35">
      <c r="B1515" s="73"/>
    </row>
    <row r="1516" spans="2:2" customFormat="1" x14ac:dyDescent="0.35">
      <c r="B1516" s="73"/>
    </row>
    <row r="1517" spans="2:2" customFormat="1" x14ac:dyDescent="0.35">
      <c r="B1517" s="73"/>
    </row>
    <row r="1518" spans="2:2" customFormat="1" x14ac:dyDescent="0.35">
      <c r="B1518" s="73"/>
    </row>
    <row r="1519" spans="2:2" customFormat="1" x14ac:dyDescent="0.35">
      <c r="B1519" s="73"/>
    </row>
    <row r="1520" spans="2:2" customFormat="1" x14ac:dyDescent="0.35">
      <c r="B1520" s="73"/>
    </row>
    <row r="1521" spans="2:2" customFormat="1" x14ac:dyDescent="0.35">
      <c r="B1521" s="73"/>
    </row>
    <row r="1522" spans="2:2" customFormat="1" x14ac:dyDescent="0.35">
      <c r="B1522" s="73"/>
    </row>
    <row r="1523" spans="2:2" customFormat="1" x14ac:dyDescent="0.35">
      <c r="B1523" s="73"/>
    </row>
    <row r="1524" spans="2:2" customFormat="1" x14ac:dyDescent="0.35">
      <c r="B1524" s="73"/>
    </row>
    <row r="1525" spans="2:2" customFormat="1" x14ac:dyDescent="0.35">
      <c r="B1525" s="73"/>
    </row>
    <row r="1526" spans="2:2" customFormat="1" x14ac:dyDescent="0.35">
      <c r="B1526" s="73"/>
    </row>
    <row r="1527" spans="2:2" customFormat="1" x14ac:dyDescent="0.35">
      <c r="B1527" s="73"/>
    </row>
    <row r="1528" spans="2:2" customFormat="1" x14ac:dyDescent="0.35">
      <c r="B1528" s="73"/>
    </row>
    <row r="1529" spans="2:2" customFormat="1" x14ac:dyDescent="0.35">
      <c r="B1529" s="73"/>
    </row>
    <row r="1530" spans="2:2" customFormat="1" x14ac:dyDescent="0.35">
      <c r="B1530" s="73"/>
    </row>
    <row r="1531" spans="2:2" customFormat="1" x14ac:dyDescent="0.35">
      <c r="B1531" s="73"/>
    </row>
    <row r="1532" spans="2:2" customFormat="1" x14ac:dyDescent="0.35">
      <c r="B1532" s="73"/>
    </row>
    <row r="1533" spans="2:2" customFormat="1" x14ac:dyDescent="0.35">
      <c r="B1533" s="73"/>
    </row>
    <row r="1534" spans="2:2" customFormat="1" x14ac:dyDescent="0.35">
      <c r="B1534" s="73"/>
    </row>
    <row r="1535" spans="2:2" customFormat="1" x14ac:dyDescent="0.35">
      <c r="B1535" s="73"/>
    </row>
    <row r="1536" spans="2:2" customFormat="1" x14ac:dyDescent="0.35">
      <c r="B1536" s="73"/>
    </row>
    <row r="1537" spans="2:2" customFormat="1" x14ac:dyDescent="0.35">
      <c r="B1537" s="73"/>
    </row>
    <row r="1538" spans="2:2" customFormat="1" x14ac:dyDescent="0.35">
      <c r="B1538" s="73"/>
    </row>
    <row r="1539" spans="2:2" customFormat="1" x14ac:dyDescent="0.35">
      <c r="B1539" s="73"/>
    </row>
    <row r="1540" spans="2:2" customFormat="1" x14ac:dyDescent="0.35">
      <c r="B1540" s="73"/>
    </row>
    <row r="1541" spans="2:2" customFormat="1" x14ac:dyDescent="0.35">
      <c r="B1541" s="73"/>
    </row>
    <row r="1542" spans="2:2" customFormat="1" x14ac:dyDescent="0.35">
      <c r="B1542" s="73"/>
    </row>
    <row r="1543" spans="2:2" customFormat="1" x14ac:dyDescent="0.35">
      <c r="B1543" s="73"/>
    </row>
    <row r="1544" spans="2:2" customFormat="1" x14ac:dyDescent="0.35">
      <c r="B1544" s="73"/>
    </row>
    <row r="1545" spans="2:2" customFormat="1" x14ac:dyDescent="0.35">
      <c r="B1545" s="73"/>
    </row>
    <row r="1546" spans="2:2" customFormat="1" x14ac:dyDescent="0.35">
      <c r="B1546" s="73"/>
    </row>
    <row r="1547" spans="2:2" customFormat="1" x14ac:dyDescent="0.35">
      <c r="B1547" s="73"/>
    </row>
    <row r="1548" spans="2:2" customFormat="1" x14ac:dyDescent="0.35">
      <c r="B1548" s="73"/>
    </row>
    <row r="1549" spans="2:2" customFormat="1" x14ac:dyDescent="0.35">
      <c r="B1549" s="73"/>
    </row>
    <row r="1550" spans="2:2" customFormat="1" x14ac:dyDescent="0.35">
      <c r="B1550" s="73"/>
    </row>
    <row r="1551" spans="2:2" customFormat="1" x14ac:dyDescent="0.35">
      <c r="B1551" s="73"/>
    </row>
    <row r="1552" spans="2:2" customFormat="1" x14ac:dyDescent="0.35">
      <c r="B1552" s="73"/>
    </row>
    <row r="1553" spans="2:2" customFormat="1" x14ac:dyDescent="0.35">
      <c r="B1553" s="73"/>
    </row>
    <row r="1554" spans="2:2" customFormat="1" x14ac:dyDescent="0.35">
      <c r="B1554" s="73"/>
    </row>
    <row r="1555" spans="2:2" customFormat="1" x14ac:dyDescent="0.35">
      <c r="B1555" s="73"/>
    </row>
    <row r="1556" spans="2:2" customFormat="1" x14ac:dyDescent="0.35">
      <c r="B1556" s="73"/>
    </row>
    <row r="1557" spans="2:2" customFormat="1" x14ac:dyDescent="0.35">
      <c r="B1557" s="73"/>
    </row>
    <row r="1558" spans="2:2" customFormat="1" x14ac:dyDescent="0.35">
      <c r="B1558" s="73"/>
    </row>
    <row r="1559" spans="2:2" customFormat="1" x14ac:dyDescent="0.35">
      <c r="B1559" s="73"/>
    </row>
    <row r="1560" spans="2:2" customFormat="1" x14ac:dyDescent="0.35">
      <c r="B1560" s="73"/>
    </row>
    <row r="1561" spans="2:2" customFormat="1" x14ac:dyDescent="0.35">
      <c r="B1561" s="73"/>
    </row>
    <row r="1562" spans="2:2" customFormat="1" x14ac:dyDescent="0.35">
      <c r="B1562" s="73"/>
    </row>
    <row r="1563" spans="2:2" customFormat="1" x14ac:dyDescent="0.35">
      <c r="B1563" s="73"/>
    </row>
    <row r="1564" spans="2:2" customFormat="1" x14ac:dyDescent="0.35">
      <c r="B1564" s="73"/>
    </row>
    <row r="1565" spans="2:2" customFormat="1" x14ac:dyDescent="0.35">
      <c r="B1565" s="73"/>
    </row>
    <row r="1566" spans="2:2" customFormat="1" x14ac:dyDescent="0.35">
      <c r="B1566" s="73"/>
    </row>
    <row r="1567" spans="2:2" customFormat="1" x14ac:dyDescent="0.35">
      <c r="B1567" s="73"/>
    </row>
    <row r="1568" spans="2:2" customFormat="1" x14ac:dyDescent="0.35">
      <c r="B1568" s="73"/>
    </row>
    <row r="1569" spans="2:2" customFormat="1" x14ac:dyDescent="0.35">
      <c r="B1569" s="73"/>
    </row>
    <row r="1570" spans="2:2" customFormat="1" x14ac:dyDescent="0.35">
      <c r="B1570" s="73"/>
    </row>
    <row r="1571" spans="2:2" customFormat="1" x14ac:dyDescent="0.35">
      <c r="B1571" s="73"/>
    </row>
    <row r="1572" spans="2:2" customFormat="1" x14ac:dyDescent="0.35">
      <c r="B1572" s="73"/>
    </row>
    <row r="1573" spans="2:2" customFormat="1" x14ac:dyDescent="0.35">
      <c r="B1573" s="73"/>
    </row>
    <row r="1574" spans="2:2" customFormat="1" x14ac:dyDescent="0.35">
      <c r="B1574" s="73"/>
    </row>
    <row r="1575" spans="2:2" customFormat="1" x14ac:dyDescent="0.35">
      <c r="B1575" s="73"/>
    </row>
    <row r="1576" spans="2:2" customFormat="1" x14ac:dyDescent="0.35">
      <c r="B1576" s="73"/>
    </row>
    <row r="1577" spans="2:2" customFormat="1" x14ac:dyDescent="0.35">
      <c r="B1577" s="73"/>
    </row>
    <row r="1578" spans="2:2" customFormat="1" x14ac:dyDescent="0.35">
      <c r="B1578" s="73"/>
    </row>
    <row r="1579" spans="2:2" customFormat="1" x14ac:dyDescent="0.35">
      <c r="B1579" s="73"/>
    </row>
    <row r="1580" spans="2:2" customFormat="1" x14ac:dyDescent="0.35">
      <c r="B1580" s="73"/>
    </row>
    <row r="1581" spans="2:2" customFormat="1" x14ac:dyDescent="0.35">
      <c r="B1581" s="73"/>
    </row>
    <row r="1582" spans="2:2" customFormat="1" x14ac:dyDescent="0.35">
      <c r="B1582" s="73"/>
    </row>
    <row r="1583" spans="2:2" customFormat="1" x14ac:dyDescent="0.35">
      <c r="B1583" s="73"/>
    </row>
    <row r="1584" spans="2:2" customFormat="1" x14ac:dyDescent="0.35">
      <c r="B1584" s="73"/>
    </row>
    <row r="1585" spans="2:2" customFormat="1" x14ac:dyDescent="0.35">
      <c r="B1585" s="73"/>
    </row>
    <row r="1586" spans="2:2" customFormat="1" x14ac:dyDescent="0.35">
      <c r="B1586" s="73"/>
    </row>
    <row r="1587" spans="2:2" customFormat="1" x14ac:dyDescent="0.35">
      <c r="B1587" s="73"/>
    </row>
    <row r="1588" spans="2:2" customFormat="1" x14ac:dyDescent="0.35">
      <c r="B1588" s="73"/>
    </row>
    <row r="1589" spans="2:2" customFormat="1" x14ac:dyDescent="0.35">
      <c r="B1589" s="73"/>
    </row>
    <row r="1590" spans="2:2" customFormat="1" x14ac:dyDescent="0.35">
      <c r="B1590" s="73"/>
    </row>
    <row r="1591" spans="2:2" customFormat="1" x14ac:dyDescent="0.35">
      <c r="B1591" s="73"/>
    </row>
    <row r="1592" spans="2:2" customFormat="1" x14ac:dyDescent="0.35">
      <c r="B1592" s="73"/>
    </row>
    <row r="1593" spans="2:2" customFormat="1" x14ac:dyDescent="0.35">
      <c r="B1593" s="73"/>
    </row>
    <row r="1594" spans="2:2" customFormat="1" x14ac:dyDescent="0.35">
      <c r="B1594" s="73"/>
    </row>
    <row r="1595" spans="2:2" customFormat="1" x14ac:dyDescent="0.35">
      <c r="B1595" s="73"/>
    </row>
    <row r="1596" spans="2:2" customFormat="1" x14ac:dyDescent="0.35">
      <c r="B1596" s="73"/>
    </row>
    <row r="1597" spans="2:2" customFormat="1" x14ac:dyDescent="0.35">
      <c r="B1597" s="73"/>
    </row>
    <row r="1598" spans="2:2" customFormat="1" x14ac:dyDescent="0.35">
      <c r="B1598" s="73"/>
    </row>
    <row r="1599" spans="2:2" customFormat="1" x14ac:dyDescent="0.35">
      <c r="B1599" s="73"/>
    </row>
    <row r="1600" spans="2:2" customFormat="1" x14ac:dyDescent="0.35">
      <c r="B1600" s="73"/>
    </row>
    <row r="1601" spans="2:2" customFormat="1" x14ac:dyDescent="0.35">
      <c r="B1601" s="73"/>
    </row>
    <row r="1602" spans="2:2" customFormat="1" x14ac:dyDescent="0.35">
      <c r="B1602" s="73"/>
    </row>
    <row r="1603" spans="2:2" customFormat="1" x14ac:dyDescent="0.35">
      <c r="B1603" s="73"/>
    </row>
    <row r="1604" spans="2:2" customFormat="1" x14ac:dyDescent="0.35">
      <c r="B1604" s="73"/>
    </row>
    <row r="1605" spans="2:2" customFormat="1" x14ac:dyDescent="0.35">
      <c r="B1605" s="73"/>
    </row>
    <row r="1606" spans="2:2" customFormat="1" x14ac:dyDescent="0.35">
      <c r="B1606" s="73"/>
    </row>
    <row r="1607" spans="2:2" customFormat="1" x14ac:dyDescent="0.35">
      <c r="B1607" s="73"/>
    </row>
    <row r="1608" spans="2:2" customFormat="1" x14ac:dyDescent="0.35">
      <c r="B1608" s="73"/>
    </row>
    <row r="1609" spans="2:2" customFormat="1" x14ac:dyDescent="0.35">
      <c r="B1609" s="73"/>
    </row>
    <row r="1610" spans="2:2" customFormat="1" x14ac:dyDescent="0.35">
      <c r="B1610" s="73"/>
    </row>
    <row r="1611" spans="2:2" customFormat="1" x14ac:dyDescent="0.35">
      <c r="B1611" s="73"/>
    </row>
    <row r="1612" spans="2:2" customFormat="1" x14ac:dyDescent="0.35">
      <c r="B1612" s="73"/>
    </row>
    <row r="1613" spans="2:2" customFormat="1" x14ac:dyDescent="0.35">
      <c r="B1613" s="73"/>
    </row>
    <row r="1614" spans="2:2" customFormat="1" x14ac:dyDescent="0.35">
      <c r="B1614" s="73"/>
    </row>
    <row r="1615" spans="2:2" customFormat="1" x14ac:dyDescent="0.35">
      <c r="B1615" s="73"/>
    </row>
    <row r="1616" spans="2:2" customFormat="1" x14ac:dyDescent="0.35">
      <c r="B1616" s="73"/>
    </row>
    <row r="1617" spans="2:2" customFormat="1" x14ac:dyDescent="0.35">
      <c r="B1617" s="73"/>
    </row>
    <row r="1618" spans="2:2" customFormat="1" x14ac:dyDescent="0.35">
      <c r="B1618" s="73"/>
    </row>
    <row r="1619" spans="2:2" customFormat="1" x14ac:dyDescent="0.35">
      <c r="B1619" s="73"/>
    </row>
    <row r="1620" spans="2:2" customFormat="1" x14ac:dyDescent="0.35">
      <c r="B1620" s="73"/>
    </row>
    <row r="1621" spans="2:2" customFormat="1" x14ac:dyDescent="0.35">
      <c r="B1621" s="73"/>
    </row>
    <row r="1622" spans="2:2" customFormat="1" x14ac:dyDescent="0.35">
      <c r="B1622" s="73"/>
    </row>
    <row r="1623" spans="2:2" customFormat="1" x14ac:dyDescent="0.35">
      <c r="B1623" s="73"/>
    </row>
    <row r="1624" spans="2:2" customFormat="1" x14ac:dyDescent="0.35">
      <c r="B1624" s="73"/>
    </row>
    <row r="1625" spans="2:2" customFormat="1" x14ac:dyDescent="0.35">
      <c r="B1625" s="73"/>
    </row>
    <row r="1626" spans="2:2" customFormat="1" x14ac:dyDescent="0.35">
      <c r="B1626" s="73"/>
    </row>
    <row r="1627" spans="2:2" customFormat="1" x14ac:dyDescent="0.35">
      <c r="B1627" s="73"/>
    </row>
    <row r="1628" spans="2:2" customFormat="1" ht="15.75" customHeight="1" x14ac:dyDescent="0.35">
      <c r="B1628" s="73"/>
    </row>
    <row r="1629" spans="2:2" customFormat="1" x14ac:dyDescent="0.35">
      <c r="B1629" s="73"/>
    </row>
    <row r="1630" spans="2:2" customFormat="1" x14ac:dyDescent="0.35">
      <c r="B1630" s="73"/>
    </row>
    <row r="1631" spans="2:2" customFormat="1" x14ac:dyDescent="0.35">
      <c r="B1631" s="73"/>
    </row>
    <row r="1632" spans="2:2" customFormat="1" x14ac:dyDescent="0.35">
      <c r="B1632" s="73"/>
    </row>
    <row r="1633" spans="2:2" customFormat="1" x14ac:dyDescent="0.35">
      <c r="B1633" s="73"/>
    </row>
    <row r="1634" spans="2:2" customFormat="1" x14ac:dyDescent="0.35">
      <c r="B1634" s="73"/>
    </row>
    <row r="1635" spans="2:2" customFormat="1" x14ac:dyDescent="0.35">
      <c r="B1635" s="73"/>
    </row>
    <row r="1636" spans="2:2" customFormat="1" x14ac:dyDescent="0.35">
      <c r="B1636" s="73"/>
    </row>
    <row r="1637" spans="2:2" customFormat="1" x14ac:dyDescent="0.35">
      <c r="B1637" s="73"/>
    </row>
    <row r="1638" spans="2:2" customFormat="1" x14ac:dyDescent="0.35">
      <c r="B1638" s="73"/>
    </row>
    <row r="1639" spans="2:2" customFormat="1" x14ac:dyDescent="0.35">
      <c r="B1639" s="73"/>
    </row>
    <row r="1640" spans="2:2" customFormat="1" x14ac:dyDescent="0.35">
      <c r="B1640" s="73"/>
    </row>
    <row r="1641" spans="2:2" customFormat="1" x14ac:dyDescent="0.35">
      <c r="B1641" s="73"/>
    </row>
    <row r="1642" spans="2:2" customFormat="1" x14ac:dyDescent="0.35">
      <c r="B1642" s="73"/>
    </row>
    <row r="1643" spans="2:2" customFormat="1" x14ac:dyDescent="0.35">
      <c r="B1643" s="73"/>
    </row>
    <row r="1644" spans="2:2" customFormat="1" x14ac:dyDescent="0.35">
      <c r="B1644" s="73"/>
    </row>
    <row r="1645" spans="2:2" customFormat="1" x14ac:dyDescent="0.35">
      <c r="B1645" s="73"/>
    </row>
    <row r="1646" spans="2:2" customFormat="1" x14ac:dyDescent="0.35">
      <c r="B1646" s="73"/>
    </row>
    <row r="1647" spans="2:2" customFormat="1" x14ac:dyDescent="0.35">
      <c r="B1647" s="73"/>
    </row>
    <row r="1648" spans="2:2" customFormat="1" x14ac:dyDescent="0.35">
      <c r="B1648" s="73"/>
    </row>
    <row r="1649" spans="2:2" customFormat="1" x14ac:dyDescent="0.35">
      <c r="B1649" s="73"/>
    </row>
    <row r="1650" spans="2:2" customFormat="1" x14ac:dyDescent="0.35">
      <c r="B1650" s="73"/>
    </row>
    <row r="1651" spans="2:2" customFormat="1" x14ac:dyDescent="0.35">
      <c r="B1651" s="73"/>
    </row>
    <row r="1652" spans="2:2" customFormat="1" x14ac:dyDescent="0.35">
      <c r="B1652" s="73"/>
    </row>
    <row r="1653" spans="2:2" customFormat="1" x14ac:dyDescent="0.35">
      <c r="B1653" s="73"/>
    </row>
    <row r="1654" spans="2:2" customFormat="1" x14ac:dyDescent="0.35">
      <c r="B1654" s="73"/>
    </row>
    <row r="1655" spans="2:2" customFormat="1" x14ac:dyDescent="0.35">
      <c r="B1655" s="73"/>
    </row>
    <row r="1656" spans="2:2" customFormat="1" x14ac:dyDescent="0.35">
      <c r="B1656" s="73"/>
    </row>
    <row r="1657" spans="2:2" customFormat="1" x14ac:dyDescent="0.35">
      <c r="B1657" s="73"/>
    </row>
    <row r="1658" spans="2:2" customFormat="1" x14ac:dyDescent="0.35">
      <c r="B1658" s="73"/>
    </row>
    <row r="1659" spans="2:2" customFormat="1" x14ac:dyDescent="0.35">
      <c r="B1659" s="73"/>
    </row>
    <row r="1660" spans="2:2" customFormat="1" x14ac:dyDescent="0.35">
      <c r="B1660" s="73"/>
    </row>
    <row r="1661" spans="2:2" customFormat="1" x14ac:dyDescent="0.35">
      <c r="B1661" s="73"/>
    </row>
    <row r="1662" spans="2:2" customFormat="1" x14ac:dyDescent="0.35">
      <c r="B1662" s="73"/>
    </row>
    <row r="1663" spans="2:2" customFormat="1" x14ac:dyDescent="0.35">
      <c r="B1663" s="73"/>
    </row>
    <row r="1664" spans="2:2" customFormat="1" x14ac:dyDescent="0.35">
      <c r="B1664" s="73"/>
    </row>
    <row r="1665" spans="2:2" customFormat="1" x14ac:dyDescent="0.35">
      <c r="B1665" s="73"/>
    </row>
    <row r="1666" spans="2:2" customFormat="1" x14ac:dyDescent="0.35">
      <c r="B1666" s="73"/>
    </row>
    <row r="1667" spans="2:2" customFormat="1" x14ac:dyDescent="0.35">
      <c r="B1667" s="73"/>
    </row>
    <row r="1668" spans="2:2" customFormat="1" x14ac:dyDescent="0.35">
      <c r="B1668" s="73"/>
    </row>
    <row r="1669" spans="2:2" customFormat="1" x14ac:dyDescent="0.35">
      <c r="B1669" s="73"/>
    </row>
    <row r="1670" spans="2:2" customFormat="1" x14ac:dyDescent="0.35">
      <c r="B1670" s="73"/>
    </row>
    <row r="1671" spans="2:2" customFormat="1" x14ac:dyDescent="0.35">
      <c r="B1671" s="73"/>
    </row>
    <row r="1672" spans="2:2" customFormat="1" x14ac:dyDescent="0.35">
      <c r="B1672" s="73"/>
    </row>
    <row r="1673" spans="2:2" customFormat="1" x14ac:dyDescent="0.35">
      <c r="B1673" s="73"/>
    </row>
    <row r="1674" spans="2:2" customFormat="1" x14ac:dyDescent="0.35">
      <c r="B1674" s="73"/>
    </row>
    <row r="1675" spans="2:2" customFormat="1" x14ac:dyDescent="0.35">
      <c r="B1675" s="73"/>
    </row>
    <row r="1676" spans="2:2" customFormat="1" x14ac:dyDescent="0.35">
      <c r="B1676" s="73"/>
    </row>
    <row r="1677" spans="2:2" customFormat="1" x14ac:dyDescent="0.35">
      <c r="B1677" s="73"/>
    </row>
    <row r="1678" spans="2:2" customFormat="1" x14ac:dyDescent="0.35">
      <c r="B1678" s="73"/>
    </row>
    <row r="1679" spans="2:2" customFormat="1" x14ac:dyDescent="0.35">
      <c r="B1679" s="73"/>
    </row>
    <row r="1680" spans="2:2" customFormat="1" x14ac:dyDescent="0.35">
      <c r="B1680" s="73"/>
    </row>
    <row r="1681" spans="2:2" customFormat="1" x14ac:dyDescent="0.35">
      <c r="B1681" s="73"/>
    </row>
    <row r="1682" spans="2:2" customFormat="1" x14ac:dyDescent="0.35">
      <c r="B1682" s="73"/>
    </row>
    <row r="1683" spans="2:2" customFormat="1" x14ac:dyDescent="0.35">
      <c r="B1683" s="73"/>
    </row>
    <row r="1684" spans="2:2" customFormat="1" x14ac:dyDescent="0.35">
      <c r="B1684" s="73"/>
    </row>
    <row r="1685" spans="2:2" customFormat="1" x14ac:dyDescent="0.35">
      <c r="B1685" s="73"/>
    </row>
    <row r="1686" spans="2:2" customFormat="1" x14ac:dyDescent="0.35">
      <c r="B1686" s="73"/>
    </row>
    <row r="1687" spans="2:2" customFormat="1" x14ac:dyDescent="0.35">
      <c r="B1687" s="73"/>
    </row>
    <row r="1688" spans="2:2" customFormat="1" x14ac:dyDescent="0.35">
      <c r="B1688" s="73"/>
    </row>
    <row r="1689" spans="2:2" customFormat="1" x14ac:dyDescent="0.35">
      <c r="B1689" s="73"/>
    </row>
    <row r="1690" spans="2:2" customFormat="1" x14ac:dyDescent="0.35">
      <c r="B1690" s="73"/>
    </row>
    <row r="1691" spans="2:2" customFormat="1" x14ac:dyDescent="0.35">
      <c r="B1691" s="73"/>
    </row>
    <row r="1692" spans="2:2" customFormat="1" x14ac:dyDescent="0.35">
      <c r="B1692" s="73"/>
    </row>
    <row r="1693" spans="2:2" customFormat="1" x14ac:dyDescent="0.35">
      <c r="B1693" s="73"/>
    </row>
    <row r="1694" spans="2:2" customFormat="1" x14ac:dyDescent="0.35">
      <c r="B1694" s="73"/>
    </row>
    <row r="1695" spans="2:2" customFormat="1" x14ac:dyDescent="0.35">
      <c r="B1695" s="73"/>
    </row>
    <row r="1696" spans="2:2" customFormat="1" x14ac:dyDescent="0.35">
      <c r="B1696" s="73"/>
    </row>
    <row r="1697" spans="2:2" customFormat="1" x14ac:dyDescent="0.35">
      <c r="B1697" s="73"/>
    </row>
    <row r="1698" spans="2:2" customFormat="1" x14ac:dyDescent="0.35">
      <c r="B1698" s="73"/>
    </row>
    <row r="1699" spans="2:2" customFormat="1" x14ac:dyDescent="0.35">
      <c r="B1699" s="73"/>
    </row>
    <row r="1700" spans="2:2" customFormat="1" x14ac:dyDescent="0.35">
      <c r="B1700" s="73"/>
    </row>
    <row r="1701" spans="2:2" customFormat="1" x14ac:dyDescent="0.35">
      <c r="B1701" s="73"/>
    </row>
    <row r="1702" spans="2:2" customFormat="1" x14ac:dyDescent="0.35">
      <c r="B1702" s="73"/>
    </row>
    <row r="1703" spans="2:2" customFormat="1" x14ac:dyDescent="0.35">
      <c r="B1703" s="73"/>
    </row>
    <row r="1704" spans="2:2" customFormat="1" x14ac:dyDescent="0.35">
      <c r="B1704" s="73"/>
    </row>
    <row r="1705" spans="2:2" customFormat="1" x14ac:dyDescent="0.35">
      <c r="B1705" s="73"/>
    </row>
    <row r="1706" spans="2:2" customFormat="1" x14ac:dyDescent="0.35">
      <c r="B1706" s="73"/>
    </row>
    <row r="1707" spans="2:2" customFormat="1" x14ac:dyDescent="0.35">
      <c r="B1707" s="73"/>
    </row>
    <row r="1708" spans="2:2" customFormat="1" x14ac:dyDescent="0.35">
      <c r="B1708" s="73"/>
    </row>
    <row r="1709" spans="2:2" customFormat="1" x14ac:dyDescent="0.35">
      <c r="B1709" s="73"/>
    </row>
    <row r="1710" spans="2:2" customFormat="1" x14ac:dyDescent="0.35">
      <c r="B1710" s="73"/>
    </row>
    <row r="1711" spans="2:2" customFormat="1" x14ac:dyDescent="0.35">
      <c r="B1711" s="73"/>
    </row>
    <row r="1712" spans="2:2" customFormat="1" x14ac:dyDescent="0.35">
      <c r="B1712" s="73"/>
    </row>
    <row r="1713" spans="2:2" customFormat="1" x14ac:dyDescent="0.35">
      <c r="B1713" s="73"/>
    </row>
    <row r="1714" spans="2:2" customFormat="1" x14ac:dyDescent="0.35">
      <c r="B1714" s="73"/>
    </row>
    <row r="1715" spans="2:2" customFormat="1" x14ac:dyDescent="0.35">
      <c r="B1715" s="73"/>
    </row>
    <row r="1716" spans="2:2" customFormat="1" x14ac:dyDescent="0.35">
      <c r="B1716" s="73"/>
    </row>
    <row r="1717" spans="2:2" customFormat="1" x14ac:dyDescent="0.35">
      <c r="B1717" s="73"/>
    </row>
    <row r="1718" spans="2:2" customFormat="1" x14ac:dyDescent="0.35">
      <c r="B1718" s="73"/>
    </row>
    <row r="1719" spans="2:2" customFormat="1" x14ac:dyDescent="0.35">
      <c r="B1719" s="73"/>
    </row>
    <row r="1720" spans="2:2" customFormat="1" ht="14.25" customHeight="1" x14ac:dyDescent="0.35">
      <c r="B1720" s="73"/>
    </row>
    <row r="1721" spans="2:2" customFormat="1" x14ac:dyDescent="0.35">
      <c r="B1721" s="73"/>
    </row>
    <row r="1722" spans="2:2" customFormat="1" x14ac:dyDescent="0.35">
      <c r="B1722" s="73"/>
    </row>
    <row r="1723" spans="2:2" customFormat="1" x14ac:dyDescent="0.35">
      <c r="B1723" s="73"/>
    </row>
    <row r="1724" spans="2:2" customFormat="1" x14ac:dyDescent="0.35">
      <c r="B1724" s="73"/>
    </row>
    <row r="1725" spans="2:2" customFormat="1" x14ac:dyDescent="0.35">
      <c r="B1725" s="73"/>
    </row>
    <row r="1726" spans="2:2" customFormat="1" x14ac:dyDescent="0.35">
      <c r="B1726" s="73"/>
    </row>
    <row r="1727" spans="2:2" customFormat="1" x14ac:dyDescent="0.35">
      <c r="B1727" s="73"/>
    </row>
    <row r="1728" spans="2:2" customFormat="1" x14ac:dyDescent="0.35">
      <c r="B1728" s="73"/>
    </row>
    <row r="1729" spans="2:2" customFormat="1" x14ac:dyDescent="0.35">
      <c r="B1729" s="73"/>
    </row>
    <row r="1730" spans="2:2" customFormat="1" x14ac:dyDescent="0.35">
      <c r="B1730" s="73"/>
    </row>
    <row r="1731" spans="2:2" customFormat="1" x14ac:dyDescent="0.35">
      <c r="B1731" s="73"/>
    </row>
    <row r="1732" spans="2:2" customFormat="1" x14ac:dyDescent="0.35">
      <c r="B1732" s="73"/>
    </row>
    <row r="1733" spans="2:2" customFormat="1" x14ac:dyDescent="0.35">
      <c r="B1733" s="73"/>
    </row>
    <row r="1734" spans="2:2" customFormat="1" x14ac:dyDescent="0.35">
      <c r="B1734" s="73"/>
    </row>
    <row r="1735" spans="2:2" customFormat="1" x14ac:dyDescent="0.35">
      <c r="B1735" s="73"/>
    </row>
    <row r="1736" spans="2:2" customFormat="1" x14ac:dyDescent="0.35">
      <c r="B1736" s="73"/>
    </row>
    <row r="1737" spans="2:2" customFormat="1" x14ac:dyDescent="0.35">
      <c r="B1737" s="73"/>
    </row>
    <row r="1738" spans="2:2" customFormat="1" x14ac:dyDescent="0.35">
      <c r="B1738" s="73"/>
    </row>
    <row r="1739" spans="2:2" customFormat="1" x14ac:dyDescent="0.35">
      <c r="B1739" s="73"/>
    </row>
    <row r="1740" spans="2:2" customFormat="1" x14ac:dyDescent="0.35">
      <c r="B1740" s="73"/>
    </row>
    <row r="1741" spans="2:2" customFormat="1" x14ac:dyDescent="0.35">
      <c r="B1741" s="73"/>
    </row>
    <row r="1742" spans="2:2" customFormat="1" x14ac:dyDescent="0.35">
      <c r="B1742" s="73"/>
    </row>
    <row r="1743" spans="2:2" customFormat="1" x14ac:dyDescent="0.35">
      <c r="B1743" s="73"/>
    </row>
    <row r="1744" spans="2:2" customFormat="1" x14ac:dyDescent="0.35">
      <c r="B1744" s="73"/>
    </row>
    <row r="1745" spans="2:2" customFormat="1" x14ac:dyDescent="0.35">
      <c r="B1745" s="73"/>
    </row>
    <row r="1746" spans="2:2" customFormat="1" x14ac:dyDescent="0.35">
      <c r="B1746" s="73"/>
    </row>
    <row r="1747" spans="2:2" customFormat="1" x14ac:dyDescent="0.35">
      <c r="B1747" s="73"/>
    </row>
    <row r="1748" spans="2:2" customFormat="1" x14ac:dyDescent="0.35">
      <c r="B1748" s="73"/>
    </row>
    <row r="1749" spans="2:2" customFormat="1" x14ac:dyDescent="0.35">
      <c r="B1749" s="73"/>
    </row>
    <row r="1750" spans="2:2" customFormat="1" x14ac:dyDescent="0.35">
      <c r="B1750" s="73"/>
    </row>
    <row r="1751" spans="2:2" customFormat="1" x14ac:dyDescent="0.35">
      <c r="B1751" s="73"/>
    </row>
    <row r="1752" spans="2:2" customFormat="1" x14ac:dyDescent="0.35">
      <c r="B1752" s="73"/>
    </row>
    <row r="1753" spans="2:2" customFormat="1" x14ac:dyDescent="0.35">
      <c r="B1753" s="73"/>
    </row>
    <row r="1754" spans="2:2" customFormat="1" x14ac:dyDescent="0.35">
      <c r="B1754" s="73"/>
    </row>
    <row r="1755" spans="2:2" customFormat="1" x14ac:dyDescent="0.35">
      <c r="B1755" s="73"/>
    </row>
    <row r="1756" spans="2:2" customFormat="1" x14ac:dyDescent="0.35">
      <c r="B1756" s="73"/>
    </row>
    <row r="1757" spans="2:2" customFormat="1" x14ac:dyDescent="0.35">
      <c r="B1757" s="73"/>
    </row>
    <row r="1758" spans="2:2" customFormat="1" x14ac:dyDescent="0.35">
      <c r="B1758" s="73"/>
    </row>
    <row r="1759" spans="2:2" customFormat="1" x14ac:dyDescent="0.35">
      <c r="B1759" s="73"/>
    </row>
    <row r="1760" spans="2:2" customFormat="1" x14ac:dyDescent="0.35">
      <c r="B1760" s="73"/>
    </row>
    <row r="1761" spans="2:2" customFormat="1" x14ac:dyDescent="0.35">
      <c r="B1761" s="73"/>
    </row>
    <row r="1762" spans="2:2" customFormat="1" x14ac:dyDescent="0.35">
      <c r="B1762" s="73"/>
    </row>
    <row r="1763" spans="2:2" customFormat="1" x14ac:dyDescent="0.35">
      <c r="B1763" s="73"/>
    </row>
    <row r="1764" spans="2:2" customFormat="1" x14ac:dyDescent="0.35">
      <c r="B1764" s="73"/>
    </row>
    <row r="1765" spans="2:2" customFormat="1" x14ac:dyDescent="0.35">
      <c r="B1765" s="73"/>
    </row>
    <row r="1766" spans="2:2" customFormat="1" x14ac:dyDescent="0.35">
      <c r="B1766" s="73"/>
    </row>
    <row r="1767" spans="2:2" customFormat="1" x14ac:dyDescent="0.35">
      <c r="B1767" s="73"/>
    </row>
    <row r="1768" spans="2:2" customFormat="1" x14ac:dyDescent="0.35">
      <c r="B1768" s="73"/>
    </row>
    <row r="1769" spans="2:2" customFormat="1" x14ac:dyDescent="0.35">
      <c r="B1769" s="73"/>
    </row>
    <row r="1770" spans="2:2" customFormat="1" x14ac:dyDescent="0.35">
      <c r="B1770" s="73"/>
    </row>
    <row r="1771" spans="2:2" customFormat="1" x14ac:dyDescent="0.35">
      <c r="B1771" s="73"/>
    </row>
    <row r="1772" spans="2:2" customFormat="1" x14ac:dyDescent="0.35">
      <c r="B1772" s="73"/>
    </row>
    <row r="1773" spans="2:2" customFormat="1" x14ac:dyDescent="0.35">
      <c r="B1773" s="73"/>
    </row>
    <row r="1774" spans="2:2" customFormat="1" x14ac:dyDescent="0.35">
      <c r="B1774" s="73"/>
    </row>
    <row r="1775" spans="2:2" customFormat="1" x14ac:dyDescent="0.35">
      <c r="B1775" s="73"/>
    </row>
    <row r="1776" spans="2:2" customFormat="1" x14ac:dyDescent="0.35">
      <c r="B1776" s="73"/>
    </row>
    <row r="1777" spans="2:2" customFormat="1" x14ac:dyDescent="0.35">
      <c r="B1777" s="73"/>
    </row>
    <row r="1778" spans="2:2" customFormat="1" x14ac:dyDescent="0.35">
      <c r="B1778" s="73"/>
    </row>
    <row r="1779" spans="2:2" customFormat="1" x14ac:dyDescent="0.35">
      <c r="B1779" s="73"/>
    </row>
    <row r="1780" spans="2:2" customFormat="1" x14ac:dyDescent="0.35">
      <c r="B1780" s="73"/>
    </row>
    <row r="1781" spans="2:2" customFormat="1" x14ac:dyDescent="0.35">
      <c r="B1781" s="73"/>
    </row>
    <row r="1782" spans="2:2" customFormat="1" x14ac:dyDescent="0.35">
      <c r="B1782" s="73"/>
    </row>
    <row r="1783" spans="2:2" customFormat="1" x14ac:dyDescent="0.35">
      <c r="B1783" s="73"/>
    </row>
    <row r="1784" spans="2:2" customFormat="1" x14ac:dyDescent="0.35">
      <c r="B1784" s="73"/>
    </row>
    <row r="1785" spans="2:2" customFormat="1" x14ac:dyDescent="0.35">
      <c r="B1785" s="73"/>
    </row>
    <row r="1786" spans="2:2" customFormat="1" x14ac:dyDescent="0.35">
      <c r="B1786" s="73"/>
    </row>
    <row r="1787" spans="2:2" customFormat="1" x14ac:dyDescent="0.35">
      <c r="B1787" s="73"/>
    </row>
    <row r="1788" spans="2:2" customFormat="1" x14ac:dyDescent="0.35">
      <c r="B1788" s="73"/>
    </row>
    <row r="1789" spans="2:2" customFormat="1" x14ac:dyDescent="0.35">
      <c r="B1789" s="73"/>
    </row>
    <row r="1790" spans="2:2" customFormat="1" x14ac:dyDescent="0.35">
      <c r="B1790" s="73"/>
    </row>
    <row r="1791" spans="2:2" customFormat="1" x14ac:dyDescent="0.35">
      <c r="B1791" s="73"/>
    </row>
    <row r="1792" spans="2:2" customFormat="1" x14ac:dyDescent="0.35">
      <c r="B1792" s="73"/>
    </row>
    <row r="1793" spans="2:2" customFormat="1" x14ac:dyDescent="0.35">
      <c r="B1793" s="73"/>
    </row>
    <row r="1794" spans="2:2" customFormat="1" x14ac:dyDescent="0.35">
      <c r="B1794" s="73"/>
    </row>
    <row r="1795" spans="2:2" customFormat="1" x14ac:dyDescent="0.35">
      <c r="B1795" s="73"/>
    </row>
    <row r="1796" spans="2:2" customFormat="1" x14ac:dyDescent="0.35">
      <c r="B1796" s="73"/>
    </row>
    <row r="1797" spans="2:2" customFormat="1" x14ac:dyDescent="0.35">
      <c r="B1797" s="73"/>
    </row>
    <row r="1798" spans="2:2" customFormat="1" x14ac:dyDescent="0.35">
      <c r="B1798" s="73"/>
    </row>
    <row r="1799" spans="2:2" customFormat="1" x14ac:dyDescent="0.35">
      <c r="B1799" s="73"/>
    </row>
    <row r="1800" spans="2:2" customFormat="1" x14ac:dyDescent="0.35">
      <c r="B1800" s="73"/>
    </row>
    <row r="1801" spans="2:2" customFormat="1" x14ac:dyDescent="0.35">
      <c r="B1801" s="73"/>
    </row>
    <row r="1802" spans="2:2" customFormat="1" x14ac:dyDescent="0.35">
      <c r="B1802" s="73"/>
    </row>
    <row r="1803" spans="2:2" customFormat="1" x14ac:dyDescent="0.35">
      <c r="B1803" s="73"/>
    </row>
    <row r="1804" spans="2:2" customFormat="1" x14ac:dyDescent="0.35">
      <c r="B1804" s="73"/>
    </row>
    <row r="1805" spans="2:2" customFormat="1" x14ac:dyDescent="0.35">
      <c r="B1805" s="73"/>
    </row>
    <row r="1806" spans="2:2" customFormat="1" x14ac:dyDescent="0.35">
      <c r="B1806" s="73"/>
    </row>
    <row r="1807" spans="2:2" customFormat="1" x14ac:dyDescent="0.35">
      <c r="B1807" s="73"/>
    </row>
    <row r="1808" spans="2:2" customFormat="1" x14ac:dyDescent="0.35">
      <c r="B1808" s="73"/>
    </row>
    <row r="1809" spans="2:2" customFormat="1" x14ac:dyDescent="0.35">
      <c r="B1809" s="73"/>
    </row>
    <row r="1810" spans="2:2" customFormat="1" x14ac:dyDescent="0.35">
      <c r="B1810" s="73"/>
    </row>
    <row r="1811" spans="2:2" customFormat="1" x14ac:dyDescent="0.35">
      <c r="B1811" s="73"/>
    </row>
    <row r="1812" spans="2:2" customFormat="1" x14ac:dyDescent="0.35">
      <c r="B1812" s="73"/>
    </row>
    <row r="1813" spans="2:2" customFormat="1" x14ac:dyDescent="0.35">
      <c r="B1813" s="73"/>
    </row>
    <row r="1814" spans="2:2" customFormat="1" x14ac:dyDescent="0.35">
      <c r="B1814" s="73"/>
    </row>
    <row r="1815" spans="2:2" customFormat="1" x14ac:dyDescent="0.35">
      <c r="B1815" s="73"/>
    </row>
    <row r="1816" spans="2:2" customFormat="1" x14ac:dyDescent="0.35">
      <c r="B1816" s="73"/>
    </row>
    <row r="1817" spans="2:2" customFormat="1" x14ac:dyDescent="0.35">
      <c r="B1817" s="73"/>
    </row>
    <row r="1818" spans="2:2" customFormat="1" x14ac:dyDescent="0.35">
      <c r="B1818" s="73"/>
    </row>
    <row r="1819" spans="2:2" customFormat="1" x14ac:dyDescent="0.35">
      <c r="B1819" s="73"/>
    </row>
    <row r="1820" spans="2:2" customFormat="1" x14ac:dyDescent="0.35">
      <c r="B1820" s="73"/>
    </row>
    <row r="1821" spans="2:2" customFormat="1" x14ac:dyDescent="0.35">
      <c r="B1821" s="73"/>
    </row>
    <row r="1822" spans="2:2" customFormat="1" x14ac:dyDescent="0.35">
      <c r="B1822" s="73"/>
    </row>
    <row r="1823" spans="2:2" customFormat="1" x14ac:dyDescent="0.35">
      <c r="B1823" s="73"/>
    </row>
    <row r="1824" spans="2:2" customFormat="1" x14ac:dyDescent="0.35">
      <c r="B1824" s="73"/>
    </row>
    <row r="1825" spans="2:2" customFormat="1" x14ac:dyDescent="0.35">
      <c r="B1825" s="73"/>
    </row>
    <row r="1826" spans="2:2" customFormat="1" x14ac:dyDescent="0.35">
      <c r="B1826" s="73"/>
    </row>
    <row r="1827" spans="2:2" customFormat="1" x14ac:dyDescent="0.35">
      <c r="B1827" s="73"/>
    </row>
    <row r="1828" spans="2:2" customFormat="1" x14ac:dyDescent="0.35">
      <c r="B1828" s="73"/>
    </row>
  </sheetData>
  <sheetProtection sheet="1" objects="1" scenarios="1"/>
  <sortState xmlns:xlrd2="http://schemas.microsoft.com/office/spreadsheetml/2017/richdata2" ref="B4:W525">
    <sortCondition ref="B4:B525"/>
  </sortState>
  <pageMargins left="0.7" right="0.7" top="0.75" bottom="0.75" header="0.3" footer="0.3"/>
  <pageSetup paperSize="9"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A11584063</value>
    </field>
    <field name="Objective-Title">
      <value order="0">2024Dec Centrelink Incomes</value>
    </field>
    <field name="Objective-Description">
      <value order="0"/>
    </field>
    <field name="Objective-CreationStamp">
      <value order="0">2024-12-08T21:08:31Z</value>
    </field>
    <field name="Objective-IsApproved">
      <value order="0">false</value>
    </field>
    <field name="Objective-IsPublished">
      <value order="0">true</value>
    </field>
    <field name="Objective-DatePublished">
      <value order="0">2025-10-20T06:44:15Z</value>
    </field>
    <field name="Objective-ModificationStamp">
      <value order="0">2025-10-20T06:44:15Z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vA15764027</value>
    </field>
    <field name="Objective-Version">
      <value order="0">2.0</value>
    </field>
    <field name="Objective-VersionNumber">
      <value order="0">2</value>
    </field>
    <field name="Objective-VersionComment">
      <value order="0">Update of the statistical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Test</vt:lpstr>
      <vt:lpstr>LGA</vt:lpstr>
      <vt:lpstr>Suburbs</vt:lpstr>
      <vt:lpstr>LGA!Print_Area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2019-11-01T05:24:46Z</cp:lastPrinted>
  <dcterms:created xsi:type="dcterms:W3CDTF">2014-11-20T05:41:15Z</dcterms:created>
  <dcterms:modified xsi:type="dcterms:W3CDTF">2025-10-20T06:42:28Z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A11584063</vt:lpwstr>
  </property>
  <property fmtid="{D5CDD505-2E9C-101B-9397-08002B2CF9AE}" pid="4" name="Objective-Title">
    <vt:lpwstr>2024Dec Centrelink Incomes</vt:lpwstr>
  </property>
  <property fmtid="{D5CDD505-2E9C-101B-9397-08002B2CF9AE}" pid="5" name="Objective-Description">
    <vt:lpwstr/>
  </property>
  <property fmtid="{D5CDD505-2E9C-101B-9397-08002B2CF9AE}" pid="6" name="Objective-CreationStamp">
    <vt:filetime>2024-12-08T21:08:31Z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2025-10-20T06:44:15Z</vt:filetime>
  </property>
  <property fmtid="{D5CDD505-2E9C-101B-9397-08002B2CF9AE}" pid="10" name="Objective-ModificationStamp">
    <vt:filetime>2025-10-20T06:44:15Z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vA15764027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 of the statistical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