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31bb92cd9e2f4c0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B02D1EE1-C0B3-4B44-8A26-5B5E28CC8FC3}" xr6:coauthVersionLast="47" xr6:coauthVersionMax="47" xr10:uidLastSave="{00000000-0000-0000-0000-000000000000}"/>
  <bookViews>
    <workbookView xWindow="-110" yWindow="-110" windowWidth="19420" windowHeight="11500" xr2:uid="{E0F1EE41-C582-453F-83F5-06A4B910C26F}"/>
  </bookViews>
  <sheets>
    <sheet name="Data" sheetId="1" r:id="rId1"/>
    <sheet name="Chart" sheetId="2" r:id="rId2"/>
  </sheets>
  <definedNames>
    <definedName name="_xlnm._FilterDatabase" localSheetId="0" hidden="1">Data!$C$5:$E$234</definedName>
    <definedName name="_xlnm.Print_Area" localSheetId="1">Chart!$D$1:$T$234</definedName>
    <definedName name="_xlnm.Print_Area" localSheetId="0">Data!$C$1:$K$234</definedName>
    <definedName name="_xlnm.Print_Titles" localSheetId="1">Chart!$5:$5</definedName>
    <definedName name="_xlnm.Print_Titles" localSheetId="0">Data!$5:$5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K174" i="1" l="1"/>
  <c r="G4" i="1"/>
  <c r="H4" i="1"/>
  <c r="F4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6" i="1"/>
  <c r="J73" i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56" i="1"/>
  <c r="J156" i="1" s="1"/>
  <c r="I157" i="1"/>
  <c r="J157" i="1" s="1"/>
  <c r="I158" i="1"/>
  <c r="J158" i="1" s="1"/>
  <c r="I159" i="1"/>
  <c r="J159" i="1" s="1"/>
  <c r="I160" i="1"/>
  <c r="J160" i="1" s="1"/>
  <c r="I161" i="1"/>
  <c r="J161" i="1" s="1"/>
  <c r="I162" i="1"/>
  <c r="J162" i="1" s="1"/>
  <c r="I163" i="1"/>
  <c r="J163" i="1" s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J204" i="1" s="1"/>
  <c r="I205" i="1"/>
  <c r="J205" i="1" s="1"/>
  <c r="I206" i="1"/>
  <c r="J206" i="1" s="1"/>
  <c r="I207" i="1"/>
  <c r="J207" i="1" s="1"/>
  <c r="I208" i="1"/>
  <c r="J208" i="1" s="1"/>
  <c r="I209" i="1"/>
  <c r="J209" i="1" s="1"/>
  <c r="I210" i="1"/>
  <c r="J210" i="1" s="1"/>
  <c r="I211" i="1"/>
  <c r="J211" i="1" s="1"/>
  <c r="I212" i="1"/>
  <c r="J212" i="1" s="1"/>
  <c r="I213" i="1"/>
  <c r="J213" i="1" s="1"/>
  <c r="I214" i="1"/>
  <c r="J214" i="1" s="1"/>
  <c r="I215" i="1"/>
  <c r="J215" i="1" s="1"/>
  <c r="I216" i="1"/>
  <c r="J216" i="1" s="1"/>
  <c r="I217" i="1"/>
  <c r="J217" i="1" s="1"/>
  <c r="I218" i="1"/>
  <c r="J218" i="1" s="1"/>
  <c r="I219" i="1"/>
  <c r="J219" i="1" s="1"/>
  <c r="I220" i="1"/>
  <c r="J220" i="1" s="1"/>
  <c r="I221" i="1"/>
  <c r="J221" i="1" s="1"/>
  <c r="I222" i="1"/>
  <c r="J222" i="1" s="1"/>
  <c r="I223" i="1"/>
  <c r="J223" i="1" s="1"/>
  <c r="I224" i="1"/>
  <c r="J224" i="1" s="1"/>
  <c r="I225" i="1"/>
  <c r="J225" i="1" s="1"/>
  <c r="I226" i="1"/>
  <c r="J226" i="1" s="1"/>
  <c r="I227" i="1"/>
  <c r="J227" i="1" s="1"/>
  <c r="I228" i="1"/>
  <c r="J228" i="1" s="1"/>
  <c r="I229" i="1"/>
  <c r="J229" i="1" s="1"/>
  <c r="I230" i="1"/>
  <c r="J230" i="1" s="1"/>
  <c r="I231" i="1"/>
  <c r="J231" i="1" s="1"/>
  <c r="I232" i="1"/>
  <c r="J232" i="1" s="1"/>
  <c r="I233" i="1"/>
  <c r="J233" i="1" s="1"/>
  <c r="I234" i="1"/>
  <c r="J234" i="1" s="1"/>
  <c r="I6" i="1"/>
  <c r="J6" i="1" s="1"/>
  <c r="T6" i="1"/>
  <c r="K4" i="1" l="1"/>
  <c r="J4" i="1"/>
  <c r="I4" i="1"/>
</calcChain>
</file>

<file path=xl/sharedStrings.xml><?xml version="1.0" encoding="utf-8"?>
<sst xmlns="http://schemas.openxmlformats.org/spreadsheetml/2006/main" count="1192" uniqueCount="338">
  <si>
    <t>Name</t>
  </si>
  <si>
    <t>Location</t>
  </si>
  <si>
    <t>LGA</t>
  </si>
  <si>
    <t>Abruzzo Club</t>
  </si>
  <si>
    <t>Metro</t>
  </si>
  <si>
    <t>Moreland</t>
  </si>
  <si>
    <t>Aces Sporting Club</t>
  </si>
  <si>
    <t>Greater Dandenong</t>
  </si>
  <si>
    <t>Darebin</t>
  </si>
  <si>
    <t>Alexandra House Sports Club</t>
  </si>
  <si>
    <t>Country</t>
  </si>
  <si>
    <t>Southern Grampians</t>
  </si>
  <si>
    <t>Greater Bendigo</t>
  </si>
  <si>
    <t>Altona Bowling Club</t>
  </si>
  <si>
    <t>Hobsons Bay</t>
  </si>
  <si>
    <t>Altona Sports Club</t>
  </si>
  <si>
    <t>Campaspe</t>
  </si>
  <si>
    <t>Amstel Golf Club</t>
  </si>
  <si>
    <t>Casey</t>
  </si>
  <si>
    <t>Stonnington</t>
  </si>
  <si>
    <t>Anglesea Golf Club</t>
  </si>
  <si>
    <t>Surf Coast</t>
  </si>
  <si>
    <t>Ararat</t>
  </si>
  <si>
    <t>Maribyrnong</t>
  </si>
  <si>
    <t>Colac-Otway</t>
  </si>
  <si>
    <t>Australian Croatian National Hall</t>
  </si>
  <si>
    <t>Greater Geelong</t>
  </si>
  <si>
    <t>Bacchus Marsh Golf Club</t>
  </si>
  <si>
    <t>Moorabool</t>
  </si>
  <si>
    <t>Bairnsdale Bowls Club</t>
  </si>
  <si>
    <t>East Gippsland</t>
  </si>
  <si>
    <t>Bairnsdale Club</t>
  </si>
  <si>
    <t>Yarra</t>
  </si>
  <si>
    <t>Port Phillip</t>
  </si>
  <si>
    <t>Ballarat &amp; District Trotting Club</t>
  </si>
  <si>
    <t>Ballarat</t>
  </si>
  <si>
    <t>Ballarat Golf Club</t>
  </si>
  <si>
    <t>Ballarat Leagues Club</t>
  </si>
  <si>
    <t>Mornington Peninsula</t>
  </si>
  <si>
    <t>Knox</t>
  </si>
  <si>
    <t>Bell Park Sport &amp; Recreation Club</t>
  </si>
  <si>
    <t>Benalla Bowls Club</t>
  </si>
  <si>
    <t>Benalla</t>
  </si>
  <si>
    <t>Benalla Golf Club</t>
  </si>
  <si>
    <t>Bendigo Stadium</t>
  </si>
  <si>
    <t>Glen Eira</t>
  </si>
  <si>
    <t>Whitehorse</t>
  </si>
  <si>
    <t>Melbourne</t>
  </si>
  <si>
    <t>Box Hill Golf Club</t>
  </si>
  <si>
    <t>Whittlesea</t>
  </si>
  <si>
    <t>Broadmeadows Sporting Club</t>
  </si>
  <si>
    <t>Hume</t>
  </si>
  <si>
    <t>Cardinia Club</t>
  </si>
  <si>
    <t>Cardinia</t>
  </si>
  <si>
    <t>Casa D'Abruzzo Club</t>
  </si>
  <si>
    <t>Caulfield Glasshouse</t>
  </si>
  <si>
    <t>Central Point Melbourne</t>
  </si>
  <si>
    <t>Monash</t>
  </si>
  <si>
    <t>Chalambar Golf Club</t>
  </si>
  <si>
    <t>Kingston</t>
  </si>
  <si>
    <t>Manningham</t>
  </si>
  <si>
    <t>Chirnside Park Country Club</t>
  </si>
  <si>
    <t>Yarra Ranges</t>
  </si>
  <si>
    <t>City Bowls Club Colac</t>
  </si>
  <si>
    <t>City Family Hotel</t>
  </si>
  <si>
    <t>City Memorial Bowls Club</t>
  </si>
  <si>
    <t>Warrnambool</t>
  </si>
  <si>
    <t>Clayton Bowls Club</t>
  </si>
  <si>
    <t>Clifton Springs Golf Club</t>
  </si>
  <si>
    <t>Clocks At Flinders Street Station</t>
  </si>
  <si>
    <t>Club Eastwood</t>
  </si>
  <si>
    <t>Club Hotel (Warragul)</t>
  </si>
  <si>
    <t>Baw Baw</t>
  </si>
  <si>
    <t>Club Italia Sporting Club</t>
  </si>
  <si>
    <t>Brimbank</t>
  </si>
  <si>
    <t>Club Kilsyth</t>
  </si>
  <si>
    <t>Maroondah</t>
  </si>
  <si>
    <t>Club Laverton</t>
  </si>
  <si>
    <t>Club Leeds</t>
  </si>
  <si>
    <t>Club Officer</t>
  </si>
  <si>
    <t>Club Ringwood</t>
  </si>
  <si>
    <t>Club Tarneit</t>
  </si>
  <si>
    <t>Wyndham</t>
  </si>
  <si>
    <t>Cobden Golf Club</t>
  </si>
  <si>
    <t>Corangamite</t>
  </si>
  <si>
    <t>Moira</t>
  </si>
  <si>
    <t>Colac Bowling Club</t>
  </si>
  <si>
    <t>Swan Hill</t>
  </si>
  <si>
    <t>Corryong Sporting Complex</t>
  </si>
  <si>
    <t>Towong</t>
  </si>
  <si>
    <t>Craigieburn Sporting Club</t>
  </si>
  <si>
    <t>Cranbourne Silks</t>
  </si>
  <si>
    <t>Moonee Valley</t>
  </si>
  <si>
    <t>Dandenong Club</t>
  </si>
  <si>
    <t>Dandenong Workers Social Club</t>
  </si>
  <si>
    <t>Daylesford Bowling Club</t>
  </si>
  <si>
    <t>Hepburn</t>
  </si>
  <si>
    <t>Deer Park Club</t>
  </si>
  <si>
    <t>Eastwood Golf Club</t>
  </si>
  <si>
    <t>Echuca Workers And Services Club</t>
  </si>
  <si>
    <t>Bass Coast</t>
  </si>
  <si>
    <t>Essendon Football &amp; Community Sporting C</t>
  </si>
  <si>
    <t>Ferntree Gully Bowling Club</t>
  </si>
  <si>
    <t>Foster Golf Club</t>
  </si>
  <si>
    <t>South Gippsland</t>
  </si>
  <si>
    <t>Frankston</t>
  </si>
  <si>
    <t>Freccia Azzurra Club</t>
  </si>
  <si>
    <t>Geelong Combined Leagues Club</t>
  </si>
  <si>
    <t>Melton</t>
  </si>
  <si>
    <t>Glenelg</t>
  </si>
  <si>
    <t>Greater Shepparton</t>
  </si>
  <si>
    <t>Latrobe</t>
  </si>
  <si>
    <t>Mildura</t>
  </si>
  <si>
    <t>Green Gully Soccer Club</t>
  </si>
  <si>
    <t>Banyule</t>
  </si>
  <si>
    <t>Greyhounds Entertainment</t>
  </si>
  <si>
    <t>Headquarters Tavern</t>
  </si>
  <si>
    <t>Highett Returned &amp; Services Club</t>
  </si>
  <si>
    <t>Highways Sandown</t>
  </si>
  <si>
    <t>Hill Top Golf And Country Club</t>
  </si>
  <si>
    <t>Mitchell</t>
  </si>
  <si>
    <t>Hoppers Crossing Club</t>
  </si>
  <si>
    <t>Hoppers Crossing Sports Club</t>
  </si>
  <si>
    <t>Horsham</t>
  </si>
  <si>
    <t>Horsham Sports &amp; Community Club</t>
  </si>
  <si>
    <t>Italian Australian Sporting And Social C</t>
  </si>
  <si>
    <t>Italian Sports Club Of Werribee</t>
  </si>
  <si>
    <t>Kangaroo Flat Sports Club</t>
  </si>
  <si>
    <t>Karingal Bowling Club</t>
  </si>
  <si>
    <t>Kerang Sports And Entertainment Venue</t>
  </si>
  <si>
    <t>Gannawarra</t>
  </si>
  <si>
    <t>Kilmore Trackside</t>
  </si>
  <si>
    <t>Knox Club</t>
  </si>
  <si>
    <t>Kooringal Golf Club</t>
  </si>
  <si>
    <t>Kyabram Club</t>
  </si>
  <si>
    <t>Kyneton Bowling Club</t>
  </si>
  <si>
    <t>Macedon Ranges</t>
  </si>
  <si>
    <t>Lakes Entrance Bowls Club</t>
  </si>
  <si>
    <t>Lakeside Club</t>
  </si>
  <si>
    <t>Wellington</t>
  </si>
  <si>
    <t>Lalor Bowling Club</t>
  </si>
  <si>
    <t>Lara Sporting Club</t>
  </si>
  <si>
    <t>Maffra Community Sports Club</t>
  </si>
  <si>
    <t>Manningham Club</t>
  </si>
  <si>
    <t>Mansfield Golf Club</t>
  </si>
  <si>
    <t>Mansfield</t>
  </si>
  <si>
    <t>Maryborough Golf Club</t>
  </si>
  <si>
    <t>Central Goldfields</t>
  </si>
  <si>
    <t>Maryborough Highland Society</t>
  </si>
  <si>
    <t>Melton Country Club</t>
  </si>
  <si>
    <t>Melton Entertainment Park</t>
  </si>
  <si>
    <t>Merbein Citizens Club</t>
  </si>
  <si>
    <t>Midlands Golf Club</t>
  </si>
  <si>
    <t>Mildura Golf Club</t>
  </si>
  <si>
    <t>Mildura Working Mans Sports &amp; Social Clu</t>
  </si>
  <si>
    <t>Moe Racing Club</t>
  </si>
  <si>
    <t>Monbulk Bowling Club</t>
  </si>
  <si>
    <t>Moonee Valley Racing Club</t>
  </si>
  <si>
    <t>Mooroopna Golf Club</t>
  </si>
  <si>
    <t>Morwell Bowling Club</t>
  </si>
  <si>
    <t>Morwell Club</t>
  </si>
  <si>
    <t>Mulgrave Country Club</t>
  </si>
  <si>
    <t>Mvrc Junction Club</t>
  </si>
  <si>
    <t>Mvrc Leighoak Club</t>
  </si>
  <si>
    <t>Myrtleford Savoy Sporting Club</t>
  </si>
  <si>
    <t>Alpine</t>
  </si>
  <si>
    <t>Nagambie Lakes Entertainment Centre</t>
  </si>
  <si>
    <t>Strathbogie</t>
  </si>
  <si>
    <t>Newborough Bowling Club</t>
  </si>
  <si>
    <t>Newport Social</t>
  </si>
  <si>
    <t>Noble Park Football Social Club</t>
  </si>
  <si>
    <t>North Ballarat Sports Club</t>
  </si>
  <si>
    <t>Northcote Park Football Club</t>
  </si>
  <si>
    <t>Numurkah Golf &amp; Bowls Club</t>
  </si>
  <si>
    <t>Ocean Grove Bowling Club</t>
  </si>
  <si>
    <t>Ouyen Club</t>
  </si>
  <si>
    <t>Peninsula Club</t>
  </si>
  <si>
    <t>Wangaratta</t>
  </si>
  <si>
    <t>Polish Community Assoc In Geelong</t>
  </si>
  <si>
    <t>Portarlington Golf Club</t>
  </si>
  <si>
    <t>Portland Football Netball Cricket Club</t>
  </si>
  <si>
    <t>Portland Memorial Bowling Club</t>
  </si>
  <si>
    <t>Prahran Football Social Club</t>
  </si>
  <si>
    <t>Queenscliff Bowling Tennis And Croquet C</t>
  </si>
  <si>
    <t>Queenscliffe</t>
  </si>
  <si>
    <t>Red Cliffs Club</t>
  </si>
  <si>
    <t>Robinvale Golf Club</t>
  </si>
  <si>
    <t>Rosebud Country Club</t>
  </si>
  <si>
    <t>Royal Oak Richmond</t>
  </si>
  <si>
    <t>Sale &amp; District Greyhound Racing Club</t>
  </si>
  <si>
    <t>Sebastopol Bowling Club</t>
  </si>
  <si>
    <t>Seymour Club</t>
  </si>
  <si>
    <t>Shell Club</t>
  </si>
  <si>
    <t>Shepparton Club</t>
  </si>
  <si>
    <t>Sporting Legends Club</t>
  </si>
  <si>
    <t>St Albans Sports Club</t>
  </si>
  <si>
    <t>St Arnaud Sporting Club</t>
  </si>
  <si>
    <t>Northern Grampians</t>
  </si>
  <si>
    <t>St George Workers Club</t>
  </si>
  <si>
    <t>St Kilda Army &amp; Navy Club</t>
  </si>
  <si>
    <t>St Kilda Football Social Club</t>
  </si>
  <si>
    <t>Stawell Harness Racing Club</t>
  </si>
  <si>
    <t>Steeples</t>
  </si>
  <si>
    <t>Stoneys Club</t>
  </si>
  <si>
    <t>Sunbury Bowling Club</t>
  </si>
  <si>
    <t>Sunbury Social Club</t>
  </si>
  <si>
    <t>Sunbury United Sporting Club</t>
  </si>
  <si>
    <t>Sunshine City Club</t>
  </si>
  <si>
    <t>Swan Hill Club</t>
  </si>
  <si>
    <t>The Bendigo Club</t>
  </si>
  <si>
    <t>The Borough Club</t>
  </si>
  <si>
    <t>The Brook On Sneydes</t>
  </si>
  <si>
    <t>The Brunswick Club</t>
  </si>
  <si>
    <t>The Club</t>
  </si>
  <si>
    <t>The Coach And Horses</t>
  </si>
  <si>
    <t>The Elsternwick Club</t>
  </si>
  <si>
    <t>The Epsom</t>
  </si>
  <si>
    <t>The International</t>
  </si>
  <si>
    <t>The Lakes Entertainment Centre</t>
  </si>
  <si>
    <t>The Moonee Ponds Club</t>
  </si>
  <si>
    <t>The Orbost Club</t>
  </si>
  <si>
    <t>The Rex</t>
  </si>
  <si>
    <t>The Tigers Clubhouse</t>
  </si>
  <si>
    <t>The Vic Inn</t>
  </si>
  <si>
    <t>The Yarram Country Club</t>
  </si>
  <si>
    <t>Tooradin &amp; District Sports Club</t>
  </si>
  <si>
    <t>Traralgon Bowls Club</t>
  </si>
  <si>
    <t>Trios Sports Club</t>
  </si>
  <si>
    <t>Vegas At Waverley Gardens</t>
  </si>
  <si>
    <t>Veneto Club</t>
  </si>
  <si>
    <t>Wangaratta Club</t>
  </si>
  <si>
    <t>Wantirna Club</t>
  </si>
  <si>
    <t>Wantirna Hill Club</t>
  </si>
  <si>
    <t>Warragul Club</t>
  </si>
  <si>
    <t>Warragul Country Club</t>
  </si>
  <si>
    <t>Warrnambool Bowls Club</t>
  </si>
  <si>
    <t>Warrnambool Football Club Social Club</t>
  </si>
  <si>
    <t>West Side Horsham</t>
  </si>
  <si>
    <t>Whittlesea Bowls Club</t>
  </si>
  <si>
    <t>Wonthaggi Club</t>
  </si>
  <si>
    <t>Wonthaggi Golf Club</t>
  </si>
  <si>
    <t>Yarraville Club</t>
  </si>
  <si>
    <t>Yarraville Club Cricket Club</t>
  </si>
  <si>
    <t>Yarraville-Footscray Bowling Club</t>
  </si>
  <si>
    <t>Gifts, donations, sponsorships</t>
  </si>
  <si>
    <t>Veterans support</t>
  </si>
  <si>
    <t>(ii)</t>
  </si>
  <si>
    <t>the provision of health services or care;</t>
  </si>
  <si>
    <t>(iii)</t>
  </si>
  <si>
    <t>services for the prevention and treatment of problem gambling and drug and alcohol addictions;</t>
  </si>
  <si>
    <t>(iv)</t>
  </si>
  <si>
    <t>housing assistance for disadvantaged persons;</t>
  </si>
  <si>
    <t>(v)</t>
  </si>
  <si>
    <t>the relief of poverty;</t>
  </si>
  <si>
    <t>(vi)</t>
  </si>
  <si>
    <t>the provision of services and assistance for the aged;</t>
  </si>
  <si>
    <t>(vii)</t>
  </si>
  <si>
    <t>the provision of services and assistance for young people;</t>
  </si>
  <si>
    <t>(viii)</t>
  </si>
  <si>
    <t>the protection and preservation of the environment;</t>
  </si>
  <si>
    <t>(ix)</t>
  </si>
  <si>
    <t>the provision of assistance to relieve distress caused by natural or other disasters;</t>
  </si>
  <si>
    <t>(x)</t>
  </si>
  <si>
    <t>the provision of advice, support and services to ex-service personnel, their carers and families;</t>
  </si>
  <si>
    <t>(xi)</t>
  </si>
  <si>
    <t>any other philanthropic or benevolent purpose;</t>
  </si>
  <si>
    <t>(xii)</t>
  </si>
  <si>
    <t>any sporting or recreational purpose, excluding any club that holds a venue operator’s licence.</t>
  </si>
  <si>
    <t>(i)</t>
  </si>
  <si>
    <t>any educational purpose;</t>
  </si>
  <si>
    <t>Total as per cent of gambling revenue</t>
  </si>
  <si>
    <t>Veterans' support as per cent of gambling revenue (RSLs only)</t>
  </si>
  <si>
    <t>Ararat RSL</t>
  </si>
  <si>
    <t>Altona RSL</t>
  </si>
  <si>
    <t>Bairnsdale RSL</t>
  </si>
  <si>
    <t>Bendigo District RSL Club</t>
  </si>
  <si>
    <t>Bentleigh RSL</t>
  </si>
  <si>
    <t>Box Hill RSL</t>
  </si>
  <si>
    <t>Caulfield RSL</t>
  </si>
  <si>
    <t>Cheltenham Moorabbin RSL</t>
  </si>
  <si>
    <t>Clayton RSL</t>
  </si>
  <si>
    <t>Colac RSL</t>
  </si>
  <si>
    <t>Dandenong RSL</t>
  </si>
  <si>
    <t>Darebin RSL</t>
  </si>
  <si>
    <t>Edithvale - Chelsea RSL</t>
  </si>
  <si>
    <t>Epping RSL</t>
  </si>
  <si>
    <t>Fawkner RSL</t>
  </si>
  <si>
    <t>Frankston RSL</t>
  </si>
  <si>
    <t>Geelong RSL</t>
  </si>
  <si>
    <t>Glenroy RSL</t>
  </si>
  <si>
    <t>Greensborough RSL</t>
  </si>
  <si>
    <t>Healesville RSL</t>
  </si>
  <si>
    <t>Horsham RSL</t>
  </si>
  <si>
    <t>Keilor East RSL</t>
  </si>
  <si>
    <t>Kyneton RSL</t>
  </si>
  <si>
    <t>Lakes Entrance RSL</t>
  </si>
  <si>
    <t>Leongatha RSL</t>
  </si>
  <si>
    <t>Mentone RSL</t>
  </si>
  <si>
    <t>Mildura RSL</t>
  </si>
  <si>
    <t>Moe RSL Club</t>
  </si>
  <si>
    <t>Montmorency RSL</t>
  </si>
  <si>
    <t>Morwell RSL</t>
  </si>
  <si>
    <t>Noble Park RSL</t>
  </si>
  <si>
    <t>Pascoe Vale RSL</t>
  </si>
  <si>
    <t>Phillip Island RSL</t>
  </si>
  <si>
    <t>Reservoir RSL</t>
  </si>
  <si>
    <t>Ringwood RSL</t>
  </si>
  <si>
    <t>Rosebud RSL</t>
  </si>
  <si>
    <t>Rye RSL Club</t>
  </si>
  <si>
    <t>Seaford RSL</t>
  </si>
  <si>
    <t>Shepparton RSL</t>
  </si>
  <si>
    <t>Springvale RSL Club</t>
  </si>
  <si>
    <t>Sunshine RSL</t>
  </si>
  <si>
    <t>Swan Hill RSL</t>
  </si>
  <si>
    <t>The Sale RSL &amp; Community Sub-Branch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</si>
  <si>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</si>
  <si>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</si>
  <si>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</si>
  <si>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</si>
  <si>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</si>
  <si>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</si>
  <si>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</si>
  <si>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West Heidelberg RSL</t>
  </si>
  <si>
    <t>Average</t>
  </si>
  <si>
    <t>Leopold Sportsman's Club</t>
  </si>
  <si>
    <t>Wonthaggi Workmen's Club</t>
  </si>
  <si>
    <t>Total: gifts, donations, sponsorships, veterans' support</t>
  </si>
  <si>
    <t>No Record</t>
  </si>
  <si>
    <t xml:space="preserve">Accessed from the Victorian Gambling and Casino Control Commission </t>
  </si>
  <si>
    <t xml:space="preserve">Here </t>
  </si>
  <si>
    <t>or at: https://apps.vgccc.vic.gov.au/CA256F650009C886/wCBSbyVenue?OpenView&amp;RestrictToCategory=cbs2025&amp;Count=1000&amp;Year=2025</t>
  </si>
  <si>
    <t>Sportspark Gaming And Entertainment Centre</t>
  </si>
  <si>
    <t>Club Community Benefits 2024/25</t>
  </si>
  <si>
    <t>Total as a percentage of gambling revenue</t>
  </si>
  <si>
    <r>
      <t xml:space="preserve">Club Community Benefits, 2024/25
</t>
    </r>
    <r>
      <rPr>
        <b/>
        <sz val="12"/>
        <color rgb="FF336600"/>
        <rFont val="Garamond"/>
        <family val="1"/>
      </rPr>
      <t>Funds paid by each club to the wider community as gifts, donations, sponsorships and support for veterans and their families</t>
    </r>
  </si>
  <si>
    <t>EGM Gambling Expenditure</t>
  </si>
  <si>
    <r>
      <rPr>
        <sz val="14"/>
        <color theme="3" tint="0.249977111117893"/>
        <rFont val="Aptos Narrow"/>
        <family val="2"/>
        <scheme val="minor"/>
      </rPr>
      <t>Funds Granted to the Wider Community, as gifts, donations, sponsorships and veterans' support</t>
    </r>
    <r>
      <rPr>
        <sz val="11"/>
        <color theme="3" tint="0.249977111117893"/>
        <rFont val="Aptos Narrow"/>
        <family val="2"/>
        <scheme val="minor"/>
      </rPr>
      <t xml:space="preserve">
as a percentage of gambling revenue 2024/25
…In descending order of the proportion of club gambling revenue paid to the wider community</t>
    </r>
  </si>
  <si>
    <t>NOTE: no reference was given in the VGCCC data to the Melton Entertainment Park and Monbulk Bowls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</si>
</sst>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"/>
    <numFmt numFmtId="165" formatCode="#,##0.0"/>
  </numFmts>
  <fonts count="1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ptos Narrow"/>
      <family val="2"/>
      <scheme val="minor"/>
    </font>
    <font>
      <sz val="9"/>
      <color rgb="FFFFFF00"/>
      <name val="Aptos Narrow"/>
      <family val="2"/>
      <scheme val="minor"/>
    </font>
    <font>
      <b/>
      <sz val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8000"/>
      <name val="Aptos Narrow"/>
      <family val="2"/>
      <scheme val="minor"/>
    </font>
    <font>
      <u/>
      <sz val="10"/>
      <color rgb="FF008000"/>
      <name val="Aptos Narrow"/>
      <family val="2"/>
      <scheme val="minor"/>
    </font>
    <font>
      <sz val="8"/>
      <color rgb="FF008000"/>
      <name val="Aptos Narrow"/>
      <family val="2"/>
      <scheme val="minor"/>
    </font>
    <font>
      <sz val="11"/>
      <color rgb="FF008000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sz val="6"/>
      <color theme="2" tint="-9.9978637043366805E-2"/>
      <name val="Arial"/>
      <family val="2"/>
    </font>
    <font>
      <sz val="24"/>
      <color theme="3" tint="0.249977111117893"/>
      <name val="Garamond"/>
      <family val="1"/>
    </font>
    <font>
      <sz val="11"/>
      <color theme="3" tint="0.249977111117893"/>
      <name val="Aptos Narrow"/>
      <family val="2"/>
      <scheme val="minor"/>
    </font>
    <font>
      <sz val="14"/>
      <color theme="3" tint="0.249977111117893"/>
      <name val="Aptos Narrow"/>
      <family val="2"/>
      <scheme val="minor"/>
    </font>
    <font>
      <b/>
      <sz val="20"/>
      <color rgb="FF336600"/>
      <name val="Garamond"/>
      <family val="1"/>
    </font>
    <font>
      <b/>
      <sz val="12"/>
      <color rgb="FF33660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5" fillId="2" borderId="0" xfId="1" applyFont="1" applyFill="1" applyAlignment="1" applyProtection="1">
      <alignment horizontal="center" vertical="center"/>
      <protection hidden="1"/>
    </xf>
    <xf numFmtId="3" fontId="5" fillId="3" borderId="0" xfId="1" applyNumberFormat="1" applyFont="1" applyFill="1" applyAlignment="1" applyProtection="1">
      <alignment horizontal="center" vertical="center" wrapText="1"/>
      <protection hidden="1"/>
    </xf>
    <xf numFmtId="3" fontId="5" fillId="4" borderId="0" xfId="1" applyNumberFormat="1" applyFont="1" applyFill="1" applyAlignment="1" applyProtection="1">
      <alignment horizontal="center" vertical="center" wrapText="1"/>
      <protection hidden="1"/>
    </xf>
    <xf numFmtId="164" fontId="6" fillId="5" borderId="1" xfId="1" applyNumberFormat="1" applyFont="1" applyFill="1" applyBorder="1" applyAlignment="1" applyProtection="1">
      <alignment horizontal="center" vertical="center"/>
      <protection hidden="1"/>
    </xf>
    <xf numFmtId="165" fontId="6" fillId="5" borderId="1" xfId="1" applyNumberFormat="1" applyFont="1" applyFill="1" applyBorder="1" applyAlignment="1" applyProtection="1">
      <alignment horizontal="center" vertical="center"/>
      <protection hidden="1"/>
    </xf>
    <xf numFmtId="0" fontId="4" fillId="0" borderId="1" xfId="1" applyFont="1" applyBorder="1" applyAlignment="1" applyProtection="1">
      <alignment vertical="center"/>
      <protection hidden="1"/>
    </xf>
    <xf numFmtId="0" fontId="4" fillId="0" borderId="1" xfId="1" applyFont="1" applyBorder="1" applyAlignment="1" applyProtection="1">
      <alignment horizontal="center" vertical="center"/>
      <protection hidden="1"/>
    </xf>
    <xf numFmtId="0" fontId="4" fillId="0" borderId="1" xfId="1" applyFont="1" applyBorder="1" applyAlignment="1" applyProtection="1">
      <alignment horizontal="left" vertical="center"/>
      <protection hidden="1"/>
    </xf>
    <xf numFmtId="3" fontId="4" fillId="0" borderId="1" xfId="1" applyNumberFormat="1" applyFont="1" applyBorder="1" applyAlignment="1" applyProtection="1">
      <alignment horizontal="center" vertical="center"/>
      <protection hidden="1"/>
    </xf>
    <xf numFmtId="164" fontId="4" fillId="0" borderId="1" xfId="1" applyNumberFormat="1" applyFont="1" applyBorder="1" applyAlignment="1" applyProtection="1">
      <alignment horizontal="center" vertical="center"/>
      <protection hidden="1"/>
    </xf>
    <xf numFmtId="165" fontId="4" fillId="0" borderId="1" xfId="1" applyNumberFormat="1" applyFont="1" applyBorder="1" applyAlignment="1" applyProtection="1">
      <alignment horizontal="center"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2" fillId="5" borderId="2" xfId="0" applyFont="1" applyFill="1" applyBorder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6" fontId="12" fillId="0" borderId="0" xfId="0" applyNumberFormat="1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right" vertical="center" wrapText="1"/>
      <protection hidden="1"/>
    </xf>
    <xf numFmtId="0" fontId="13" fillId="0" borderId="0" xfId="0" applyFont="1" applyAlignment="1" applyProtection="1">
      <alignment vertical="center" wrapText="1"/>
      <protection hidden="1"/>
    </xf>
    <xf numFmtId="6" fontId="13" fillId="0" borderId="0" xfId="0" applyNumberFormat="1" applyFont="1" applyAlignment="1" applyProtection="1">
      <alignment horizontal="center" vertical="center" wrapText="1"/>
      <protection hidden="1"/>
    </xf>
    <xf numFmtId="0" fontId="1" fillId="4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9" fillId="6" borderId="0" xfId="2" applyFont="1" applyFill="1" applyAlignment="1" applyProtection="1">
      <alignment vertical="center"/>
      <protection hidden="1"/>
    </xf>
    <xf numFmtId="3" fontId="10" fillId="6" borderId="0" xfId="0" applyNumberFormat="1" applyFont="1" applyFill="1" applyAlignment="1" applyProtection="1">
      <alignment vertical="center"/>
      <protection hidden="1"/>
    </xf>
    <xf numFmtId="3" fontId="11" fillId="6" borderId="0" xfId="0" applyNumberFormat="1" applyFont="1" applyFill="1" applyAlignment="1" applyProtection="1">
      <alignment vertical="center"/>
      <protection hidden="1"/>
    </xf>
    <xf numFmtId="0" fontId="11" fillId="6" borderId="0" xfId="0" applyFont="1" applyFill="1" applyAlignment="1" applyProtection="1">
      <alignment vertical="center"/>
      <protection hidden="1"/>
    </xf>
    <xf numFmtId="3" fontId="5" fillId="7" borderId="0" xfId="1" applyNumberFormat="1" applyFont="1" applyFill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8" fillId="6" borderId="0" xfId="0" applyFont="1" applyFill="1" applyAlignment="1" applyProtection="1">
      <alignment horizontal="right" vertical="center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</cellXfs>
  <cellStyles count="3">
    <cellStyle name="Hyperlink" xfId="2" builtinId="8"/>
    <cellStyle name="Normal" xfId="0" builtinId="0"/>
    <cellStyle name="Normal 2 2" xfId="1" xr:uid="{B5EE3BA9-F375-4C92-A67B-422F3B40DBC0}"/>
  </cellStyles>
  <dxfs count="0"/>
  <tableStyles count="0" defaultTableStyle="TableStyleMedium2" defaultPivotStyle="PivotStyleLight16"/>
  <colors>
    <mruColors>
      <color rgb="FF336600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fa021dae27ed4791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45646189091889"/>
          <c:y val="6.9696315093564767E-3"/>
          <c:w val="0.68418086492244701"/>
          <c:h val="0.98984192622590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Chart!$D$6:$D$234</c:f>
              <c:strCache>
                <c:ptCount val="229"/>
                <c:pt idx="0">
                  <c:v>Sportspark Gaming And Entertainment Centre</c:v>
                </c:pt>
                <c:pt idx="1">
                  <c:v>St Kilda Football Social Club</c:v>
                </c:pt>
                <c:pt idx="2">
                  <c:v>St Kilda Army &amp; Navy Club</c:v>
                </c:pt>
                <c:pt idx="3">
                  <c:v>Clocks At Flinders Street Station</c:v>
                </c:pt>
                <c:pt idx="4">
                  <c:v>Central Point Melbourne</c:v>
                </c:pt>
                <c:pt idx="5">
                  <c:v>Headquarters Tavern</c:v>
                </c:pt>
                <c:pt idx="6">
                  <c:v>Cheltenham Moorabbin RSL</c:v>
                </c:pt>
                <c:pt idx="7">
                  <c:v>Noble Park Football Social Club</c:v>
                </c:pt>
                <c:pt idx="8">
                  <c:v>Deer Park Club</c:v>
                </c:pt>
                <c:pt idx="9">
                  <c:v>Geelong Combined Leagues Club</c:v>
                </c:pt>
                <c:pt idx="10">
                  <c:v>The Vic Inn</c:v>
                </c:pt>
                <c:pt idx="11">
                  <c:v>Club Laverton</c:v>
                </c:pt>
                <c:pt idx="12">
                  <c:v>Royal Oak Richmond</c:v>
                </c:pt>
                <c:pt idx="13">
                  <c:v>St Albans Sports Club</c:v>
                </c:pt>
                <c:pt idx="14">
                  <c:v>Phillip Island RSL</c:v>
                </c:pt>
                <c:pt idx="15">
                  <c:v>Essendon Football &amp; Community Sporting C</c:v>
                </c:pt>
                <c:pt idx="16">
                  <c:v>Ringwood RSL</c:v>
                </c:pt>
                <c:pt idx="17">
                  <c:v>Manningham Club</c:v>
                </c:pt>
                <c:pt idx="18">
                  <c:v>Bentleigh RSL</c:v>
                </c:pt>
                <c:pt idx="19">
                  <c:v>Tooradin &amp; District Sports Club</c:v>
                </c:pt>
                <c:pt idx="20">
                  <c:v>Kyneton RSL</c:v>
                </c:pt>
                <c:pt idx="21">
                  <c:v>Kangaroo Flat Sports Club</c:v>
                </c:pt>
                <c:pt idx="22">
                  <c:v>Bendigo District RSL Club</c:v>
                </c:pt>
                <c:pt idx="23">
                  <c:v>Horsham Sports &amp; Community Club</c:v>
                </c:pt>
                <c:pt idx="24">
                  <c:v>Springvale RSL Club</c:v>
                </c:pt>
                <c:pt idx="25">
                  <c:v>Highett Returned &amp; Services Club</c:v>
                </c:pt>
                <c:pt idx="26">
                  <c:v>Maffra Community Sports Club</c:v>
                </c:pt>
                <c:pt idx="27">
                  <c:v>Seymour Club</c:v>
                </c:pt>
                <c:pt idx="28">
                  <c:v>Watsonia RSL</c:v>
                </c:pt>
                <c:pt idx="29">
                  <c:v>Montmorency RSL</c:v>
                </c:pt>
                <c:pt idx="30">
                  <c:v>Hoppers Crossing Sports Club</c:v>
                </c:pt>
                <c:pt idx="31">
                  <c:v>Australian Croatian National Hall</c:v>
                </c:pt>
                <c:pt idx="32">
                  <c:v>Morwell Bowling Club</c:v>
                </c:pt>
                <c:pt idx="33">
                  <c:v>Mildura Golf Club</c:v>
                </c:pt>
                <c:pt idx="34">
                  <c:v>Sunbury United Sporting Club</c:v>
                </c:pt>
                <c:pt idx="35">
                  <c:v>Kyabram Club</c:v>
                </c:pt>
                <c:pt idx="36">
                  <c:v>Chirnside Park Country Club</c:v>
                </c:pt>
                <c:pt idx="37">
                  <c:v>Werribee RSL</c:v>
                </c:pt>
                <c:pt idx="38">
                  <c:v>Echuca Workers And Services Club</c:v>
                </c:pt>
                <c:pt idx="39">
                  <c:v>Morwell Club</c:v>
                </c:pt>
                <c:pt idx="40">
                  <c:v>Wangaratta Club</c:v>
                </c:pt>
                <c:pt idx="41">
                  <c:v>Morwell RSL</c:v>
                </c:pt>
                <c:pt idx="42">
                  <c:v>Wangaratta RSL</c:v>
                </c:pt>
                <c:pt idx="43">
                  <c:v>Leopold Sportsman's Club</c:v>
                </c:pt>
                <c:pt idx="44">
                  <c:v>The Lakes Entertainment Centre</c:v>
                </c:pt>
                <c:pt idx="45">
                  <c:v>Moe Racing Club</c:v>
                </c:pt>
                <c:pt idx="46">
                  <c:v>Frankston RSL</c:v>
                </c:pt>
                <c:pt idx="47">
                  <c:v>The Epsom</c:v>
                </c:pt>
                <c:pt idx="48">
                  <c:v>Altona Sports Club</c:v>
                </c:pt>
                <c:pt idx="49">
                  <c:v>Craigieburn Sporting Club</c:v>
                </c:pt>
                <c:pt idx="50">
                  <c:v>Swan Hill RSL</c:v>
                </c:pt>
                <c:pt idx="51">
                  <c:v>Greensborough RSL</c:v>
                </c:pt>
                <c:pt idx="52">
                  <c:v>Mansfield Golf Club</c:v>
                </c:pt>
                <c:pt idx="53">
                  <c:v>Kyneton Bowling Club</c:v>
                </c:pt>
                <c:pt idx="54">
                  <c:v>Peninsula Club</c:v>
                </c:pt>
                <c:pt idx="55">
                  <c:v>Shell Club</c:v>
                </c:pt>
                <c:pt idx="56">
                  <c:v>Shepparton Club</c:v>
                </c:pt>
                <c:pt idx="57">
                  <c:v>Upper Yarra RSL</c:v>
                </c:pt>
                <c:pt idx="58">
                  <c:v>Colac RSL</c:v>
                </c:pt>
                <c:pt idx="59">
                  <c:v>Nagambie Lakes Entertainment Centre</c:v>
                </c:pt>
                <c:pt idx="60">
                  <c:v>Rye RSL Club</c:v>
                </c:pt>
                <c:pt idx="61">
                  <c:v>Wonthaggi Golf Club</c:v>
                </c:pt>
                <c:pt idx="62">
                  <c:v>Warragul Club</c:v>
                </c:pt>
                <c:pt idx="63">
                  <c:v>Box Hill RSL</c:v>
                </c:pt>
                <c:pt idx="64">
                  <c:v>Healesville RSL</c:v>
                </c:pt>
                <c:pt idx="65">
                  <c:v>Horsham RSL</c:v>
                </c:pt>
                <c:pt idx="66">
                  <c:v>Geelong RSL</c:v>
                </c:pt>
                <c:pt idx="67">
                  <c:v>Mildura RSL</c:v>
                </c:pt>
                <c:pt idx="68">
                  <c:v>Rosebud RSL</c:v>
                </c:pt>
                <c:pt idx="69">
                  <c:v>North Ballarat Sports Club</c:v>
                </c:pt>
                <c:pt idx="70">
                  <c:v>Myrtleford Savoy Sporting Club</c:v>
                </c:pt>
                <c:pt idx="71">
                  <c:v>Anglesea Golf Club</c:v>
                </c:pt>
                <c:pt idx="72">
                  <c:v>Yarraville Club</c:v>
                </c:pt>
                <c:pt idx="73">
                  <c:v>The Coach And Horses</c:v>
                </c:pt>
                <c:pt idx="74">
                  <c:v>Bairnsdale Club</c:v>
                </c:pt>
                <c:pt idx="75">
                  <c:v>Traralgon Bowls Club</c:v>
                </c:pt>
                <c:pt idx="76">
                  <c:v>Club Officer</c:v>
                </c:pt>
                <c:pt idx="77">
                  <c:v>Bairnsdale RSL</c:v>
                </c:pt>
                <c:pt idx="78">
                  <c:v>Warrnambool RSL</c:v>
                </c:pt>
                <c:pt idx="79">
                  <c:v>Sporting Legends Club</c:v>
                </c:pt>
                <c:pt idx="80">
                  <c:v>Caulfield RSL</c:v>
                </c:pt>
                <c:pt idx="81">
                  <c:v>Glenroy RSL</c:v>
                </c:pt>
                <c:pt idx="82">
                  <c:v>Mildura Working Mans Sports &amp; Social Clu</c:v>
                </c:pt>
                <c:pt idx="83">
                  <c:v>Waverley RSL Club</c:v>
                </c:pt>
                <c:pt idx="84">
                  <c:v>Lara Sporting Club</c:v>
                </c:pt>
                <c:pt idx="85">
                  <c:v>Corryong Sporting Complex</c:v>
                </c:pt>
                <c:pt idx="86">
                  <c:v>Knox Club</c:v>
                </c:pt>
                <c:pt idx="87">
                  <c:v>Newborough Bowling Club</c:v>
                </c:pt>
                <c:pt idx="88">
                  <c:v>Yarraville-Footscray Bowling Club</c:v>
                </c:pt>
                <c:pt idx="89">
                  <c:v>Keilor East RSL</c:v>
                </c:pt>
                <c:pt idx="90">
                  <c:v>The Moonee Ponds Club</c:v>
                </c:pt>
                <c:pt idx="91">
                  <c:v>The Brook On Sneydes</c:v>
                </c:pt>
                <c:pt idx="92">
                  <c:v>Sunbury Social Club</c:v>
                </c:pt>
                <c:pt idx="93">
                  <c:v>City Family Hotel</c:v>
                </c:pt>
                <c:pt idx="94">
                  <c:v>Whittlesea Bowls Club</c:v>
                </c:pt>
                <c:pt idx="95">
                  <c:v>Club Leeds</c:v>
                </c:pt>
                <c:pt idx="96">
                  <c:v>Bacchus Marsh Golf Club</c:v>
                </c:pt>
                <c:pt idx="97">
                  <c:v>Epping RSL</c:v>
                </c:pt>
                <c:pt idx="98">
                  <c:v>Leongatha RSL</c:v>
                </c:pt>
                <c:pt idx="99">
                  <c:v>The Bendigo Club</c:v>
                </c:pt>
                <c:pt idx="100">
                  <c:v>Altona RSL</c:v>
                </c:pt>
                <c:pt idx="101">
                  <c:v>Club Hotel (Warragul)</c:v>
                </c:pt>
                <c:pt idx="102">
                  <c:v>Mentone RSL</c:v>
                </c:pt>
                <c:pt idx="103">
                  <c:v>Melton Country Club</c:v>
                </c:pt>
                <c:pt idx="104">
                  <c:v>Sunbury Bowling Club</c:v>
                </c:pt>
                <c:pt idx="105">
                  <c:v>Mulgrave Country Club</c:v>
                </c:pt>
                <c:pt idx="106">
                  <c:v>Red Cliffs Club</c:v>
                </c:pt>
                <c:pt idx="107">
                  <c:v>Ballarat Golf Club</c:v>
                </c:pt>
                <c:pt idx="108">
                  <c:v>Robinvale Golf Club</c:v>
                </c:pt>
                <c:pt idx="109">
                  <c:v>Seaford RSL</c:v>
                </c:pt>
                <c:pt idx="110">
                  <c:v>Club Eastwood</c:v>
                </c:pt>
                <c:pt idx="111">
                  <c:v>Dandenong RSL</c:v>
                </c:pt>
                <c:pt idx="112">
                  <c:v>Shepparton RSL</c:v>
                </c:pt>
                <c:pt idx="113">
                  <c:v>Altona Bowling Club</c:v>
                </c:pt>
                <c:pt idx="114">
                  <c:v>The Sale RSL &amp; Community Sub-Branch</c:v>
                </c:pt>
                <c:pt idx="115">
                  <c:v>Italian Australian Sporting And Social C</c:v>
                </c:pt>
                <c:pt idx="116">
                  <c:v>Benalla Golf Club</c:v>
                </c:pt>
                <c:pt idx="117">
                  <c:v>Reservoir RSL</c:v>
                </c:pt>
                <c:pt idx="118">
                  <c:v>Stoneys Club</c:v>
                </c:pt>
                <c:pt idx="119">
                  <c:v>Ouyen Club</c:v>
                </c:pt>
                <c:pt idx="120">
                  <c:v>Casa D'Abruzzo Club</c:v>
                </c:pt>
                <c:pt idx="121">
                  <c:v>Club Tarneit</c:v>
                </c:pt>
                <c:pt idx="122">
                  <c:v>Ferntree Gully Bowling Club</c:v>
                </c:pt>
                <c:pt idx="123">
                  <c:v>Amstel Golf Club</c:v>
                </c:pt>
                <c:pt idx="124">
                  <c:v>Stawell Harness Racing Club</c:v>
                </c:pt>
                <c:pt idx="125">
                  <c:v>The Club</c:v>
                </c:pt>
                <c:pt idx="126">
                  <c:v>Maryborough Highland Society</c:v>
                </c:pt>
                <c:pt idx="127">
                  <c:v>Broadmeadows Sporting Club</c:v>
                </c:pt>
                <c:pt idx="128">
                  <c:v>Warragul Country Club</c:v>
                </c:pt>
                <c:pt idx="129">
                  <c:v>Wonthaggi Club</c:v>
                </c:pt>
                <c:pt idx="130">
                  <c:v>Ararat RSL</c:v>
                </c:pt>
                <c:pt idx="131">
                  <c:v>Merbein Citizens Club</c:v>
                </c:pt>
                <c:pt idx="132">
                  <c:v>The Tigers Clubhouse</c:v>
                </c:pt>
                <c:pt idx="133">
                  <c:v>Italian Sports Club Of Werribee</c:v>
                </c:pt>
                <c:pt idx="134">
                  <c:v>Sale &amp; District Greyhound Racing Club</c:v>
                </c:pt>
                <c:pt idx="135">
                  <c:v>Kilmore Trackside</c:v>
                </c:pt>
                <c:pt idx="136">
                  <c:v>Edithvale - Chelsea RSL</c:v>
                </c:pt>
                <c:pt idx="137">
                  <c:v>Dandenong Club</c:v>
                </c:pt>
                <c:pt idx="138">
                  <c:v>Alexandra House Sports Club</c:v>
                </c:pt>
                <c:pt idx="139">
                  <c:v>Clifton Springs Golf Club</c:v>
                </c:pt>
                <c:pt idx="140">
                  <c:v>Darebin RSL</c:v>
                </c:pt>
                <c:pt idx="141">
                  <c:v>West Heidelberg RSL</c:v>
                </c:pt>
                <c:pt idx="142">
                  <c:v>West Side Horsham</c:v>
                </c:pt>
                <c:pt idx="143">
                  <c:v>Kerang Sports And Entertainment Venue</c:v>
                </c:pt>
                <c:pt idx="144">
                  <c:v>Portland Memorial Bowling Club</c:v>
                </c:pt>
                <c:pt idx="145">
                  <c:v>Karingal Bowling Club</c:v>
                </c:pt>
                <c:pt idx="146">
                  <c:v>Kooringal Golf Club</c:v>
                </c:pt>
                <c:pt idx="147">
                  <c:v>Swan Hill Club</c:v>
                </c:pt>
                <c:pt idx="148">
                  <c:v>Club Ringwood</c:v>
                </c:pt>
                <c:pt idx="149">
                  <c:v>Portarlington Golf Club</c:v>
                </c:pt>
                <c:pt idx="150">
                  <c:v>Daylesford Bowling Club</c:v>
                </c:pt>
                <c:pt idx="151">
                  <c:v>Bairnsdale Bowls Club</c:v>
                </c:pt>
                <c:pt idx="152">
                  <c:v>City Memorial Bowls Club</c:v>
                </c:pt>
                <c:pt idx="153">
                  <c:v>The Yarram Country Club</c:v>
                </c:pt>
                <c:pt idx="154">
                  <c:v>Box Hill Golf Club</c:v>
                </c:pt>
                <c:pt idx="155">
                  <c:v>Caulfield Glasshouse</c:v>
                </c:pt>
                <c:pt idx="156">
                  <c:v>Ballarat Leagues Club</c:v>
                </c:pt>
                <c:pt idx="157">
                  <c:v>Wonthaggi Workmen's Club</c:v>
                </c:pt>
                <c:pt idx="158">
                  <c:v>Benalla Bowls Club</c:v>
                </c:pt>
                <c:pt idx="159">
                  <c:v>Wantirna Hill Club</c:v>
                </c:pt>
                <c:pt idx="160">
                  <c:v>Steeples</c:v>
                </c:pt>
                <c:pt idx="161">
                  <c:v>Club Kilsyth</c:v>
                </c:pt>
                <c:pt idx="162">
                  <c:v>Mooroopna Golf Club</c:v>
                </c:pt>
                <c:pt idx="163">
                  <c:v>Colac Bowling Club</c:v>
                </c:pt>
                <c:pt idx="164">
                  <c:v>Sebastopol Bowling Club</c:v>
                </c:pt>
                <c:pt idx="165">
                  <c:v>Numurkah Golf &amp; Bowls Club</c:v>
                </c:pt>
                <c:pt idx="166">
                  <c:v>Vegas At Waverley Gardens</c:v>
                </c:pt>
                <c:pt idx="167">
                  <c:v>Trios Sports Club</c:v>
                </c:pt>
                <c:pt idx="168">
                  <c:v>Lakes Entrance Bowls Club</c:v>
                </c:pt>
                <c:pt idx="169">
                  <c:v>Mvrc Leighoak Club</c:v>
                </c:pt>
                <c:pt idx="170">
                  <c:v>Hoppers Crossing Club</c:v>
                </c:pt>
                <c:pt idx="171">
                  <c:v>Mvrc Junction Club</c:v>
                </c:pt>
                <c:pt idx="172">
                  <c:v>Moonee Valley Racing Club</c:v>
                </c:pt>
                <c:pt idx="173">
                  <c:v>Ocean Grove Bowling Club</c:v>
                </c:pt>
                <c:pt idx="174">
                  <c:v>St George Workers Club</c:v>
                </c:pt>
                <c:pt idx="175">
                  <c:v>Lalor Bowling Club</c:v>
                </c:pt>
                <c:pt idx="176">
                  <c:v>Club Italia Sporting Club</c:v>
                </c:pt>
                <c:pt idx="177">
                  <c:v>Clayton Bowls Club</c:v>
                </c:pt>
                <c:pt idx="178">
                  <c:v>Moe RSL Club</c:v>
                </c:pt>
                <c:pt idx="179">
                  <c:v>Ballarat &amp; District Trotting Club</c:v>
                </c:pt>
                <c:pt idx="180">
                  <c:v>The Orbost Club</c:v>
                </c:pt>
                <c:pt idx="181">
                  <c:v>Highways Sandown</c:v>
                </c:pt>
                <c:pt idx="182">
                  <c:v>Yarraville Club Cricket Club</c:v>
                </c:pt>
                <c:pt idx="183">
                  <c:v>Maryborough Golf Club</c:v>
                </c:pt>
                <c:pt idx="184">
                  <c:v>Lakes Entrance RSL</c:v>
                </c:pt>
                <c:pt idx="185">
                  <c:v>Portland Football Netball Cricket Club</c:v>
                </c:pt>
                <c:pt idx="186">
                  <c:v>Sunshine RSL</c:v>
                </c:pt>
                <c:pt idx="187">
                  <c:v>Noble Park RSL</c:v>
                </c:pt>
                <c:pt idx="188">
                  <c:v>Freccia Azzurra Club</c:v>
                </c:pt>
                <c:pt idx="189">
                  <c:v>Warrnambool Football Club Social Club</c:v>
                </c:pt>
                <c:pt idx="190">
                  <c:v>The International</c:v>
                </c:pt>
                <c:pt idx="191">
                  <c:v>Veneto Club</c:v>
                </c:pt>
                <c:pt idx="192">
                  <c:v>Newport Social</c:v>
                </c:pt>
                <c:pt idx="193">
                  <c:v>Midlands Golf Club</c:v>
                </c:pt>
                <c:pt idx="194">
                  <c:v>Bell Park Sport &amp; Recreation Club</c:v>
                </c:pt>
                <c:pt idx="195">
                  <c:v>Fawkner RSL</c:v>
                </c:pt>
                <c:pt idx="196">
                  <c:v>City Bowls Club Colac</c:v>
                </c:pt>
                <c:pt idx="197">
                  <c:v>Northcote Park Football Club</c:v>
                </c:pt>
                <c:pt idx="198">
                  <c:v>Green Gully Soccer Club</c:v>
                </c:pt>
                <c:pt idx="199">
                  <c:v>Abruzzo Club</c:v>
                </c:pt>
                <c:pt idx="200">
                  <c:v>Aces Sporting Club</c:v>
                </c:pt>
                <c:pt idx="201">
                  <c:v>Bendigo Stadium</c:v>
                </c:pt>
                <c:pt idx="202">
                  <c:v>Cardinia Club</c:v>
                </c:pt>
                <c:pt idx="203">
                  <c:v>Chalambar Golf Club</c:v>
                </c:pt>
                <c:pt idx="204">
                  <c:v>Clayton RSL</c:v>
                </c:pt>
                <c:pt idx="205">
                  <c:v>Cobden Golf Club</c:v>
                </c:pt>
                <c:pt idx="206">
                  <c:v>Cranbourne Silks</c:v>
                </c:pt>
                <c:pt idx="207">
                  <c:v>Dandenong Workers Social Club</c:v>
                </c:pt>
                <c:pt idx="208">
                  <c:v>Eastwood Golf Club</c:v>
                </c:pt>
                <c:pt idx="209">
                  <c:v>Foster Golf Club</c:v>
                </c:pt>
                <c:pt idx="210">
                  <c:v>Greyhounds Entertainment</c:v>
                </c:pt>
                <c:pt idx="211">
                  <c:v>Hill Top Golf And Country Club</c:v>
                </c:pt>
                <c:pt idx="212">
                  <c:v>Lakeside Club</c:v>
                </c:pt>
                <c:pt idx="213">
                  <c:v>Melton Entertainment Park</c:v>
                </c:pt>
                <c:pt idx="214">
                  <c:v>Monbulk Bowling Club</c:v>
                </c:pt>
                <c:pt idx="215">
                  <c:v>Pascoe Vale RSL</c:v>
                </c:pt>
                <c:pt idx="216">
                  <c:v>Polish Community Assoc In Geelong</c:v>
                </c:pt>
                <c:pt idx="217">
                  <c:v>Prahran Football Social Club</c:v>
                </c:pt>
                <c:pt idx="218">
                  <c:v>Queenscliff Bowling Tennis And Croquet C</c:v>
                </c:pt>
                <c:pt idx="219">
                  <c:v>Rosebud Country Club</c:v>
                </c:pt>
                <c:pt idx="220">
                  <c:v>St Arnaud Sporting Club</c:v>
                </c:pt>
                <c:pt idx="221">
                  <c:v>Sunshine City Club</c:v>
                </c:pt>
                <c:pt idx="222">
                  <c:v>The Borough Club</c:v>
                </c:pt>
                <c:pt idx="223">
                  <c:v>The Brunswick Club</c:v>
                </c:pt>
                <c:pt idx="224">
                  <c:v>The Elsternwick Club</c:v>
                </c:pt>
                <c:pt idx="225">
                  <c:v>The Rex</c:v>
                </c:pt>
                <c:pt idx="226">
                  <c:v>Traralgon RSL</c:v>
                </c:pt>
                <c:pt idx="227">
                  <c:v>Wantirna Club</c:v>
                </c:pt>
                <c:pt idx="228">
                  <c:v>Warrnambool Bowls Club</c:v>
                </c:pt>
              </c:strCache>
            </c:strRef>
          </c:cat>
          <c:val>
            <c:numRef>
              <c:f>Chart!$G$6:$G$234</c:f>
              <c:numCache>
                <c:formatCode>#,##0.0</c:formatCode>
                <c:ptCount val="229"/>
                <c:pt idx="0">
                  <c:v>62.263473070652388</c:v>
                </c:pt>
                <c:pt idx="1">
                  <c:v>27.264051547747503</c:v>
                </c:pt>
                <c:pt idx="2">
                  <c:v>14.02660667846664</c:v>
                </c:pt>
                <c:pt idx="3">
                  <c:v>11.472152699340258</c:v>
                </c:pt>
                <c:pt idx="4">
                  <c:v>11.006168640478318</c:v>
                </c:pt>
                <c:pt idx="5">
                  <c:v>9.3387541004365104</c:v>
                </c:pt>
                <c:pt idx="6">
                  <c:v>8.7106424310315358</c:v>
                </c:pt>
                <c:pt idx="7">
                  <c:v>7.6054944692206288</c:v>
                </c:pt>
                <c:pt idx="8">
                  <c:v>6.5264490488695941</c:v>
                </c:pt>
                <c:pt idx="9">
                  <c:v>6.3540452230301412</c:v>
                </c:pt>
                <c:pt idx="10">
                  <c:v>6.3285976848678569</c:v>
                </c:pt>
                <c:pt idx="11">
                  <c:v>6.3285934533917221</c:v>
                </c:pt>
                <c:pt idx="12">
                  <c:v>6.3285808420406262</c:v>
                </c:pt>
                <c:pt idx="13">
                  <c:v>6.1381495422019796</c:v>
                </c:pt>
                <c:pt idx="14">
                  <c:v>6.104869346022233</c:v>
                </c:pt>
                <c:pt idx="15">
                  <c:v>5.8457555942078185</c:v>
                </c:pt>
                <c:pt idx="16">
                  <c:v>5.7465359781272793</c:v>
                </c:pt>
                <c:pt idx="17">
                  <c:v>5.7140166541804351</c:v>
                </c:pt>
                <c:pt idx="18">
                  <c:v>5.4723681524993806</c:v>
                </c:pt>
                <c:pt idx="19">
                  <c:v>4.8960339484287818</c:v>
                </c:pt>
                <c:pt idx="20">
                  <c:v>4.7566715694057207</c:v>
                </c:pt>
                <c:pt idx="21">
                  <c:v>4.3725623134015361</c:v>
                </c:pt>
                <c:pt idx="22">
                  <c:v>4.0782519301709428</c:v>
                </c:pt>
                <c:pt idx="23">
                  <c:v>3.4715304741519932</c:v>
                </c:pt>
                <c:pt idx="24">
                  <c:v>3.4677647154889968</c:v>
                </c:pt>
                <c:pt idx="25">
                  <c:v>3.402550969712284</c:v>
                </c:pt>
                <c:pt idx="26">
                  <c:v>3.3479058495092939</c:v>
                </c:pt>
                <c:pt idx="27">
                  <c:v>3.2580164443010298</c:v>
                </c:pt>
                <c:pt idx="28">
                  <c:v>3.0058070184826655</c:v>
                </c:pt>
                <c:pt idx="29">
                  <c:v>2.9774609360278328</c:v>
                </c:pt>
                <c:pt idx="30">
                  <c:v>2.9770886908551932</c:v>
                </c:pt>
                <c:pt idx="31">
                  <c:v>2.8655462414835484</c:v>
                </c:pt>
                <c:pt idx="32">
                  <c:v>2.8404327774996574</c:v>
                </c:pt>
                <c:pt idx="33">
                  <c:v>2.726808688677905</c:v>
                </c:pt>
                <c:pt idx="34">
                  <c:v>2.6308427785464281</c:v>
                </c:pt>
                <c:pt idx="35">
                  <c:v>2.5461376459258243</c:v>
                </c:pt>
                <c:pt idx="36">
                  <c:v>2.457515769893567</c:v>
                </c:pt>
                <c:pt idx="37">
                  <c:v>2.4394660298724351</c:v>
                </c:pt>
                <c:pt idx="38">
                  <c:v>2.3675077293797897</c:v>
                </c:pt>
                <c:pt idx="39">
                  <c:v>2.2541205271561644</c:v>
                </c:pt>
                <c:pt idx="40">
                  <c:v>2.2483962856551813</c:v>
                </c:pt>
                <c:pt idx="41">
                  <c:v>2.2219863051795179</c:v>
                </c:pt>
                <c:pt idx="42">
                  <c:v>2.2146099611367354</c:v>
                </c:pt>
                <c:pt idx="43">
                  <c:v>2.2020083717770302</c:v>
                </c:pt>
                <c:pt idx="44">
                  <c:v>2.1323109171986223</c:v>
                </c:pt>
                <c:pt idx="45">
                  <c:v>2.0961628520579496</c:v>
                </c:pt>
                <c:pt idx="46">
                  <c:v>2.0774977352523782</c:v>
                </c:pt>
                <c:pt idx="47">
                  <c:v>2.0609845803331219</c:v>
                </c:pt>
                <c:pt idx="48">
                  <c:v>2.0441174190122009</c:v>
                </c:pt>
                <c:pt idx="49">
                  <c:v>2.0055400238179755</c:v>
                </c:pt>
                <c:pt idx="50">
                  <c:v>1.9958108947933804</c:v>
                </c:pt>
                <c:pt idx="51">
                  <c:v>1.9650285322661485</c:v>
                </c:pt>
                <c:pt idx="52">
                  <c:v>1.9546572955102057</c:v>
                </c:pt>
                <c:pt idx="53">
                  <c:v>1.9527075035910886</c:v>
                </c:pt>
                <c:pt idx="54">
                  <c:v>1.8810263558038127</c:v>
                </c:pt>
                <c:pt idx="55">
                  <c:v>1.8745040659098162</c:v>
                </c:pt>
                <c:pt idx="56">
                  <c:v>1.8627992225700409</c:v>
                </c:pt>
                <c:pt idx="57">
                  <c:v>1.8310194442517709</c:v>
                </c:pt>
                <c:pt idx="58">
                  <c:v>1.7951879756161309</c:v>
                </c:pt>
                <c:pt idx="59">
                  <c:v>1.7788899225143404</c:v>
                </c:pt>
                <c:pt idx="60">
                  <c:v>1.752366310376098</c:v>
                </c:pt>
                <c:pt idx="61">
                  <c:v>1.7439049108433036</c:v>
                </c:pt>
                <c:pt idx="62">
                  <c:v>1.7415413030756106</c:v>
                </c:pt>
                <c:pt idx="63">
                  <c:v>1.73544514611144</c:v>
                </c:pt>
                <c:pt idx="64">
                  <c:v>1.7305832760090776</c:v>
                </c:pt>
                <c:pt idx="65">
                  <c:v>1.7076571075417639</c:v>
                </c:pt>
                <c:pt idx="66">
                  <c:v>1.6777818922767425</c:v>
                </c:pt>
                <c:pt idx="67">
                  <c:v>1.6711838215142119</c:v>
                </c:pt>
                <c:pt idx="68">
                  <c:v>1.6706171471271389</c:v>
                </c:pt>
                <c:pt idx="69">
                  <c:v>1.6702586928838308</c:v>
                </c:pt>
                <c:pt idx="70">
                  <c:v>1.6506137382909176</c:v>
                </c:pt>
                <c:pt idx="71">
                  <c:v>1.5893450309127608</c:v>
                </c:pt>
                <c:pt idx="72">
                  <c:v>1.585064405992374</c:v>
                </c:pt>
                <c:pt idx="73">
                  <c:v>1.5590866698485555</c:v>
                </c:pt>
                <c:pt idx="74">
                  <c:v>1.5543812553078746</c:v>
                </c:pt>
                <c:pt idx="75">
                  <c:v>1.5481055392383447</c:v>
                </c:pt>
                <c:pt idx="76">
                  <c:v>1.4459908177722296</c:v>
                </c:pt>
                <c:pt idx="77">
                  <c:v>1.4382087998920403</c:v>
                </c:pt>
                <c:pt idx="78">
                  <c:v>1.4108835926991552</c:v>
                </c:pt>
                <c:pt idx="79">
                  <c:v>1.3793928004995744</c:v>
                </c:pt>
                <c:pt idx="80">
                  <c:v>1.3669779022779847</c:v>
                </c:pt>
                <c:pt idx="81">
                  <c:v>1.3602428550907832</c:v>
                </c:pt>
                <c:pt idx="82">
                  <c:v>1.3458369552102178</c:v>
                </c:pt>
                <c:pt idx="83">
                  <c:v>1.3384393367329737</c:v>
                </c:pt>
                <c:pt idx="84">
                  <c:v>1.3350624427348035</c:v>
                </c:pt>
                <c:pt idx="85">
                  <c:v>1.3149886983399313</c:v>
                </c:pt>
                <c:pt idx="86">
                  <c:v>1.2987343573940322</c:v>
                </c:pt>
                <c:pt idx="87">
                  <c:v>1.2962898086475041</c:v>
                </c:pt>
                <c:pt idx="88">
                  <c:v>1.2929326101970406</c:v>
                </c:pt>
                <c:pt idx="89">
                  <c:v>1.2866553359497601</c:v>
                </c:pt>
                <c:pt idx="90">
                  <c:v>1.26756389191232</c:v>
                </c:pt>
                <c:pt idx="91">
                  <c:v>1.2252796287204346</c:v>
                </c:pt>
                <c:pt idx="92">
                  <c:v>1.2181477730603998</c:v>
                </c:pt>
                <c:pt idx="93">
                  <c:v>1.2080450779675243</c:v>
                </c:pt>
                <c:pt idx="94">
                  <c:v>1.1964345934108318</c:v>
                </c:pt>
                <c:pt idx="95">
                  <c:v>1.195406843562671</c:v>
                </c:pt>
                <c:pt idx="96">
                  <c:v>1.1942653384811903</c:v>
                </c:pt>
                <c:pt idx="97">
                  <c:v>1.1861547944718258</c:v>
                </c:pt>
                <c:pt idx="98">
                  <c:v>1.1808889530265982</c:v>
                </c:pt>
                <c:pt idx="99">
                  <c:v>1.1662226424387412</c:v>
                </c:pt>
                <c:pt idx="100">
                  <c:v>1.149659893842536</c:v>
                </c:pt>
                <c:pt idx="101">
                  <c:v>1.1417950660814911</c:v>
                </c:pt>
                <c:pt idx="102">
                  <c:v>1.0903097778570729</c:v>
                </c:pt>
                <c:pt idx="103">
                  <c:v>1.088835919193937</c:v>
                </c:pt>
                <c:pt idx="104">
                  <c:v>1.0615328444292322</c:v>
                </c:pt>
                <c:pt idx="105">
                  <c:v>1.0613320148311374</c:v>
                </c:pt>
                <c:pt idx="106">
                  <c:v>1.0340150930048542</c:v>
                </c:pt>
                <c:pt idx="107">
                  <c:v>0.9509374659050428</c:v>
                </c:pt>
                <c:pt idx="108">
                  <c:v>0.93818440150282667</c:v>
                </c:pt>
                <c:pt idx="109">
                  <c:v>0.93203573547430518</c:v>
                </c:pt>
                <c:pt idx="110">
                  <c:v>0.92306806676000641</c:v>
                </c:pt>
                <c:pt idx="111">
                  <c:v>0.91093756144358695</c:v>
                </c:pt>
                <c:pt idx="112">
                  <c:v>0.89415832311753374</c:v>
                </c:pt>
                <c:pt idx="113">
                  <c:v>0.86675361434301457</c:v>
                </c:pt>
                <c:pt idx="114">
                  <c:v>0.85636110784022645</c:v>
                </c:pt>
                <c:pt idx="115">
                  <c:v>0.853982825844805</c:v>
                </c:pt>
                <c:pt idx="116">
                  <c:v>0.85254815226526759</c:v>
                </c:pt>
                <c:pt idx="117">
                  <c:v>0.85075802993649707</c:v>
                </c:pt>
                <c:pt idx="118">
                  <c:v>0.84702335987862454</c:v>
                </c:pt>
                <c:pt idx="119">
                  <c:v>0.83981544830973809</c:v>
                </c:pt>
                <c:pt idx="120">
                  <c:v>0.83497691585890277</c:v>
                </c:pt>
                <c:pt idx="121">
                  <c:v>0.81278262998785222</c:v>
                </c:pt>
                <c:pt idx="122">
                  <c:v>0.80023426192212721</c:v>
                </c:pt>
                <c:pt idx="123">
                  <c:v>0.79398024197400752</c:v>
                </c:pt>
                <c:pt idx="124">
                  <c:v>0.77667878431739423</c:v>
                </c:pt>
                <c:pt idx="125">
                  <c:v>0.76691322178725985</c:v>
                </c:pt>
                <c:pt idx="126">
                  <c:v>0.76208849929736755</c:v>
                </c:pt>
                <c:pt idx="127">
                  <c:v>0.73446382518640951</c:v>
                </c:pt>
                <c:pt idx="128">
                  <c:v>0.72635444757374246</c:v>
                </c:pt>
                <c:pt idx="129">
                  <c:v>0.72404767390293001</c:v>
                </c:pt>
                <c:pt idx="130">
                  <c:v>0.68912904374902195</c:v>
                </c:pt>
                <c:pt idx="131">
                  <c:v>0.67328502587570815</c:v>
                </c:pt>
                <c:pt idx="132">
                  <c:v>0.67017137631372559</c:v>
                </c:pt>
                <c:pt idx="133">
                  <c:v>0.66322640797597476</c:v>
                </c:pt>
                <c:pt idx="134">
                  <c:v>0.65003625908373219</c:v>
                </c:pt>
                <c:pt idx="135">
                  <c:v>0.62225229061197074</c:v>
                </c:pt>
                <c:pt idx="136">
                  <c:v>0.5914064182460379</c:v>
                </c:pt>
                <c:pt idx="137">
                  <c:v>0.58814994632090867</c:v>
                </c:pt>
                <c:pt idx="138">
                  <c:v>0.58744694516595486</c:v>
                </c:pt>
                <c:pt idx="139">
                  <c:v>0.58318588294571061</c:v>
                </c:pt>
                <c:pt idx="140">
                  <c:v>0.5775998850634646</c:v>
                </c:pt>
                <c:pt idx="141">
                  <c:v>0.57703547870367045</c:v>
                </c:pt>
                <c:pt idx="142">
                  <c:v>0.57354691428646076</c:v>
                </c:pt>
                <c:pt idx="143">
                  <c:v>0.5728614668822557</c:v>
                </c:pt>
                <c:pt idx="144">
                  <c:v>0.55671032667784837</c:v>
                </c:pt>
                <c:pt idx="145">
                  <c:v>0.53633636786579264</c:v>
                </c:pt>
                <c:pt idx="146">
                  <c:v>0.5192150964826221</c:v>
                </c:pt>
                <c:pt idx="147">
                  <c:v>0.50482464477918754</c:v>
                </c:pt>
                <c:pt idx="148">
                  <c:v>0.492632027901305</c:v>
                </c:pt>
                <c:pt idx="149">
                  <c:v>0.47769762792669024</c:v>
                </c:pt>
                <c:pt idx="150">
                  <c:v>0.46113578625463825</c:v>
                </c:pt>
                <c:pt idx="151">
                  <c:v>0.45803274768469904</c:v>
                </c:pt>
                <c:pt idx="152">
                  <c:v>0.45741605823023512</c:v>
                </c:pt>
                <c:pt idx="153">
                  <c:v>0.45210348221076546</c:v>
                </c:pt>
                <c:pt idx="154">
                  <c:v>0.42043489332180656</c:v>
                </c:pt>
                <c:pt idx="155">
                  <c:v>0.41932706727773394</c:v>
                </c:pt>
                <c:pt idx="156">
                  <c:v>0.4099682510998508</c:v>
                </c:pt>
                <c:pt idx="157">
                  <c:v>0.39458853034780772</c:v>
                </c:pt>
                <c:pt idx="158">
                  <c:v>0.38013384338533096</c:v>
                </c:pt>
                <c:pt idx="159">
                  <c:v>0.35240671097551313</c:v>
                </c:pt>
                <c:pt idx="160">
                  <c:v>0.31745403660531346</c:v>
                </c:pt>
                <c:pt idx="161">
                  <c:v>0.29547954942974652</c:v>
                </c:pt>
                <c:pt idx="162">
                  <c:v>0.28664636052535902</c:v>
                </c:pt>
                <c:pt idx="163">
                  <c:v>0.28279431941640487</c:v>
                </c:pt>
                <c:pt idx="164">
                  <c:v>0.27028058636234387</c:v>
                </c:pt>
                <c:pt idx="165">
                  <c:v>0.2556027882732414</c:v>
                </c:pt>
                <c:pt idx="166">
                  <c:v>0.25393328324466857</c:v>
                </c:pt>
                <c:pt idx="167">
                  <c:v>0.22719161752581601</c:v>
                </c:pt>
                <c:pt idx="168">
                  <c:v>0.22160153806785898</c:v>
                </c:pt>
                <c:pt idx="169">
                  <c:v>0.21738313564973391</c:v>
                </c:pt>
                <c:pt idx="170">
                  <c:v>0.21710484417739001</c:v>
                </c:pt>
                <c:pt idx="171">
                  <c:v>0.21630828809812436</c:v>
                </c:pt>
                <c:pt idx="172">
                  <c:v>0.21630010364925878</c:v>
                </c:pt>
                <c:pt idx="173">
                  <c:v>0.21582541278640757</c:v>
                </c:pt>
                <c:pt idx="174">
                  <c:v>0.21192929715090864</c:v>
                </c:pt>
                <c:pt idx="175">
                  <c:v>0.19751071545021046</c:v>
                </c:pt>
                <c:pt idx="176">
                  <c:v>0.19441830730506107</c:v>
                </c:pt>
                <c:pt idx="177">
                  <c:v>0.19000636014286362</c:v>
                </c:pt>
                <c:pt idx="178">
                  <c:v>0.17168982995679638</c:v>
                </c:pt>
                <c:pt idx="179">
                  <c:v>0.16576055992718275</c:v>
                </c:pt>
                <c:pt idx="180">
                  <c:v>0.16279826573575906</c:v>
                </c:pt>
                <c:pt idx="181">
                  <c:v>0.15777265087907685</c:v>
                </c:pt>
                <c:pt idx="182">
                  <c:v>0.15093088377890168</c:v>
                </c:pt>
                <c:pt idx="183">
                  <c:v>0.14868870768581435</c:v>
                </c:pt>
                <c:pt idx="184">
                  <c:v>0.14727598925522004</c:v>
                </c:pt>
                <c:pt idx="185">
                  <c:v>0.1179814513207189</c:v>
                </c:pt>
                <c:pt idx="186">
                  <c:v>0.11595704594369849</c:v>
                </c:pt>
                <c:pt idx="187">
                  <c:v>0.1128624935114964</c:v>
                </c:pt>
                <c:pt idx="188">
                  <c:v>0.1102569681378217</c:v>
                </c:pt>
                <c:pt idx="189">
                  <c:v>7.6002490704135353E-2</c:v>
                </c:pt>
                <c:pt idx="190">
                  <c:v>7.2449168978255249E-2</c:v>
                </c:pt>
                <c:pt idx="191">
                  <c:v>6.6610893513551983E-2</c:v>
                </c:pt>
                <c:pt idx="192">
                  <c:v>6.5117274712545622E-2</c:v>
                </c:pt>
                <c:pt idx="193">
                  <c:v>6.4087914719037908E-2</c:v>
                </c:pt>
                <c:pt idx="194">
                  <c:v>5.7517948584380182E-2</c:v>
                </c:pt>
                <c:pt idx="195">
                  <c:v>5.4737503564779917E-2</c:v>
                </c:pt>
                <c:pt idx="196">
                  <c:v>5.0576002097424029E-2</c:v>
                </c:pt>
                <c:pt idx="197">
                  <c:v>4.6056535962126055E-2</c:v>
                </c:pt>
                <c:pt idx="198">
                  <c:v>1.6044747788981607E-2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E-4DD2-A3BC-A7C9B8BCC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34499296"/>
        <c:axId val="34502176"/>
      </c:barChart>
      <c:catAx>
        <c:axId val="34499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2176"/>
        <c:crosses val="autoZero"/>
        <c:auto val="1"/>
        <c:lblAlgn val="ctr"/>
        <c:lblOffset val="100"/>
        <c:noMultiLvlLbl val="0"/>
      </c:catAx>
      <c:valAx>
        <c:axId val="34502176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49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</xdr:row>
      <xdr:rowOff>25400</xdr:rowOff>
    </xdr:from>
    <xdr:to>
      <xdr:col>19</xdr:col>
      <xdr:colOff>565150</xdr:colOff>
      <xdr:row>234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3CC181-A3EE-409A-960F-A81AD8AFF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vgccc.vic.gov.au/CA256F650009C886/wCBSbyVenue?OpenView&amp;RestrictToCategory=cbs2025&amp;Count=1000&amp;Year=202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62C5-5823-4E88-BF5C-A7AE471381E2}">
  <sheetPr>
    <tabColor rgb="FF008000"/>
    <pageSetUpPr fitToPage="1"/>
  </sheetPr>
  <dimension ref="B1:T235"/>
  <sheetViews>
    <sheetView showGridLines="0" showRowColHeaders="0" tabSelected="1" zoomScale="80" zoomScaleNormal="80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M5" sqref="M5"/>
    </sheetView>
  </sheetViews>
  <sheetFormatPr defaultRowHeight="18" customHeight="1" x14ac:dyDescent="0.35"/>
  <cols>
    <col min="1" max="1" width="2.1796875" style="13" customWidth="1"/>
    <col min="2" max="2" width="3.7265625" style="13" customWidth="1"/>
    <col min="3" max="3" width="32.81640625" style="13" bestFit="1" customWidth="1"/>
    <col min="4" max="4" width="11" style="13" bestFit="1" customWidth="1"/>
    <col min="5" max="5" width="15.26953125" style="13" bestFit="1" customWidth="1"/>
    <col min="6" max="6" width="17.1796875" style="13" customWidth="1"/>
    <col min="7" max="7" width="15.1796875" style="15" customWidth="1"/>
    <col min="8" max="8" width="13.08984375" style="15" customWidth="1"/>
    <col min="9" max="9" width="16.08984375" style="13" customWidth="1"/>
    <col min="10" max="10" width="13.6328125" style="13" customWidth="1"/>
    <col min="11" max="11" width="17" style="13" customWidth="1"/>
    <col min="12" max="12" width="8.7265625" style="13"/>
    <col min="13" max="13" width="12.08984375" style="13" customWidth="1"/>
    <col min="14" max="16384" width="8.7265625" style="13"/>
  </cols>
  <sheetData>
    <row r="1" spans="3:20" ht="46.5" customHeight="1" x14ac:dyDescent="0.35">
      <c r="C1" s="29" t="s">
        <v>334</v>
      </c>
      <c r="D1" s="30"/>
      <c r="E1" s="30"/>
      <c r="F1" s="30"/>
      <c r="G1" s="30"/>
      <c r="H1" s="30"/>
      <c r="I1" s="30"/>
      <c r="J1" s="30"/>
      <c r="K1" s="30"/>
    </row>
    <row r="2" spans="3:20" s="14" customFormat="1" ht="18" customHeight="1" x14ac:dyDescent="0.35">
      <c r="C2" s="31" t="s">
        <v>328</v>
      </c>
      <c r="D2" s="31"/>
      <c r="E2" s="31"/>
      <c r="F2" s="24" t="s">
        <v>329</v>
      </c>
      <c r="G2" s="25" t="s">
        <v>330</v>
      </c>
      <c r="H2" s="26"/>
      <c r="I2" s="27"/>
      <c r="J2" s="27"/>
      <c r="K2" s="27"/>
    </row>
    <row r="3" spans="3:20" ht="16.5" customHeight="1" x14ac:dyDescent="0.35">
      <c r="C3" s="13" t="s">
        <v>337</v>
      </c>
    </row>
    <row r="4" spans="3:20" ht="18" customHeight="1" x14ac:dyDescent="0.35">
      <c r="C4" s="16" t="s">
        <v>323</v>
      </c>
      <c r="D4" s="16"/>
      <c r="E4" s="16"/>
      <c r="F4" s="4">
        <f t="shared" ref="F4:K4" si="0">SUBTOTAL(1,F6:F234)</f>
        <v>4858967.157379915</v>
      </c>
      <c r="G4" s="4">
        <f t="shared" si="0"/>
        <v>86178.502202643169</v>
      </c>
      <c r="H4" s="4">
        <f t="shared" si="0"/>
        <v>11142.898230088496</v>
      </c>
      <c r="I4" s="4">
        <f t="shared" si="0"/>
        <v>96422.772925764191</v>
      </c>
      <c r="J4" s="5">
        <f t="shared" si="0"/>
        <v>1.8893247329485028</v>
      </c>
      <c r="K4" s="5">
        <f t="shared" si="0"/>
        <v>0.81768951839117632</v>
      </c>
    </row>
    <row r="5" spans="3:20" ht="36" x14ac:dyDescent="0.35">
      <c r="C5" s="1" t="s">
        <v>0</v>
      </c>
      <c r="D5" s="1" t="s">
        <v>1</v>
      </c>
      <c r="E5" s="1" t="s">
        <v>2</v>
      </c>
      <c r="F5" s="1" t="s">
        <v>335</v>
      </c>
      <c r="G5" s="28" t="s">
        <v>244</v>
      </c>
      <c r="H5" s="28" t="s">
        <v>245</v>
      </c>
      <c r="I5" s="28" t="s">
        <v>326</v>
      </c>
      <c r="J5" s="3" t="s">
        <v>270</v>
      </c>
      <c r="K5" s="3" t="s">
        <v>271</v>
      </c>
    </row>
    <row r="6" spans="3:20" ht="18" customHeight="1" x14ac:dyDescent="0.35">
      <c r="C6" s="6" t="s">
        <v>3</v>
      </c>
      <c r="D6" s="7" t="s">
        <v>4</v>
      </c>
      <c r="E6" s="8" t="s">
        <v>5</v>
      </c>
      <c r="F6" s="9">
        <v>2235440.1</v>
      </c>
      <c r="G6" s="10">
        <v>0</v>
      </c>
      <c r="H6" s="10">
        <v>0</v>
      </c>
      <c r="I6" s="10">
        <f>SUM(G6:H6)</f>
        <v>0</v>
      </c>
      <c r="J6" s="11">
        <f>I6/F6*100</f>
        <v>0</v>
      </c>
      <c r="K6" s="11" t="str">
        <f t="shared" ref="K6:K69" si="1">IF(ISNUMBER(FIND("RSL",C6,1)),H6/F6*100,"")</f>
        <v/>
      </c>
      <c r="Q6" s="17"/>
      <c r="R6" s="17"/>
      <c r="S6" s="17"/>
      <c r="T6" s="18">
        <f>SUM(T7:T18)</f>
        <v>0</v>
      </c>
    </row>
    <row r="7" spans="3:20" ht="18" customHeight="1" x14ac:dyDescent="0.35">
      <c r="C7" s="6" t="s">
        <v>6</v>
      </c>
      <c r="D7" s="7" t="s">
        <v>4</v>
      </c>
      <c r="E7" s="8" t="s">
        <v>7</v>
      </c>
      <c r="F7" s="10">
        <v>2939707.36</v>
      </c>
      <c r="G7" s="10">
        <v>0</v>
      </c>
      <c r="H7" s="10">
        <v>0</v>
      </c>
      <c r="I7" s="10">
        <f t="shared" ref="I7:I70" si="2">SUM(G7:H7)</f>
        <v>0</v>
      </c>
      <c r="J7" s="11">
        <f t="shared" ref="J7:J70" si="3">I7/F7*100</f>
        <v>0</v>
      </c>
      <c r="K7" s="11" t="str">
        <f t="shared" si="1"/>
        <v/>
      </c>
      <c r="Q7" s="17"/>
      <c r="R7" s="19" t="s">
        <v>268</v>
      </c>
      <c r="S7" s="20" t="s">
        <v>269</v>
      </c>
      <c r="T7" s="21"/>
    </row>
    <row r="8" spans="3:20" ht="18" customHeight="1" x14ac:dyDescent="0.35">
      <c r="C8" s="6" t="s">
        <v>9</v>
      </c>
      <c r="D8" s="7" t="s">
        <v>10</v>
      </c>
      <c r="E8" s="8" t="s">
        <v>11</v>
      </c>
      <c r="F8" s="10">
        <v>2574360.14</v>
      </c>
      <c r="G8" s="10">
        <v>15123</v>
      </c>
      <c r="H8" s="10">
        <v>0</v>
      </c>
      <c r="I8" s="10">
        <f t="shared" si="2"/>
        <v>15123</v>
      </c>
      <c r="J8" s="11">
        <f t="shared" si="3"/>
        <v>0.58744694516595486</v>
      </c>
      <c r="K8" s="11" t="str">
        <f t="shared" si="1"/>
        <v/>
      </c>
      <c r="Q8" s="17"/>
      <c r="R8" s="19" t="s">
        <v>246</v>
      </c>
      <c r="S8" s="20" t="s">
        <v>247</v>
      </c>
      <c r="T8" s="21"/>
    </row>
    <row r="9" spans="3:20" ht="18" customHeight="1" x14ac:dyDescent="0.35">
      <c r="C9" s="6" t="s">
        <v>13</v>
      </c>
      <c r="D9" s="7" t="s">
        <v>4</v>
      </c>
      <c r="E9" s="8" t="s">
        <v>14</v>
      </c>
      <c r="F9" s="10">
        <v>2019720.4500000002</v>
      </c>
      <c r="G9" s="10">
        <v>17506</v>
      </c>
      <c r="H9" s="10">
        <v>0</v>
      </c>
      <c r="I9" s="10">
        <f t="shared" si="2"/>
        <v>17506</v>
      </c>
      <c r="J9" s="11">
        <f>I9/F9*100</f>
        <v>0.86675361434301457</v>
      </c>
      <c r="K9" s="11" t="str">
        <f t="shared" si="1"/>
        <v/>
      </c>
      <c r="Q9" s="17"/>
      <c r="R9" s="19" t="s">
        <v>248</v>
      </c>
      <c r="S9" s="20" t="s">
        <v>249</v>
      </c>
      <c r="T9" s="21"/>
    </row>
    <row r="10" spans="3:20" ht="18" customHeight="1" x14ac:dyDescent="0.35">
      <c r="C10" s="6" t="s">
        <v>273</v>
      </c>
      <c r="D10" s="7" t="s">
        <v>4</v>
      </c>
      <c r="E10" s="8" t="s">
        <v>14</v>
      </c>
      <c r="F10" s="10">
        <v>4644069.1099999994</v>
      </c>
      <c r="G10" s="10">
        <v>36769</v>
      </c>
      <c r="H10" s="10">
        <v>16622</v>
      </c>
      <c r="I10" s="10">
        <f t="shared" si="2"/>
        <v>53391</v>
      </c>
      <c r="J10" s="11">
        <f>I10/F10*100</f>
        <v>1.149659893842536</v>
      </c>
      <c r="K10" s="11">
        <f t="shared" si="1"/>
        <v>0.35791887687907387</v>
      </c>
      <c r="Q10" s="17"/>
      <c r="R10" s="19" t="s">
        <v>250</v>
      </c>
      <c r="S10" s="20" t="s">
        <v>251</v>
      </c>
      <c r="T10" s="21"/>
    </row>
    <row r="11" spans="3:20" ht="18" customHeight="1" x14ac:dyDescent="0.35">
      <c r="C11" s="6" t="s">
        <v>15</v>
      </c>
      <c r="D11" s="7" t="s">
        <v>4</v>
      </c>
      <c r="E11" s="8" t="s">
        <v>14</v>
      </c>
      <c r="F11" s="10">
        <v>4743612.04</v>
      </c>
      <c r="G11" s="10">
        <v>96965</v>
      </c>
      <c r="H11" s="10">
        <v>0</v>
      </c>
      <c r="I11" s="10">
        <f t="shared" si="2"/>
        <v>96965</v>
      </c>
      <c r="J11" s="11">
        <f t="shared" si="3"/>
        <v>2.0441174190122009</v>
      </c>
      <c r="K11" s="11" t="str">
        <f t="shared" si="1"/>
        <v/>
      </c>
      <c r="Q11" s="17"/>
      <c r="R11" s="19" t="s">
        <v>252</v>
      </c>
      <c r="S11" s="20" t="s">
        <v>253</v>
      </c>
      <c r="T11" s="21"/>
    </row>
    <row r="12" spans="3:20" ht="18" customHeight="1" x14ac:dyDescent="0.35">
      <c r="C12" s="6" t="s">
        <v>17</v>
      </c>
      <c r="D12" s="7" t="s">
        <v>4</v>
      </c>
      <c r="E12" s="8" t="s">
        <v>18</v>
      </c>
      <c r="F12" s="10">
        <v>10262346.049999999</v>
      </c>
      <c r="G12" s="10">
        <v>81481</v>
      </c>
      <c r="H12" s="10">
        <v>0</v>
      </c>
      <c r="I12" s="10">
        <f t="shared" si="2"/>
        <v>81481</v>
      </c>
      <c r="J12" s="11">
        <f t="shared" si="3"/>
        <v>0.79398024197400752</v>
      </c>
      <c r="K12" s="11" t="str">
        <f t="shared" si="1"/>
        <v/>
      </c>
      <c r="Q12" s="17"/>
      <c r="R12" s="19" t="s">
        <v>254</v>
      </c>
      <c r="S12" s="20" t="s">
        <v>255</v>
      </c>
      <c r="T12" s="21"/>
    </row>
    <row r="13" spans="3:20" ht="18" customHeight="1" x14ac:dyDescent="0.35">
      <c r="C13" s="6" t="s">
        <v>20</v>
      </c>
      <c r="D13" s="7" t="s">
        <v>10</v>
      </c>
      <c r="E13" s="8" t="s">
        <v>21</v>
      </c>
      <c r="F13" s="10">
        <v>712872.27</v>
      </c>
      <c r="G13" s="10">
        <v>11330</v>
      </c>
      <c r="H13" s="10">
        <v>0</v>
      </c>
      <c r="I13" s="10">
        <f t="shared" si="2"/>
        <v>11330</v>
      </c>
      <c r="J13" s="11">
        <f t="shared" si="3"/>
        <v>1.5893450309127608</v>
      </c>
      <c r="K13" s="11" t="str">
        <f t="shared" si="1"/>
        <v/>
      </c>
      <c r="Q13" s="17"/>
      <c r="R13" s="19" t="s">
        <v>256</v>
      </c>
      <c r="S13" s="20" t="s">
        <v>257</v>
      </c>
      <c r="T13" s="21"/>
    </row>
    <row r="14" spans="3:20" ht="18" customHeight="1" x14ac:dyDescent="0.35">
      <c r="C14" s="6" t="s">
        <v>272</v>
      </c>
      <c r="D14" s="7" t="s">
        <v>10</v>
      </c>
      <c r="E14" s="8" t="s">
        <v>22</v>
      </c>
      <c r="F14" s="10">
        <v>5412193.8900000006</v>
      </c>
      <c r="G14" s="10">
        <v>37297</v>
      </c>
      <c r="H14" s="10">
        <v>0</v>
      </c>
      <c r="I14" s="10">
        <f t="shared" si="2"/>
        <v>37297</v>
      </c>
      <c r="J14" s="11">
        <f t="shared" si="3"/>
        <v>0.68912904374902195</v>
      </c>
      <c r="K14" s="11">
        <f t="shared" si="1"/>
        <v>0</v>
      </c>
      <c r="Q14" s="17"/>
      <c r="R14" s="19" t="s">
        <v>258</v>
      </c>
      <c r="S14" s="20" t="s">
        <v>259</v>
      </c>
      <c r="T14" s="21"/>
    </row>
    <row r="15" spans="3:20" ht="18" customHeight="1" x14ac:dyDescent="0.35">
      <c r="C15" s="6" t="s">
        <v>25</v>
      </c>
      <c r="D15" s="7" t="s">
        <v>10</v>
      </c>
      <c r="E15" s="8" t="s">
        <v>26</v>
      </c>
      <c r="F15" s="10">
        <v>3208428.42</v>
      </c>
      <c r="G15" s="10">
        <v>91939</v>
      </c>
      <c r="H15" s="10">
        <v>0</v>
      </c>
      <c r="I15" s="10">
        <f t="shared" si="2"/>
        <v>91939</v>
      </c>
      <c r="J15" s="11">
        <f t="shared" si="3"/>
        <v>2.8655462414835484</v>
      </c>
      <c r="K15" s="11" t="str">
        <f t="shared" si="1"/>
        <v/>
      </c>
      <c r="Q15" s="17"/>
      <c r="R15" s="19" t="s">
        <v>260</v>
      </c>
      <c r="S15" s="20" t="s">
        <v>261</v>
      </c>
      <c r="T15" s="21"/>
    </row>
    <row r="16" spans="3:20" ht="18" customHeight="1" x14ac:dyDescent="0.35">
      <c r="C16" s="6" t="s">
        <v>27</v>
      </c>
      <c r="D16" s="7" t="s">
        <v>10</v>
      </c>
      <c r="E16" s="8" t="s">
        <v>28</v>
      </c>
      <c r="F16" s="10">
        <v>1256002.29</v>
      </c>
      <c r="G16" s="10">
        <v>15000</v>
      </c>
      <c r="H16" s="10">
        <v>0</v>
      </c>
      <c r="I16" s="10">
        <f t="shared" si="2"/>
        <v>15000</v>
      </c>
      <c r="J16" s="11">
        <f t="shared" si="3"/>
        <v>1.1942653384811903</v>
      </c>
      <c r="K16" s="11" t="str">
        <f t="shared" si="1"/>
        <v/>
      </c>
      <c r="Q16" s="17"/>
      <c r="R16" s="19" t="s">
        <v>262</v>
      </c>
      <c r="S16" s="20" t="s">
        <v>263</v>
      </c>
      <c r="T16" s="21"/>
    </row>
    <row r="17" spans="3:20" ht="18" customHeight="1" x14ac:dyDescent="0.35">
      <c r="C17" s="6" t="s">
        <v>29</v>
      </c>
      <c r="D17" s="7" t="s">
        <v>10</v>
      </c>
      <c r="E17" s="8" t="s">
        <v>30</v>
      </c>
      <c r="F17" s="10">
        <v>2764431.16</v>
      </c>
      <c r="G17" s="10">
        <v>12662</v>
      </c>
      <c r="H17" s="10">
        <v>0</v>
      </c>
      <c r="I17" s="10">
        <f t="shared" si="2"/>
        <v>12662</v>
      </c>
      <c r="J17" s="11">
        <f t="shared" si="3"/>
        <v>0.45803274768469904</v>
      </c>
      <c r="K17" s="11" t="str">
        <f t="shared" si="1"/>
        <v/>
      </c>
      <c r="Q17" s="17"/>
      <c r="R17" s="19" t="s">
        <v>264</v>
      </c>
      <c r="S17" s="20" t="s">
        <v>265</v>
      </c>
      <c r="T17" s="21"/>
    </row>
    <row r="18" spans="3:20" ht="18" customHeight="1" x14ac:dyDescent="0.35">
      <c r="C18" s="6" t="s">
        <v>31</v>
      </c>
      <c r="D18" s="7" t="s">
        <v>10</v>
      </c>
      <c r="E18" s="8" t="s">
        <v>30</v>
      </c>
      <c r="F18" s="10">
        <v>1008890.19</v>
      </c>
      <c r="G18" s="10">
        <v>15682</v>
      </c>
      <c r="H18" s="10">
        <v>0</v>
      </c>
      <c r="I18" s="10">
        <f t="shared" si="2"/>
        <v>15682</v>
      </c>
      <c r="J18" s="11">
        <f t="shared" si="3"/>
        <v>1.5543812553078746</v>
      </c>
      <c r="K18" s="11" t="str">
        <f t="shared" si="1"/>
        <v/>
      </c>
      <c r="Q18" s="17"/>
      <c r="R18" s="19" t="s">
        <v>266</v>
      </c>
      <c r="S18" s="20" t="s">
        <v>267</v>
      </c>
      <c r="T18" s="21"/>
    </row>
    <row r="19" spans="3:20" ht="18" customHeight="1" x14ac:dyDescent="0.35">
      <c r="C19" s="6" t="s">
        <v>274</v>
      </c>
      <c r="D19" s="7" t="s">
        <v>10</v>
      </c>
      <c r="E19" s="8" t="s">
        <v>30</v>
      </c>
      <c r="F19" s="10">
        <v>7507393.9199999999</v>
      </c>
      <c r="G19" s="10">
        <v>107972</v>
      </c>
      <c r="H19" s="10">
        <v>0</v>
      </c>
      <c r="I19" s="10">
        <f t="shared" si="2"/>
        <v>107972</v>
      </c>
      <c r="J19" s="11">
        <f t="shared" si="3"/>
        <v>1.4382087998920403</v>
      </c>
      <c r="K19" s="11">
        <f t="shared" si="1"/>
        <v>0</v>
      </c>
      <c r="Q19" s="17"/>
      <c r="R19" s="17"/>
      <c r="S19" s="17"/>
      <c r="T19" s="17"/>
    </row>
    <row r="20" spans="3:20" ht="18" customHeight="1" x14ac:dyDescent="0.35">
      <c r="C20" s="6" t="s">
        <v>34</v>
      </c>
      <c r="D20" s="7" t="s">
        <v>10</v>
      </c>
      <c r="E20" s="8" t="s">
        <v>35</v>
      </c>
      <c r="F20" s="10">
        <v>6439408.75</v>
      </c>
      <c r="G20" s="10">
        <v>10674</v>
      </c>
      <c r="H20" s="10">
        <v>0</v>
      </c>
      <c r="I20" s="10">
        <f t="shared" si="2"/>
        <v>10674</v>
      </c>
      <c r="J20" s="11">
        <f t="shared" si="3"/>
        <v>0.16576055992718275</v>
      </c>
      <c r="K20" s="11" t="str">
        <f t="shared" si="1"/>
        <v/>
      </c>
    </row>
    <row r="21" spans="3:20" ht="18" customHeight="1" x14ac:dyDescent="0.35">
      <c r="C21" s="6" t="s">
        <v>36</v>
      </c>
      <c r="D21" s="7" t="s">
        <v>10</v>
      </c>
      <c r="E21" s="8" t="s">
        <v>35</v>
      </c>
      <c r="F21" s="10">
        <v>3130594.92</v>
      </c>
      <c r="G21" s="10">
        <v>29770</v>
      </c>
      <c r="H21" s="10">
        <v>0</v>
      </c>
      <c r="I21" s="10">
        <f t="shared" si="2"/>
        <v>29770</v>
      </c>
      <c r="J21" s="11">
        <f t="shared" si="3"/>
        <v>0.9509374659050428</v>
      </c>
      <c r="K21" s="11" t="str">
        <f t="shared" si="1"/>
        <v/>
      </c>
    </row>
    <row r="22" spans="3:20" ht="18" customHeight="1" x14ac:dyDescent="0.35">
      <c r="C22" s="6" t="s">
        <v>37</v>
      </c>
      <c r="D22" s="7" t="s">
        <v>10</v>
      </c>
      <c r="E22" s="8" t="s">
        <v>35</v>
      </c>
      <c r="F22" s="10">
        <v>3179026.66</v>
      </c>
      <c r="G22" s="10">
        <v>13033</v>
      </c>
      <c r="H22" s="10">
        <v>0</v>
      </c>
      <c r="I22" s="10">
        <f t="shared" si="2"/>
        <v>13033</v>
      </c>
      <c r="J22" s="11">
        <f t="shared" si="3"/>
        <v>0.4099682510998508</v>
      </c>
      <c r="K22" s="11" t="str">
        <f t="shared" si="1"/>
        <v/>
      </c>
    </row>
    <row r="23" spans="3:20" ht="18" customHeight="1" x14ac:dyDescent="0.35">
      <c r="C23" s="6" t="s">
        <v>40</v>
      </c>
      <c r="D23" s="7" t="s">
        <v>10</v>
      </c>
      <c r="E23" s="8" t="s">
        <v>26</v>
      </c>
      <c r="F23" s="10">
        <v>552870.9</v>
      </c>
      <c r="G23" s="10">
        <v>318</v>
      </c>
      <c r="H23" s="10">
        <v>0</v>
      </c>
      <c r="I23" s="10">
        <f t="shared" si="2"/>
        <v>318</v>
      </c>
      <c r="J23" s="11">
        <f t="shared" si="3"/>
        <v>5.7517948584380182E-2</v>
      </c>
      <c r="K23" s="11" t="str">
        <f t="shared" si="1"/>
        <v/>
      </c>
    </row>
    <row r="24" spans="3:20" ht="18" customHeight="1" x14ac:dyDescent="0.35">
      <c r="C24" s="6" t="s">
        <v>41</v>
      </c>
      <c r="D24" s="7" t="s">
        <v>10</v>
      </c>
      <c r="E24" s="8" t="s">
        <v>42</v>
      </c>
      <c r="F24" s="10">
        <v>2613553.14</v>
      </c>
      <c r="G24" s="10">
        <v>9935</v>
      </c>
      <c r="H24" s="10">
        <v>0</v>
      </c>
      <c r="I24" s="10">
        <f t="shared" si="2"/>
        <v>9935</v>
      </c>
      <c r="J24" s="11">
        <f t="shared" si="3"/>
        <v>0.38013384338533096</v>
      </c>
      <c r="K24" s="11" t="str">
        <f t="shared" si="1"/>
        <v/>
      </c>
    </row>
    <row r="25" spans="3:20" ht="18" customHeight="1" x14ac:dyDescent="0.35">
      <c r="C25" s="6" t="s">
        <v>43</v>
      </c>
      <c r="D25" s="7" t="s">
        <v>10</v>
      </c>
      <c r="E25" s="8" t="s">
        <v>42</v>
      </c>
      <c r="F25" s="10">
        <v>954784.78</v>
      </c>
      <c r="G25" s="10">
        <v>8140</v>
      </c>
      <c r="H25" s="10">
        <v>0</v>
      </c>
      <c r="I25" s="10">
        <f t="shared" si="2"/>
        <v>8140</v>
      </c>
      <c r="J25" s="11">
        <f t="shared" si="3"/>
        <v>0.85254815226526759</v>
      </c>
      <c r="K25" s="11" t="str">
        <f t="shared" si="1"/>
        <v/>
      </c>
    </row>
    <row r="26" spans="3:20" ht="18" customHeight="1" x14ac:dyDescent="0.35">
      <c r="C26" s="6" t="s">
        <v>275</v>
      </c>
      <c r="D26" s="7" t="s">
        <v>10</v>
      </c>
      <c r="E26" s="8" t="s">
        <v>12</v>
      </c>
      <c r="F26" s="10">
        <v>10596574.399999999</v>
      </c>
      <c r="G26" s="10">
        <v>264105</v>
      </c>
      <c r="H26" s="10">
        <v>168050</v>
      </c>
      <c r="I26" s="10">
        <f t="shared" si="2"/>
        <v>432155</v>
      </c>
      <c r="J26" s="11">
        <f t="shared" si="3"/>
        <v>4.0782519301709428</v>
      </c>
      <c r="K26" s="11">
        <f t="shared" si="1"/>
        <v>1.5858898702207012</v>
      </c>
    </row>
    <row r="27" spans="3:20" ht="18" customHeight="1" x14ac:dyDescent="0.35">
      <c r="C27" s="6" t="s">
        <v>44</v>
      </c>
      <c r="D27" s="7" t="s">
        <v>10</v>
      </c>
      <c r="E27" s="8" t="s">
        <v>12</v>
      </c>
      <c r="F27" s="10">
        <v>6273392.0500000007</v>
      </c>
      <c r="G27" s="10">
        <v>0</v>
      </c>
      <c r="H27" s="10">
        <v>0</v>
      </c>
      <c r="I27" s="10">
        <f t="shared" si="2"/>
        <v>0</v>
      </c>
      <c r="J27" s="11">
        <f t="shared" si="3"/>
        <v>0</v>
      </c>
      <c r="K27" s="11" t="str">
        <f t="shared" si="1"/>
        <v/>
      </c>
    </row>
    <row r="28" spans="3:20" ht="18" customHeight="1" x14ac:dyDescent="0.35">
      <c r="C28" s="6" t="s">
        <v>276</v>
      </c>
      <c r="D28" s="7" t="s">
        <v>4</v>
      </c>
      <c r="E28" s="8" t="s">
        <v>45</v>
      </c>
      <c r="F28" s="10">
        <v>10633586.48</v>
      </c>
      <c r="G28" s="10">
        <v>112394</v>
      </c>
      <c r="H28" s="10">
        <v>469515</v>
      </c>
      <c r="I28" s="10">
        <f t="shared" si="2"/>
        <v>581909</v>
      </c>
      <c r="J28" s="11">
        <f t="shared" si="3"/>
        <v>5.4723681524993806</v>
      </c>
      <c r="K28" s="11">
        <f t="shared" si="1"/>
        <v>4.4153964505115866</v>
      </c>
    </row>
    <row r="29" spans="3:20" ht="18" customHeight="1" x14ac:dyDescent="0.35">
      <c r="C29" s="6" t="s">
        <v>48</v>
      </c>
      <c r="D29" s="7" t="s">
        <v>4</v>
      </c>
      <c r="E29" s="8" t="s">
        <v>46</v>
      </c>
      <c r="F29" s="10">
        <v>2824456.34</v>
      </c>
      <c r="G29" s="10">
        <v>11875</v>
      </c>
      <c r="H29" s="10">
        <v>0</v>
      </c>
      <c r="I29" s="10">
        <f t="shared" si="2"/>
        <v>11875</v>
      </c>
      <c r="J29" s="11">
        <f t="shared" si="3"/>
        <v>0.42043489332180656</v>
      </c>
      <c r="K29" s="11" t="str">
        <f t="shared" si="1"/>
        <v/>
      </c>
    </row>
    <row r="30" spans="3:20" ht="18" customHeight="1" x14ac:dyDescent="0.35">
      <c r="C30" s="6" t="s">
        <v>277</v>
      </c>
      <c r="D30" s="7" t="s">
        <v>4</v>
      </c>
      <c r="E30" s="8" t="s">
        <v>46</v>
      </c>
      <c r="F30" s="10">
        <v>13505699.130000001</v>
      </c>
      <c r="G30" s="10">
        <v>234384</v>
      </c>
      <c r="H30" s="10">
        <v>0</v>
      </c>
      <c r="I30" s="10">
        <f t="shared" si="2"/>
        <v>234384</v>
      </c>
      <c r="J30" s="11">
        <f t="shared" si="3"/>
        <v>1.73544514611144</v>
      </c>
      <c r="K30" s="11">
        <f t="shared" si="1"/>
        <v>0</v>
      </c>
    </row>
    <row r="31" spans="3:20" ht="18" customHeight="1" x14ac:dyDescent="0.35">
      <c r="C31" s="6" t="s">
        <v>50</v>
      </c>
      <c r="D31" s="7" t="s">
        <v>4</v>
      </c>
      <c r="E31" s="8" t="s">
        <v>51</v>
      </c>
      <c r="F31" s="10">
        <v>2228564.4900000002</v>
      </c>
      <c r="G31" s="10">
        <v>16368</v>
      </c>
      <c r="H31" s="10">
        <v>0</v>
      </c>
      <c r="I31" s="10">
        <f t="shared" si="2"/>
        <v>16368</v>
      </c>
      <c r="J31" s="11">
        <f t="shared" si="3"/>
        <v>0.73446382518640951</v>
      </c>
      <c r="K31" s="11" t="str">
        <f t="shared" si="1"/>
        <v/>
      </c>
    </row>
    <row r="32" spans="3:20" ht="18" customHeight="1" x14ac:dyDescent="0.35">
      <c r="C32" s="6" t="s">
        <v>52</v>
      </c>
      <c r="D32" s="7" t="s">
        <v>4</v>
      </c>
      <c r="E32" s="8" t="s">
        <v>53</v>
      </c>
      <c r="F32" s="10">
        <v>10892846.379999999</v>
      </c>
      <c r="G32" s="10">
        <v>0</v>
      </c>
      <c r="H32" s="10">
        <v>0</v>
      </c>
      <c r="I32" s="10">
        <f t="shared" si="2"/>
        <v>0</v>
      </c>
      <c r="J32" s="11">
        <f t="shared" si="3"/>
        <v>0</v>
      </c>
      <c r="K32" s="11" t="str">
        <f t="shared" si="1"/>
        <v/>
      </c>
    </row>
    <row r="33" spans="3:11" ht="18" customHeight="1" x14ac:dyDescent="0.35">
      <c r="C33" s="6" t="s">
        <v>54</v>
      </c>
      <c r="D33" s="7" t="s">
        <v>4</v>
      </c>
      <c r="E33" s="8" t="s">
        <v>49</v>
      </c>
      <c r="F33" s="10">
        <v>7621288.54</v>
      </c>
      <c r="G33" s="10">
        <v>63636</v>
      </c>
      <c r="H33" s="10">
        <v>0</v>
      </c>
      <c r="I33" s="10">
        <f t="shared" si="2"/>
        <v>63636</v>
      </c>
      <c r="J33" s="11">
        <f t="shared" si="3"/>
        <v>0.83497691585890277</v>
      </c>
      <c r="K33" s="11" t="str">
        <f t="shared" si="1"/>
        <v/>
      </c>
    </row>
    <row r="34" spans="3:11" ht="18" customHeight="1" x14ac:dyDescent="0.35">
      <c r="C34" s="6" t="s">
        <v>55</v>
      </c>
      <c r="D34" s="7" t="s">
        <v>4</v>
      </c>
      <c r="E34" s="8" t="s">
        <v>45</v>
      </c>
      <c r="F34" s="10">
        <v>10514704.02</v>
      </c>
      <c r="G34" s="10">
        <v>44091</v>
      </c>
      <c r="H34" s="10">
        <v>0</v>
      </c>
      <c r="I34" s="10">
        <f t="shared" si="2"/>
        <v>44091</v>
      </c>
      <c r="J34" s="11">
        <f t="shared" si="3"/>
        <v>0.41932706727773394</v>
      </c>
      <c r="K34" s="11" t="str">
        <f t="shared" si="1"/>
        <v/>
      </c>
    </row>
    <row r="35" spans="3:11" ht="18" customHeight="1" x14ac:dyDescent="0.35">
      <c r="C35" s="6" t="s">
        <v>278</v>
      </c>
      <c r="D35" s="7" t="s">
        <v>4</v>
      </c>
      <c r="E35" s="8" t="s">
        <v>45</v>
      </c>
      <c r="F35" s="10">
        <v>2504649.12</v>
      </c>
      <c r="G35" s="10">
        <v>10245</v>
      </c>
      <c r="H35" s="10">
        <v>23993</v>
      </c>
      <c r="I35" s="10">
        <f t="shared" si="2"/>
        <v>34238</v>
      </c>
      <c r="J35" s="11">
        <f t="shared" si="3"/>
        <v>1.3669779022779847</v>
      </c>
      <c r="K35" s="11">
        <f t="shared" si="1"/>
        <v>0.95793857145147732</v>
      </c>
    </row>
    <row r="36" spans="3:11" ht="18" customHeight="1" x14ac:dyDescent="0.35">
      <c r="C36" s="6" t="s">
        <v>56</v>
      </c>
      <c r="D36" s="7" t="s">
        <v>4</v>
      </c>
      <c r="E36" s="8" t="s">
        <v>47</v>
      </c>
      <c r="F36" s="10">
        <v>13423345.110000001</v>
      </c>
      <c r="G36" s="10">
        <v>1477396</v>
      </c>
      <c r="H36" s="10">
        <v>0</v>
      </c>
      <c r="I36" s="10">
        <f t="shared" si="2"/>
        <v>1477396</v>
      </c>
      <c r="J36" s="11">
        <f t="shared" si="3"/>
        <v>11.006168640478318</v>
      </c>
      <c r="K36" s="11" t="str">
        <f t="shared" si="1"/>
        <v/>
      </c>
    </row>
    <row r="37" spans="3:11" ht="18" customHeight="1" x14ac:dyDescent="0.35">
      <c r="C37" s="6" t="s">
        <v>58</v>
      </c>
      <c r="D37" s="7" t="s">
        <v>10</v>
      </c>
      <c r="E37" s="8" t="s">
        <v>22</v>
      </c>
      <c r="F37" s="10">
        <v>1310887.31</v>
      </c>
      <c r="G37" s="10">
        <v>0</v>
      </c>
      <c r="H37" s="10">
        <v>0</v>
      </c>
      <c r="I37" s="10">
        <f t="shared" si="2"/>
        <v>0</v>
      </c>
      <c r="J37" s="11">
        <f t="shared" si="3"/>
        <v>0</v>
      </c>
      <c r="K37" s="11" t="str">
        <f t="shared" si="1"/>
        <v/>
      </c>
    </row>
    <row r="38" spans="3:11" ht="18" customHeight="1" x14ac:dyDescent="0.35">
      <c r="C38" s="6" t="s">
        <v>279</v>
      </c>
      <c r="D38" s="7" t="s">
        <v>4</v>
      </c>
      <c r="E38" s="8" t="s">
        <v>59</v>
      </c>
      <c r="F38" s="10">
        <v>2448912.37</v>
      </c>
      <c r="G38" s="10">
        <v>44962</v>
      </c>
      <c r="H38" s="10">
        <v>168354</v>
      </c>
      <c r="I38" s="10">
        <f t="shared" si="2"/>
        <v>213316</v>
      </c>
      <c r="J38" s="11">
        <f t="shared" si="3"/>
        <v>8.7106424310315358</v>
      </c>
      <c r="K38" s="11">
        <f t="shared" si="1"/>
        <v>6.8746437015220767</v>
      </c>
    </row>
    <row r="39" spans="3:11" ht="18" customHeight="1" x14ac:dyDescent="0.35">
      <c r="C39" s="6" t="s">
        <v>61</v>
      </c>
      <c r="D39" s="7" t="s">
        <v>4</v>
      </c>
      <c r="E39" s="8" t="s">
        <v>62</v>
      </c>
      <c r="F39" s="10">
        <v>2118195.9699999997</v>
      </c>
      <c r="G39" s="10">
        <v>52055</v>
      </c>
      <c r="H39" s="10">
        <v>0</v>
      </c>
      <c r="I39" s="10">
        <f t="shared" si="2"/>
        <v>52055</v>
      </c>
      <c r="J39" s="11">
        <f t="shared" si="3"/>
        <v>2.457515769893567</v>
      </c>
      <c r="K39" s="11" t="str">
        <f t="shared" si="1"/>
        <v/>
      </c>
    </row>
    <row r="40" spans="3:11" ht="18" customHeight="1" x14ac:dyDescent="0.35">
      <c r="C40" s="6" t="s">
        <v>63</v>
      </c>
      <c r="D40" s="7" t="s">
        <v>10</v>
      </c>
      <c r="E40" s="8" t="s">
        <v>24</v>
      </c>
      <c r="F40" s="10">
        <v>1101312.83</v>
      </c>
      <c r="G40" s="10">
        <v>557</v>
      </c>
      <c r="H40" s="10">
        <v>0</v>
      </c>
      <c r="I40" s="10">
        <f t="shared" si="2"/>
        <v>557</v>
      </c>
      <c r="J40" s="11">
        <f t="shared" si="3"/>
        <v>5.0576002097424029E-2</v>
      </c>
      <c r="K40" s="11" t="str">
        <f t="shared" si="1"/>
        <v/>
      </c>
    </row>
    <row r="41" spans="3:11" ht="18" customHeight="1" x14ac:dyDescent="0.35">
      <c r="C41" s="6" t="s">
        <v>64</v>
      </c>
      <c r="D41" s="7" t="s">
        <v>10</v>
      </c>
      <c r="E41" s="8" t="s">
        <v>12</v>
      </c>
      <c r="F41" s="10">
        <v>2082620.96</v>
      </c>
      <c r="G41" s="10">
        <v>25159</v>
      </c>
      <c r="H41" s="10">
        <v>0</v>
      </c>
      <c r="I41" s="10">
        <f t="shared" si="2"/>
        <v>25159</v>
      </c>
      <c r="J41" s="11">
        <f t="shared" si="3"/>
        <v>1.2080450779675243</v>
      </c>
      <c r="K41" s="11" t="str">
        <f t="shared" si="1"/>
        <v/>
      </c>
    </row>
    <row r="42" spans="3:11" ht="18" customHeight="1" x14ac:dyDescent="0.35">
      <c r="C42" s="6" t="s">
        <v>65</v>
      </c>
      <c r="D42" s="7" t="s">
        <v>10</v>
      </c>
      <c r="E42" s="8" t="s">
        <v>66</v>
      </c>
      <c r="F42" s="10">
        <v>4406491.5600000005</v>
      </c>
      <c r="G42" s="10">
        <v>20156</v>
      </c>
      <c r="H42" s="10">
        <v>0</v>
      </c>
      <c r="I42" s="10">
        <f t="shared" si="2"/>
        <v>20156</v>
      </c>
      <c r="J42" s="11">
        <f t="shared" si="3"/>
        <v>0.45741605823023512</v>
      </c>
      <c r="K42" s="11" t="str">
        <f t="shared" si="1"/>
        <v/>
      </c>
    </row>
    <row r="43" spans="3:11" ht="18" customHeight="1" x14ac:dyDescent="0.35">
      <c r="C43" s="6" t="s">
        <v>67</v>
      </c>
      <c r="D43" s="7" t="s">
        <v>4</v>
      </c>
      <c r="E43" s="8" t="s">
        <v>59</v>
      </c>
      <c r="F43" s="10">
        <v>2179400.7300000004</v>
      </c>
      <c r="G43" s="10">
        <v>4141</v>
      </c>
      <c r="H43" s="10">
        <v>0</v>
      </c>
      <c r="I43" s="10">
        <f t="shared" si="2"/>
        <v>4141</v>
      </c>
      <c r="J43" s="11">
        <f t="shared" si="3"/>
        <v>0.19000636014286362</v>
      </c>
      <c r="K43" s="11" t="str">
        <f t="shared" si="1"/>
        <v/>
      </c>
    </row>
    <row r="44" spans="3:11" ht="18" customHeight="1" x14ac:dyDescent="0.35">
      <c r="C44" s="6" t="s">
        <v>280</v>
      </c>
      <c r="D44" s="7" t="s">
        <v>4</v>
      </c>
      <c r="E44" s="8" t="s">
        <v>57</v>
      </c>
      <c r="F44" s="10">
        <v>4905083.2699999996</v>
      </c>
      <c r="G44" s="10">
        <v>0</v>
      </c>
      <c r="H44" s="10">
        <v>0</v>
      </c>
      <c r="I44" s="10">
        <f t="shared" si="2"/>
        <v>0</v>
      </c>
      <c r="J44" s="11">
        <f t="shared" si="3"/>
        <v>0</v>
      </c>
      <c r="K44" s="11">
        <f t="shared" si="1"/>
        <v>0</v>
      </c>
    </row>
    <row r="45" spans="3:11" ht="18" customHeight="1" x14ac:dyDescent="0.35">
      <c r="C45" s="6" t="s">
        <v>68</v>
      </c>
      <c r="D45" s="7" t="s">
        <v>10</v>
      </c>
      <c r="E45" s="8" t="s">
        <v>26</v>
      </c>
      <c r="F45" s="10">
        <v>5341864.5600000005</v>
      </c>
      <c r="G45" s="10">
        <v>31153</v>
      </c>
      <c r="H45" s="10">
        <v>0</v>
      </c>
      <c r="I45" s="10">
        <f t="shared" si="2"/>
        <v>31153</v>
      </c>
      <c r="J45" s="11">
        <f t="shared" si="3"/>
        <v>0.58318588294571061</v>
      </c>
      <c r="K45" s="11" t="str">
        <f t="shared" si="1"/>
        <v/>
      </c>
    </row>
    <row r="46" spans="3:11" ht="18" customHeight="1" x14ac:dyDescent="0.35">
      <c r="C46" s="6" t="s">
        <v>69</v>
      </c>
      <c r="D46" s="7" t="s">
        <v>4</v>
      </c>
      <c r="E46" s="8" t="s">
        <v>47</v>
      </c>
      <c r="F46" s="10">
        <v>16136082.289999999</v>
      </c>
      <c r="G46" s="10">
        <v>1851156</v>
      </c>
      <c r="H46" s="10">
        <v>0</v>
      </c>
      <c r="I46" s="10">
        <f t="shared" si="2"/>
        <v>1851156</v>
      </c>
      <c r="J46" s="11">
        <f t="shared" si="3"/>
        <v>11.472152699340258</v>
      </c>
      <c r="K46" s="11" t="str">
        <f t="shared" si="1"/>
        <v/>
      </c>
    </row>
    <row r="47" spans="3:11" ht="18" customHeight="1" x14ac:dyDescent="0.35">
      <c r="C47" s="6" t="s">
        <v>70</v>
      </c>
      <c r="D47" s="7" t="s">
        <v>10</v>
      </c>
      <c r="E47" s="8" t="s">
        <v>30</v>
      </c>
      <c r="F47" s="10">
        <v>3967963.0700000003</v>
      </c>
      <c r="G47" s="10">
        <v>36627</v>
      </c>
      <c r="H47" s="10">
        <v>0</v>
      </c>
      <c r="I47" s="10">
        <f t="shared" si="2"/>
        <v>36627</v>
      </c>
      <c r="J47" s="11">
        <f t="shared" si="3"/>
        <v>0.92306806676000641</v>
      </c>
      <c r="K47" s="11" t="str">
        <f t="shared" si="1"/>
        <v/>
      </c>
    </row>
    <row r="48" spans="3:11" ht="18" customHeight="1" x14ac:dyDescent="0.35">
      <c r="C48" s="6" t="s">
        <v>71</v>
      </c>
      <c r="D48" s="7" t="s">
        <v>10</v>
      </c>
      <c r="E48" s="8" t="s">
        <v>72</v>
      </c>
      <c r="F48" s="10">
        <v>2211430.12</v>
      </c>
      <c r="G48" s="10">
        <v>25250</v>
      </c>
      <c r="H48" s="10">
        <v>0</v>
      </c>
      <c r="I48" s="10">
        <f t="shared" si="2"/>
        <v>25250</v>
      </c>
      <c r="J48" s="11">
        <f t="shared" si="3"/>
        <v>1.1417950660814911</v>
      </c>
      <c r="K48" s="11" t="str">
        <f t="shared" si="1"/>
        <v/>
      </c>
    </row>
    <row r="49" spans="3:11" ht="18" customHeight="1" x14ac:dyDescent="0.35">
      <c r="C49" s="6" t="s">
        <v>73</v>
      </c>
      <c r="D49" s="7" t="s">
        <v>4</v>
      </c>
      <c r="E49" s="8" t="s">
        <v>74</v>
      </c>
      <c r="F49" s="10">
        <v>6009722.1100000003</v>
      </c>
      <c r="G49" s="10">
        <v>11684</v>
      </c>
      <c r="H49" s="10">
        <v>0</v>
      </c>
      <c r="I49" s="10">
        <f t="shared" si="2"/>
        <v>11684</v>
      </c>
      <c r="J49" s="11">
        <f t="shared" si="3"/>
        <v>0.19441830730506107</v>
      </c>
      <c r="K49" s="11" t="str">
        <f t="shared" si="1"/>
        <v/>
      </c>
    </row>
    <row r="50" spans="3:11" ht="18" customHeight="1" x14ac:dyDescent="0.35">
      <c r="C50" s="6" t="s">
        <v>75</v>
      </c>
      <c r="D50" s="7" t="s">
        <v>4</v>
      </c>
      <c r="E50" s="8" t="s">
        <v>76</v>
      </c>
      <c r="F50" s="10">
        <v>8094976.4699999997</v>
      </c>
      <c r="G50" s="10">
        <v>23919</v>
      </c>
      <c r="H50" s="10">
        <v>0</v>
      </c>
      <c r="I50" s="10">
        <f t="shared" si="2"/>
        <v>23919</v>
      </c>
      <c r="J50" s="11">
        <f t="shared" si="3"/>
        <v>0.29547954942974652</v>
      </c>
      <c r="K50" s="11" t="str">
        <f t="shared" si="1"/>
        <v/>
      </c>
    </row>
    <row r="51" spans="3:11" ht="18" customHeight="1" x14ac:dyDescent="0.35">
      <c r="C51" s="6" t="s">
        <v>77</v>
      </c>
      <c r="D51" s="7" t="s">
        <v>4</v>
      </c>
      <c r="E51" s="8" t="s">
        <v>14</v>
      </c>
      <c r="F51" s="10">
        <v>7823128.5299999993</v>
      </c>
      <c r="G51" s="10">
        <v>495094</v>
      </c>
      <c r="H51" s="10">
        <v>0</v>
      </c>
      <c r="I51" s="10">
        <f t="shared" si="2"/>
        <v>495094</v>
      </c>
      <c r="J51" s="11">
        <f t="shared" si="3"/>
        <v>6.3285934533917221</v>
      </c>
      <c r="K51" s="11" t="str">
        <f t="shared" si="1"/>
        <v/>
      </c>
    </row>
    <row r="52" spans="3:11" ht="18" customHeight="1" x14ac:dyDescent="0.35">
      <c r="C52" s="6" t="s">
        <v>78</v>
      </c>
      <c r="D52" s="7" t="s">
        <v>4</v>
      </c>
      <c r="E52" s="8" t="s">
        <v>23</v>
      </c>
      <c r="F52" s="10">
        <v>4943170.63</v>
      </c>
      <c r="G52" s="10">
        <v>59091</v>
      </c>
      <c r="H52" s="10">
        <v>0</v>
      </c>
      <c r="I52" s="10">
        <f t="shared" si="2"/>
        <v>59091</v>
      </c>
      <c r="J52" s="11">
        <f t="shared" si="3"/>
        <v>1.195406843562671</v>
      </c>
      <c r="K52" s="11" t="str">
        <f t="shared" si="1"/>
        <v/>
      </c>
    </row>
    <row r="53" spans="3:11" ht="18" customHeight="1" x14ac:dyDescent="0.35">
      <c r="C53" s="6" t="s">
        <v>79</v>
      </c>
      <c r="D53" s="7" t="s">
        <v>4</v>
      </c>
      <c r="E53" s="8" t="s">
        <v>53</v>
      </c>
      <c r="F53" s="10">
        <v>7093820.9800000004</v>
      </c>
      <c r="G53" s="10">
        <v>102576</v>
      </c>
      <c r="H53" s="10">
        <v>0</v>
      </c>
      <c r="I53" s="10">
        <f t="shared" si="2"/>
        <v>102576</v>
      </c>
      <c r="J53" s="11">
        <f t="shared" si="3"/>
        <v>1.4459908177722296</v>
      </c>
      <c r="K53" s="11" t="str">
        <f t="shared" si="1"/>
        <v/>
      </c>
    </row>
    <row r="54" spans="3:11" ht="18" customHeight="1" x14ac:dyDescent="0.35">
      <c r="C54" s="6" t="s">
        <v>80</v>
      </c>
      <c r="D54" s="7" t="s">
        <v>4</v>
      </c>
      <c r="E54" s="8" t="s">
        <v>76</v>
      </c>
      <c r="F54" s="10">
        <v>5103606.459999999</v>
      </c>
      <c r="G54" s="10">
        <v>25142</v>
      </c>
      <c r="H54" s="10">
        <v>0</v>
      </c>
      <c r="I54" s="10">
        <f t="shared" si="2"/>
        <v>25142</v>
      </c>
      <c r="J54" s="11">
        <f t="shared" si="3"/>
        <v>0.492632027901305</v>
      </c>
      <c r="K54" s="11" t="str">
        <f t="shared" si="1"/>
        <v/>
      </c>
    </row>
    <row r="55" spans="3:11" ht="18" customHeight="1" x14ac:dyDescent="0.35">
      <c r="C55" s="6" t="s">
        <v>81</v>
      </c>
      <c r="D55" s="7" t="s">
        <v>4</v>
      </c>
      <c r="E55" s="8" t="s">
        <v>82</v>
      </c>
      <c r="F55" s="10">
        <v>6162779.3399999999</v>
      </c>
      <c r="G55" s="10">
        <v>50090</v>
      </c>
      <c r="H55" s="10">
        <v>0</v>
      </c>
      <c r="I55" s="10">
        <f t="shared" si="2"/>
        <v>50090</v>
      </c>
      <c r="J55" s="11">
        <f t="shared" si="3"/>
        <v>0.81278262998785222</v>
      </c>
      <c r="K55" s="11" t="str">
        <f t="shared" si="1"/>
        <v/>
      </c>
    </row>
    <row r="56" spans="3:11" ht="18" customHeight="1" x14ac:dyDescent="0.35">
      <c r="C56" s="6" t="s">
        <v>83</v>
      </c>
      <c r="D56" s="7" t="s">
        <v>10</v>
      </c>
      <c r="E56" s="8" t="s">
        <v>84</v>
      </c>
      <c r="F56" s="10">
        <v>1131289.8999999999</v>
      </c>
      <c r="G56" s="10">
        <v>0</v>
      </c>
      <c r="H56" s="10">
        <v>0</v>
      </c>
      <c r="I56" s="10">
        <f t="shared" si="2"/>
        <v>0</v>
      </c>
      <c r="J56" s="11">
        <f t="shared" si="3"/>
        <v>0</v>
      </c>
      <c r="K56" s="11" t="str">
        <f t="shared" si="1"/>
        <v/>
      </c>
    </row>
    <row r="57" spans="3:11" ht="18" customHeight="1" x14ac:dyDescent="0.35">
      <c r="C57" s="6" t="s">
        <v>86</v>
      </c>
      <c r="D57" s="7" t="s">
        <v>10</v>
      </c>
      <c r="E57" s="8" t="s">
        <v>24</v>
      </c>
      <c r="F57" s="10">
        <v>1221028.77</v>
      </c>
      <c r="G57" s="10">
        <v>3453</v>
      </c>
      <c r="H57" s="10">
        <v>0</v>
      </c>
      <c r="I57" s="10">
        <f t="shared" si="2"/>
        <v>3453</v>
      </c>
      <c r="J57" s="11">
        <f t="shared" si="3"/>
        <v>0.28279431941640487</v>
      </c>
      <c r="K57" s="11" t="str">
        <f t="shared" si="1"/>
        <v/>
      </c>
    </row>
    <row r="58" spans="3:11" ht="18" customHeight="1" x14ac:dyDescent="0.35">
      <c r="C58" s="6" t="s">
        <v>281</v>
      </c>
      <c r="D58" s="7" t="s">
        <v>10</v>
      </c>
      <c r="E58" s="8" t="s">
        <v>24</v>
      </c>
      <c r="F58" s="10">
        <v>879852.14999999991</v>
      </c>
      <c r="G58" s="10">
        <v>15795</v>
      </c>
      <c r="H58" s="10">
        <v>0</v>
      </c>
      <c r="I58" s="10">
        <f t="shared" si="2"/>
        <v>15795</v>
      </c>
      <c r="J58" s="11">
        <f t="shared" si="3"/>
        <v>1.7951879756161309</v>
      </c>
      <c r="K58" s="11">
        <f t="shared" si="1"/>
        <v>0</v>
      </c>
    </row>
    <row r="59" spans="3:11" ht="18" customHeight="1" x14ac:dyDescent="0.35">
      <c r="C59" s="6" t="s">
        <v>88</v>
      </c>
      <c r="D59" s="7" t="s">
        <v>10</v>
      </c>
      <c r="E59" s="8" t="s">
        <v>89</v>
      </c>
      <c r="F59" s="10">
        <v>451486.77</v>
      </c>
      <c r="G59" s="10">
        <v>5937</v>
      </c>
      <c r="H59" s="10">
        <v>0</v>
      </c>
      <c r="I59" s="10">
        <f t="shared" si="2"/>
        <v>5937</v>
      </c>
      <c r="J59" s="11">
        <f t="shared" si="3"/>
        <v>1.3149886983399313</v>
      </c>
      <c r="K59" s="11" t="str">
        <f t="shared" si="1"/>
        <v/>
      </c>
    </row>
    <row r="60" spans="3:11" ht="18" customHeight="1" x14ac:dyDescent="0.35">
      <c r="C60" s="6" t="s">
        <v>90</v>
      </c>
      <c r="D60" s="7" t="s">
        <v>4</v>
      </c>
      <c r="E60" s="8" t="s">
        <v>51</v>
      </c>
      <c r="F60" s="10">
        <v>14817405.609999999</v>
      </c>
      <c r="G60" s="10">
        <v>297169</v>
      </c>
      <c r="H60" s="10">
        <v>0</v>
      </c>
      <c r="I60" s="10">
        <f t="shared" si="2"/>
        <v>297169</v>
      </c>
      <c r="J60" s="11">
        <f t="shared" si="3"/>
        <v>2.0055400238179755</v>
      </c>
      <c r="K60" s="11" t="str">
        <f t="shared" si="1"/>
        <v/>
      </c>
    </row>
    <row r="61" spans="3:11" ht="18" customHeight="1" x14ac:dyDescent="0.35">
      <c r="C61" s="6" t="s">
        <v>91</v>
      </c>
      <c r="D61" s="7" t="s">
        <v>4</v>
      </c>
      <c r="E61" s="8" t="s">
        <v>18</v>
      </c>
      <c r="F61" s="10">
        <v>3729095.45</v>
      </c>
      <c r="G61" s="10">
        <v>0</v>
      </c>
      <c r="H61" s="10">
        <v>0</v>
      </c>
      <c r="I61" s="10">
        <f t="shared" si="2"/>
        <v>0</v>
      </c>
      <c r="J61" s="11">
        <f t="shared" si="3"/>
        <v>0</v>
      </c>
      <c r="K61" s="11" t="str">
        <f t="shared" si="1"/>
        <v/>
      </c>
    </row>
    <row r="62" spans="3:11" ht="18" customHeight="1" x14ac:dyDescent="0.35">
      <c r="C62" s="6" t="s">
        <v>93</v>
      </c>
      <c r="D62" s="7" t="s">
        <v>4</v>
      </c>
      <c r="E62" s="8" t="s">
        <v>7</v>
      </c>
      <c r="F62" s="10">
        <v>10700162.5</v>
      </c>
      <c r="G62" s="10">
        <v>62933</v>
      </c>
      <c r="H62" s="10">
        <v>0</v>
      </c>
      <c r="I62" s="10">
        <f t="shared" si="2"/>
        <v>62933</v>
      </c>
      <c r="J62" s="11">
        <f t="shared" si="3"/>
        <v>0.58814994632090867</v>
      </c>
      <c r="K62" s="11" t="str">
        <f t="shared" si="1"/>
        <v/>
      </c>
    </row>
    <row r="63" spans="3:11" ht="18" customHeight="1" x14ac:dyDescent="0.35">
      <c r="C63" s="6" t="s">
        <v>282</v>
      </c>
      <c r="D63" s="7" t="s">
        <v>4</v>
      </c>
      <c r="E63" s="8" t="s">
        <v>7</v>
      </c>
      <c r="F63" s="10">
        <v>9415903.3100000005</v>
      </c>
      <c r="G63" s="10">
        <v>14208</v>
      </c>
      <c r="H63" s="10">
        <v>71565</v>
      </c>
      <c r="I63" s="10">
        <f t="shared" si="2"/>
        <v>85773</v>
      </c>
      <c r="J63" s="11">
        <f t="shared" si="3"/>
        <v>0.91093756144358695</v>
      </c>
      <c r="K63" s="11">
        <f t="shared" si="1"/>
        <v>0.76004391340760269</v>
      </c>
    </row>
    <row r="64" spans="3:11" ht="18" customHeight="1" x14ac:dyDescent="0.35">
      <c r="C64" s="6" t="s">
        <v>94</v>
      </c>
      <c r="D64" s="7" t="s">
        <v>4</v>
      </c>
      <c r="E64" s="8" t="s">
        <v>7</v>
      </c>
      <c r="F64" s="10">
        <v>2198567.94</v>
      </c>
      <c r="G64" s="10">
        <v>0</v>
      </c>
      <c r="H64" s="10">
        <v>0</v>
      </c>
      <c r="I64" s="10">
        <f t="shared" si="2"/>
        <v>0</v>
      </c>
      <c r="J64" s="11">
        <f t="shared" si="3"/>
        <v>0</v>
      </c>
      <c r="K64" s="11" t="str">
        <f t="shared" si="1"/>
        <v/>
      </c>
    </row>
    <row r="65" spans="3:11" ht="18" customHeight="1" x14ac:dyDescent="0.35">
      <c r="C65" s="6" t="s">
        <v>283</v>
      </c>
      <c r="D65" s="7" t="s">
        <v>4</v>
      </c>
      <c r="E65" s="8" t="s">
        <v>8</v>
      </c>
      <c r="F65" s="10">
        <v>5443560.6400000006</v>
      </c>
      <c r="G65" s="10">
        <v>29172</v>
      </c>
      <c r="H65" s="10">
        <v>2270</v>
      </c>
      <c r="I65" s="10">
        <f t="shared" si="2"/>
        <v>31442</v>
      </c>
      <c r="J65" s="11">
        <f t="shared" si="3"/>
        <v>0.5775998850634646</v>
      </c>
      <c r="K65" s="11">
        <f t="shared" si="1"/>
        <v>4.1700646876600238E-2</v>
      </c>
    </row>
    <row r="66" spans="3:11" ht="18" customHeight="1" x14ac:dyDescent="0.35">
      <c r="C66" s="6" t="s">
        <v>95</v>
      </c>
      <c r="D66" s="7" t="s">
        <v>10</v>
      </c>
      <c r="E66" s="8" t="s">
        <v>96</v>
      </c>
      <c r="F66" s="10">
        <v>1611239.08</v>
      </c>
      <c r="G66" s="10">
        <v>7430</v>
      </c>
      <c r="H66" s="10">
        <v>0</v>
      </c>
      <c r="I66" s="10">
        <f t="shared" si="2"/>
        <v>7430</v>
      </c>
      <c r="J66" s="11">
        <f t="shared" si="3"/>
        <v>0.46113578625463825</v>
      </c>
      <c r="K66" s="11" t="str">
        <f t="shared" si="1"/>
        <v/>
      </c>
    </row>
    <row r="67" spans="3:11" ht="18" customHeight="1" x14ac:dyDescent="0.35">
      <c r="C67" s="6" t="s">
        <v>97</v>
      </c>
      <c r="D67" s="7" t="s">
        <v>4</v>
      </c>
      <c r="E67" s="8" t="s">
        <v>74</v>
      </c>
      <c r="F67" s="10">
        <v>16544969.43</v>
      </c>
      <c r="G67" s="10">
        <v>1079799</v>
      </c>
      <c r="H67" s="10">
        <v>0</v>
      </c>
      <c r="I67" s="10">
        <f t="shared" si="2"/>
        <v>1079799</v>
      </c>
      <c r="J67" s="11">
        <f t="shared" si="3"/>
        <v>6.5264490488695941</v>
      </c>
      <c r="K67" s="11" t="str">
        <f t="shared" si="1"/>
        <v/>
      </c>
    </row>
    <row r="68" spans="3:11" ht="18" customHeight="1" x14ac:dyDescent="0.35">
      <c r="C68" s="6" t="s">
        <v>98</v>
      </c>
      <c r="D68" s="7" t="s">
        <v>4</v>
      </c>
      <c r="E68" s="8" t="s">
        <v>76</v>
      </c>
      <c r="F68" s="10">
        <v>147172.43</v>
      </c>
      <c r="G68" s="10">
        <v>0</v>
      </c>
      <c r="H68" s="10">
        <v>0</v>
      </c>
      <c r="I68" s="10">
        <f t="shared" si="2"/>
        <v>0</v>
      </c>
      <c r="J68" s="11">
        <f t="shared" si="3"/>
        <v>0</v>
      </c>
      <c r="K68" s="11" t="str">
        <f t="shared" si="1"/>
        <v/>
      </c>
    </row>
    <row r="69" spans="3:11" ht="18" customHeight="1" x14ac:dyDescent="0.35">
      <c r="C69" s="6" t="s">
        <v>99</v>
      </c>
      <c r="D69" s="7" t="s">
        <v>10</v>
      </c>
      <c r="E69" s="8" t="s">
        <v>16</v>
      </c>
      <c r="F69" s="10">
        <v>4680576.0599999996</v>
      </c>
      <c r="G69" s="10">
        <v>110813</v>
      </c>
      <c r="H69" s="10">
        <v>0</v>
      </c>
      <c r="I69" s="10">
        <f t="shared" si="2"/>
        <v>110813</v>
      </c>
      <c r="J69" s="11">
        <f t="shared" si="3"/>
        <v>2.3675077293797897</v>
      </c>
      <c r="K69" s="11" t="str">
        <f t="shared" si="1"/>
        <v/>
      </c>
    </row>
    <row r="70" spans="3:11" ht="18" customHeight="1" x14ac:dyDescent="0.35">
      <c r="C70" s="6" t="s">
        <v>284</v>
      </c>
      <c r="D70" s="7" t="s">
        <v>4</v>
      </c>
      <c r="E70" s="8" t="s">
        <v>59</v>
      </c>
      <c r="F70" s="10">
        <v>5200484.6500000004</v>
      </c>
      <c r="G70" s="10">
        <v>30756</v>
      </c>
      <c r="H70" s="10">
        <v>0</v>
      </c>
      <c r="I70" s="10">
        <f t="shared" si="2"/>
        <v>30756</v>
      </c>
      <c r="J70" s="11">
        <f t="shared" si="3"/>
        <v>0.5914064182460379</v>
      </c>
      <c r="K70" s="11">
        <f t="shared" ref="K70:K133" si="4">IF(ISNUMBER(FIND("RSL",C70,1)),H70/F70*100,"")</f>
        <v>0</v>
      </c>
    </row>
    <row r="71" spans="3:11" ht="18" customHeight="1" x14ac:dyDescent="0.35">
      <c r="C71" s="6" t="s">
        <v>285</v>
      </c>
      <c r="D71" s="7" t="s">
        <v>4</v>
      </c>
      <c r="E71" s="8" t="s">
        <v>49</v>
      </c>
      <c r="F71" s="10">
        <v>6018185.8499999996</v>
      </c>
      <c r="G71" s="10">
        <v>28484</v>
      </c>
      <c r="H71" s="10">
        <v>42901</v>
      </c>
      <c r="I71" s="10">
        <f t="shared" ref="I71:I133" si="5">SUM(G71:H71)</f>
        <v>71385</v>
      </c>
      <c r="J71" s="11">
        <f t="shared" ref="J71:J133" si="6">I71/F71*100</f>
        <v>1.1861547944718258</v>
      </c>
      <c r="K71" s="11">
        <f t="shared" si="4"/>
        <v>0.71285601789781894</v>
      </c>
    </row>
    <row r="72" spans="3:11" ht="18" customHeight="1" x14ac:dyDescent="0.35">
      <c r="C72" s="6" t="s">
        <v>101</v>
      </c>
      <c r="D72" s="7" t="s">
        <v>4</v>
      </c>
      <c r="E72" s="8" t="s">
        <v>92</v>
      </c>
      <c r="F72" s="10">
        <v>6338855.5</v>
      </c>
      <c r="G72" s="10">
        <v>370554</v>
      </c>
      <c r="H72" s="10">
        <v>0</v>
      </c>
      <c r="I72" s="10">
        <f t="shared" si="5"/>
        <v>370554</v>
      </c>
      <c r="J72" s="11">
        <f t="shared" si="6"/>
        <v>5.8457555942078185</v>
      </c>
      <c r="K72" s="11" t="str">
        <f t="shared" si="4"/>
        <v/>
      </c>
    </row>
    <row r="73" spans="3:11" ht="18" customHeight="1" x14ac:dyDescent="0.35">
      <c r="C73" s="6" t="s">
        <v>286</v>
      </c>
      <c r="D73" s="7" t="s">
        <v>4</v>
      </c>
      <c r="E73" s="8" t="s">
        <v>5</v>
      </c>
      <c r="F73" s="10">
        <v>1205754.6600000001</v>
      </c>
      <c r="G73" s="10">
        <v>0</v>
      </c>
      <c r="H73" s="10">
        <v>660</v>
      </c>
      <c r="I73" s="10">
        <f t="shared" si="5"/>
        <v>660</v>
      </c>
      <c r="J73" s="11">
        <f t="shared" si="6"/>
        <v>5.4737503564779917E-2</v>
      </c>
      <c r="K73" s="11">
        <f t="shared" si="4"/>
        <v>5.4737503564779917E-2</v>
      </c>
    </row>
    <row r="74" spans="3:11" ht="18" customHeight="1" x14ac:dyDescent="0.35">
      <c r="C74" s="6" t="s">
        <v>102</v>
      </c>
      <c r="D74" s="7" t="s">
        <v>4</v>
      </c>
      <c r="E74" s="8" t="s">
        <v>39</v>
      </c>
      <c r="F74" s="10">
        <v>946222.91999999993</v>
      </c>
      <c r="G74" s="10">
        <v>7572</v>
      </c>
      <c r="H74" s="10">
        <v>0</v>
      </c>
      <c r="I74" s="10">
        <f t="shared" si="5"/>
        <v>7572</v>
      </c>
      <c r="J74" s="11">
        <f t="shared" si="6"/>
        <v>0.80023426192212721</v>
      </c>
      <c r="K74" s="11" t="str">
        <f t="shared" si="4"/>
        <v/>
      </c>
    </row>
    <row r="75" spans="3:11" ht="18" customHeight="1" x14ac:dyDescent="0.35">
      <c r="C75" s="6" t="s">
        <v>103</v>
      </c>
      <c r="D75" s="7" t="s">
        <v>10</v>
      </c>
      <c r="E75" s="8" t="s">
        <v>104</v>
      </c>
      <c r="F75" s="10">
        <v>803892.74</v>
      </c>
      <c r="G75" s="10">
        <v>0</v>
      </c>
      <c r="H75" s="10">
        <v>0</v>
      </c>
      <c r="I75" s="10">
        <f t="shared" si="5"/>
        <v>0</v>
      </c>
      <c r="J75" s="11">
        <f t="shared" si="6"/>
        <v>0</v>
      </c>
      <c r="K75" s="11" t="str">
        <f t="shared" si="4"/>
        <v/>
      </c>
    </row>
    <row r="76" spans="3:11" ht="18" customHeight="1" x14ac:dyDescent="0.35">
      <c r="C76" s="6" t="s">
        <v>287</v>
      </c>
      <c r="D76" s="7" t="s">
        <v>4</v>
      </c>
      <c r="E76" s="8" t="s">
        <v>105</v>
      </c>
      <c r="F76" s="10">
        <v>12054212.9</v>
      </c>
      <c r="G76" s="10">
        <v>230697</v>
      </c>
      <c r="H76" s="10">
        <v>19729</v>
      </c>
      <c r="I76" s="10">
        <f t="shared" si="5"/>
        <v>250426</v>
      </c>
      <c r="J76" s="11">
        <f t="shared" si="6"/>
        <v>2.0774977352523782</v>
      </c>
      <c r="K76" s="11">
        <f t="shared" si="4"/>
        <v>0.16366891943645692</v>
      </c>
    </row>
    <row r="77" spans="3:11" ht="18" customHeight="1" x14ac:dyDescent="0.35">
      <c r="C77" s="6" t="s">
        <v>106</v>
      </c>
      <c r="D77" s="7" t="s">
        <v>4</v>
      </c>
      <c r="E77" s="8" t="s">
        <v>59</v>
      </c>
      <c r="F77" s="10">
        <v>1754991.1199999999</v>
      </c>
      <c r="G77" s="10">
        <v>1935</v>
      </c>
      <c r="H77" s="10">
        <v>0</v>
      </c>
      <c r="I77" s="10">
        <f t="shared" si="5"/>
        <v>1935</v>
      </c>
      <c r="J77" s="11">
        <f t="shared" si="6"/>
        <v>0.1102569681378217</v>
      </c>
      <c r="K77" s="11" t="str">
        <f t="shared" si="4"/>
        <v/>
      </c>
    </row>
    <row r="78" spans="3:11" ht="18" customHeight="1" x14ac:dyDescent="0.35">
      <c r="C78" s="6" t="s">
        <v>107</v>
      </c>
      <c r="D78" s="7" t="s">
        <v>10</v>
      </c>
      <c r="E78" s="8" t="s">
        <v>26</v>
      </c>
      <c r="F78" s="10">
        <v>10507180.49</v>
      </c>
      <c r="G78" s="10">
        <v>667631</v>
      </c>
      <c r="H78" s="10">
        <v>0</v>
      </c>
      <c r="I78" s="10">
        <f t="shared" si="5"/>
        <v>667631</v>
      </c>
      <c r="J78" s="11">
        <f t="shared" si="6"/>
        <v>6.3540452230301412</v>
      </c>
      <c r="K78" s="11" t="str">
        <f t="shared" si="4"/>
        <v/>
      </c>
    </row>
    <row r="79" spans="3:11" ht="18" customHeight="1" x14ac:dyDescent="0.35">
      <c r="C79" s="6" t="s">
        <v>288</v>
      </c>
      <c r="D79" s="7" t="s">
        <v>10</v>
      </c>
      <c r="E79" s="8" t="s">
        <v>26</v>
      </c>
      <c r="F79" s="10">
        <v>6347606.9499999993</v>
      </c>
      <c r="G79" s="10">
        <v>54735</v>
      </c>
      <c r="H79" s="10">
        <v>51764</v>
      </c>
      <c r="I79" s="10">
        <f t="shared" si="5"/>
        <v>106499</v>
      </c>
      <c r="J79" s="11">
        <f t="shared" si="6"/>
        <v>1.6777818922767425</v>
      </c>
      <c r="K79" s="11">
        <f t="shared" si="4"/>
        <v>0.81548842591773907</v>
      </c>
    </row>
    <row r="80" spans="3:11" ht="18" customHeight="1" x14ac:dyDescent="0.35">
      <c r="C80" s="6" t="s">
        <v>289</v>
      </c>
      <c r="D80" s="7" t="s">
        <v>4</v>
      </c>
      <c r="E80" s="8" t="s">
        <v>5</v>
      </c>
      <c r="F80" s="10">
        <v>6398195.709999999</v>
      </c>
      <c r="G80" s="10">
        <v>17558</v>
      </c>
      <c r="H80" s="10">
        <v>69473</v>
      </c>
      <c r="I80" s="10">
        <f t="shared" si="5"/>
        <v>87031</v>
      </c>
      <c r="J80" s="11">
        <f t="shared" si="6"/>
        <v>1.3602428550907832</v>
      </c>
      <c r="K80" s="11">
        <f t="shared" si="4"/>
        <v>1.0858217402043178</v>
      </c>
    </row>
    <row r="81" spans="3:11" ht="18" customHeight="1" x14ac:dyDescent="0.35">
      <c r="C81" s="6" t="s">
        <v>113</v>
      </c>
      <c r="D81" s="7" t="s">
        <v>4</v>
      </c>
      <c r="E81" s="8" t="s">
        <v>74</v>
      </c>
      <c r="F81" s="10">
        <v>5609312.2300000004</v>
      </c>
      <c r="G81" s="10">
        <v>900</v>
      </c>
      <c r="H81" s="10">
        <v>0</v>
      </c>
      <c r="I81" s="10">
        <f t="shared" si="5"/>
        <v>900</v>
      </c>
      <c r="J81" s="11">
        <f t="shared" si="6"/>
        <v>1.6044747788981607E-2</v>
      </c>
      <c r="K81" s="11" t="str">
        <f t="shared" si="4"/>
        <v/>
      </c>
    </row>
    <row r="82" spans="3:11" ht="18" customHeight="1" x14ac:dyDescent="0.35">
      <c r="C82" s="6" t="s">
        <v>290</v>
      </c>
      <c r="D82" s="7" t="s">
        <v>4</v>
      </c>
      <c r="E82" s="8" t="s">
        <v>114</v>
      </c>
      <c r="F82" s="10">
        <v>5900525.0099999998</v>
      </c>
      <c r="G82" s="10">
        <v>107999</v>
      </c>
      <c r="H82" s="10">
        <v>7948</v>
      </c>
      <c r="I82" s="10">
        <f t="shared" si="5"/>
        <v>115947</v>
      </c>
      <c r="J82" s="11">
        <f t="shared" si="6"/>
        <v>1.9650285322661485</v>
      </c>
      <c r="K82" s="11">
        <f t="shared" si="4"/>
        <v>0.13469987817236623</v>
      </c>
    </row>
    <row r="83" spans="3:11" ht="18" customHeight="1" x14ac:dyDescent="0.35">
      <c r="C83" s="6" t="s">
        <v>115</v>
      </c>
      <c r="D83" s="7" t="s">
        <v>4</v>
      </c>
      <c r="E83" s="8" t="s">
        <v>7</v>
      </c>
      <c r="F83" s="10">
        <v>16081168.51</v>
      </c>
      <c r="G83" s="10">
        <v>0</v>
      </c>
      <c r="H83" s="10">
        <v>0</v>
      </c>
      <c r="I83" s="10">
        <f t="shared" si="5"/>
        <v>0</v>
      </c>
      <c r="J83" s="11">
        <f t="shared" si="6"/>
        <v>0</v>
      </c>
      <c r="K83" s="11" t="str">
        <f t="shared" si="4"/>
        <v/>
      </c>
    </row>
    <row r="84" spans="3:11" ht="18" customHeight="1" x14ac:dyDescent="0.35">
      <c r="C84" s="6" t="s">
        <v>116</v>
      </c>
      <c r="D84" s="7" t="s">
        <v>4</v>
      </c>
      <c r="E84" s="8" t="s">
        <v>47</v>
      </c>
      <c r="F84" s="10">
        <v>3138662.79</v>
      </c>
      <c r="G84" s="10">
        <v>293112</v>
      </c>
      <c r="H84" s="10">
        <v>0</v>
      </c>
      <c r="I84" s="10">
        <f t="shared" si="5"/>
        <v>293112</v>
      </c>
      <c r="J84" s="11">
        <f t="shared" si="6"/>
        <v>9.3387541004365104</v>
      </c>
      <c r="K84" s="11" t="str">
        <f t="shared" si="4"/>
        <v/>
      </c>
    </row>
    <row r="85" spans="3:11" ht="18" customHeight="1" x14ac:dyDescent="0.35">
      <c r="C85" s="6" t="s">
        <v>291</v>
      </c>
      <c r="D85" s="7" t="s">
        <v>4</v>
      </c>
      <c r="E85" s="8" t="s">
        <v>62</v>
      </c>
      <c r="F85" s="10">
        <v>2597736.88</v>
      </c>
      <c r="G85" s="10">
        <v>3700</v>
      </c>
      <c r="H85" s="10">
        <v>41256</v>
      </c>
      <c r="I85" s="10">
        <f t="shared" si="5"/>
        <v>44956</v>
      </c>
      <c r="J85" s="11">
        <f t="shared" si="6"/>
        <v>1.7305832760090776</v>
      </c>
      <c r="K85" s="11">
        <f t="shared" si="4"/>
        <v>1.5881516067939878</v>
      </c>
    </row>
    <row r="86" spans="3:11" ht="18" customHeight="1" x14ac:dyDescent="0.35">
      <c r="C86" s="6" t="s">
        <v>117</v>
      </c>
      <c r="D86" s="7" t="s">
        <v>4</v>
      </c>
      <c r="E86" s="8" t="s">
        <v>59</v>
      </c>
      <c r="F86" s="10">
        <v>3120247.1599999997</v>
      </c>
      <c r="G86" s="10">
        <v>28825</v>
      </c>
      <c r="H86" s="10">
        <v>77343</v>
      </c>
      <c r="I86" s="10">
        <f t="shared" si="5"/>
        <v>106168</v>
      </c>
      <c r="J86" s="11">
        <f t="shared" si="6"/>
        <v>3.402550969712284</v>
      </c>
      <c r="K86" s="11" t="str">
        <f t="shared" si="4"/>
        <v/>
      </c>
    </row>
    <row r="87" spans="3:11" ht="18" customHeight="1" x14ac:dyDescent="0.35">
      <c r="C87" s="6" t="s">
        <v>118</v>
      </c>
      <c r="D87" s="7" t="s">
        <v>4</v>
      </c>
      <c r="E87" s="8" t="s">
        <v>7</v>
      </c>
      <c r="F87" s="10">
        <v>21607673.960000001</v>
      </c>
      <c r="G87" s="10">
        <v>34091</v>
      </c>
      <c r="H87" s="10">
        <v>0</v>
      </c>
      <c r="I87" s="10">
        <f t="shared" si="5"/>
        <v>34091</v>
      </c>
      <c r="J87" s="11">
        <f t="shared" si="6"/>
        <v>0.15777265087907685</v>
      </c>
      <c r="K87" s="11" t="str">
        <f t="shared" si="4"/>
        <v/>
      </c>
    </row>
    <row r="88" spans="3:11" ht="18" customHeight="1" x14ac:dyDescent="0.35">
      <c r="C88" s="6" t="s">
        <v>119</v>
      </c>
      <c r="D88" s="7" t="s">
        <v>10</v>
      </c>
      <c r="E88" s="8" t="s">
        <v>110</v>
      </c>
      <c r="F88" s="10">
        <v>367332.02</v>
      </c>
      <c r="G88" s="10">
        <v>0</v>
      </c>
      <c r="H88" s="10">
        <v>0</v>
      </c>
      <c r="I88" s="10">
        <f t="shared" si="5"/>
        <v>0</v>
      </c>
      <c r="J88" s="11">
        <f t="shared" si="6"/>
        <v>0</v>
      </c>
      <c r="K88" s="11" t="str">
        <f t="shared" si="4"/>
        <v/>
      </c>
    </row>
    <row r="89" spans="3:11" ht="18" customHeight="1" x14ac:dyDescent="0.35">
      <c r="C89" s="6" t="s">
        <v>121</v>
      </c>
      <c r="D89" s="7" t="s">
        <v>4</v>
      </c>
      <c r="E89" s="8" t="s">
        <v>82</v>
      </c>
      <c r="F89" s="10">
        <v>7024255.9800000004</v>
      </c>
      <c r="G89" s="10">
        <v>15250</v>
      </c>
      <c r="H89" s="10">
        <v>0</v>
      </c>
      <c r="I89" s="10">
        <f t="shared" si="5"/>
        <v>15250</v>
      </c>
      <c r="J89" s="11">
        <f t="shared" si="6"/>
        <v>0.21710484417739001</v>
      </c>
      <c r="K89" s="11" t="str">
        <f t="shared" si="4"/>
        <v/>
      </c>
    </row>
    <row r="90" spans="3:11" ht="18" customHeight="1" x14ac:dyDescent="0.35">
      <c r="C90" s="6" t="s">
        <v>122</v>
      </c>
      <c r="D90" s="7" t="s">
        <v>4</v>
      </c>
      <c r="E90" s="8" t="s">
        <v>82</v>
      </c>
      <c r="F90" s="10">
        <v>6694761.9199999999</v>
      </c>
      <c r="G90" s="10">
        <v>199309</v>
      </c>
      <c r="H90" s="10">
        <v>0</v>
      </c>
      <c r="I90" s="10">
        <f t="shared" si="5"/>
        <v>199309</v>
      </c>
      <c r="J90" s="11">
        <f t="shared" si="6"/>
        <v>2.9770886908551932</v>
      </c>
      <c r="K90" s="11" t="str">
        <f t="shared" si="4"/>
        <v/>
      </c>
    </row>
    <row r="91" spans="3:11" ht="18" customHeight="1" x14ac:dyDescent="0.35">
      <c r="C91" s="6" t="s">
        <v>292</v>
      </c>
      <c r="D91" s="7" t="s">
        <v>10</v>
      </c>
      <c r="E91" s="8" t="s">
        <v>123</v>
      </c>
      <c r="F91" s="10">
        <v>2696033.05</v>
      </c>
      <c r="G91" s="10">
        <v>44608</v>
      </c>
      <c r="H91" s="10">
        <v>1431</v>
      </c>
      <c r="I91" s="10">
        <f t="shared" si="5"/>
        <v>46039</v>
      </c>
      <c r="J91" s="11">
        <f t="shared" si="6"/>
        <v>1.7076571075417639</v>
      </c>
      <c r="K91" s="11">
        <f t="shared" si="4"/>
        <v>5.3077984337024355E-2</v>
      </c>
    </row>
    <row r="92" spans="3:11" ht="18" customHeight="1" x14ac:dyDescent="0.35">
      <c r="C92" s="6" t="s">
        <v>124</v>
      </c>
      <c r="D92" s="7" t="s">
        <v>10</v>
      </c>
      <c r="E92" s="8" t="s">
        <v>123</v>
      </c>
      <c r="F92" s="10">
        <v>8199035.0399999991</v>
      </c>
      <c r="G92" s="10">
        <v>284632</v>
      </c>
      <c r="H92" s="10">
        <v>0</v>
      </c>
      <c r="I92" s="10">
        <f t="shared" si="5"/>
        <v>284632</v>
      </c>
      <c r="J92" s="11">
        <f t="shared" si="6"/>
        <v>3.4715304741519932</v>
      </c>
      <c r="K92" s="11" t="str">
        <f t="shared" si="4"/>
        <v/>
      </c>
    </row>
    <row r="93" spans="3:11" ht="18" customHeight="1" x14ac:dyDescent="0.35">
      <c r="C93" s="6" t="s">
        <v>125</v>
      </c>
      <c r="D93" s="7" t="s">
        <v>10</v>
      </c>
      <c r="E93" s="8" t="s">
        <v>111</v>
      </c>
      <c r="F93" s="10">
        <v>4675620.96</v>
      </c>
      <c r="G93" s="10">
        <v>39929</v>
      </c>
      <c r="H93" s="10">
        <v>0</v>
      </c>
      <c r="I93" s="10">
        <f t="shared" si="5"/>
        <v>39929</v>
      </c>
      <c r="J93" s="11">
        <f t="shared" si="6"/>
        <v>0.853982825844805</v>
      </c>
      <c r="K93" s="11" t="str">
        <f t="shared" si="4"/>
        <v/>
      </c>
    </row>
    <row r="94" spans="3:11" ht="18" customHeight="1" x14ac:dyDescent="0.35">
      <c r="C94" s="6" t="s">
        <v>126</v>
      </c>
      <c r="D94" s="7" t="s">
        <v>4</v>
      </c>
      <c r="E94" s="8" t="s">
        <v>82</v>
      </c>
      <c r="F94" s="10">
        <v>7254687</v>
      </c>
      <c r="G94" s="10">
        <v>48115</v>
      </c>
      <c r="H94" s="10">
        <v>0</v>
      </c>
      <c r="I94" s="10">
        <f t="shared" si="5"/>
        <v>48115</v>
      </c>
      <c r="J94" s="11">
        <f t="shared" si="6"/>
        <v>0.66322640797597476</v>
      </c>
      <c r="K94" s="11" t="str">
        <f t="shared" si="4"/>
        <v/>
      </c>
    </row>
    <row r="95" spans="3:11" ht="18" customHeight="1" x14ac:dyDescent="0.35">
      <c r="C95" s="6" t="s">
        <v>127</v>
      </c>
      <c r="D95" s="7" t="s">
        <v>10</v>
      </c>
      <c r="E95" s="8" t="s">
        <v>12</v>
      </c>
      <c r="F95" s="10">
        <v>3167319.07</v>
      </c>
      <c r="G95" s="10">
        <v>138493</v>
      </c>
      <c r="H95" s="10">
        <v>0</v>
      </c>
      <c r="I95" s="10">
        <f t="shared" si="5"/>
        <v>138493</v>
      </c>
      <c r="J95" s="11">
        <f t="shared" si="6"/>
        <v>4.3725623134015361</v>
      </c>
      <c r="K95" s="11" t="str">
        <f t="shared" si="4"/>
        <v/>
      </c>
    </row>
    <row r="96" spans="3:11" ht="18" customHeight="1" x14ac:dyDescent="0.35">
      <c r="C96" s="6" t="s">
        <v>128</v>
      </c>
      <c r="D96" s="7" t="s">
        <v>4</v>
      </c>
      <c r="E96" s="8" t="s">
        <v>105</v>
      </c>
      <c r="F96" s="10">
        <v>2101852.62</v>
      </c>
      <c r="G96" s="10">
        <v>11273</v>
      </c>
      <c r="H96" s="10">
        <v>0</v>
      </c>
      <c r="I96" s="10">
        <f t="shared" si="5"/>
        <v>11273</v>
      </c>
      <c r="J96" s="11">
        <f t="shared" si="6"/>
        <v>0.53633636786579264</v>
      </c>
      <c r="K96" s="11" t="str">
        <f t="shared" si="4"/>
        <v/>
      </c>
    </row>
    <row r="97" spans="3:11" ht="18" customHeight="1" x14ac:dyDescent="0.35">
      <c r="C97" s="6" t="s">
        <v>293</v>
      </c>
      <c r="D97" s="7" t="s">
        <v>4</v>
      </c>
      <c r="E97" s="8" t="s">
        <v>92</v>
      </c>
      <c r="F97" s="10">
        <v>3324355.7</v>
      </c>
      <c r="G97" s="10">
        <v>42773</v>
      </c>
      <c r="H97" s="10">
        <v>0</v>
      </c>
      <c r="I97" s="10">
        <f t="shared" si="5"/>
        <v>42773</v>
      </c>
      <c r="J97" s="11">
        <f t="shared" si="6"/>
        <v>1.2866553359497601</v>
      </c>
      <c r="K97" s="11">
        <f t="shared" si="4"/>
        <v>0</v>
      </c>
    </row>
    <row r="98" spans="3:11" ht="18" customHeight="1" x14ac:dyDescent="0.35">
      <c r="C98" s="6" t="s">
        <v>129</v>
      </c>
      <c r="D98" s="7" t="s">
        <v>10</v>
      </c>
      <c r="E98" s="8" t="s">
        <v>130</v>
      </c>
      <c r="F98" s="10">
        <v>2372650.42</v>
      </c>
      <c r="G98" s="10">
        <v>13592</v>
      </c>
      <c r="H98" s="10">
        <v>0</v>
      </c>
      <c r="I98" s="10">
        <f t="shared" si="5"/>
        <v>13592</v>
      </c>
      <c r="J98" s="11">
        <f t="shared" si="6"/>
        <v>0.5728614668822557</v>
      </c>
      <c r="K98" s="11" t="str">
        <f t="shared" si="4"/>
        <v/>
      </c>
    </row>
    <row r="99" spans="3:11" ht="18" customHeight="1" x14ac:dyDescent="0.35">
      <c r="C99" s="6" t="s">
        <v>131</v>
      </c>
      <c r="D99" s="7" t="s">
        <v>10</v>
      </c>
      <c r="E99" s="8" t="s">
        <v>120</v>
      </c>
      <c r="F99" s="10">
        <v>7300897.1899999995</v>
      </c>
      <c r="G99" s="10">
        <v>45430</v>
      </c>
      <c r="H99" s="10">
        <v>0</v>
      </c>
      <c r="I99" s="10">
        <f t="shared" si="5"/>
        <v>45430</v>
      </c>
      <c r="J99" s="11">
        <f t="shared" si="6"/>
        <v>0.62225229061197074</v>
      </c>
      <c r="K99" s="11" t="str">
        <f t="shared" si="4"/>
        <v/>
      </c>
    </row>
    <row r="100" spans="3:11" ht="18" customHeight="1" x14ac:dyDescent="0.35">
      <c r="C100" s="6" t="s">
        <v>132</v>
      </c>
      <c r="D100" s="7" t="s">
        <v>4</v>
      </c>
      <c r="E100" s="8" t="s">
        <v>39</v>
      </c>
      <c r="F100" s="10">
        <v>9239764.8000000007</v>
      </c>
      <c r="G100" s="10">
        <v>120000</v>
      </c>
      <c r="H100" s="10">
        <v>0</v>
      </c>
      <c r="I100" s="10">
        <f t="shared" si="5"/>
        <v>120000</v>
      </c>
      <c r="J100" s="11">
        <f t="shared" si="6"/>
        <v>1.2987343573940322</v>
      </c>
      <c r="K100" s="11" t="str">
        <f t="shared" si="4"/>
        <v/>
      </c>
    </row>
    <row r="101" spans="3:11" ht="18" customHeight="1" x14ac:dyDescent="0.35">
      <c r="C101" s="6" t="s">
        <v>133</v>
      </c>
      <c r="D101" s="7" t="s">
        <v>4</v>
      </c>
      <c r="E101" s="8" t="s">
        <v>14</v>
      </c>
      <c r="F101" s="10">
        <v>4491394.83</v>
      </c>
      <c r="G101" s="10">
        <v>23320</v>
      </c>
      <c r="H101" s="10">
        <v>0</v>
      </c>
      <c r="I101" s="10">
        <f t="shared" si="5"/>
        <v>23320</v>
      </c>
      <c r="J101" s="11">
        <f t="shared" si="6"/>
        <v>0.5192150964826221</v>
      </c>
      <c r="K101" s="11" t="str">
        <f t="shared" si="4"/>
        <v/>
      </c>
    </row>
    <row r="102" spans="3:11" ht="18" customHeight="1" x14ac:dyDescent="0.35">
      <c r="C102" s="6" t="s">
        <v>134</v>
      </c>
      <c r="D102" s="7" t="s">
        <v>10</v>
      </c>
      <c r="E102" s="8" t="s">
        <v>16</v>
      </c>
      <c r="F102" s="10">
        <v>4693029.8599999994</v>
      </c>
      <c r="G102" s="10">
        <v>119491</v>
      </c>
      <c r="H102" s="10">
        <v>0</v>
      </c>
      <c r="I102" s="10">
        <f t="shared" si="5"/>
        <v>119491</v>
      </c>
      <c r="J102" s="11">
        <f t="shared" si="6"/>
        <v>2.5461376459258243</v>
      </c>
      <c r="K102" s="11" t="str">
        <f t="shared" si="4"/>
        <v/>
      </c>
    </row>
    <row r="103" spans="3:11" ht="18" customHeight="1" x14ac:dyDescent="0.35">
      <c r="C103" s="6" t="s">
        <v>135</v>
      </c>
      <c r="D103" s="7" t="s">
        <v>10</v>
      </c>
      <c r="E103" s="8" t="s">
        <v>136</v>
      </c>
      <c r="F103" s="10">
        <v>1977561.92</v>
      </c>
      <c r="G103" s="10">
        <v>38616</v>
      </c>
      <c r="H103" s="10">
        <v>0</v>
      </c>
      <c r="I103" s="10">
        <f t="shared" si="5"/>
        <v>38616</v>
      </c>
      <c r="J103" s="11">
        <f t="shared" si="6"/>
        <v>1.9527075035910886</v>
      </c>
      <c r="K103" s="11" t="str">
        <f t="shared" si="4"/>
        <v/>
      </c>
    </row>
    <row r="104" spans="3:11" ht="18" customHeight="1" x14ac:dyDescent="0.35">
      <c r="C104" s="6" t="s">
        <v>294</v>
      </c>
      <c r="D104" s="7" t="s">
        <v>10</v>
      </c>
      <c r="E104" s="8" t="s">
        <v>136</v>
      </c>
      <c r="F104" s="10">
        <v>2303501.48</v>
      </c>
      <c r="G104" s="10">
        <v>53113</v>
      </c>
      <c r="H104" s="10">
        <v>56457</v>
      </c>
      <c r="I104" s="10">
        <f t="shared" si="5"/>
        <v>109570</v>
      </c>
      <c r="J104" s="11">
        <f t="shared" si="6"/>
        <v>4.7566715694057207</v>
      </c>
      <c r="K104" s="11">
        <f t="shared" si="4"/>
        <v>2.4509209345070619</v>
      </c>
    </row>
    <row r="105" spans="3:11" ht="18" customHeight="1" x14ac:dyDescent="0.35">
      <c r="C105" s="6" t="s">
        <v>137</v>
      </c>
      <c r="D105" s="7" t="s">
        <v>10</v>
      </c>
      <c r="E105" s="8" t="s">
        <v>30</v>
      </c>
      <c r="F105" s="10">
        <v>4647982.18</v>
      </c>
      <c r="G105" s="10">
        <v>10300</v>
      </c>
      <c r="H105" s="10">
        <v>0</v>
      </c>
      <c r="I105" s="10">
        <f t="shared" si="5"/>
        <v>10300</v>
      </c>
      <c r="J105" s="11">
        <f t="shared" si="6"/>
        <v>0.22160153806785898</v>
      </c>
      <c r="K105" s="11" t="str">
        <f t="shared" si="4"/>
        <v/>
      </c>
    </row>
    <row r="106" spans="3:11" ht="18" customHeight="1" x14ac:dyDescent="0.35">
      <c r="C106" s="6" t="s">
        <v>295</v>
      </c>
      <c r="D106" s="7" t="s">
        <v>10</v>
      </c>
      <c r="E106" s="8" t="s">
        <v>30</v>
      </c>
      <c r="F106" s="10">
        <v>2603954.67</v>
      </c>
      <c r="G106" s="10">
        <v>3835</v>
      </c>
      <c r="H106" s="10">
        <v>0</v>
      </c>
      <c r="I106" s="10">
        <f t="shared" si="5"/>
        <v>3835</v>
      </c>
      <c r="J106" s="11">
        <f t="shared" si="6"/>
        <v>0.14727598925522004</v>
      </c>
      <c r="K106" s="11">
        <f t="shared" si="4"/>
        <v>0</v>
      </c>
    </row>
    <row r="107" spans="3:11" ht="18" customHeight="1" x14ac:dyDescent="0.35">
      <c r="C107" s="6" t="s">
        <v>138</v>
      </c>
      <c r="D107" s="7" t="s">
        <v>10</v>
      </c>
      <c r="E107" s="8" t="s">
        <v>139</v>
      </c>
      <c r="F107" s="10">
        <v>917416.28</v>
      </c>
      <c r="G107" s="10">
        <v>0</v>
      </c>
      <c r="H107" s="10">
        <v>0</v>
      </c>
      <c r="I107" s="10">
        <f t="shared" si="5"/>
        <v>0</v>
      </c>
      <c r="J107" s="11">
        <f t="shared" si="6"/>
        <v>0</v>
      </c>
      <c r="K107" s="11" t="str">
        <f t="shared" si="4"/>
        <v/>
      </c>
    </row>
    <row r="108" spans="3:11" ht="18" customHeight="1" x14ac:dyDescent="0.35">
      <c r="C108" s="6" t="s">
        <v>140</v>
      </c>
      <c r="D108" s="7" t="s">
        <v>4</v>
      </c>
      <c r="E108" s="8" t="s">
        <v>49</v>
      </c>
      <c r="F108" s="10">
        <v>2075330.44</v>
      </c>
      <c r="G108" s="10">
        <v>4099</v>
      </c>
      <c r="H108" s="10">
        <v>0</v>
      </c>
      <c r="I108" s="10">
        <f t="shared" si="5"/>
        <v>4099</v>
      </c>
      <c r="J108" s="11">
        <f t="shared" si="6"/>
        <v>0.19751071545021046</v>
      </c>
      <c r="K108" s="11" t="str">
        <f t="shared" si="4"/>
        <v/>
      </c>
    </row>
    <row r="109" spans="3:11" ht="18" customHeight="1" x14ac:dyDescent="0.35">
      <c r="C109" s="6" t="s">
        <v>141</v>
      </c>
      <c r="D109" s="7" t="s">
        <v>10</v>
      </c>
      <c r="E109" s="8" t="s">
        <v>26</v>
      </c>
      <c r="F109" s="10">
        <v>2798820.4000000004</v>
      </c>
      <c r="G109" s="10">
        <v>37366</v>
      </c>
      <c r="H109" s="10">
        <v>0</v>
      </c>
      <c r="I109" s="10">
        <f t="shared" si="5"/>
        <v>37366</v>
      </c>
      <c r="J109" s="11">
        <f t="shared" si="6"/>
        <v>1.3350624427348035</v>
      </c>
      <c r="K109" s="11" t="str">
        <f t="shared" si="4"/>
        <v/>
      </c>
    </row>
    <row r="110" spans="3:11" ht="18" customHeight="1" x14ac:dyDescent="0.35">
      <c r="C110" s="6" t="s">
        <v>296</v>
      </c>
      <c r="D110" s="7" t="s">
        <v>10</v>
      </c>
      <c r="E110" s="8" t="s">
        <v>104</v>
      </c>
      <c r="F110" s="10">
        <v>3382028.42</v>
      </c>
      <c r="G110" s="10">
        <v>39938</v>
      </c>
      <c r="H110" s="10">
        <v>0</v>
      </c>
      <c r="I110" s="10">
        <f t="shared" si="5"/>
        <v>39938</v>
      </c>
      <c r="J110" s="11">
        <f t="shared" si="6"/>
        <v>1.1808889530265982</v>
      </c>
      <c r="K110" s="11">
        <f t="shared" si="4"/>
        <v>0</v>
      </c>
    </row>
    <row r="111" spans="3:11" ht="18" customHeight="1" x14ac:dyDescent="0.35">
      <c r="C111" s="6" t="s">
        <v>324</v>
      </c>
      <c r="D111" s="7" t="s">
        <v>10</v>
      </c>
      <c r="E111" s="8" t="s">
        <v>26</v>
      </c>
      <c r="F111" s="10">
        <v>4877910.6099999994</v>
      </c>
      <c r="G111" s="10">
        <v>107412</v>
      </c>
      <c r="H111" s="10">
        <v>0</v>
      </c>
      <c r="I111" s="10">
        <f t="shared" si="5"/>
        <v>107412</v>
      </c>
      <c r="J111" s="11">
        <f t="shared" si="6"/>
        <v>2.2020083717770302</v>
      </c>
      <c r="K111" s="11" t="str">
        <f t="shared" si="4"/>
        <v/>
      </c>
    </row>
    <row r="112" spans="3:11" ht="18" customHeight="1" x14ac:dyDescent="0.35">
      <c r="C112" s="6" t="s">
        <v>142</v>
      </c>
      <c r="D112" s="7" t="s">
        <v>10</v>
      </c>
      <c r="E112" s="8" t="s">
        <v>139</v>
      </c>
      <c r="F112" s="10">
        <v>3915850.8600000003</v>
      </c>
      <c r="G112" s="10">
        <v>131099</v>
      </c>
      <c r="H112" s="10">
        <v>0</v>
      </c>
      <c r="I112" s="10">
        <f t="shared" si="5"/>
        <v>131099</v>
      </c>
      <c r="J112" s="11">
        <f t="shared" si="6"/>
        <v>3.3479058495092939</v>
      </c>
      <c r="K112" s="11" t="str">
        <f t="shared" si="4"/>
        <v/>
      </c>
    </row>
    <row r="113" spans="2:11" ht="18" customHeight="1" x14ac:dyDescent="0.35">
      <c r="C113" s="6" t="s">
        <v>143</v>
      </c>
      <c r="D113" s="7" t="s">
        <v>4</v>
      </c>
      <c r="E113" s="8" t="s">
        <v>60</v>
      </c>
      <c r="F113" s="10">
        <v>3039788.13</v>
      </c>
      <c r="G113" s="10">
        <v>173694</v>
      </c>
      <c r="H113" s="10">
        <v>0</v>
      </c>
      <c r="I113" s="10">
        <f t="shared" si="5"/>
        <v>173694</v>
      </c>
      <c r="J113" s="11">
        <f t="shared" si="6"/>
        <v>5.7140166541804351</v>
      </c>
      <c r="K113" s="11" t="str">
        <f t="shared" si="4"/>
        <v/>
      </c>
    </row>
    <row r="114" spans="2:11" ht="18" customHeight="1" x14ac:dyDescent="0.35">
      <c r="C114" s="6" t="s">
        <v>144</v>
      </c>
      <c r="D114" s="7" t="s">
        <v>10</v>
      </c>
      <c r="E114" s="8" t="s">
        <v>145</v>
      </c>
      <c r="F114" s="10">
        <v>1912151.0499999998</v>
      </c>
      <c r="G114" s="10">
        <v>37376</v>
      </c>
      <c r="H114" s="10">
        <v>0</v>
      </c>
      <c r="I114" s="10">
        <f t="shared" si="5"/>
        <v>37376</v>
      </c>
      <c r="J114" s="11">
        <f t="shared" si="6"/>
        <v>1.9546572955102057</v>
      </c>
      <c r="K114" s="11" t="str">
        <f t="shared" si="4"/>
        <v/>
      </c>
    </row>
    <row r="115" spans="2:11" ht="18" customHeight="1" x14ac:dyDescent="0.35">
      <c r="C115" s="6" t="s">
        <v>146</v>
      </c>
      <c r="D115" s="7" t="s">
        <v>10</v>
      </c>
      <c r="E115" s="8" t="s">
        <v>147</v>
      </c>
      <c r="F115" s="10">
        <v>2136006.1899999995</v>
      </c>
      <c r="G115" s="10">
        <v>3176</v>
      </c>
      <c r="H115" s="10">
        <v>0</v>
      </c>
      <c r="I115" s="10">
        <f t="shared" si="5"/>
        <v>3176</v>
      </c>
      <c r="J115" s="11">
        <f t="shared" si="6"/>
        <v>0.14868870768581435</v>
      </c>
      <c r="K115" s="11" t="str">
        <f t="shared" si="4"/>
        <v/>
      </c>
    </row>
    <row r="116" spans="2:11" ht="18" customHeight="1" x14ac:dyDescent="0.35">
      <c r="C116" s="6" t="s">
        <v>148</v>
      </c>
      <c r="D116" s="7" t="s">
        <v>10</v>
      </c>
      <c r="E116" s="8" t="s">
        <v>147</v>
      </c>
      <c r="F116" s="10">
        <v>6871380.4299999997</v>
      </c>
      <c r="G116" s="10">
        <v>52366</v>
      </c>
      <c r="H116" s="10">
        <v>0</v>
      </c>
      <c r="I116" s="10">
        <f t="shared" si="5"/>
        <v>52366</v>
      </c>
      <c r="J116" s="11">
        <f t="shared" si="6"/>
        <v>0.76208849929736755</v>
      </c>
      <c r="K116" s="11" t="str">
        <f t="shared" si="4"/>
        <v/>
      </c>
    </row>
    <row r="117" spans="2:11" ht="18" customHeight="1" x14ac:dyDescent="0.35">
      <c r="C117" s="6" t="s">
        <v>149</v>
      </c>
      <c r="D117" s="7" t="s">
        <v>4</v>
      </c>
      <c r="E117" s="8" t="s">
        <v>108</v>
      </c>
      <c r="F117" s="10">
        <v>8052361.0999999996</v>
      </c>
      <c r="G117" s="10">
        <v>87677</v>
      </c>
      <c r="H117" s="10">
        <v>0</v>
      </c>
      <c r="I117" s="10">
        <f t="shared" si="5"/>
        <v>87677</v>
      </c>
      <c r="J117" s="11">
        <f t="shared" si="6"/>
        <v>1.088835919193937</v>
      </c>
      <c r="K117" s="11" t="str">
        <f t="shared" si="4"/>
        <v/>
      </c>
    </row>
    <row r="118" spans="2:11" ht="18" customHeight="1" x14ac:dyDescent="0.35">
      <c r="B118" s="22" t="s">
        <v>327</v>
      </c>
      <c r="C118" s="6" t="s">
        <v>150</v>
      </c>
      <c r="D118" s="7" t="s">
        <v>4</v>
      </c>
      <c r="E118" s="8" t="s">
        <v>108</v>
      </c>
      <c r="F118" s="10">
        <v>10550133.49</v>
      </c>
      <c r="G118" s="10"/>
      <c r="H118" s="10"/>
      <c r="I118" s="10">
        <f t="shared" si="5"/>
        <v>0</v>
      </c>
      <c r="J118" s="11">
        <f t="shared" si="6"/>
        <v>0</v>
      </c>
      <c r="K118" s="11" t="str">
        <f t="shared" si="4"/>
        <v/>
      </c>
    </row>
    <row r="119" spans="2:11" ht="18" customHeight="1" x14ac:dyDescent="0.35">
      <c r="C119" s="6" t="s">
        <v>297</v>
      </c>
      <c r="D119" s="7" t="s">
        <v>4</v>
      </c>
      <c r="E119" s="8" t="s">
        <v>59</v>
      </c>
      <c r="F119" s="10">
        <v>526639.32000000007</v>
      </c>
      <c r="G119" s="10">
        <v>2042</v>
      </c>
      <c r="H119" s="10">
        <v>3700</v>
      </c>
      <c r="I119" s="10">
        <f t="shared" si="5"/>
        <v>5742</v>
      </c>
      <c r="J119" s="11">
        <f t="shared" si="6"/>
        <v>1.0903097778570729</v>
      </c>
      <c r="K119" s="11">
        <f t="shared" si="4"/>
        <v>0.7025681257525549</v>
      </c>
    </row>
    <row r="120" spans="2:11" ht="18" customHeight="1" x14ac:dyDescent="0.35">
      <c r="C120" s="6" t="s">
        <v>151</v>
      </c>
      <c r="D120" s="7" t="s">
        <v>10</v>
      </c>
      <c r="E120" s="8" t="s">
        <v>112</v>
      </c>
      <c r="F120" s="10">
        <v>1390792.85</v>
      </c>
      <c r="G120" s="10">
        <v>9364</v>
      </c>
      <c r="H120" s="10">
        <v>0</v>
      </c>
      <c r="I120" s="10">
        <f t="shared" si="5"/>
        <v>9364</v>
      </c>
      <c r="J120" s="11">
        <f t="shared" si="6"/>
        <v>0.67328502587570815</v>
      </c>
      <c r="K120" s="11" t="str">
        <f t="shared" si="4"/>
        <v/>
      </c>
    </row>
    <row r="121" spans="2:11" ht="18" customHeight="1" x14ac:dyDescent="0.35">
      <c r="C121" s="6" t="s">
        <v>152</v>
      </c>
      <c r="D121" s="7" t="s">
        <v>10</v>
      </c>
      <c r="E121" s="8" t="s">
        <v>35</v>
      </c>
      <c r="F121" s="10">
        <v>2808641.86</v>
      </c>
      <c r="G121" s="10">
        <v>1800</v>
      </c>
      <c r="H121" s="10">
        <v>0</v>
      </c>
      <c r="I121" s="10">
        <f t="shared" si="5"/>
        <v>1800</v>
      </c>
      <c r="J121" s="11">
        <f t="shared" si="6"/>
        <v>6.4087914719037908E-2</v>
      </c>
      <c r="K121" s="11" t="str">
        <f t="shared" si="4"/>
        <v/>
      </c>
    </row>
    <row r="122" spans="2:11" ht="18" customHeight="1" x14ac:dyDescent="0.35">
      <c r="C122" s="6" t="s">
        <v>153</v>
      </c>
      <c r="D122" s="7" t="s">
        <v>10</v>
      </c>
      <c r="E122" s="8" t="s">
        <v>112</v>
      </c>
      <c r="F122" s="10">
        <v>689303.95</v>
      </c>
      <c r="G122" s="10">
        <v>18796</v>
      </c>
      <c r="H122" s="10">
        <v>0</v>
      </c>
      <c r="I122" s="10">
        <f t="shared" si="5"/>
        <v>18796</v>
      </c>
      <c r="J122" s="11">
        <f t="shared" si="6"/>
        <v>2.726808688677905</v>
      </c>
      <c r="K122" s="11" t="str">
        <f t="shared" si="4"/>
        <v/>
      </c>
    </row>
    <row r="123" spans="2:11" ht="18" customHeight="1" x14ac:dyDescent="0.35">
      <c r="C123" s="6" t="s">
        <v>298</v>
      </c>
      <c r="D123" s="7" t="s">
        <v>10</v>
      </c>
      <c r="E123" s="8" t="s">
        <v>112</v>
      </c>
      <c r="F123" s="10">
        <v>8093125.2599999998</v>
      </c>
      <c r="G123" s="10">
        <v>33683</v>
      </c>
      <c r="H123" s="10">
        <v>101568</v>
      </c>
      <c r="I123" s="10">
        <f t="shared" si="5"/>
        <v>135251</v>
      </c>
      <c r="J123" s="11">
        <f t="shared" si="6"/>
        <v>1.6711838215142119</v>
      </c>
      <c r="K123" s="11">
        <f t="shared" si="4"/>
        <v>1.2549910786874441</v>
      </c>
    </row>
    <row r="124" spans="2:11" ht="18" customHeight="1" x14ac:dyDescent="0.35">
      <c r="C124" s="6" t="s">
        <v>154</v>
      </c>
      <c r="D124" s="7" t="s">
        <v>10</v>
      </c>
      <c r="E124" s="8" t="s">
        <v>112</v>
      </c>
      <c r="F124" s="10">
        <v>9102439.9000000004</v>
      </c>
      <c r="G124" s="10">
        <v>122504</v>
      </c>
      <c r="H124" s="10">
        <v>0</v>
      </c>
      <c r="I124" s="10">
        <f t="shared" si="5"/>
        <v>122504</v>
      </c>
      <c r="J124" s="11">
        <f t="shared" si="6"/>
        <v>1.3458369552102178</v>
      </c>
      <c r="K124" s="11" t="str">
        <f t="shared" si="4"/>
        <v/>
      </c>
    </row>
    <row r="125" spans="2:11" ht="18" customHeight="1" x14ac:dyDescent="0.35">
      <c r="C125" s="6" t="s">
        <v>155</v>
      </c>
      <c r="D125" s="7" t="s">
        <v>10</v>
      </c>
      <c r="E125" s="8" t="s">
        <v>111</v>
      </c>
      <c r="F125" s="10">
        <v>9115131.4800000004</v>
      </c>
      <c r="G125" s="10">
        <v>191068</v>
      </c>
      <c r="H125" s="10">
        <v>0</v>
      </c>
      <c r="I125" s="10">
        <f t="shared" si="5"/>
        <v>191068</v>
      </c>
      <c r="J125" s="11">
        <f t="shared" si="6"/>
        <v>2.0961628520579496</v>
      </c>
      <c r="K125" s="11" t="str">
        <f t="shared" si="4"/>
        <v/>
      </c>
    </row>
    <row r="126" spans="2:11" ht="18" customHeight="1" x14ac:dyDescent="0.35">
      <c r="C126" s="6" t="s">
        <v>299</v>
      </c>
      <c r="D126" s="7" t="s">
        <v>10</v>
      </c>
      <c r="E126" s="8" t="s">
        <v>111</v>
      </c>
      <c r="F126" s="10">
        <v>3872098.8899999997</v>
      </c>
      <c r="G126" s="10">
        <v>2050</v>
      </c>
      <c r="H126" s="10">
        <v>4598</v>
      </c>
      <c r="I126" s="10">
        <f t="shared" si="5"/>
        <v>6648</v>
      </c>
      <c r="J126" s="11">
        <f t="shared" si="6"/>
        <v>0.17168982995679638</v>
      </c>
      <c r="K126" s="11">
        <f t="shared" si="4"/>
        <v>0.1187469672294449</v>
      </c>
    </row>
    <row r="127" spans="2:11" ht="18" customHeight="1" x14ac:dyDescent="0.35">
      <c r="B127" s="22" t="s">
        <v>327</v>
      </c>
      <c r="C127" s="6" t="s">
        <v>156</v>
      </c>
      <c r="D127" s="7" t="s">
        <v>4</v>
      </c>
      <c r="E127" s="8" t="s">
        <v>62</v>
      </c>
      <c r="F127" s="10">
        <v>1626713.4699999997</v>
      </c>
      <c r="G127" s="10"/>
      <c r="H127" s="10"/>
      <c r="I127" s="10">
        <f t="shared" si="5"/>
        <v>0</v>
      </c>
      <c r="J127" s="11">
        <f t="shared" si="6"/>
        <v>0</v>
      </c>
      <c r="K127" s="11" t="str">
        <f t="shared" si="4"/>
        <v/>
      </c>
    </row>
    <row r="128" spans="2:11" ht="18" customHeight="1" x14ac:dyDescent="0.35">
      <c r="C128" s="6" t="s">
        <v>300</v>
      </c>
      <c r="D128" s="7" t="s">
        <v>4</v>
      </c>
      <c r="E128" s="8" t="s">
        <v>114</v>
      </c>
      <c r="F128" s="10">
        <v>2064611.47</v>
      </c>
      <c r="G128" s="10">
        <v>36947</v>
      </c>
      <c r="H128" s="10">
        <v>24526</v>
      </c>
      <c r="I128" s="10">
        <f t="shared" si="5"/>
        <v>61473</v>
      </c>
      <c r="J128" s="11">
        <f t="shared" si="6"/>
        <v>2.9774609360278328</v>
      </c>
      <c r="K128" s="11">
        <f t="shared" si="4"/>
        <v>1.1879232657755214</v>
      </c>
    </row>
    <row r="129" spans="3:11" ht="18" customHeight="1" x14ac:dyDescent="0.35">
      <c r="C129" s="6" t="s">
        <v>157</v>
      </c>
      <c r="D129" s="7" t="s">
        <v>4</v>
      </c>
      <c r="E129" s="8" t="s">
        <v>92</v>
      </c>
      <c r="F129" s="10">
        <v>3358297.05</v>
      </c>
      <c r="G129" s="10">
        <v>7264</v>
      </c>
      <c r="H129" s="10">
        <v>0</v>
      </c>
      <c r="I129" s="10">
        <f t="shared" si="5"/>
        <v>7264</v>
      </c>
      <c r="J129" s="11">
        <f t="shared" si="6"/>
        <v>0.21630010364925878</v>
      </c>
      <c r="K129" s="11" t="str">
        <f t="shared" si="4"/>
        <v/>
      </c>
    </row>
    <row r="130" spans="3:11" ht="18" customHeight="1" x14ac:dyDescent="0.35">
      <c r="C130" s="6" t="s">
        <v>158</v>
      </c>
      <c r="D130" s="7" t="s">
        <v>10</v>
      </c>
      <c r="E130" s="8" t="s">
        <v>110</v>
      </c>
      <c r="F130" s="10">
        <v>3005445.45</v>
      </c>
      <c r="G130" s="10">
        <v>8615</v>
      </c>
      <c r="H130" s="10">
        <v>0</v>
      </c>
      <c r="I130" s="10">
        <f t="shared" si="5"/>
        <v>8615</v>
      </c>
      <c r="J130" s="11">
        <f t="shared" si="6"/>
        <v>0.28664636052535902</v>
      </c>
      <c r="K130" s="11" t="str">
        <f t="shared" si="4"/>
        <v/>
      </c>
    </row>
    <row r="131" spans="3:11" ht="18" customHeight="1" x14ac:dyDescent="0.35">
      <c r="C131" s="6" t="s">
        <v>159</v>
      </c>
      <c r="D131" s="7" t="s">
        <v>10</v>
      </c>
      <c r="E131" s="8" t="s">
        <v>111</v>
      </c>
      <c r="F131" s="10">
        <v>2430122.64</v>
      </c>
      <c r="G131" s="10">
        <v>69026</v>
      </c>
      <c r="H131" s="10">
        <v>0</v>
      </c>
      <c r="I131" s="10">
        <f t="shared" si="5"/>
        <v>69026</v>
      </c>
      <c r="J131" s="11">
        <f t="shared" si="6"/>
        <v>2.8404327774996574</v>
      </c>
      <c r="K131" s="11" t="str">
        <f t="shared" si="4"/>
        <v/>
      </c>
    </row>
    <row r="132" spans="3:11" ht="18" customHeight="1" x14ac:dyDescent="0.35">
      <c r="C132" s="6" t="s">
        <v>160</v>
      </c>
      <c r="D132" s="7" t="s">
        <v>10</v>
      </c>
      <c r="E132" s="8" t="s">
        <v>111</v>
      </c>
      <c r="F132" s="10">
        <v>2089994.72</v>
      </c>
      <c r="G132" s="10">
        <v>47111</v>
      </c>
      <c r="H132" s="10">
        <v>0</v>
      </c>
      <c r="I132" s="10">
        <f t="shared" si="5"/>
        <v>47111</v>
      </c>
      <c r="J132" s="11">
        <f t="shared" si="6"/>
        <v>2.2541205271561644</v>
      </c>
      <c r="K132" s="11" t="str">
        <f t="shared" si="4"/>
        <v/>
      </c>
    </row>
    <row r="133" spans="3:11" ht="18" customHeight="1" x14ac:dyDescent="0.35">
      <c r="C133" s="6" t="s">
        <v>301</v>
      </c>
      <c r="D133" s="7" t="s">
        <v>10</v>
      </c>
      <c r="E133" s="8" t="s">
        <v>111</v>
      </c>
      <c r="F133" s="10">
        <v>4943639.83</v>
      </c>
      <c r="G133" s="10">
        <v>109847</v>
      </c>
      <c r="H133" s="10">
        <v>0</v>
      </c>
      <c r="I133" s="10">
        <f t="shared" si="5"/>
        <v>109847</v>
      </c>
      <c r="J133" s="11">
        <f t="shared" si="6"/>
        <v>2.2219863051795179</v>
      </c>
      <c r="K133" s="11">
        <f t="shared" si="4"/>
        <v>0</v>
      </c>
    </row>
    <row r="134" spans="3:11" ht="18" customHeight="1" x14ac:dyDescent="0.35">
      <c r="C134" s="6" t="s">
        <v>161</v>
      </c>
      <c r="D134" s="7" t="s">
        <v>4</v>
      </c>
      <c r="E134" s="8" t="s">
        <v>57</v>
      </c>
      <c r="F134" s="10">
        <v>12722314.800000001</v>
      </c>
      <c r="G134" s="10">
        <v>135026</v>
      </c>
      <c r="H134" s="10">
        <v>0</v>
      </c>
      <c r="I134" s="10">
        <f t="shared" ref="I134:I197" si="7">SUM(G134:H134)</f>
        <v>135026</v>
      </c>
      <c r="J134" s="11">
        <f t="shared" ref="J134:J197" si="8">I134/F134*100</f>
        <v>1.0613320148311374</v>
      </c>
      <c r="K134" s="11" t="str">
        <f t="shared" ref="K134:K197" si="9">IF(ISNUMBER(FIND("RSL",C134,1)),H134/F134*100,"")</f>
        <v/>
      </c>
    </row>
    <row r="135" spans="3:11" ht="18" customHeight="1" x14ac:dyDescent="0.35">
      <c r="C135" s="6" t="s">
        <v>162</v>
      </c>
      <c r="D135" s="7" t="s">
        <v>4</v>
      </c>
      <c r="E135" s="8" t="s">
        <v>92</v>
      </c>
      <c r="F135" s="10">
        <v>5921178.5700000003</v>
      </c>
      <c r="G135" s="10">
        <v>12808</v>
      </c>
      <c r="H135" s="10">
        <v>0</v>
      </c>
      <c r="I135" s="10">
        <f t="shared" si="7"/>
        <v>12808</v>
      </c>
      <c r="J135" s="11">
        <f t="shared" si="8"/>
        <v>0.21630828809812436</v>
      </c>
      <c r="K135" s="11" t="str">
        <f t="shared" si="9"/>
        <v/>
      </c>
    </row>
    <row r="136" spans="3:11" ht="18" customHeight="1" x14ac:dyDescent="0.35">
      <c r="C136" s="6" t="s">
        <v>163</v>
      </c>
      <c r="D136" s="7" t="s">
        <v>4</v>
      </c>
      <c r="E136" s="8" t="s">
        <v>57</v>
      </c>
      <c r="F136" s="10">
        <v>9897271.9000000004</v>
      </c>
      <c r="G136" s="10">
        <v>21515</v>
      </c>
      <c r="H136" s="10">
        <v>0</v>
      </c>
      <c r="I136" s="10">
        <f t="shared" si="7"/>
        <v>21515</v>
      </c>
      <c r="J136" s="11">
        <f t="shared" si="8"/>
        <v>0.21738313564973391</v>
      </c>
      <c r="K136" s="11" t="str">
        <f t="shared" si="9"/>
        <v/>
      </c>
    </row>
    <row r="137" spans="3:11" ht="18" customHeight="1" x14ac:dyDescent="0.35">
      <c r="C137" s="6" t="s">
        <v>164</v>
      </c>
      <c r="D137" s="7" t="s">
        <v>10</v>
      </c>
      <c r="E137" s="8" t="s">
        <v>165</v>
      </c>
      <c r="F137" s="10">
        <v>1292670.69</v>
      </c>
      <c r="G137" s="10">
        <v>21337</v>
      </c>
      <c r="H137" s="10">
        <v>0</v>
      </c>
      <c r="I137" s="10">
        <f t="shared" si="7"/>
        <v>21337</v>
      </c>
      <c r="J137" s="11">
        <f t="shared" si="8"/>
        <v>1.6506137382909176</v>
      </c>
      <c r="K137" s="11" t="str">
        <f t="shared" si="9"/>
        <v/>
      </c>
    </row>
    <row r="138" spans="3:11" ht="18" customHeight="1" x14ac:dyDescent="0.35">
      <c r="C138" s="6" t="s">
        <v>166</v>
      </c>
      <c r="D138" s="7" t="s">
        <v>10</v>
      </c>
      <c r="E138" s="8" t="s">
        <v>167</v>
      </c>
      <c r="F138" s="10">
        <v>2666719.25</v>
      </c>
      <c r="G138" s="10">
        <v>47438</v>
      </c>
      <c r="H138" s="10">
        <v>0</v>
      </c>
      <c r="I138" s="10">
        <f t="shared" si="7"/>
        <v>47438</v>
      </c>
      <c r="J138" s="11">
        <f t="shared" si="8"/>
        <v>1.7788899225143404</v>
      </c>
      <c r="K138" s="11" t="str">
        <f t="shared" si="9"/>
        <v/>
      </c>
    </row>
    <row r="139" spans="3:11" ht="18" customHeight="1" x14ac:dyDescent="0.35">
      <c r="C139" s="6" t="s">
        <v>168</v>
      </c>
      <c r="D139" s="7" t="s">
        <v>10</v>
      </c>
      <c r="E139" s="8" t="s">
        <v>111</v>
      </c>
      <c r="F139" s="10">
        <v>1215700.3700000001</v>
      </c>
      <c r="G139" s="10">
        <v>15759</v>
      </c>
      <c r="H139" s="10">
        <v>0</v>
      </c>
      <c r="I139" s="10">
        <f t="shared" si="7"/>
        <v>15759</v>
      </c>
      <c r="J139" s="11">
        <f t="shared" si="8"/>
        <v>1.2962898086475041</v>
      </c>
      <c r="K139" s="11" t="str">
        <f t="shared" si="9"/>
        <v/>
      </c>
    </row>
    <row r="140" spans="3:11" ht="18" customHeight="1" x14ac:dyDescent="0.35">
      <c r="C140" s="6" t="s">
        <v>169</v>
      </c>
      <c r="D140" s="7" t="s">
        <v>4</v>
      </c>
      <c r="E140" s="8" t="s">
        <v>14</v>
      </c>
      <c r="F140" s="10">
        <v>6603470.46</v>
      </c>
      <c r="G140" s="10">
        <v>4300</v>
      </c>
      <c r="H140" s="10">
        <v>0</v>
      </c>
      <c r="I140" s="10">
        <f t="shared" si="7"/>
        <v>4300</v>
      </c>
      <c r="J140" s="11">
        <f t="shared" si="8"/>
        <v>6.5117274712545622E-2</v>
      </c>
      <c r="K140" s="11" t="str">
        <f t="shared" si="9"/>
        <v/>
      </c>
    </row>
    <row r="141" spans="3:11" ht="18" customHeight="1" x14ac:dyDescent="0.35">
      <c r="C141" s="6" t="s">
        <v>170</v>
      </c>
      <c r="D141" s="7" t="s">
        <v>4</v>
      </c>
      <c r="E141" s="8" t="s">
        <v>7</v>
      </c>
      <c r="F141" s="10">
        <v>6506059.5600000005</v>
      </c>
      <c r="G141" s="10">
        <v>494818</v>
      </c>
      <c r="H141" s="10">
        <v>0</v>
      </c>
      <c r="I141" s="10">
        <f t="shared" si="7"/>
        <v>494818</v>
      </c>
      <c r="J141" s="11">
        <f t="shared" si="8"/>
        <v>7.6054944692206288</v>
      </c>
      <c r="K141" s="11" t="str">
        <f t="shared" si="9"/>
        <v/>
      </c>
    </row>
    <row r="142" spans="3:11" ht="18" customHeight="1" x14ac:dyDescent="0.35">
      <c r="C142" s="6" t="s">
        <v>302</v>
      </c>
      <c r="D142" s="7" t="s">
        <v>4</v>
      </c>
      <c r="E142" s="8" t="s">
        <v>7</v>
      </c>
      <c r="F142" s="10">
        <v>4014619.79</v>
      </c>
      <c r="G142" s="10">
        <v>1431</v>
      </c>
      <c r="H142" s="10">
        <v>3100</v>
      </c>
      <c r="I142" s="10">
        <f t="shared" si="7"/>
        <v>4531</v>
      </c>
      <c r="J142" s="11">
        <f t="shared" si="8"/>
        <v>0.1128624935114964</v>
      </c>
      <c r="K142" s="11">
        <f t="shared" si="9"/>
        <v>7.7217773093277153E-2</v>
      </c>
    </row>
    <row r="143" spans="3:11" ht="18" customHeight="1" x14ac:dyDescent="0.35">
      <c r="C143" s="6" t="s">
        <v>171</v>
      </c>
      <c r="D143" s="7" t="s">
        <v>10</v>
      </c>
      <c r="E143" s="8" t="s">
        <v>35</v>
      </c>
      <c r="F143" s="10">
        <v>4821169.34</v>
      </c>
      <c r="G143" s="10">
        <v>80526</v>
      </c>
      <c r="H143" s="10">
        <v>0</v>
      </c>
      <c r="I143" s="10">
        <f t="shared" si="7"/>
        <v>80526</v>
      </c>
      <c r="J143" s="11">
        <f t="shared" si="8"/>
        <v>1.6702586928838308</v>
      </c>
      <c r="K143" s="11" t="str">
        <f t="shared" si="9"/>
        <v/>
      </c>
    </row>
    <row r="144" spans="3:11" ht="18" customHeight="1" x14ac:dyDescent="0.35">
      <c r="C144" s="6" t="s">
        <v>172</v>
      </c>
      <c r="D144" s="7" t="s">
        <v>4</v>
      </c>
      <c r="E144" s="8" t="s">
        <v>5</v>
      </c>
      <c r="F144" s="10">
        <v>3906068.84</v>
      </c>
      <c r="G144" s="10">
        <v>1799</v>
      </c>
      <c r="H144" s="10">
        <v>0</v>
      </c>
      <c r="I144" s="10">
        <f t="shared" si="7"/>
        <v>1799</v>
      </c>
      <c r="J144" s="11">
        <f t="shared" si="8"/>
        <v>4.6056535962126055E-2</v>
      </c>
      <c r="K144" s="11" t="str">
        <f t="shared" si="9"/>
        <v/>
      </c>
    </row>
    <row r="145" spans="3:11" ht="18" customHeight="1" x14ac:dyDescent="0.35">
      <c r="C145" s="6" t="s">
        <v>173</v>
      </c>
      <c r="D145" s="7" t="s">
        <v>10</v>
      </c>
      <c r="E145" s="8" t="s">
        <v>85</v>
      </c>
      <c r="F145" s="10">
        <v>2435028.21</v>
      </c>
      <c r="G145" s="10">
        <v>6224</v>
      </c>
      <c r="H145" s="10"/>
      <c r="I145" s="10">
        <f t="shared" si="7"/>
        <v>6224</v>
      </c>
      <c r="J145" s="11">
        <f t="shared" si="8"/>
        <v>0.2556027882732414</v>
      </c>
      <c r="K145" s="11" t="str">
        <f t="shared" si="9"/>
        <v/>
      </c>
    </row>
    <row r="146" spans="3:11" ht="18" customHeight="1" x14ac:dyDescent="0.35">
      <c r="C146" s="6" t="s">
        <v>174</v>
      </c>
      <c r="D146" s="7" t="s">
        <v>10</v>
      </c>
      <c r="E146" s="8" t="s">
        <v>26</v>
      </c>
      <c r="F146" s="10">
        <v>4863190.05</v>
      </c>
      <c r="G146" s="10">
        <v>10496</v>
      </c>
      <c r="H146" s="10">
        <v>0</v>
      </c>
      <c r="I146" s="10">
        <f t="shared" si="7"/>
        <v>10496</v>
      </c>
      <c r="J146" s="11">
        <f t="shared" si="8"/>
        <v>0.21582541278640757</v>
      </c>
      <c r="K146" s="11" t="str">
        <f t="shared" si="9"/>
        <v/>
      </c>
    </row>
    <row r="147" spans="3:11" ht="18" customHeight="1" x14ac:dyDescent="0.35">
      <c r="C147" s="6" t="s">
        <v>175</v>
      </c>
      <c r="D147" s="7" t="s">
        <v>10</v>
      </c>
      <c r="E147" s="8" t="s">
        <v>112</v>
      </c>
      <c r="F147" s="10">
        <v>356268.75</v>
      </c>
      <c r="G147" s="10">
        <v>2992</v>
      </c>
      <c r="H147" s="10">
        <v>0</v>
      </c>
      <c r="I147" s="10">
        <f t="shared" si="7"/>
        <v>2992</v>
      </c>
      <c r="J147" s="11">
        <f t="shared" si="8"/>
        <v>0.83981544830973809</v>
      </c>
      <c r="K147" s="11" t="str">
        <f t="shared" si="9"/>
        <v/>
      </c>
    </row>
    <row r="148" spans="3:11" ht="18" customHeight="1" x14ac:dyDescent="0.35">
      <c r="C148" s="6" t="s">
        <v>303</v>
      </c>
      <c r="D148" s="7" t="s">
        <v>4</v>
      </c>
      <c r="E148" s="8" t="s">
        <v>5</v>
      </c>
      <c r="F148" s="10">
        <v>2141008.7400000002</v>
      </c>
      <c r="G148" s="10">
        <v>0</v>
      </c>
      <c r="H148" s="10">
        <v>0</v>
      </c>
      <c r="I148" s="10">
        <f t="shared" si="7"/>
        <v>0</v>
      </c>
      <c r="J148" s="11">
        <f t="shared" si="8"/>
        <v>0</v>
      </c>
      <c r="K148" s="11">
        <f t="shared" si="9"/>
        <v>0</v>
      </c>
    </row>
    <row r="149" spans="3:11" ht="18" customHeight="1" x14ac:dyDescent="0.35">
      <c r="C149" s="6" t="s">
        <v>176</v>
      </c>
      <c r="D149" s="7" t="s">
        <v>4</v>
      </c>
      <c r="E149" s="8" t="s">
        <v>38</v>
      </c>
      <c r="F149" s="10">
        <v>2710541.5</v>
      </c>
      <c r="G149" s="10">
        <v>50986</v>
      </c>
      <c r="H149" s="10">
        <v>0</v>
      </c>
      <c r="I149" s="10">
        <f t="shared" si="7"/>
        <v>50986</v>
      </c>
      <c r="J149" s="11">
        <f t="shared" si="8"/>
        <v>1.8810263558038127</v>
      </c>
      <c r="K149" s="11" t="str">
        <f t="shared" si="9"/>
        <v/>
      </c>
    </row>
    <row r="150" spans="3:11" ht="18" customHeight="1" x14ac:dyDescent="0.35">
      <c r="C150" s="6" t="s">
        <v>304</v>
      </c>
      <c r="D150" s="7" t="s">
        <v>10</v>
      </c>
      <c r="E150" s="8" t="s">
        <v>100</v>
      </c>
      <c r="F150" s="10">
        <v>7716577.9199999999</v>
      </c>
      <c r="G150" s="10">
        <v>381262</v>
      </c>
      <c r="H150" s="10">
        <v>89825</v>
      </c>
      <c r="I150" s="10">
        <f t="shared" si="7"/>
        <v>471087</v>
      </c>
      <c r="J150" s="11">
        <f t="shared" si="8"/>
        <v>6.104869346022233</v>
      </c>
      <c r="K150" s="11">
        <f t="shared" si="9"/>
        <v>1.1640522642451332</v>
      </c>
    </row>
    <row r="151" spans="3:11" ht="18" customHeight="1" x14ac:dyDescent="0.35">
      <c r="C151" s="6" t="s">
        <v>178</v>
      </c>
      <c r="D151" s="7" t="s">
        <v>10</v>
      </c>
      <c r="E151" s="8" t="s">
        <v>26</v>
      </c>
      <c r="F151" s="10">
        <v>1645406.7899999998</v>
      </c>
      <c r="G151" s="10">
        <v>0</v>
      </c>
      <c r="H151" s="10">
        <v>0</v>
      </c>
      <c r="I151" s="10">
        <f t="shared" si="7"/>
        <v>0</v>
      </c>
      <c r="J151" s="11">
        <f t="shared" si="8"/>
        <v>0</v>
      </c>
      <c r="K151" s="11" t="str">
        <f t="shared" si="9"/>
        <v/>
      </c>
    </row>
    <row r="152" spans="3:11" ht="18" customHeight="1" x14ac:dyDescent="0.35">
      <c r="C152" s="6" t="s">
        <v>179</v>
      </c>
      <c r="D152" s="7" t="s">
        <v>10</v>
      </c>
      <c r="E152" s="8" t="s">
        <v>26</v>
      </c>
      <c r="F152" s="10">
        <v>6814143.1100000003</v>
      </c>
      <c r="G152" s="10">
        <v>32551</v>
      </c>
      <c r="H152" s="10">
        <v>0</v>
      </c>
      <c r="I152" s="10">
        <f t="shared" si="7"/>
        <v>32551</v>
      </c>
      <c r="J152" s="11">
        <f t="shared" si="8"/>
        <v>0.47769762792669024</v>
      </c>
      <c r="K152" s="11" t="str">
        <f t="shared" si="9"/>
        <v/>
      </c>
    </row>
    <row r="153" spans="3:11" ht="18" customHeight="1" x14ac:dyDescent="0.35">
      <c r="C153" s="6" t="s">
        <v>180</v>
      </c>
      <c r="D153" s="7" t="s">
        <v>10</v>
      </c>
      <c r="E153" s="8" t="s">
        <v>109</v>
      </c>
      <c r="F153" s="10">
        <v>1042536.76</v>
      </c>
      <c r="G153" s="10">
        <v>1230</v>
      </c>
      <c r="H153" s="10">
        <v>0</v>
      </c>
      <c r="I153" s="10">
        <f t="shared" si="7"/>
        <v>1230</v>
      </c>
      <c r="J153" s="11">
        <f t="shared" si="8"/>
        <v>0.1179814513207189</v>
      </c>
      <c r="K153" s="11" t="str">
        <f t="shared" si="9"/>
        <v/>
      </c>
    </row>
    <row r="154" spans="3:11" ht="18" customHeight="1" x14ac:dyDescent="0.35">
      <c r="C154" s="6" t="s">
        <v>181</v>
      </c>
      <c r="D154" s="7" t="s">
        <v>10</v>
      </c>
      <c r="E154" s="8" t="s">
        <v>109</v>
      </c>
      <c r="F154" s="10">
        <v>2186056.09</v>
      </c>
      <c r="G154" s="10">
        <v>12170</v>
      </c>
      <c r="H154" s="10">
        <v>0</v>
      </c>
      <c r="I154" s="10">
        <f t="shared" si="7"/>
        <v>12170</v>
      </c>
      <c r="J154" s="11">
        <f t="shared" si="8"/>
        <v>0.55671032667784837</v>
      </c>
      <c r="K154" s="11" t="str">
        <f t="shared" si="9"/>
        <v/>
      </c>
    </row>
    <row r="155" spans="3:11" ht="18" customHeight="1" x14ac:dyDescent="0.35">
      <c r="C155" s="6" t="s">
        <v>182</v>
      </c>
      <c r="D155" s="7" t="s">
        <v>4</v>
      </c>
      <c r="E155" s="8" t="s">
        <v>19</v>
      </c>
      <c r="F155" s="10">
        <v>5717188.0599999996</v>
      </c>
      <c r="G155" s="10">
        <v>0</v>
      </c>
      <c r="H155" s="10">
        <v>0</v>
      </c>
      <c r="I155" s="10">
        <f t="shared" si="7"/>
        <v>0</v>
      </c>
      <c r="J155" s="11">
        <f t="shared" si="8"/>
        <v>0</v>
      </c>
      <c r="K155" s="11" t="str">
        <f t="shared" si="9"/>
        <v/>
      </c>
    </row>
    <row r="156" spans="3:11" ht="18" customHeight="1" x14ac:dyDescent="0.35">
      <c r="C156" s="6" t="s">
        <v>183</v>
      </c>
      <c r="D156" s="7" t="s">
        <v>10</v>
      </c>
      <c r="E156" s="8" t="s">
        <v>184</v>
      </c>
      <c r="F156" s="10">
        <v>1116607.48</v>
      </c>
      <c r="G156" s="10">
        <v>0</v>
      </c>
      <c r="H156" s="10">
        <v>0</v>
      </c>
      <c r="I156" s="10">
        <f t="shared" si="7"/>
        <v>0</v>
      </c>
      <c r="J156" s="11">
        <f t="shared" si="8"/>
        <v>0</v>
      </c>
      <c r="K156" s="11" t="str">
        <f t="shared" si="9"/>
        <v/>
      </c>
    </row>
    <row r="157" spans="3:11" ht="18" customHeight="1" x14ac:dyDescent="0.35">
      <c r="C157" s="6" t="s">
        <v>185</v>
      </c>
      <c r="D157" s="7" t="s">
        <v>10</v>
      </c>
      <c r="E157" s="8" t="s">
        <v>112</v>
      </c>
      <c r="F157" s="10">
        <v>3169682.94</v>
      </c>
      <c r="G157" s="10">
        <v>32775</v>
      </c>
      <c r="H157" s="10">
        <v>0</v>
      </c>
      <c r="I157" s="10">
        <f t="shared" si="7"/>
        <v>32775</v>
      </c>
      <c r="J157" s="11">
        <f t="shared" si="8"/>
        <v>1.0340150930048542</v>
      </c>
      <c r="K157" s="11" t="str">
        <f t="shared" si="9"/>
        <v/>
      </c>
    </row>
    <row r="158" spans="3:11" ht="18" customHeight="1" x14ac:dyDescent="0.35">
      <c r="C158" s="6" t="s">
        <v>305</v>
      </c>
      <c r="D158" s="7" t="s">
        <v>4</v>
      </c>
      <c r="E158" s="8" t="s">
        <v>8</v>
      </c>
      <c r="F158" s="10">
        <v>4082241.81</v>
      </c>
      <c r="G158" s="10">
        <v>11449</v>
      </c>
      <c r="H158" s="10">
        <v>23281</v>
      </c>
      <c r="I158" s="10">
        <f t="shared" si="7"/>
        <v>34730</v>
      </c>
      <c r="J158" s="11">
        <f t="shared" si="8"/>
        <v>0.85075802993649707</v>
      </c>
      <c r="K158" s="11">
        <f t="shared" si="9"/>
        <v>0.57029938655201806</v>
      </c>
    </row>
    <row r="159" spans="3:11" ht="18" customHeight="1" x14ac:dyDescent="0.35">
      <c r="C159" s="6" t="s">
        <v>306</v>
      </c>
      <c r="D159" s="7" t="s">
        <v>4</v>
      </c>
      <c r="E159" s="8" t="s">
        <v>76</v>
      </c>
      <c r="F159" s="10">
        <v>5019476.0999999996</v>
      </c>
      <c r="G159" s="10">
        <v>132345</v>
      </c>
      <c r="H159" s="10">
        <v>156101</v>
      </c>
      <c r="I159" s="10">
        <f t="shared" si="7"/>
        <v>288446</v>
      </c>
      <c r="J159" s="11">
        <f t="shared" si="8"/>
        <v>5.7465359781272793</v>
      </c>
      <c r="K159" s="11">
        <f t="shared" si="9"/>
        <v>3.1099062310506871</v>
      </c>
    </row>
    <row r="160" spans="3:11" ht="18" customHeight="1" x14ac:dyDescent="0.35">
      <c r="C160" s="6" t="s">
        <v>186</v>
      </c>
      <c r="D160" s="7" t="s">
        <v>10</v>
      </c>
      <c r="E160" s="8" t="s">
        <v>87</v>
      </c>
      <c r="F160" s="10">
        <v>4305550.16</v>
      </c>
      <c r="G160" s="10">
        <v>40394</v>
      </c>
      <c r="H160" s="10">
        <v>0</v>
      </c>
      <c r="I160" s="10">
        <f t="shared" si="7"/>
        <v>40394</v>
      </c>
      <c r="J160" s="11">
        <f t="shared" si="8"/>
        <v>0.93818440150282667</v>
      </c>
      <c r="K160" s="11" t="str">
        <f t="shared" si="9"/>
        <v/>
      </c>
    </row>
    <row r="161" spans="3:11" ht="18" customHeight="1" x14ac:dyDescent="0.35">
      <c r="C161" s="6" t="s">
        <v>187</v>
      </c>
      <c r="D161" s="7" t="s">
        <v>4</v>
      </c>
      <c r="E161" s="8" t="s">
        <v>38</v>
      </c>
      <c r="F161" s="10">
        <v>700018.5</v>
      </c>
      <c r="G161" s="10">
        <v>0</v>
      </c>
      <c r="H161" s="10">
        <v>0</v>
      </c>
      <c r="I161" s="10">
        <f t="shared" si="7"/>
        <v>0</v>
      </c>
      <c r="J161" s="11">
        <f t="shared" si="8"/>
        <v>0</v>
      </c>
      <c r="K161" s="11" t="str">
        <f t="shared" si="9"/>
        <v/>
      </c>
    </row>
    <row r="162" spans="3:11" ht="18" customHeight="1" x14ac:dyDescent="0.35">
      <c r="C162" s="6" t="s">
        <v>307</v>
      </c>
      <c r="D162" s="7" t="s">
        <v>4</v>
      </c>
      <c r="E162" s="8" t="s">
        <v>38</v>
      </c>
      <c r="F162" s="10">
        <v>6225124.6600000001</v>
      </c>
      <c r="G162" s="10">
        <v>51799</v>
      </c>
      <c r="H162" s="10">
        <v>52199</v>
      </c>
      <c r="I162" s="10">
        <f t="shared" si="7"/>
        <v>103998</v>
      </c>
      <c r="J162" s="11">
        <f t="shared" si="8"/>
        <v>1.6706171471271389</v>
      </c>
      <c r="K162" s="11">
        <f t="shared" si="9"/>
        <v>0.83852136063087279</v>
      </c>
    </row>
    <row r="163" spans="3:11" ht="18" customHeight="1" x14ac:dyDescent="0.35">
      <c r="C163" s="6" t="s">
        <v>188</v>
      </c>
      <c r="D163" s="7" t="s">
        <v>4</v>
      </c>
      <c r="E163" s="8" t="s">
        <v>32</v>
      </c>
      <c r="F163" s="10">
        <v>4840374.29</v>
      </c>
      <c r="G163" s="10">
        <v>306327</v>
      </c>
      <c r="H163" s="10">
        <v>0</v>
      </c>
      <c r="I163" s="10">
        <f t="shared" si="7"/>
        <v>306327</v>
      </c>
      <c r="J163" s="11">
        <f t="shared" si="8"/>
        <v>6.3285808420406262</v>
      </c>
      <c r="K163" s="11" t="str">
        <f t="shared" si="9"/>
        <v/>
      </c>
    </row>
    <row r="164" spans="3:11" ht="18" customHeight="1" x14ac:dyDescent="0.35">
      <c r="C164" s="6" t="s">
        <v>308</v>
      </c>
      <c r="D164" s="7" t="s">
        <v>4</v>
      </c>
      <c r="E164" s="8" t="s">
        <v>38</v>
      </c>
      <c r="F164" s="10">
        <v>5882046.4300000006</v>
      </c>
      <c r="G164" s="10">
        <v>86157</v>
      </c>
      <c r="H164" s="10">
        <v>16918</v>
      </c>
      <c r="I164" s="10">
        <f t="shared" si="7"/>
        <v>103075</v>
      </c>
      <c r="J164" s="11">
        <f t="shared" si="8"/>
        <v>1.752366310376098</v>
      </c>
      <c r="K164" s="11">
        <f t="shared" si="9"/>
        <v>0.28762098703800948</v>
      </c>
    </row>
    <row r="165" spans="3:11" ht="18" customHeight="1" x14ac:dyDescent="0.35">
      <c r="C165" s="6" t="s">
        <v>189</v>
      </c>
      <c r="D165" s="7" t="s">
        <v>10</v>
      </c>
      <c r="E165" s="8" t="s">
        <v>139</v>
      </c>
      <c r="F165" s="10">
        <v>7777719.9799999995</v>
      </c>
      <c r="G165" s="10">
        <v>50558</v>
      </c>
      <c r="H165" s="10">
        <v>0</v>
      </c>
      <c r="I165" s="10">
        <f t="shared" si="7"/>
        <v>50558</v>
      </c>
      <c r="J165" s="11">
        <f t="shared" si="8"/>
        <v>0.65003625908373219</v>
      </c>
      <c r="K165" s="11" t="str">
        <f t="shared" si="9"/>
        <v/>
      </c>
    </row>
    <row r="166" spans="3:11" ht="18" customHeight="1" x14ac:dyDescent="0.35">
      <c r="C166" s="6" t="s">
        <v>309</v>
      </c>
      <c r="D166" s="7" t="s">
        <v>4</v>
      </c>
      <c r="E166" s="8" t="s">
        <v>105</v>
      </c>
      <c r="F166" s="10">
        <v>2478338.4500000002</v>
      </c>
      <c r="G166" s="10">
        <v>22700</v>
      </c>
      <c r="H166" s="10">
        <v>399</v>
      </c>
      <c r="I166" s="10">
        <f t="shared" si="7"/>
        <v>23099</v>
      </c>
      <c r="J166" s="11">
        <f t="shared" si="8"/>
        <v>0.93203573547430518</v>
      </c>
      <c r="K166" s="11">
        <f t="shared" si="9"/>
        <v>1.60994960151629E-2</v>
      </c>
    </row>
    <row r="167" spans="3:11" ht="18" customHeight="1" x14ac:dyDescent="0.35">
      <c r="C167" s="6" t="s">
        <v>190</v>
      </c>
      <c r="D167" s="7" t="s">
        <v>10</v>
      </c>
      <c r="E167" s="8" t="s">
        <v>35</v>
      </c>
      <c r="F167" s="10">
        <v>5268598.9000000004</v>
      </c>
      <c r="G167" s="10">
        <v>14240</v>
      </c>
      <c r="H167" s="10">
        <v>0</v>
      </c>
      <c r="I167" s="10">
        <f t="shared" si="7"/>
        <v>14240</v>
      </c>
      <c r="J167" s="11">
        <f t="shared" si="8"/>
        <v>0.27028058636234387</v>
      </c>
      <c r="K167" s="11" t="str">
        <f t="shared" si="9"/>
        <v/>
      </c>
    </row>
    <row r="168" spans="3:11" ht="18" customHeight="1" x14ac:dyDescent="0.35">
      <c r="C168" s="6" t="s">
        <v>191</v>
      </c>
      <c r="D168" s="7" t="s">
        <v>10</v>
      </c>
      <c r="E168" s="8" t="s">
        <v>120</v>
      </c>
      <c r="F168" s="10">
        <v>3902896.2</v>
      </c>
      <c r="G168" s="10">
        <v>127157</v>
      </c>
      <c r="H168" s="10">
        <v>0</v>
      </c>
      <c r="I168" s="10">
        <f t="shared" si="7"/>
        <v>127157</v>
      </c>
      <c r="J168" s="11">
        <f t="shared" si="8"/>
        <v>3.2580164443010298</v>
      </c>
      <c r="K168" s="11" t="str">
        <f t="shared" si="9"/>
        <v/>
      </c>
    </row>
    <row r="169" spans="3:11" ht="18" customHeight="1" x14ac:dyDescent="0.35">
      <c r="C169" s="6" t="s">
        <v>192</v>
      </c>
      <c r="D169" s="7" t="s">
        <v>10</v>
      </c>
      <c r="E169" s="8" t="s">
        <v>26</v>
      </c>
      <c r="F169" s="10">
        <v>9821957.8900000006</v>
      </c>
      <c r="G169" s="10">
        <v>184113</v>
      </c>
      <c r="H169" s="10">
        <v>0</v>
      </c>
      <c r="I169" s="10">
        <f t="shared" si="7"/>
        <v>184113</v>
      </c>
      <c r="J169" s="11">
        <f t="shared" si="8"/>
        <v>1.8745040659098162</v>
      </c>
      <c r="K169" s="11" t="str">
        <f t="shared" si="9"/>
        <v/>
      </c>
    </row>
    <row r="170" spans="3:11" ht="18" customHeight="1" x14ac:dyDescent="0.35">
      <c r="C170" s="6" t="s">
        <v>193</v>
      </c>
      <c r="D170" s="7" t="s">
        <v>10</v>
      </c>
      <c r="E170" s="8" t="s">
        <v>110</v>
      </c>
      <c r="F170" s="10">
        <v>8018255.4399999995</v>
      </c>
      <c r="G170" s="10">
        <v>149364</v>
      </c>
      <c r="H170" s="10">
        <v>0</v>
      </c>
      <c r="I170" s="10">
        <f t="shared" si="7"/>
        <v>149364</v>
      </c>
      <c r="J170" s="11">
        <f t="shared" si="8"/>
        <v>1.8627992225700409</v>
      </c>
      <c r="K170" s="11" t="str">
        <f t="shared" si="9"/>
        <v/>
      </c>
    </row>
    <row r="171" spans="3:11" ht="18" customHeight="1" x14ac:dyDescent="0.35">
      <c r="C171" s="6" t="s">
        <v>310</v>
      </c>
      <c r="D171" s="7" t="s">
        <v>10</v>
      </c>
      <c r="E171" s="8" t="s">
        <v>110</v>
      </c>
      <c r="F171" s="10">
        <v>9342081.5800000001</v>
      </c>
      <c r="G171" s="10">
        <v>83533</v>
      </c>
      <c r="H171" s="10">
        <v>0</v>
      </c>
      <c r="I171" s="10">
        <f t="shared" si="7"/>
        <v>83533</v>
      </c>
      <c r="J171" s="11">
        <f t="shared" si="8"/>
        <v>0.89415832311753374</v>
      </c>
      <c r="K171" s="11">
        <f t="shared" si="9"/>
        <v>0</v>
      </c>
    </row>
    <row r="172" spans="3:11" ht="18" customHeight="1" x14ac:dyDescent="0.35">
      <c r="C172" s="6" t="s">
        <v>194</v>
      </c>
      <c r="D172" s="7" t="s">
        <v>10</v>
      </c>
      <c r="E172" s="8" t="s">
        <v>139</v>
      </c>
      <c r="F172" s="10">
        <v>7591456.1799999997</v>
      </c>
      <c r="G172" s="10">
        <v>104716</v>
      </c>
      <c r="H172" s="10">
        <v>0</v>
      </c>
      <c r="I172" s="10">
        <f t="shared" si="7"/>
        <v>104716</v>
      </c>
      <c r="J172" s="11">
        <f t="shared" si="8"/>
        <v>1.3793928004995744</v>
      </c>
      <c r="K172" s="11" t="str">
        <f t="shared" si="9"/>
        <v/>
      </c>
    </row>
    <row r="173" spans="3:11" ht="18" customHeight="1" x14ac:dyDescent="0.35">
      <c r="C173" s="6" t="s">
        <v>331</v>
      </c>
      <c r="D173" s="7" t="s">
        <v>10</v>
      </c>
      <c r="E173" s="8" t="s">
        <v>35</v>
      </c>
      <c r="F173" s="10">
        <v>2650995.71</v>
      </c>
      <c r="G173" s="10">
        <v>1650602</v>
      </c>
      <c r="H173" s="10">
        <v>0</v>
      </c>
      <c r="I173" s="10">
        <f t="shared" si="7"/>
        <v>1650602</v>
      </c>
      <c r="J173" s="11">
        <f t="shared" si="8"/>
        <v>62.263473070652388</v>
      </c>
      <c r="K173" s="11" t="str">
        <f t="shared" si="9"/>
        <v/>
      </c>
    </row>
    <row r="174" spans="3:11" ht="18" customHeight="1" x14ac:dyDescent="0.35">
      <c r="C174" s="6" t="s">
        <v>311</v>
      </c>
      <c r="D174" s="7" t="s">
        <v>4</v>
      </c>
      <c r="E174" s="8" t="s">
        <v>7</v>
      </c>
      <c r="F174" s="10">
        <v>7664793.370000001</v>
      </c>
      <c r="G174" s="10">
        <v>120513</v>
      </c>
      <c r="H174" s="10">
        <v>145284</v>
      </c>
      <c r="I174" s="10">
        <f t="shared" si="7"/>
        <v>265797</v>
      </c>
      <c r="J174" s="11">
        <f>I174/F174*100</f>
        <v>3.4677647154889968</v>
      </c>
      <c r="K174" s="11">
        <f>IF(ISNUMBER(FIND("RSL",C174,1)),H174/F174*100,"")</f>
        <v>1.8954718410106337</v>
      </c>
    </row>
    <row r="175" spans="3:11" ht="18" customHeight="1" x14ac:dyDescent="0.35">
      <c r="C175" s="6" t="s">
        <v>195</v>
      </c>
      <c r="D175" s="7" t="s">
        <v>4</v>
      </c>
      <c r="E175" s="8" t="s">
        <v>74</v>
      </c>
      <c r="F175" s="10">
        <v>5733470.6099999994</v>
      </c>
      <c r="G175" s="10">
        <v>351929</v>
      </c>
      <c r="H175" s="10">
        <v>0</v>
      </c>
      <c r="I175" s="10">
        <f t="shared" si="7"/>
        <v>351929</v>
      </c>
      <c r="J175" s="11">
        <f t="shared" si="8"/>
        <v>6.1381495422019796</v>
      </c>
      <c r="K175" s="11" t="str">
        <f t="shared" si="9"/>
        <v/>
      </c>
    </row>
    <row r="176" spans="3:11" ht="18" customHeight="1" x14ac:dyDescent="0.35">
      <c r="C176" s="6" t="s">
        <v>196</v>
      </c>
      <c r="D176" s="7" t="s">
        <v>10</v>
      </c>
      <c r="E176" s="8" t="s">
        <v>197</v>
      </c>
      <c r="F176" s="10">
        <v>1489552.6</v>
      </c>
      <c r="G176" s="10">
        <v>0</v>
      </c>
      <c r="H176" s="10">
        <v>0</v>
      </c>
      <c r="I176" s="10">
        <f t="shared" si="7"/>
        <v>0</v>
      </c>
      <c r="J176" s="11">
        <f t="shared" si="8"/>
        <v>0</v>
      </c>
      <c r="K176" s="11" t="str">
        <f t="shared" si="9"/>
        <v/>
      </c>
    </row>
    <row r="177" spans="3:11" ht="18" customHeight="1" x14ac:dyDescent="0.35">
      <c r="C177" s="6" t="s">
        <v>198</v>
      </c>
      <c r="D177" s="7" t="s">
        <v>10</v>
      </c>
      <c r="E177" s="8" t="s">
        <v>26</v>
      </c>
      <c r="F177" s="10">
        <v>3276092.5900000003</v>
      </c>
      <c r="G177" s="10">
        <v>6943</v>
      </c>
      <c r="H177" s="10">
        <v>0</v>
      </c>
      <c r="I177" s="10">
        <f t="shared" si="7"/>
        <v>6943</v>
      </c>
      <c r="J177" s="11">
        <f t="shared" si="8"/>
        <v>0.21192929715090864</v>
      </c>
      <c r="K177" s="11" t="str">
        <f t="shared" si="9"/>
        <v/>
      </c>
    </row>
    <row r="178" spans="3:11" ht="18" customHeight="1" x14ac:dyDescent="0.35">
      <c r="C178" s="6" t="s">
        <v>199</v>
      </c>
      <c r="D178" s="7" t="s">
        <v>4</v>
      </c>
      <c r="E178" s="8" t="s">
        <v>33</v>
      </c>
      <c r="F178" s="10">
        <v>3096351.17</v>
      </c>
      <c r="G178" s="10">
        <v>171839</v>
      </c>
      <c r="H178" s="10">
        <v>262474</v>
      </c>
      <c r="I178" s="10">
        <f t="shared" si="7"/>
        <v>434313</v>
      </c>
      <c r="J178" s="11">
        <f t="shared" si="8"/>
        <v>14.02660667846664</v>
      </c>
      <c r="K178" s="11" t="str">
        <f t="shared" si="9"/>
        <v/>
      </c>
    </row>
    <row r="179" spans="3:11" ht="18" customHeight="1" x14ac:dyDescent="0.35">
      <c r="C179" s="6" t="s">
        <v>200</v>
      </c>
      <c r="D179" s="7" t="s">
        <v>4</v>
      </c>
      <c r="E179" s="8" t="s">
        <v>59</v>
      </c>
      <c r="F179" s="10">
        <v>1694267.6300000001</v>
      </c>
      <c r="G179" s="10">
        <v>461926</v>
      </c>
      <c r="H179" s="10">
        <v>0</v>
      </c>
      <c r="I179" s="10">
        <f t="shared" si="7"/>
        <v>461926</v>
      </c>
      <c r="J179" s="11">
        <f t="shared" si="8"/>
        <v>27.264051547747503</v>
      </c>
      <c r="K179" s="11" t="str">
        <f t="shared" si="9"/>
        <v/>
      </c>
    </row>
    <row r="180" spans="3:11" ht="18" customHeight="1" x14ac:dyDescent="0.35">
      <c r="C180" s="6" t="s">
        <v>201</v>
      </c>
      <c r="D180" s="7" t="s">
        <v>10</v>
      </c>
      <c r="E180" s="8" t="s">
        <v>197</v>
      </c>
      <c r="F180" s="10">
        <v>2690945.1399999997</v>
      </c>
      <c r="G180" s="10">
        <v>20900</v>
      </c>
      <c r="H180" s="10">
        <v>0</v>
      </c>
      <c r="I180" s="10">
        <f t="shared" si="7"/>
        <v>20900</v>
      </c>
      <c r="J180" s="11">
        <f t="shared" si="8"/>
        <v>0.77667878431739423</v>
      </c>
      <c r="K180" s="11" t="str">
        <f t="shared" si="9"/>
        <v/>
      </c>
    </row>
    <row r="181" spans="3:11" ht="18" customHeight="1" x14ac:dyDescent="0.35">
      <c r="C181" s="6" t="s">
        <v>202</v>
      </c>
      <c r="D181" s="7" t="s">
        <v>4</v>
      </c>
      <c r="E181" s="8" t="s">
        <v>38</v>
      </c>
      <c r="F181" s="10">
        <v>11368889.93</v>
      </c>
      <c r="G181" s="10">
        <v>36091</v>
      </c>
      <c r="H181" s="10">
        <v>0</v>
      </c>
      <c r="I181" s="10">
        <f t="shared" si="7"/>
        <v>36091</v>
      </c>
      <c r="J181" s="11">
        <f t="shared" si="8"/>
        <v>0.31745403660531346</v>
      </c>
      <c r="K181" s="11" t="str">
        <f t="shared" si="9"/>
        <v/>
      </c>
    </row>
    <row r="182" spans="3:11" ht="18" customHeight="1" x14ac:dyDescent="0.35">
      <c r="C182" s="6" t="s">
        <v>203</v>
      </c>
      <c r="D182" s="7" t="s">
        <v>10</v>
      </c>
      <c r="E182" s="8" t="s">
        <v>28</v>
      </c>
      <c r="F182" s="10">
        <v>4024800.45</v>
      </c>
      <c r="G182" s="10">
        <v>34091</v>
      </c>
      <c r="H182" s="10">
        <v>0</v>
      </c>
      <c r="I182" s="10">
        <f t="shared" si="7"/>
        <v>34091</v>
      </c>
      <c r="J182" s="11">
        <f t="shared" si="8"/>
        <v>0.84702335987862454</v>
      </c>
      <c r="K182" s="11" t="str">
        <f t="shared" si="9"/>
        <v/>
      </c>
    </row>
    <row r="183" spans="3:11" ht="18" customHeight="1" x14ac:dyDescent="0.35">
      <c r="C183" s="6" t="s">
        <v>204</v>
      </c>
      <c r="D183" s="7" t="s">
        <v>4</v>
      </c>
      <c r="E183" s="8" t="s">
        <v>51</v>
      </c>
      <c r="F183" s="10">
        <v>5289991.76</v>
      </c>
      <c r="G183" s="10">
        <v>56155</v>
      </c>
      <c r="H183" s="10">
        <v>0</v>
      </c>
      <c r="I183" s="10">
        <f t="shared" si="7"/>
        <v>56155</v>
      </c>
      <c r="J183" s="11">
        <f t="shared" si="8"/>
        <v>1.0615328444292322</v>
      </c>
      <c r="K183" s="11" t="str">
        <f t="shared" si="9"/>
        <v/>
      </c>
    </row>
    <row r="184" spans="3:11" ht="18" customHeight="1" x14ac:dyDescent="0.35">
      <c r="C184" s="6" t="s">
        <v>205</v>
      </c>
      <c r="D184" s="7" t="s">
        <v>4</v>
      </c>
      <c r="E184" s="8" t="s">
        <v>51</v>
      </c>
      <c r="F184" s="10">
        <v>1022536.04</v>
      </c>
      <c r="G184" s="10">
        <v>12456</v>
      </c>
      <c r="H184" s="10">
        <v>0</v>
      </c>
      <c r="I184" s="10">
        <f t="shared" si="7"/>
        <v>12456</v>
      </c>
      <c r="J184" s="11">
        <f t="shared" si="8"/>
        <v>1.2181477730603998</v>
      </c>
      <c r="K184" s="11" t="str">
        <f t="shared" si="9"/>
        <v/>
      </c>
    </row>
    <row r="185" spans="3:11" ht="18" customHeight="1" x14ac:dyDescent="0.35">
      <c r="C185" s="6" t="s">
        <v>206</v>
      </c>
      <c r="D185" s="7" t="s">
        <v>4</v>
      </c>
      <c r="E185" s="8" t="s">
        <v>51</v>
      </c>
      <c r="F185" s="10">
        <v>2723309.83</v>
      </c>
      <c r="G185" s="10">
        <v>71646</v>
      </c>
      <c r="H185" s="10">
        <v>0</v>
      </c>
      <c r="I185" s="10">
        <f t="shared" si="7"/>
        <v>71646</v>
      </c>
      <c r="J185" s="11">
        <f t="shared" si="8"/>
        <v>2.6308427785464281</v>
      </c>
      <c r="K185" s="11" t="str">
        <f t="shared" si="9"/>
        <v/>
      </c>
    </row>
    <row r="186" spans="3:11" ht="18" customHeight="1" x14ac:dyDescent="0.35">
      <c r="C186" s="6" t="s">
        <v>207</v>
      </c>
      <c r="D186" s="7" t="s">
        <v>4</v>
      </c>
      <c r="E186" s="8" t="s">
        <v>74</v>
      </c>
      <c r="F186" s="10">
        <v>699221.36999999988</v>
      </c>
      <c r="G186" s="10">
        <v>0</v>
      </c>
      <c r="H186" s="10">
        <v>0</v>
      </c>
      <c r="I186" s="10">
        <f t="shared" si="7"/>
        <v>0</v>
      </c>
      <c r="J186" s="11">
        <f t="shared" si="8"/>
        <v>0</v>
      </c>
      <c r="K186" s="11" t="str">
        <f t="shared" si="9"/>
        <v/>
      </c>
    </row>
    <row r="187" spans="3:11" ht="18" customHeight="1" x14ac:dyDescent="0.35">
      <c r="C187" s="6" t="s">
        <v>312</v>
      </c>
      <c r="D187" s="7" t="s">
        <v>4</v>
      </c>
      <c r="E187" s="8" t="s">
        <v>74</v>
      </c>
      <c r="F187" s="10">
        <v>4317978.2300000004</v>
      </c>
      <c r="G187" s="10">
        <v>791</v>
      </c>
      <c r="H187" s="10">
        <v>4216</v>
      </c>
      <c r="I187" s="10">
        <f t="shared" si="7"/>
        <v>5007</v>
      </c>
      <c r="J187" s="11">
        <f t="shared" si="8"/>
        <v>0.11595704594369849</v>
      </c>
      <c r="K187" s="11">
        <f t="shared" si="9"/>
        <v>9.7638287537174545E-2</v>
      </c>
    </row>
    <row r="188" spans="3:11" ht="18" customHeight="1" x14ac:dyDescent="0.35">
      <c r="C188" s="6" t="s">
        <v>208</v>
      </c>
      <c r="D188" s="7" t="s">
        <v>10</v>
      </c>
      <c r="E188" s="8" t="s">
        <v>87</v>
      </c>
      <c r="F188" s="10">
        <v>2213243.77</v>
      </c>
      <c r="G188" s="10">
        <v>11173</v>
      </c>
      <c r="H188" s="10">
        <v>0</v>
      </c>
      <c r="I188" s="10">
        <f t="shared" si="7"/>
        <v>11173</v>
      </c>
      <c r="J188" s="11">
        <f t="shared" si="8"/>
        <v>0.50482464477918754</v>
      </c>
      <c r="K188" s="11" t="str">
        <f t="shared" si="9"/>
        <v/>
      </c>
    </row>
    <row r="189" spans="3:11" ht="18" customHeight="1" x14ac:dyDescent="0.35">
      <c r="C189" s="6" t="s">
        <v>313</v>
      </c>
      <c r="D189" s="7" t="s">
        <v>10</v>
      </c>
      <c r="E189" s="8" t="s">
        <v>87</v>
      </c>
      <c r="F189" s="10">
        <v>1125056.4900000002</v>
      </c>
      <c r="G189" s="10">
        <v>11973</v>
      </c>
      <c r="H189" s="10">
        <v>10481</v>
      </c>
      <c r="I189" s="10">
        <f t="shared" si="7"/>
        <v>22454</v>
      </c>
      <c r="J189" s="11">
        <f t="shared" si="8"/>
        <v>1.9958108947933804</v>
      </c>
      <c r="K189" s="11">
        <f t="shared" si="9"/>
        <v>0.93159766582031778</v>
      </c>
    </row>
    <row r="190" spans="3:11" ht="18" customHeight="1" x14ac:dyDescent="0.35">
      <c r="C190" s="6" t="s">
        <v>209</v>
      </c>
      <c r="D190" s="7" t="s">
        <v>10</v>
      </c>
      <c r="E190" s="8" t="s">
        <v>12</v>
      </c>
      <c r="F190" s="10">
        <v>3568615.3299999996</v>
      </c>
      <c r="G190" s="10">
        <v>41618</v>
      </c>
      <c r="H190" s="10">
        <v>0</v>
      </c>
      <c r="I190" s="10">
        <f t="shared" si="7"/>
        <v>41618</v>
      </c>
      <c r="J190" s="11">
        <f t="shared" si="8"/>
        <v>1.1662226424387412</v>
      </c>
      <c r="K190" s="11" t="str">
        <f t="shared" si="9"/>
        <v/>
      </c>
    </row>
    <row r="191" spans="3:11" ht="18" customHeight="1" x14ac:dyDescent="0.35">
      <c r="C191" s="6" t="s">
        <v>210</v>
      </c>
      <c r="D191" s="7" t="s">
        <v>10</v>
      </c>
      <c r="E191" s="8" t="s">
        <v>12</v>
      </c>
      <c r="F191" s="10">
        <v>2840135.94</v>
      </c>
      <c r="G191" s="10">
        <v>0</v>
      </c>
      <c r="H191" s="10">
        <v>0</v>
      </c>
      <c r="I191" s="10">
        <f t="shared" si="7"/>
        <v>0</v>
      </c>
      <c r="J191" s="11">
        <f t="shared" si="8"/>
        <v>0</v>
      </c>
      <c r="K191" s="11" t="str">
        <f t="shared" si="9"/>
        <v/>
      </c>
    </row>
    <row r="192" spans="3:11" ht="18" customHeight="1" x14ac:dyDescent="0.35">
      <c r="C192" s="6" t="s">
        <v>211</v>
      </c>
      <c r="D192" s="7" t="s">
        <v>4</v>
      </c>
      <c r="E192" s="8" t="s">
        <v>82</v>
      </c>
      <c r="F192" s="10">
        <v>10943705.98</v>
      </c>
      <c r="G192" s="10">
        <v>134091</v>
      </c>
      <c r="H192" s="10">
        <v>0</v>
      </c>
      <c r="I192" s="10">
        <f t="shared" si="7"/>
        <v>134091</v>
      </c>
      <c r="J192" s="11">
        <f t="shared" si="8"/>
        <v>1.2252796287204346</v>
      </c>
      <c r="K192" s="11" t="str">
        <f t="shared" si="9"/>
        <v/>
      </c>
    </row>
    <row r="193" spans="3:11" ht="18" customHeight="1" x14ac:dyDescent="0.35">
      <c r="C193" s="6" t="s">
        <v>212</v>
      </c>
      <c r="D193" s="7" t="s">
        <v>4</v>
      </c>
      <c r="E193" s="8" t="s">
        <v>5</v>
      </c>
      <c r="F193" s="10">
        <v>1078988.1400000001</v>
      </c>
      <c r="G193" s="10">
        <v>0</v>
      </c>
      <c r="H193" s="10">
        <v>0</v>
      </c>
      <c r="I193" s="10">
        <f t="shared" si="7"/>
        <v>0</v>
      </c>
      <c r="J193" s="11">
        <f t="shared" si="8"/>
        <v>0</v>
      </c>
      <c r="K193" s="11" t="str">
        <f t="shared" si="9"/>
        <v/>
      </c>
    </row>
    <row r="194" spans="3:11" ht="18" customHeight="1" x14ac:dyDescent="0.35">
      <c r="C194" s="6" t="s">
        <v>213</v>
      </c>
      <c r="D194" s="7" t="s">
        <v>4</v>
      </c>
      <c r="E194" s="8" t="s">
        <v>108</v>
      </c>
      <c r="F194" s="10">
        <v>12920757.810000001</v>
      </c>
      <c r="G194" s="10">
        <v>99091</v>
      </c>
      <c r="H194" s="10">
        <v>0</v>
      </c>
      <c r="I194" s="10">
        <f t="shared" si="7"/>
        <v>99091</v>
      </c>
      <c r="J194" s="11">
        <f t="shared" si="8"/>
        <v>0.76691322178725985</v>
      </c>
      <c r="K194" s="11" t="str">
        <f t="shared" si="9"/>
        <v/>
      </c>
    </row>
    <row r="195" spans="3:11" ht="18" customHeight="1" x14ac:dyDescent="0.35">
      <c r="C195" s="6" t="s">
        <v>214</v>
      </c>
      <c r="D195" s="7" t="s">
        <v>4</v>
      </c>
      <c r="E195" s="8" t="s">
        <v>76</v>
      </c>
      <c r="F195" s="10">
        <v>6265334.8200000003</v>
      </c>
      <c r="G195" s="10">
        <v>97682</v>
      </c>
      <c r="H195" s="10">
        <v>0</v>
      </c>
      <c r="I195" s="10">
        <f t="shared" si="7"/>
        <v>97682</v>
      </c>
      <c r="J195" s="11">
        <f t="shared" si="8"/>
        <v>1.5590866698485555</v>
      </c>
      <c r="K195" s="11" t="str">
        <f t="shared" si="9"/>
        <v/>
      </c>
    </row>
    <row r="196" spans="3:11" ht="18" customHeight="1" x14ac:dyDescent="0.35">
      <c r="C196" s="6" t="s">
        <v>215</v>
      </c>
      <c r="D196" s="7" t="s">
        <v>4</v>
      </c>
      <c r="E196" s="8" t="s">
        <v>45</v>
      </c>
      <c r="F196" s="10">
        <v>523635.67000000004</v>
      </c>
      <c r="G196" s="10">
        <v>0</v>
      </c>
      <c r="H196" s="10">
        <v>0</v>
      </c>
      <c r="I196" s="10">
        <f t="shared" si="7"/>
        <v>0</v>
      </c>
      <c r="J196" s="11">
        <f t="shared" si="8"/>
        <v>0</v>
      </c>
      <c r="K196" s="11" t="str">
        <f t="shared" si="9"/>
        <v/>
      </c>
    </row>
    <row r="197" spans="3:11" ht="18" customHeight="1" x14ac:dyDescent="0.35">
      <c r="C197" s="6" t="s">
        <v>216</v>
      </c>
      <c r="D197" s="7" t="s">
        <v>4</v>
      </c>
      <c r="E197" s="8" t="s">
        <v>59</v>
      </c>
      <c r="F197" s="10">
        <v>2381919.81</v>
      </c>
      <c r="G197" s="10">
        <v>49091</v>
      </c>
      <c r="H197" s="10">
        <v>0</v>
      </c>
      <c r="I197" s="10">
        <f t="shared" si="7"/>
        <v>49091</v>
      </c>
      <c r="J197" s="11">
        <f t="shared" si="8"/>
        <v>2.0609845803331219</v>
      </c>
      <c r="K197" s="11" t="str">
        <f t="shared" si="9"/>
        <v/>
      </c>
    </row>
    <row r="198" spans="3:11" ht="18" customHeight="1" x14ac:dyDescent="0.35">
      <c r="C198" s="6" t="s">
        <v>217</v>
      </c>
      <c r="D198" s="7" t="s">
        <v>4</v>
      </c>
      <c r="E198" s="8" t="s">
        <v>62</v>
      </c>
      <c r="F198" s="10">
        <v>7002150.71</v>
      </c>
      <c r="G198" s="10">
        <v>5073</v>
      </c>
      <c r="H198" s="10">
        <v>0</v>
      </c>
      <c r="I198" s="10">
        <f t="shared" ref="I198:I234" si="10">SUM(G198:H198)</f>
        <v>5073</v>
      </c>
      <c r="J198" s="11">
        <f t="shared" ref="J198:J234" si="11">I198/F198*100</f>
        <v>7.2449168978255249E-2</v>
      </c>
      <c r="K198" s="11" t="str">
        <f t="shared" ref="K198:K234" si="12">IF(ISNUMBER(FIND("RSL",C198,1)),H198/F198*100,"")</f>
        <v/>
      </c>
    </row>
    <row r="199" spans="3:11" ht="18" customHeight="1" x14ac:dyDescent="0.35">
      <c r="C199" s="6" t="s">
        <v>218</v>
      </c>
      <c r="D199" s="7" t="s">
        <v>10</v>
      </c>
      <c r="E199" s="8" t="s">
        <v>30</v>
      </c>
      <c r="F199" s="10">
        <v>3708089.63</v>
      </c>
      <c r="G199" s="10">
        <v>79068</v>
      </c>
      <c r="H199" s="10">
        <v>0</v>
      </c>
      <c r="I199" s="10">
        <f t="shared" si="10"/>
        <v>79068</v>
      </c>
      <c r="J199" s="11">
        <f t="shared" si="11"/>
        <v>2.1323109171986223</v>
      </c>
      <c r="K199" s="11" t="str">
        <f t="shared" si="12"/>
        <v/>
      </c>
    </row>
    <row r="200" spans="3:11" ht="18" customHeight="1" x14ac:dyDescent="0.35">
      <c r="C200" s="6" t="s">
        <v>219</v>
      </c>
      <c r="D200" s="7" t="s">
        <v>4</v>
      </c>
      <c r="E200" s="8" t="s">
        <v>92</v>
      </c>
      <c r="F200" s="10">
        <v>2583617.2999999998</v>
      </c>
      <c r="G200" s="10">
        <v>32749</v>
      </c>
      <c r="H200" s="10">
        <v>0</v>
      </c>
      <c r="I200" s="10">
        <f t="shared" si="10"/>
        <v>32749</v>
      </c>
      <c r="J200" s="11">
        <f t="shared" si="11"/>
        <v>1.26756389191232</v>
      </c>
      <c r="K200" s="11" t="str">
        <f t="shared" si="12"/>
        <v/>
      </c>
    </row>
    <row r="201" spans="3:11" ht="18" customHeight="1" x14ac:dyDescent="0.35">
      <c r="C201" s="6" t="s">
        <v>220</v>
      </c>
      <c r="D201" s="7" t="s">
        <v>10</v>
      </c>
      <c r="E201" s="8" t="s">
        <v>30</v>
      </c>
      <c r="F201" s="10">
        <v>1000624.9099999999</v>
      </c>
      <c r="G201" s="10">
        <v>1629</v>
      </c>
      <c r="H201" s="10">
        <v>0</v>
      </c>
      <c r="I201" s="10">
        <f t="shared" si="10"/>
        <v>1629</v>
      </c>
      <c r="J201" s="11">
        <f t="shared" si="11"/>
        <v>0.16279826573575906</v>
      </c>
      <c r="K201" s="11" t="str">
        <f t="shared" si="12"/>
        <v/>
      </c>
    </row>
    <row r="202" spans="3:11" ht="18" customHeight="1" x14ac:dyDescent="0.35">
      <c r="C202" s="6" t="s">
        <v>221</v>
      </c>
      <c r="D202" s="7" t="s">
        <v>4</v>
      </c>
      <c r="E202" s="8" t="s">
        <v>33</v>
      </c>
      <c r="F202" s="10">
        <v>4716463.5600000005</v>
      </c>
      <c r="G202" s="10">
        <v>0</v>
      </c>
      <c r="H202" s="10">
        <v>0</v>
      </c>
      <c r="I202" s="10">
        <f t="shared" si="10"/>
        <v>0</v>
      </c>
      <c r="J202" s="11">
        <f t="shared" si="11"/>
        <v>0</v>
      </c>
      <c r="K202" s="11" t="str">
        <f t="shared" si="12"/>
        <v/>
      </c>
    </row>
    <row r="203" spans="3:11" ht="18" customHeight="1" x14ac:dyDescent="0.35">
      <c r="C203" s="6" t="s">
        <v>314</v>
      </c>
      <c r="D203" s="7" t="s">
        <v>10</v>
      </c>
      <c r="E203" s="8" t="s">
        <v>139</v>
      </c>
      <c r="F203" s="10">
        <v>1710376.6</v>
      </c>
      <c r="G203" s="10">
        <v>14647</v>
      </c>
      <c r="H203" s="10">
        <v>0</v>
      </c>
      <c r="I203" s="10">
        <f t="shared" si="10"/>
        <v>14647</v>
      </c>
      <c r="J203" s="11">
        <f t="shared" si="11"/>
        <v>0.85636110784022645</v>
      </c>
      <c r="K203" s="11">
        <f t="shared" si="12"/>
        <v>0</v>
      </c>
    </row>
    <row r="204" spans="3:11" ht="18" customHeight="1" x14ac:dyDescent="0.35">
      <c r="C204" s="6" t="s">
        <v>222</v>
      </c>
      <c r="D204" s="7" t="s">
        <v>4</v>
      </c>
      <c r="E204" s="8" t="s">
        <v>82</v>
      </c>
      <c r="F204" s="10">
        <v>17902137.310000002</v>
      </c>
      <c r="G204" s="10">
        <v>119975</v>
      </c>
      <c r="H204" s="10">
        <v>0</v>
      </c>
      <c r="I204" s="10">
        <f t="shared" si="10"/>
        <v>119975</v>
      </c>
      <c r="J204" s="11">
        <f t="shared" si="11"/>
        <v>0.67017137631372559</v>
      </c>
      <c r="K204" s="11" t="str">
        <f t="shared" si="12"/>
        <v/>
      </c>
    </row>
    <row r="205" spans="3:11" ht="18" customHeight="1" x14ac:dyDescent="0.35">
      <c r="C205" s="6" t="s">
        <v>223</v>
      </c>
      <c r="D205" s="7" t="s">
        <v>4</v>
      </c>
      <c r="E205" s="8" t="s">
        <v>14</v>
      </c>
      <c r="F205" s="10">
        <v>3886801.0300000003</v>
      </c>
      <c r="G205" s="10">
        <v>245980</v>
      </c>
      <c r="H205" s="10">
        <v>0</v>
      </c>
      <c r="I205" s="10">
        <f t="shared" si="10"/>
        <v>245980</v>
      </c>
      <c r="J205" s="11">
        <f t="shared" si="11"/>
        <v>6.3285976848678569</v>
      </c>
      <c r="K205" s="11" t="str">
        <f t="shared" si="12"/>
        <v/>
      </c>
    </row>
    <row r="206" spans="3:11" ht="18" customHeight="1" x14ac:dyDescent="0.35">
      <c r="C206" s="6" t="s">
        <v>224</v>
      </c>
      <c r="D206" s="7" t="s">
        <v>10</v>
      </c>
      <c r="E206" s="8" t="s">
        <v>139</v>
      </c>
      <c r="F206" s="10">
        <v>2766402.05</v>
      </c>
      <c r="G206" s="10">
        <v>12507</v>
      </c>
      <c r="H206" s="10">
        <v>0</v>
      </c>
      <c r="I206" s="10">
        <f t="shared" si="10"/>
        <v>12507</v>
      </c>
      <c r="J206" s="11">
        <f t="shared" si="11"/>
        <v>0.45210348221076546</v>
      </c>
      <c r="K206" s="11" t="str">
        <f t="shared" si="12"/>
        <v/>
      </c>
    </row>
    <row r="207" spans="3:11" ht="18" customHeight="1" x14ac:dyDescent="0.35">
      <c r="C207" s="6" t="s">
        <v>225</v>
      </c>
      <c r="D207" s="7" t="s">
        <v>4</v>
      </c>
      <c r="E207" s="8" t="s">
        <v>18</v>
      </c>
      <c r="F207" s="10">
        <v>2817402.8499999996</v>
      </c>
      <c r="G207" s="10">
        <v>137941</v>
      </c>
      <c r="H207" s="10">
        <v>0</v>
      </c>
      <c r="I207" s="10">
        <f t="shared" si="10"/>
        <v>137941</v>
      </c>
      <c r="J207" s="11">
        <f t="shared" si="11"/>
        <v>4.8960339484287818</v>
      </c>
      <c r="K207" s="11" t="str">
        <f t="shared" si="12"/>
        <v/>
      </c>
    </row>
    <row r="208" spans="3:11" ht="18" customHeight="1" x14ac:dyDescent="0.35">
      <c r="C208" s="6" t="s">
        <v>226</v>
      </c>
      <c r="D208" s="7" t="s">
        <v>10</v>
      </c>
      <c r="E208" s="8" t="s">
        <v>111</v>
      </c>
      <c r="F208" s="10">
        <v>7172379.2200000007</v>
      </c>
      <c r="G208" s="10">
        <v>111036</v>
      </c>
      <c r="H208" s="10">
        <v>0</v>
      </c>
      <c r="I208" s="10">
        <f t="shared" si="10"/>
        <v>111036</v>
      </c>
      <c r="J208" s="11">
        <f t="shared" si="11"/>
        <v>1.5481055392383447</v>
      </c>
      <c r="K208" s="11" t="str">
        <f t="shared" si="12"/>
        <v/>
      </c>
    </row>
    <row r="209" spans="3:11" ht="18" customHeight="1" x14ac:dyDescent="0.35">
      <c r="C209" s="6" t="s">
        <v>315</v>
      </c>
      <c r="D209" s="7" t="s">
        <v>10</v>
      </c>
      <c r="E209" s="8" t="s">
        <v>111</v>
      </c>
      <c r="F209" s="10">
        <v>2965050.5599999996</v>
      </c>
      <c r="G209" s="10">
        <v>0</v>
      </c>
      <c r="H209" s="10">
        <v>0</v>
      </c>
      <c r="I209" s="10">
        <f t="shared" si="10"/>
        <v>0</v>
      </c>
      <c r="J209" s="11">
        <f t="shared" si="11"/>
        <v>0</v>
      </c>
      <c r="K209" s="11">
        <f t="shared" si="12"/>
        <v>0</v>
      </c>
    </row>
    <row r="210" spans="3:11" ht="18" customHeight="1" x14ac:dyDescent="0.35">
      <c r="C210" s="6" t="s">
        <v>227</v>
      </c>
      <c r="D210" s="7" t="s">
        <v>4</v>
      </c>
      <c r="E210" s="8" t="s">
        <v>18</v>
      </c>
      <c r="F210" s="10">
        <v>14090308.59</v>
      </c>
      <c r="G210" s="10">
        <v>32012</v>
      </c>
      <c r="H210" s="10">
        <v>0</v>
      </c>
      <c r="I210" s="10">
        <f t="shared" si="10"/>
        <v>32012</v>
      </c>
      <c r="J210" s="11">
        <f t="shared" si="11"/>
        <v>0.22719161752581601</v>
      </c>
      <c r="K210" s="11" t="str">
        <f t="shared" si="12"/>
        <v/>
      </c>
    </row>
    <row r="211" spans="3:11" ht="18" customHeight="1" x14ac:dyDescent="0.35">
      <c r="C211" s="6" t="s">
        <v>316</v>
      </c>
      <c r="D211" s="7" t="s">
        <v>4</v>
      </c>
      <c r="E211" s="8" t="s">
        <v>62</v>
      </c>
      <c r="F211" s="10">
        <v>1569726.6400000001</v>
      </c>
      <c r="G211" s="10">
        <v>28742</v>
      </c>
      <c r="H211" s="10">
        <v>0</v>
      </c>
      <c r="I211" s="10">
        <f t="shared" si="10"/>
        <v>28742</v>
      </c>
      <c r="J211" s="11">
        <f t="shared" si="11"/>
        <v>1.8310194442517709</v>
      </c>
      <c r="K211" s="11">
        <f t="shared" si="12"/>
        <v>0</v>
      </c>
    </row>
    <row r="212" spans="3:11" ht="18" customHeight="1" x14ac:dyDescent="0.35">
      <c r="C212" s="6" t="s">
        <v>228</v>
      </c>
      <c r="D212" s="7" t="s">
        <v>4</v>
      </c>
      <c r="E212" s="8" t="s">
        <v>57</v>
      </c>
      <c r="F212" s="10">
        <v>13425179.859999999</v>
      </c>
      <c r="G212" s="10">
        <v>34091</v>
      </c>
      <c r="H212" s="10">
        <v>0</v>
      </c>
      <c r="I212" s="10">
        <f t="shared" si="10"/>
        <v>34091</v>
      </c>
      <c r="J212" s="11">
        <f t="shared" si="11"/>
        <v>0.25393328324466857</v>
      </c>
      <c r="K212" s="11" t="str">
        <f t="shared" si="12"/>
        <v/>
      </c>
    </row>
    <row r="213" spans="3:11" ht="18" customHeight="1" x14ac:dyDescent="0.35">
      <c r="C213" s="6" t="s">
        <v>229</v>
      </c>
      <c r="D213" s="7" t="s">
        <v>4</v>
      </c>
      <c r="E213" s="8" t="s">
        <v>60</v>
      </c>
      <c r="F213" s="10">
        <v>4503767.84</v>
      </c>
      <c r="G213" s="10">
        <v>3000</v>
      </c>
      <c r="H213" s="10">
        <v>0</v>
      </c>
      <c r="I213" s="10">
        <f t="shared" si="10"/>
        <v>3000</v>
      </c>
      <c r="J213" s="11">
        <f t="shared" si="11"/>
        <v>6.6610893513551983E-2</v>
      </c>
      <c r="K213" s="11" t="str">
        <f t="shared" si="12"/>
        <v/>
      </c>
    </row>
    <row r="214" spans="3:11" ht="18" customHeight="1" x14ac:dyDescent="0.35">
      <c r="C214" s="6" t="s">
        <v>230</v>
      </c>
      <c r="D214" s="7" t="s">
        <v>10</v>
      </c>
      <c r="E214" s="8" t="s">
        <v>177</v>
      </c>
      <c r="F214" s="10">
        <v>1574055.2599999998</v>
      </c>
      <c r="G214" s="10">
        <v>35391</v>
      </c>
      <c r="H214" s="10">
        <v>0</v>
      </c>
      <c r="I214" s="10">
        <f t="shared" si="10"/>
        <v>35391</v>
      </c>
      <c r="J214" s="11">
        <f t="shared" si="11"/>
        <v>2.2483962856551813</v>
      </c>
      <c r="K214" s="11" t="str">
        <f t="shared" si="12"/>
        <v/>
      </c>
    </row>
    <row r="215" spans="3:11" ht="18" customHeight="1" x14ac:dyDescent="0.35">
      <c r="C215" s="6" t="s">
        <v>317</v>
      </c>
      <c r="D215" s="7" t="s">
        <v>10</v>
      </c>
      <c r="E215" s="8" t="s">
        <v>177</v>
      </c>
      <c r="F215" s="10">
        <v>2831108.01</v>
      </c>
      <c r="G215" s="10">
        <v>37780</v>
      </c>
      <c r="H215" s="10">
        <v>24918</v>
      </c>
      <c r="I215" s="10">
        <f t="shared" si="10"/>
        <v>62698</v>
      </c>
      <c r="J215" s="11">
        <f t="shared" si="11"/>
        <v>2.2146099611367354</v>
      </c>
      <c r="K215" s="11">
        <f t="shared" si="12"/>
        <v>0.88015010066677046</v>
      </c>
    </row>
    <row r="216" spans="3:11" ht="18" customHeight="1" x14ac:dyDescent="0.35">
      <c r="C216" s="6" t="s">
        <v>231</v>
      </c>
      <c r="D216" s="7" t="s">
        <v>4</v>
      </c>
      <c r="E216" s="8" t="s">
        <v>39</v>
      </c>
      <c r="F216" s="10">
        <v>4691525.26</v>
      </c>
      <c r="G216" s="10">
        <v>0</v>
      </c>
      <c r="H216" s="10">
        <v>0</v>
      </c>
      <c r="I216" s="10">
        <f t="shared" si="10"/>
        <v>0</v>
      </c>
      <c r="J216" s="11">
        <f t="shared" si="11"/>
        <v>0</v>
      </c>
      <c r="K216" s="11" t="str">
        <f t="shared" si="12"/>
        <v/>
      </c>
    </row>
    <row r="217" spans="3:11" ht="18" customHeight="1" x14ac:dyDescent="0.35">
      <c r="C217" s="6" t="s">
        <v>232</v>
      </c>
      <c r="D217" s="7" t="s">
        <v>4</v>
      </c>
      <c r="E217" s="8" t="s">
        <v>39</v>
      </c>
      <c r="F217" s="10">
        <v>4560072.07</v>
      </c>
      <c r="G217" s="10">
        <v>16070</v>
      </c>
      <c r="H217" s="10">
        <v>0</v>
      </c>
      <c r="I217" s="10">
        <f t="shared" si="10"/>
        <v>16070</v>
      </c>
      <c r="J217" s="11">
        <f t="shared" si="11"/>
        <v>0.35240671097551313</v>
      </c>
      <c r="K217" s="11" t="str">
        <f t="shared" si="12"/>
        <v/>
      </c>
    </row>
    <row r="218" spans="3:11" ht="18" customHeight="1" x14ac:dyDescent="0.35">
      <c r="C218" s="6" t="s">
        <v>233</v>
      </c>
      <c r="D218" s="7" t="s">
        <v>10</v>
      </c>
      <c r="E218" s="8" t="s">
        <v>72</v>
      </c>
      <c r="F218" s="10">
        <v>7700707.4000000004</v>
      </c>
      <c r="G218" s="10">
        <v>134111</v>
      </c>
      <c r="H218" s="10">
        <v>0</v>
      </c>
      <c r="I218" s="10">
        <f t="shared" si="10"/>
        <v>134111</v>
      </c>
      <c r="J218" s="11">
        <f t="shared" si="11"/>
        <v>1.7415413030756106</v>
      </c>
      <c r="K218" s="11" t="str">
        <f t="shared" si="12"/>
        <v/>
      </c>
    </row>
    <row r="219" spans="3:11" ht="18" customHeight="1" x14ac:dyDescent="0.35">
      <c r="C219" s="6" t="s">
        <v>234</v>
      </c>
      <c r="D219" s="7" t="s">
        <v>10</v>
      </c>
      <c r="E219" s="8" t="s">
        <v>72</v>
      </c>
      <c r="F219" s="10">
        <v>7913904.8700000001</v>
      </c>
      <c r="G219" s="10">
        <v>57483</v>
      </c>
      <c r="H219" s="10">
        <v>0</v>
      </c>
      <c r="I219" s="10">
        <f t="shared" si="10"/>
        <v>57483</v>
      </c>
      <c r="J219" s="11">
        <f t="shared" si="11"/>
        <v>0.72635444757374246</v>
      </c>
      <c r="K219" s="11" t="str">
        <f t="shared" si="12"/>
        <v/>
      </c>
    </row>
    <row r="220" spans="3:11" ht="18" customHeight="1" x14ac:dyDescent="0.35">
      <c r="C220" s="6" t="s">
        <v>235</v>
      </c>
      <c r="D220" s="7" t="s">
        <v>10</v>
      </c>
      <c r="E220" s="8" t="s">
        <v>66</v>
      </c>
      <c r="F220" s="10">
        <v>4115763.9499999997</v>
      </c>
      <c r="G220" s="10">
        <v>0</v>
      </c>
      <c r="H220" s="10">
        <v>0</v>
      </c>
      <c r="I220" s="10">
        <f t="shared" si="10"/>
        <v>0</v>
      </c>
      <c r="J220" s="11">
        <f t="shared" si="11"/>
        <v>0</v>
      </c>
      <c r="K220" s="11" t="str">
        <f t="shared" si="12"/>
        <v/>
      </c>
    </row>
    <row r="221" spans="3:11" ht="18" customHeight="1" x14ac:dyDescent="0.35">
      <c r="C221" s="6" t="s">
        <v>236</v>
      </c>
      <c r="D221" s="7" t="s">
        <v>10</v>
      </c>
      <c r="E221" s="8" t="s">
        <v>66</v>
      </c>
      <c r="F221" s="10">
        <v>2828854.66</v>
      </c>
      <c r="G221" s="10">
        <v>2150</v>
      </c>
      <c r="H221" s="10">
        <v>0</v>
      </c>
      <c r="I221" s="10">
        <f t="shared" si="10"/>
        <v>2150</v>
      </c>
      <c r="J221" s="11">
        <f t="shared" si="11"/>
        <v>7.6002490704135353E-2</v>
      </c>
      <c r="K221" s="11" t="str">
        <f t="shared" si="12"/>
        <v/>
      </c>
    </row>
    <row r="222" spans="3:11" ht="18" customHeight="1" x14ac:dyDescent="0.35">
      <c r="C222" s="6" t="s">
        <v>318</v>
      </c>
      <c r="D222" s="7" t="s">
        <v>10</v>
      </c>
      <c r="E222" s="8" t="s">
        <v>66</v>
      </c>
      <c r="F222" s="10">
        <v>1385514.73</v>
      </c>
      <c r="G222" s="10">
        <v>4484</v>
      </c>
      <c r="H222" s="10">
        <v>15064</v>
      </c>
      <c r="I222" s="10">
        <f t="shared" si="10"/>
        <v>19548</v>
      </c>
      <c r="J222" s="11">
        <f t="shared" si="11"/>
        <v>1.4108835926991552</v>
      </c>
      <c r="K222" s="11">
        <f t="shared" si="12"/>
        <v>1.0872493575005153</v>
      </c>
    </row>
    <row r="223" spans="3:11" ht="18" customHeight="1" x14ac:dyDescent="0.35">
      <c r="C223" s="6" t="s">
        <v>319</v>
      </c>
      <c r="D223" s="7" t="s">
        <v>4</v>
      </c>
      <c r="E223" s="8" t="s">
        <v>114</v>
      </c>
      <c r="F223" s="10">
        <v>8439430.6899999995</v>
      </c>
      <c r="G223" s="10">
        <v>94466</v>
      </c>
      <c r="H223" s="10">
        <v>159207</v>
      </c>
      <c r="I223" s="10">
        <f t="shared" si="10"/>
        <v>253673</v>
      </c>
      <c r="J223" s="11">
        <f t="shared" si="11"/>
        <v>3.0058070184826655</v>
      </c>
      <c r="K223" s="11">
        <f t="shared" si="12"/>
        <v>1.8864661118509645</v>
      </c>
    </row>
    <row r="224" spans="3:11" ht="18" customHeight="1" x14ac:dyDescent="0.35">
      <c r="C224" s="6" t="s">
        <v>320</v>
      </c>
      <c r="D224" s="7" t="s">
        <v>4</v>
      </c>
      <c r="E224" s="8" t="s">
        <v>57</v>
      </c>
      <c r="F224" s="10">
        <v>5767388.7699999996</v>
      </c>
      <c r="G224" s="10">
        <v>8156</v>
      </c>
      <c r="H224" s="10">
        <v>69037</v>
      </c>
      <c r="I224" s="10">
        <f t="shared" si="10"/>
        <v>77193</v>
      </c>
      <c r="J224" s="11">
        <f t="shared" si="11"/>
        <v>1.3384393367329737</v>
      </c>
      <c r="K224" s="11">
        <f t="shared" si="12"/>
        <v>1.1970235188428264</v>
      </c>
    </row>
    <row r="225" spans="3:11" ht="18" customHeight="1" x14ac:dyDescent="0.35">
      <c r="C225" s="6" t="s">
        <v>321</v>
      </c>
      <c r="D225" s="7" t="s">
        <v>4</v>
      </c>
      <c r="E225" s="8" t="s">
        <v>82</v>
      </c>
      <c r="F225" s="10">
        <v>2646070.87</v>
      </c>
      <c r="G225" s="10">
        <v>2482</v>
      </c>
      <c r="H225" s="10">
        <v>62068</v>
      </c>
      <c r="I225" s="10">
        <f t="shared" si="10"/>
        <v>64550</v>
      </c>
      <c r="J225" s="11">
        <f t="shared" si="11"/>
        <v>2.4394660298724351</v>
      </c>
      <c r="K225" s="11">
        <f t="shared" si="12"/>
        <v>2.3456665769499967</v>
      </c>
    </row>
    <row r="226" spans="3:11" ht="18" customHeight="1" x14ac:dyDescent="0.35">
      <c r="C226" s="6" t="s">
        <v>322</v>
      </c>
      <c r="D226" s="7" t="s">
        <v>4</v>
      </c>
      <c r="E226" s="8" t="s">
        <v>114</v>
      </c>
      <c r="F226" s="10">
        <v>1541499.67</v>
      </c>
      <c r="G226" s="10">
        <v>8895</v>
      </c>
      <c r="H226" s="10">
        <v>0</v>
      </c>
      <c r="I226" s="10">
        <f t="shared" si="10"/>
        <v>8895</v>
      </c>
      <c r="J226" s="11">
        <f t="shared" si="11"/>
        <v>0.57703547870367045</v>
      </c>
      <c r="K226" s="11">
        <f t="shared" si="12"/>
        <v>0</v>
      </c>
    </row>
    <row r="227" spans="3:11" ht="18" customHeight="1" x14ac:dyDescent="0.35">
      <c r="C227" s="6" t="s">
        <v>237</v>
      </c>
      <c r="D227" s="7" t="s">
        <v>10</v>
      </c>
      <c r="E227" s="8" t="s">
        <v>123</v>
      </c>
      <c r="F227" s="10">
        <v>2312103.7999999998</v>
      </c>
      <c r="G227" s="10">
        <v>13261</v>
      </c>
      <c r="H227" s="10">
        <v>0</v>
      </c>
      <c r="I227" s="10">
        <f t="shared" si="10"/>
        <v>13261</v>
      </c>
      <c r="J227" s="11">
        <f t="shared" si="11"/>
        <v>0.57354691428646076</v>
      </c>
      <c r="K227" s="11" t="str">
        <f t="shared" si="12"/>
        <v/>
      </c>
    </row>
    <row r="228" spans="3:11" ht="18" customHeight="1" x14ac:dyDescent="0.35">
      <c r="C228" s="6" t="s">
        <v>238</v>
      </c>
      <c r="D228" s="7" t="s">
        <v>4</v>
      </c>
      <c r="E228" s="8" t="s">
        <v>49</v>
      </c>
      <c r="F228" s="10">
        <v>4698292.7699999996</v>
      </c>
      <c r="G228" s="10">
        <v>56212</v>
      </c>
      <c r="H228" s="10">
        <v>0</v>
      </c>
      <c r="I228" s="10">
        <f t="shared" si="10"/>
        <v>56212</v>
      </c>
      <c r="J228" s="11">
        <f t="shared" si="11"/>
        <v>1.1964345934108318</v>
      </c>
      <c r="K228" s="11" t="str">
        <f t="shared" si="12"/>
        <v/>
      </c>
    </row>
    <row r="229" spans="3:11" ht="18" customHeight="1" x14ac:dyDescent="0.35">
      <c r="C229" s="6" t="s">
        <v>239</v>
      </c>
      <c r="D229" s="7" t="s">
        <v>10</v>
      </c>
      <c r="E229" s="8" t="s">
        <v>100</v>
      </c>
      <c r="F229" s="10">
        <v>6598874.8700000001</v>
      </c>
      <c r="G229" s="10">
        <v>47779</v>
      </c>
      <c r="H229" s="10">
        <v>0</v>
      </c>
      <c r="I229" s="10">
        <f t="shared" si="10"/>
        <v>47779</v>
      </c>
      <c r="J229" s="11">
        <f t="shared" si="11"/>
        <v>0.72404767390293001</v>
      </c>
      <c r="K229" s="11" t="str">
        <f t="shared" si="12"/>
        <v/>
      </c>
    </row>
    <row r="230" spans="3:11" ht="18" customHeight="1" x14ac:dyDescent="0.35">
      <c r="C230" s="6" t="s">
        <v>240</v>
      </c>
      <c r="D230" s="7" t="s">
        <v>10</v>
      </c>
      <c r="E230" s="8" t="s">
        <v>100</v>
      </c>
      <c r="F230" s="10">
        <v>537127.91</v>
      </c>
      <c r="G230" s="10">
        <v>9367</v>
      </c>
      <c r="H230" s="10">
        <v>0</v>
      </c>
      <c r="I230" s="10">
        <f t="shared" si="10"/>
        <v>9367</v>
      </c>
      <c r="J230" s="11">
        <f t="shared" si="11"/>
        <v>1.7439049108433036</v>
      </c>
      <c r="K230" s="11" t="str">
        <f t="shared" si="12"/>
        <v/>
      </c>
    </row>
    <row r="231" spans="3:11" ht="18" customHeight="1" x14ac:dyDescent="0.35">
      <c r="C231" s="6" t="s">
        <v>325</v>
      </c>
      <c r="D231" s="7" t="s">
        <v>10</v>
      </c>
      <c r="E231" s="8" t="s">
        <v>100</v>
      </c>
      <c r="F231" s="10">
        <v>4617975.08</v>
      </c>
      <c r="G231" s="10">
        <v>18222</v>
      </c>
      <c r="H231" s="10">
        <v>0</v>
      </c>
      <c r="I231" s="10">
        <f t="shared" si="10"/>
        <v>18222</v>
      </c>
      <c r="J231" s="11">
        <f t="shared" si="11"/>
        <v>0.39458853034780772</v>
      </c>
      <c r="K231" s="11" t="str">
        <f t="shared" si="12"/>
        <v/>
      </c>
    </row>
    <row r="232" spans="3:11" ht="18" customHeight="1" x14ac:dyDescent="0.35">
      <c r="C232" s="6" t="s">
        <v>241</v>
      </c>
      <c r="D232" s="7" t="s">
        <v>4</v>
      </c>
      <c r="E232" s="8" t="s">
        <v>23</v>
      </c>
      <c r="F232" s="10">
        <v>9177797.4100000001</v>
      </c>
      <c r="G232" s="10">
        <v>145474</v>
      </c>
      <c r="H232" s="10">
        <v>0</v>
      </c>
      <c r="I232" s="10">
        <f t="shared" si="10"/>
        <v>145474</v>
      </c>
      <c r="J232" s="11">
        <f t="shared" si="11"/>
        <v>1.585064405992374</v>
      </c>
      <c r="K232" s="11" t="str">
        <f t="shared" si="12"/>
        <v/>
      </c>
    </row>
    <row r="233" spans="3:11" ht="18" customHeight="1" x14ac:dyDescent="0.35">
      <c r="C233" s="6" t="s">
        <v>242</v>
      </c>
      <c r="D233" s="7" t="s">
        <v>4</v>
      </c>
      <c r="E233" s="8" t="s">
        <v>23</v>
      </c>
      <c r="F233" s="10">
        <v>15039996.739999998</v>
      </c>
      <c r="G233" s="10">
        <v>22700</v>
      </c>
      <c r="H233" s="10">
        <v>0</v>
      </c>
      <c r="I233" s="10">
        <f t="shared" si="10"/>
        <v>22700</v>
      </c>
      <c r="J233" s="11">
        <f t="shared" si="11"/>
        <v>0.15093088377890168</v>
      </c>
      <c r="K233" s="11" t="str">
        <f t="shared" si="12"/>
        <v/>
      </c>
    </row>
    <row r="234" spans="3:11" ht="18" customHeight="1" x14ac:dyDescent="0.35">
      <c r="C234" s="6" t="s">
        <v>243</v>
      </c>
      <c r="D234" s="7" t="s">
        <v>4</v>
      </c>
      <c r="E234" s="8" t="s">
        <v>23</v>
      </c>
      <c r="F234" s="10">
        <v>1557080.3800000001</v>
      </c>
      <c r="G234" s="10">
        <v>20132</v>
      </c>
      <c r="H234" s="10">
        <v>0</v>
      </c>
      <c r="I234" s="10">
        <f t="shared" si="10"/>
        <v>20132</v>
      </c>
      <c r="J234" s="11">
        <f t="shared" si="11"/>
        <v>1.2929326101970406</v>
      </c>
      <c r="K234" s="11" t="str">
        <f t="shared" si="12"/>
        <v/>
      </c>
    </row>
    <row r="235" spans="3:11" ht="18" customHeight="1" x14ac:dyDescent="0.35">
      <c r="C235" s="12"/>
      <c r="F235" s="15"/>
    </row>
  </sheetData>
  <sheetProtection sheet="1" objects="1" scenarios="1" autoFilter="0"/>
  <autoFilter ref="C5:E234" xr:uid="{307662C5-5823-4E88-BF5C-A7AE471381E2}"/>
  <mergeCells count="2">
    <mergeCell ref="C1:K1"/>
    <mergeCell ref="C2:E2"/>
  </mergeCells>
  <hyperlinks>
    <hyperlink ref="F2" r:id="rId1" xr:uid="{32EBE8E2-C587-4D38-A05A-E8D5B8CA1B9B}"/>
  </hyperlinks>
  <pageMargins left="0.39370078740157483" right="0.39370078740157483" top="0.39370078740157483" bottom="0.39370078740157483" header="0.31496062992125984" footer="0.31496062992125984"/>
  <pageSetup paperSize="9" scale="59" fitToHeight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D7AD-94CA-491E-80BB-DDC78BB9BED4}">
  <sheetPr>
    <tabColor theme="3" tint="9.9978637043366805E-2"/>
    <pageSetUpPr fitToPage="1"/>
  </sheetPr>
  <dimension ref="D1:T234"/>
  <sheetViews>
    <sheetView showGridLines="0" showRowColHeaders="0" zoomScale="72" zoomScaleNormal="72" workbookViewId="0">
      <pane xSplit="20" ySplit="5" topLeftCell="AH6" activePane="bottomRight" state="frozen"/>
      <selection pane="topRight" activeCell="U1" sqref="U1"/>
      <selection pane="bottomLeft" activeCell="A6" sqref="A6"/>
      <selection pane="bottomRight" activeCell="F2" sqref="F2"/>
    </sheetView>
  </sheetViews>
  <sheetFormatPr defaultRowHeight="14.5" x14ac:dyDescent="0.35"/>
  <cols>
    <col min="1" max="3" width="3.26953125" style="23" customWidth="1"/>
    <col min="4" max="4" width="30.81640625" style="23" bestFit="1" customWidth="1"/>
    <col min="5" max="5" width="18.7265625" style="23" customWidth="1"/>
    <col min="6" max="6" width="19.453125" style="23" customWidth="1"/>
    <col min="7" max="7" width="19.08984375" style="23" customWidth="1"/>
    <col min="8" max="10" width="12.08984375" style="23" customWidth="1"/>
    <col min="11" max="16384" width="8.7265625" style="23"/>
  </cols>
  <sheetData>
    <row r="1" spans="4:20" ht="31" x14ac:dyDescent="0.35">
      <c r="D1" s="34" t="s">
        <v>332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5" spans="4:20" ht="48" customHeight="1" x14ac:dyDescent="0.35">
      <c r="D5" s="1" t="s">
        <v>0</v>
      </c>
      <c r="E5" s="1" t="s">
        <v>2</v>
      </c>
      <c r="F5" s="2" t="s">
        <v>326</v>
      </c>
      <c r="G5" s="3" t="s">
        <v>333</v>
      </c>
      <c r="I5" s="32" t="s">
        <v>336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4:20" x14ac:dyDescent="0.35">
      <c r="D6" s="6" t="s">
        <v>331</v>
      </c>
      <c r="E6" s="8" t="s">
        <v>35</v>
      </c>
      <c r="F6" s="10">
        <v>1650602</v>
      </c>
      <c r="G6" s="11">
        <v>62.263473070652388</v>
      </c>
    </row>
    <row r="7" spans="4:20" x14ac:dyDescent="0.35">
      <c r="D7" s="6" t="s">
        <v>200</v>
      </c>
      <c r="E7" s="8" t="s">
        <v>59</v>
      </c>
      <c r="F7" s="10">
        <v>461926</v>
      </c>
      <c r="G7" s="11">
        <v>27.264051547747503</v>
      </c>
    </row>
    <row r="8" spans="4:20" x14ac:dyDescent="0.35">
      <c r="D8" s="6" t="s">
        <v>199</v>
      </c>
      <c r="E8" s="8" t="s">
        <v>33</v>
      </c>
      <c r="F8" s="10">
        <v>434313</v>
      </c>
      <c r="G8" s="11">
        <v>14.02660667846664</v>
      </c>
    </row>
    <row r="9" spans="4:20" x14ac:dyDescent="0.35">
      <c r="D9" s="6" t="s">
        <v>69</v>
      </c>
      <c r="E9" s="8" t="s">
        <v>47</v>
      </c>
      <c r="F9" s="10">
        <v>1851156</v>
      </c>
      <c r="G9" s="11">
        <v>11.472152699340258</v>
      </c>
    </row>
    <row r="10" spans="4:20" x14ac:dyDescent="0.35">
      <c r="D10" s="6" t="s">
        <v>56</v>
      </c>
      <c r="E10" s="8" t="s">
        <v>47</v>
      </c>
      <c r="F10" s="10">
        <v>1477396</v>
      </c>
      <c r="G10" s="11">
        <v>11.006168640478318</v>
      </c>
    </row>
    <row r="11" spans="4:20" x14ac:dyDescent="0.35">
      <c r="D11" s="6" t="s">
        <v>116</v>
      </c>
      <c r="E11" s="8" t="s">
        <v>47</v>
      </c>
      <c r="F11" s="10">
        <v>293112</v>
      </c>
      <c r="G11" s="11">
        <v>9.3387541004365104</v>
      </c>
    </row>
    <row r="12" spans="4:20" x14ac:dyDescent="0.35">
      <c r="D12" s="6" t="s">
        <v>279</v>
      </c>
      <c r="E12" s="8" t="s">
        <v>59</v>
      </c>
      <c r="F12" s="10">
        <v>213316</v>
      </c>
      <c r="G12" s="11">
        <v>8.7106424310315358</v>
      </c>
    </row>
    <row r="13" spans="4:20" x14ac:dyDescent="0.35">
      <c r="D13" s="6" t="s">
        <v>170</v>
      </c>
      <c r="E13" s="8" t="s">
        <v>7</v>
      </c>
      <c r="F13" s="10">
        <v>494818</v>
      </c>
      <c r="G13" s="11">
        <v>7.6054944692206288</v>
      </c>
    </row>
    <row r="14" spans="4:20" x14ac:dyDescent="0.35">
      <c r="D14" s="6" t="s">
        <v>97</v>
      </c>
      <c r="E14" s="8" t="s">
        <v>74</v>
      </c>
      <c r="F14" s="10">
        <v>1079799</v>
      </c>
      <c r="G14" s="11">
        <v>6.5264490488695941</v>
      </c>
    </row>
    <row r="15" spans="4:20" x14ac:dyDescent="0.35">
      <c r="D15" s="6" t="s">
        <v>107</v>
      </c>
      <c r="E15" s="8" t="s">
        <v>26</v>
      </c>
      <c r="F15" s="10">
        <v>667631</v>
      </c>
      <c r="G15" s="11">
        <v>6.3540452230301412</v>
      </c>
    </row>
    <row r="16" spans="4:20" x14ac:dyDescent="0.35">
      <c r="D16" s="6" t="s">
        <v>223</v>
      </c>
      <c r="E16" s="8" t="s">
        <v>14</v>
      </c>
      <c r="F16" s="10">
        <v>245980</v>
      </c>
      <c r="G16" s="11">
        <v>6.3285976848678569</v>
      </c>
    </row>
    <row r="17" spans="4:7" x14ac:dyDescent="0.35">
      <c r="D17" s="6" t="s">
        <v>77</v>
      </c>
      <c r="E17" s="8" t="s">
        <v>14</v>
      </c>
      <c r="F17" s="10">
        <v>495094</v>
      </c>
      <c r="G17" s="11">
        <v>6.3285934533917221</v>
      </c>
    </row>
    <row r="18" spans="4:7" x14ac:dyDescent="0.35">
      <c r="D18" s="6" t="s">
        <v>188</v>
      </c>
      <c r="E18" s="8" t="s">
        <v>32</v>
      </c>
      <c r="F18" s="10">
        <v>306327</v>
      </c>
      <c r="G18" s="11">
        <v>6.3285808420406262</v>
      </c>
    </row>
    <row r="19" spans="4:7" x14ac:dyDescent="0.35">
      <c r="D19" s="6" t="s">
        <v>195</v>
      </c>
      <c r="E19" s="8" t="s">
        <v>74</v>
      </c>
      <c r="F19" s="10">
        <v>351929</v>
      </c>
      <c r="G19" s="11">
        <v>6.1381495422019796</v>
      </c>
    </row>
    <row r="20" spans="4:7" x14ac:dyDescent="0.35">
      <c r="D20" s="6" t="s">
        <v>304</v>
      </c>
      <c r="E20" s="8" t="s">
        <v>100</v>
      </c>
      <c r="F20" s="10">
        <v>471087</v>
      </c>
      <c r="G20" s="11">
        <v>6.104869346022233</v>
      </c>
    </row>
    <row r="21" spans="4:7" x14ac:dyDescent="0.35">
      <c r="D21" s="6" t="s">
        <v>101</v>
      </c>
      <c r="E21" s="8" t="s">
        <v>92</v>
      </c>
      <c r="F21" s="10">
        <v>370554</v>
      </c>
      <c r="G21" s="11">
        <v>5.8457555942078185</v>
      </c>
    </row>
    <row r="22" spans="4:7" x14ac:dyDescent="0.35">
      <c r="D22" s="6" t="s">
        <v>306</v>
      </c>
      <c r="E22" s="8" t="s">
        <v>76</v>
      </c>
      <c r="F22" s="10">
        <v>288446</v>
      </c>
      <c r="G22" s="11">
        <v>5.7465359781272793</v>
      </c>
    </row>
    <row r="23" spans="4:7" x14ac:dyDescent="0.35">
      <c r="D23" s="6" t="s">
        <v>143</v>
      </c>
      <c r="E23" s="8" t="s">
        <v>60</v>
      </c>
      <c r="F23" s="10">
        <v>173694</v>
      </c>
      <c r="G23" s="11">
        <v>5.7140166541804351</v>
      </c>
    </row>
    <row r="24" spans="4:7" x14ac:dyDescent="0.35">
      <c r="D24" s="6" t="s">
        <v>276</v>
      </c>
      <c r="E24" s="8" t="s">
        <v>45</v>
      </c>
      <c r="F24" s="10">
        <v>581909</v>
      </c>
      <c r="G24" s="11">
        <v>5.4723681524993806</v>
      </c>
    </row>
    <row r="25" spans="4:7" x14ac:dyDescent="0.35">
      <c r="D25" s="6" t="s">
        <v>225</v>
      </c>
      <c r="E25" s="8" t="s">
        <v>18</v>
      </c>
      <c r="F25" s="10">
        <v>137941</v>
      </c>
      <c r="G25" s="11">
        <v>4.8960339484287818</v>
      </c>
    </row>
    <row r="26" spans="4:7" x14ac:dyDescent="0.35">
      <c r="D26" s="6" t="s">
        <v>294</v>
      </c>
      <c r="E26" s="8" t="s">
        <v>136</v>
      </c>
      <c r="F26" s="10">
        <v>109570</v>
      </c>
      <c r="G26" s="11">
        <v>4.7566715694057207</v>
      </c>
    </row>
    <row r="27" spans="4:7" x14ac:dyDescent="0.35">
      <c r="D27" s="6" t="s">
        <v>127</v>
      </c>
      <c r="E27" s="8" t="s">
        <v>12</v>
      </c>
      <c r="F27" s="10">
        <v>138493</v>
      </c>
      <c r="G27" s="11">
        <v>4.3725623134015361</v>
      </c>
    </row>
    <row r="28" spans="4:7" x14ac:dyDescent="0.35">
      <c r="D28" s="6" t="s">
        <v>275</v>
      </c>
      <c r="E28" s="8" t="s">
        <v>12</v>
      </c>
      <c r="F28" s="10">
        <v>432155</v>
      </c>
      <c r="G28" s="11">
        <v>4.0782519301709428</v>
      </c>
    </row>
    <row r="29" spans="4:7" x14ac:dyDescent="0.35">
      <c r="D29" s="6" t="s">
        <v>124</v>
      </c>
      <c r="E29" s="8" t="s">
        <v>123</v>
      </c>
      <c r="F29" s="10">
        <v>284632</v>
      </c>
      <c r="G29" s="11">
        <v>3.4715304741519932</v>
      </c>
    </row>
    <row r="30" spans="4:7" x14ac:dyDescent="0.35">
      <c r="D30" s="6" t="s">
        <v>311</v>
      </c>
      <c r="E30" s="8" t="s">
        <v>7</v>
      </c>
      <c r="F30" s="10">
        <v>265797</v>
      </c>
      <c r="G30" s="11">
        <v>3.4677647154889968</v>
      </c>
    </row>
    <row r="31" spans="4:7" x14ac:dyDescent="0.35">
      <c r="D31" s="6" t="s">
        <v>117</v>
      </c>
      <c r="E31" s="8" t="s">
        <v>59</v>
      </c>
      <c r="F31" s="10">
        <v>106168</v>
      </c>
      <c r="G31" s="11">
        <v>3.402550969712284</v>
      </c>
    </row>
    <row r="32" spans="4:7" x14ac:dyDescent="0.35">
      <c r="D32" s="6" t="s">
        <v>142</v>
      </c>
      <c r="E32" s="8" t="s">
        <v>139</v>
      </c>
      <c r="F32" s="10">
        <v>131099</v>
      </c>
      <c r="G32" s="11">
        <v>3.3479058495092939</v>
      </c>
    </row>
    <row r="33" spans="4:7" x14ac:dyDescent="0.35">
      <c r="D33" s="6" t="s">
        <v>191</v>
      </c>
      <c r="E33" s="8" t="s">
        <v>120</v>
      </c>
      <c r="F33" s="10">
        <v>127157</v>
      </c>
      <c r="G33" s="11">
        <v>3.2580164443010298</v>
      </c>
    </row>
    <row r="34" spans="4:7" x14ac:dyDescent="0.35">
      <c r="D34" s="6" t="s">
        <v>319</v>
      </c>
      <c r="E34" s="8" t="s">
        <v>114</v>
      </c>
      <c r="F34" s="10">
        <v>253673</v>
      </c>
      <c r="G34" s="11">
        <v>3.0058070184826655</v>
      </c>
    </row>
    <row r="35" spans="4:7" x14ac:dyDescent="0.35">
      <c r="D35" s="6" t="s">
        <v>300</v>
      </c>
      <c r="E35" s="8" t="s">
        <v>114</v>
      </c>
      <c r="F35" s="10">
        <v>61473</v>
      </c>
      <c r="G35" s="11">
        <v>2.9774609360278328</v>
      </c>
    </row>
    <row r="36" spans="4:7" x14ac:dyDescent="0.35">
      <c r="D36" s="6" t="s">
        <v>122</v>
      </c>
      <c r="E36" s="8" t="s">
        <v>82</v>
      </c>
      <c r="F36" s="10">
        <v>199309</v>
      </c>
      <c r="G36" s="11">
        <v>2.9770886908551932</v>
      </c>
    </row>
    <row r="37" spans="4:7" x14ac:dyDescent="0.35">
      <c r="D37" s="6" t="s">
        <v>25</v>
      </c>
      <c r="E37" s="8" t="s">
        <v>26</v>
      </c>
      <c r="F37" s="10">
        <v>91939</v>
      </c>
      <c r="G37" s="11">
        <v>2.8655462414835484</v>
      </c>
    </row>
    <row r="38" spans="4:7" x14ac:dyDescent="0.35">
      <c r="D38" s="6" t="s">
        <v>159</v>
      </c>
      <c r="E38" s="8" t="s">
        <v>111</v>
      </c>
      <c r="F38" s="10">
        <v>69026</v>
      </c>
      <c r="G38" s="11">
        <v>2.8404327774996574</v>
      </c>
    </row>
    <row r="39" spans="4:7" x14ac:dyDescent="0.35">
      <c r="D39" s="6" t="s">
        <v>153</v>
      </c>
      <c r="E39" s="8" t="s">
        <v>112</v>
      </c>
      <c r="F39" s="10">
        <v>18796</v>
      </c>
      <c r="G39" s="11">
        <v>2.726808688677905</v>
      </c>
    </row>
    <row r="40" spans="4:7" x14ac:dyDescent="0.35">
      <c r="D40" s="6" t="s">
        <v>206</v>
      </c>
      <c r="E40" s="8" t="s">
        <v>51</v>
      </c>
      <c r="F40" s="10">
        <v>71646</v>
      </c>
      <c r="G40" s="11">
        <v>2.6308427785464281</v>
      </c>
    </row>
    <row r="41" spans="4:7" x14ac:dyDescent="0.35">
      <c r="D41" s="6" t="s">
        <v>134</v>
      </c>
      <c r="E41" s="8" t="s">
        <v>16</v>
      </c>
      <c r="F41" s="10">
        <v>119491</v>
      </c>
      <c r="G41" s="11">
        <v>2.5461376459258243</v>
      </c>
    </row>
    <row r="42" spans="4:7" x14ac:dyDescent="0.35">
      <c r="D42" s="6" t="s">
        <v>61</v>
      </c>
      <c r="E42" s="8" t="s">
        <v>62</v>
      </c>
      <c r="F42" s="10">
        <v>52055</v>
      </c>
      <c r="G42" s="11">
        <v>2.457515769893567</v>
      </c>
    </row>
    <row r="43" spans="4:7" x14ac:dyDescent="0.35">
      <c r="D43" s="6" t="s">
        <v>321</v>
      </c>
      <c r="E43" s="8" t="s">
        <v>82</v>
      </c>
      <c r="F43" s="10">
        <v>64550</v>
      </c>
      <c r="G43" s="11">
        <v>2.4394660298724351</v>
      </c>
    </row>
    <row r="44" spans="4:7" x14ac:dyDescent="0.35">
      <c r="D44" s="6" t="s">
        <v>99</v>
      </c>
      <c r="E44" s="8" t="s">
        <v>16</v>
      </c>
      <c r="F44" s="10">
        <v>110813</v>
      </c>
      <c r="G44" s="11">
        <v>2.3675077293797897</v>
      </c>
    </row>
    <row r="45" spans="4:7" x14ac:dyDescent="0.35">
      <c r="D45" s="6" t="s">
        <v>160</v>
      </c>
      <c r="E45" s="8" t="s">
        <v>111</v>
      </c>
      <c r="F45" s="10">
        <v>47111</v>
      </c>
      <c r="G45" s="11">
        <v>2.2541205271561644</v>
      </c>
    </row>
    <row r="46" spans="4:7" x14ac:dyDescent="0.35">
      <c r="D46" s="6" t="s">
        <v>230</v>
      </c>
      <c r="E46" s="8" t="s">
        <v>177</v>
      </c>
      <c r="F46" s="10">
        <v>35391</v>
      </c>
      <c r="G46" s="11">
        <v>2.2483962856551813</v>
      </c>
    </row>
    <row r="47" spans="4:7" x14ac:dyDescent="0.35">
      <c r="D47" s="6" t="s">
        <v>301</v>
      </c>
      <c r="E47" s="8" t="s">
        <v>111</v>
      </c>
      <c r="F47" s="10">
        <v>109847</v>
      </c>
      <c r="G47" s="11">
        <v>2.2219863051795179</v>
      </c>
    </row>
    <row r="48" spans="4:7" x14ac:dyDescent="0.35">
      <c r="D48" s="6" t="s">
        <v>317</v>
      </c>
      <c r="E48" s="8" t="s">
        <v>177</v>
      </c>
      <c r="F48" s="10">
        <v>62698</v>
      </c>
      <c r="G48" s="11">
        <v>2.2146099611367354</v>
      </c>
    </row>
    <row r="49" spans="4:7" x14ac:dyDescent="0.35">
      <c r="D49" s="6" t="s">
        <v>324</v>
      </c>
      <c r="E49" s="8" t="s">
        <v>26</v>
      </c>
      <c r="F49" s="10">
        <v>107412</v>
      </c>
      <c r="G49" s="11">
        <v>2.2020083717770302</v>
      </c>
    </row>
    <row r="50" spans="4:7" x14ac:dyDescent="0.35">
      <c r="D50" s="6" t="s">
        <v>218</v>
      </c>
      <c r="E50" s="8" t="s">
        <v>30</v>
      </c>
      <c r="F50" s="10">
        <v>79068</v>
      </c>
      <c r="G50" s="11">
        <v>2.1323109171986223</v>
      </c>
    </row>
    <row r="51" spans="4:7" x14ac:dyDescent="0.35">
      <c r="D51" s="6" t="s">
        <v>155</v>
      </c>
      <c r="E51" s="8" t="s">
        <v>111</v>
      </c>
      <c r="F51" s="10">
        <v>191068</v>
      </c>
      <c r="G51" s="11">
        <v>2.0961628520579496</v>
      </c>
    </row>
    <row r="52" spans="4:7" x14ac:dyDescent="0.35">
      <c r="D52" s="6" t="s">
        <v>287</v>
      </c>
      <c r="E52" s="8" t="s">
        <v>105</v>
      </c>
      <c r="F52" s="10">
        <v>250426</v>
      </c>
      <c r="G52" s="11">
        <v>2.0774977352523782</v>
      </c>
    </row>
    <row r="53" spans="4:7" x14ac:dyDescent="0.35">
      <c r="D53" s="6" t="s">
        <v>216</v>
      </c>
      <c r="E53" s="8" t="s">
        <v>59</v>
      </c>
      <c r="F53" s="10">
        <v>49091</v>
      </c>
      <c r="G53" s="11">
        <v>2.0609845803331219</v>
      </c>
    </row>
    <row r="54" spans="4:7" x14ac:dyDescent="0.35">
      <c r="D54" s="6" t="s">
        <v>15</v>
      </c>
      <c r="E54" s="8" t="s">
        <v>14</v>
      </c>
      <c r="F54" s="10">
        <v>96965</v>
      </c>
      <c r="G54" s="11">
        <v>2.0441174190122009</v>
      </c>
    </row>
    <row r="55" spans="4:7" x14ac:dyDescent="0.35">
      <c r="D55" s="6" t="s">
        <v>90</v>
      </c>
      <c r="E55" s="8" t="s">
        <v>51</v>
      </c>
      <c r="F55" s="10">
        <v>297169</v>
      </c>
      <c r="G55" s="11">
        <v>2.0055400238179755</v>
      </c>
    </row>
    <row r="56" spans="4:7" x14ac:dyDescent="0.35">
      <c r="D56" s="6" t="s">
        <v>313</v>
      </c>
      <c r="E56" s="8" t="s">
        <v>87</v>
      </c>
      <c r="F56" s="10">
        <v>22454</v>
      </c>
      <c r="G56" s="11">
        <v>1.9958108947933804</v>
      </c>
    </row>
    <row r="57" spans="4:7" x14ac:dyDescent="0.35">
      <c r="D57" s="6" t="s">
        <v>290</v>
      </c>
      <c r="E57" s="8" t="s">
        <v>114</v>
      </c>
      <c r="F57" s="10">
        <v>115947</v>
      </c>
      <c r="G57" s="11">
        <v>1.9650285322661485</v>
      </c>
    </row>
    <row r="58" spans="4:7" x14ac:dyDescent="0.35">
      <c r="D58" s="6" t="s">
        <v>144</v>
      </c>
      <c r="E58" s="8" t="s">
        <v>145</v>
      </c>
      <c r="F58" s="10">
        <v>37376</v>
      </c>
      <c r="G58" s="11">
        <v>1.9546572955102057</v>
      </c>
    </row>
    <row r="59" spans="4:7" x14ac:dyDescent="0.35">
      <c r="D59" s="6" t="s">
        <v>135</v>
      </c>
      <c r="E59" s="8" t="s">
        <v>136</v>
      </c>
      <c r="F59" s="10">
        <v>38616</v>
      </c>
      <c r="G59" s="11">
        <v>1.9527075035910886</v>
      </c>
    </row>
    <row r="60" spans="4:7" x14ac:dyDescent="0.35">
      <c r="D60" s="6" t="s">
        <v>176</v>
      </c>
      <c r="E60" s="8" t="s">
        <v>38</v>
      </c>
      <c r="F60" s="10">
        <v>50986</v>
      </c>
      <c r="G60" s="11">
        <v>1.8810263558038127</v>
      </c>
    </row>
    <row r="61" spans="4:7" x14ac:dyDescent="0.35">
      <c r="D61" s="6" t="s">
        <v>192</v>
      </c>
      <c r="E61" s="8" t="s">
        <v>26</v>
      </c>
      <c r="F61" s="10">
        <v>184113</v>
      </c>
      <c r="G61" s="11">
        <v>1.8745040659098162</v>
      </c>
    </row>
    <row r="62" spans="4:7" x14ac:dyDescent="0.35">
      <c r="D62" s="6" t="s">
        <v>193</v>
      </c>
      <c r="E62" s="8" t="s">
        <v>110</v>
      </c>
      <c r="F62" s="10">
        <v>149364</v>
      </c>
      <c r="G62" s="11">
        <v>1.8627992225700409</v>
      </c>
    </row>
    <row r="63" spans="4:7" x14ac:dyDescent="0.35">
      <c r="D63" s="6" t="s">
        <v>316</v>
      </c>
      <c r="E63" s="8" t="s">
        <v>62</v>
      </c>
      <c r="F63" s="10">
        <v>28742</v>
      </c>
      <c r="G63" s="11">
        <v>1.8310194442517709</v>
      </c>
    </row>
    <row r="64" spans="4:7" x14ac:dyDescent="0.35">
      <c r="D64" s="6" t="s">
        <v>281</v>
      </c>
      <c r="E64" s="8" t="s">
        <v>24</v>
      </c>
      <c r="F64" s="10">
        <v>15795</v>
      </c>
      <c r="G64" s="11">
        <v>1.7951879756161309</v>
      </c>
    </row>
    <row r="65" spans="4:7" x14ac:dyDescent="0.35">
      <c r="D65" s="6" t="s">
        <v>166</v>
      </c>
      <c r="E65" s="8" t="s">
        <v>167</v>
      </c>
      <c r="F65" s="10">
        <v>47438</v>
      </c>
      <c r="G65" s="11">
        <v>1.7788899225143404</v>
      </c>
    </row>
    <row r="66" spans="4:7" x14ac:dyDescent="0.35">
      <c r="D66" s="6" t="s">
        <v>308</v>
      </c>
      <c r="E66" s="8" t="s">
        <v>38</v>
      </c>
      <c r="F66" s="10">
        <v>103075</v>
      </c>
      <c r="G66" s="11">
        <v>1.752366310376098</v>
      </c>
    </row>
    <row r="67" spans="4:7" x14ac:dyDescent="0.35">
      <c r="D67" s="6" t="s">
        <v>240</v>
      </c>
      <c r="E67" s="8" t="s">
        <v>100</v>
      </c>
      <c r="F67" s="10">
        <v>9367</v>
      </c>
      <c r="G67" s="11">
        <v>1.7439049108433036</v>
      </c>
    </row>
    <row r="68" spans="4:7" x14ac:dyDescent="0.35">
      <c r="D68" s="6" t="s">
        <v>233</v>
      </c>
      <c r="E68" s="8" t="s">
        <v>72</v>
      </c>
      <c r="F68" s="10">
        <v>134111</v>
      </c>
      <c r="G68" s="11">
        <v>1.7415413030756106</v>
      </c>
    </row>
    <row r="69" spans="4:7" x14ac:dyDescent="0.35">
      <c r="D69" s="6" t="s">
        <v>277</v>
      </c>
      <c r="E69" s="8" t="s">
        <v>46</v>
      </c>
      <c r="F69" s="10">
        <v>234384</v>
      </c>
      <c r="G69" s="11">
        <v>1.73544514611144</v>
      </c>
    </row>
    <row r="70" spans="4:7" x14ac:dyDescent="0.35">
      <c r="D70" s="6" t="s">
        <v>291</v>
      </c>
      <c r="E70" s="8" t="s">
        <v>62</v>
      </c>
      <c r="F70" s="10">
        <v>44956</v>
      </c>
      <c r="G70" s="11">
        <v>1.7305832760090776</v>
      </c>
    </row>
    <row r="71" spans="4:7" x14ac:dyDescent="0.35">
      <c r="D71" s="6" t="s">
        <v>292</v>
      </c>
      <c r="E71" s="8" t="s">
        <v>123</v>
      </c>
      <c r="F71" s="10">
        <v>46039</v>
      </c>
      <c r="G71" s="11">
        <v>1.7076571075417639</v>
      </c>
    </row>
    <row r="72" spans="4:7" x14ac:dyDescent="0.35">
      <c r="D72" s="6" t="s">
        <v>288</v>
      </c>
      <c r="E72" s="8" t="s">
        <v>26</v>
      </c>
      <c r="F72" s="10">
        <v>106499</v>
      </c>
      <c r="G72" s="11">
        <v>1.6777818922767425</v>
      </c>
    </row>
    <row r="73" spans="4:7" x14ac:dyDescent="0.35">
      <c r="D73" s="6" t="s">
        <v>298</v>
      </c>
      <c r="E73" s="8" t="s">
        <v>112</v>
      </c>
      <c r="F73" s="10">
        <v>135251</v>
      </c>
      <c r="G73" s="11">
        <v>1.6711838215142119</v>
      </c>
    </row>
    <row r="74" spans="4:7" x14ac:dyDescent="0.35">
      <c r="D74" s="6" t="s">
        <v>307</v>
      </c>
      <c r="E74" s="8" t="s">
        <v>38</v>
      </c>
      <c r="F74" s="10">
        <v>103998</v>
      </c>
      <c r="G74" s="11">
        <v>1.6706171471271389</v>
      </c>
    </row>
    <row r="75" spans="4:7" x14ac:dyDescent="0.35">
      <c r="D75" s="6" t="s">
        <v>171</v>
      </c>
      <c r="E75" s="8" t="s">
        <v>35</v>
      </c>
      <c r="F75" s="10">
        <v>80526</v>
      </c>
      <c r="G75" s="11">
        <v>1.6702586928838308</v>
      </c>
    </row>
    <row r="76" spans="4:7" x14ac:dyDescent="0.35">
      <c r="D76" s="6" t="s">
        <v>164</v>
      </c>
      <c r="E76" s="8" t="s">
        <v>165</v>
      </c>
      <c r="F76" s="10">
        <v>21337</v>
      </c>
      <c r="G76" s="11">
        <v>1.6506137382909176</v>
      </c>
    </row>
    <row r="77" spans="4:7" x14ac:dyDescent="0.35">
      <c r="D77" s="6" t="s">
        <v>20</v>
      </c>
      <c r="E77" s="8" t="s">
        <v>21</v>
      </c>
      <c r="F77" s="10">
        <v>11330</v>
      </c>
      <c r="G77" s="11">
        <v>1.5893450309127608</v>
      </c>
    </row>
    <row r="78" spans="4:7" x14ac:dyDescent="0.35">
      <c r="D78" s="6" t="s">
        <v>241</v>
      </c>
      <c r="E78" s="8" t="s">
        <v>23</v>
      </c>
      <c r="F78" s="10">
        <v>145474</v>
      </c>
      <c r="G78" s="11">
        <v>1.585064405992374</v>
      </c>
    </row>
    <row r="79" spans="4:7" x14ac:dyDescent="0.35">
      <c r="D79" s="6" t="s">
        <v>214</v>
      </c>
      <c r="E79" s="8" t="s">
        <v>76</v>
      </c>
      <c r="F79" s="10">
        <v>97682</v>
      </c>
      <c r="G79" s="11">
        <v>1.5590866698485555</v>
      </c>
    </row>
    <row r="80" spans="4:7" x14ac:dyDescent="0.35">
      <c r="D80" s="6" t="s">
        <v>31</v>
      </c>
      <c r="E80" s="8" t="s">
        <v>30</v>
      </c>
      <c r="F80" s="10">
        <v>15682</v>
      </c>
      <c r="G80" s="11">
        <v>1.5543812553078746</v>
      </c>
    </row>
    <row r="81" spans="4:7" x14ac:dyDescent="0.35">
      <c r="D81" s="6" t="s">
        <v>226</v>
      </c>
      <c r="E81" s="8" t="s">
        <v>111</v>
      </c>
      <c r="F81" s="10">
        <v>111036</v>
      </c>
      <c r="G81" s="11">
        <v>1.5481055392383447</v>
      </c>
    </row>
    <row r="82" spans="4:7" x14ac:dyDescent="0.35">
      <c r="D82" s="6" t="s">
        <v>79</v>
      </c>
      <c r="E82" s="8" t="s">
        <v>53</v>
      </c>
      <c r="F82" s="10">
        <v>102576</v>
      </c>
      <c r="G82" s="11">
        <v>1.4459908177722296</v>
      </c>
    </row>
    <row r="83" spans="4:7" x14ac:dyDescent="0.35">
      <c r="D83" s="6" t="s">
        <v>274</v>
      </c>
      <c r="E83" s="8" t="s">
        <v>30</v>
      </c>
      <c r="F83" s="10">
        <v>107972</v>
      </c>
      <c r="G83" s="11">
        <v>1.4382087998920403</v>
      </c>
    </row>
    <row r="84" spans="4:7" x14ac:dyDescent="0.35">
      <c r="D84" s="6" t="s">
        <v>318</v>
      </c>
      <c r="E84" s="8" t="s">
        <v>66</v>
      </c>
      <c r="F84" s="10">
        <v>19548</v>
      </c>
      <c r="G84" s="11">
        <v>1.4108835926991552</v>
      </c>
    </row>
    <row r="85" spans="4:7" x14ac:dyDescent="0.35">
      <c r="D85" s="6" t="s">
        <v>194</v>
      </c>
      <c r="E85" s="8" t="s">
        <v>139</v>
      </c>
      <c r="F85" s="10">
        <v>104716</v>
      </c>
      <c r="G85" s="11">
        <v>1.3793928004995744</v>
      </c>
    </row>
    <row r="86" spans="4:7" x14ac:dyDescent="0.35">
      <c r="D86" s="6" t="s">
        <v>278</v>
      </c>
      <c r="E86" s="8" t="s">
        <v>45</v>
      </c>
      <c r="F86" s="10">
        <v>34238</v>
      </c>
      <c r="G86" s="11">
        <v>1.3669779022779847</v>
      </c>
    </row>
    <row r="87" spans="4:7" x14ac:dyDescent="0.35">
      <c r="D87" s="6" t="s">
        <v>289</v>
      </c>
      <c r="E87" s="8" t="s">
        <v>5</v>
      </c>
      <c r="F87" s="10">
        <v>87031</v>
      </c>
      <c r="G87" s="11">
        <v>1.3602428550907832</v>
      </c>
    </row>
    <row r="88" spans="4:7" x14ac:dyDescent="0.35">
      <c r="D88" s="6" t="s">
        <v>154</v>
      </c>
      <c r="E88" s="8" t="s">
        <v>112</v>
      </c>
      <c r="F88" s="10">
        <v>122504</v>
      </c>
      <c r="G88" s="11">
        <v>1.3458369552102178</v>
      </c>
    </row>
    <row r="89" spans="4:7" x14ac:dyDescent="0.35">
      <c r="D89" s="6" t="s">
        <v>320</v>
      </c>
      <c r="E89" s="8" t="s">
        <v>57</v>
      </c>
      <c r="F89" s="10">
        <v>77193</v>
      </c>
      <c r="G89" s="11">
        <v>1.3384393367329737</v>
      </c>
    </row>
    <row r="90" spans="4:7" x14ac:dyDescent="0.35">
      <c r="D90" s="6" t="s">
        <v>141</v>
      </c>
      <c r="E90" s="8" t="s">
        <v>26</v>
      </c>
      <c r="F90" s="10">
        <v>37366</v>
      </c>
      <c r="G90" s="11">
        <v>1.3350624427348035</v>
      </c>
    </row>
    <row r="91" spans="4:7" x14ac:dyDescent="0.35">
      <c r="D91" s="6" t="s">
        <v>88</v>
      </c>
      <c r="E91" s="8" t="s">
        <v>89</v>
      </c>
      <c r="F91" s="10">
        <v>5937</v>
      </c>
      <c r="G91" s="11">
        <v>1.3149886983399313</v>
      </c>
    </row>
    <row r="92" spans="4:7" x14ac:dyDescent="0.35">
      <c r="D92" s="6" t="s">
        <v>132</v>
      </c>
      <c r="E92" s="8" t="s">
        <v>39</v>
      </c>
      <c r="F92" s="10">
        <v>120000</v>
      </c>
      <c r="G92" s="11">
        <v>1.2987343573940322</v>
      </c>
    </row>
    <row r="93" spans="4:7" x14ac:dyDescent="0.35">
      <c r="D93" s="6" t="s">
        <v>168</v>
      </c>
      <c r="E93" s="8" t="s">
        <v>111</v>
      </c>
      <c r="F93" s="10">
        <v>15759</v>
      </c>
      <c r="G93" s="11">
        <v>1.2962898086475041</v>
      </c>
    </row>
    <row r="94" spans="4:7" x14ac:dyDescent="0.35">
      <c r="D94" s="6" t="s">
        <v>243</v>
      </c>
      <c r="E94" s="8" t="s">
        <v>23</v>
      </c>
      <c r="F94" s="10">
        <v>20132</v>
      </c>
      <c r="G94" s="11">
        <v>1.2929326101970406</v>
      </c>
    </row>
    <row r="95" spans="4:7" x14ac:dyDescent="0.35">
      <c r="D95" s="6" t="s">
        <v>293</v>
      </c>
      <c r="E95" s="8" t="s">
        <v>92</v>
      </c>
      <c r="F95" s="10">
        <v>42773</v>
      </c>
      <c r="G95" s="11">
        <v>1.2866553359497601</v>
      </c>
    </row>
    <row r="96" spans="4:7" x14ac:dyDescent="0.35">
      <c r="D96" s="6" t="s">
        <v>219</v>
      </c>
      <c r="E96" s="8" t="s">
        <v>92</v>
      </c>
      <c r="F96" s="10">
        <v>32749</v>
      </c>
      <c r="G96" s="11">
        <v>1.26756389191232</v>
      </c>
    </row>
    <row r="97" spans="4:7" x14ac:dyDescent="0.35">
      <c r="D97" s="6" t="s">
        <v>211</v>
      </c>
      <c r="E97" s="8" t="s">
        <v>82</v>
      </c>
      <c r="F97" s="10">
        <v>134091</v>
      </c>
      <c r="G97" s="11">
        <v>1.2252796287204346</v>
      </c>
    </row>
    <row r="98" spans="4:7" x14ac:dyDescent="0.35">
      <c r="D98" s="6" t="s">
        <v>205</v>
      </c>
      <c r="E98" s="8" t="s">
        <v>51</v>
      </c>
      <c r="F98" s="10">
        <v>12456</v>
      </c>
      <c r="G98" s="11">
        <v>1.2181477730603998</v>
      </c>
    </row>
    <row r="99" spans="4:7" x14ac:dyDescent="0.35">
      <c r="D99" s="6" t="s">
        <v>64</v>
      </c>
      <c r="E99" s="8" t="s">
        <v>12</v>
      </c>
      <c r="F99" s="10">
        <v>25159</v>
      </c>
      <c r="G99" s="11">
        <v>1.2080450779675243</v>
      </c>
    </row>
    <row r="100" spans="4:7" x14ac:dyDescent="0.35">
      <c r="D100" s="6" t="s">
        <v>238</v>
      </c>
      <c r="E100" s="8" t="s">
        <v>49</v>
      </c>
      <c r="F100" s="10">
        <v>56212</v>
      </c>
      <c r="G100" s="11">
        <v>1.1964345934108318</v>
      </c>
    </row>
    <row r="101" spans="4:7" x14ac:dyDescent="0.35">
      <c r="D101" s="6" t="s">
        <v>78</v>
      </c>
      <c r="E101" s="8" t="s">
        <v>23</v>
      </c>
      <c r="F101" s="10">
        <v>59091</v>
      </c>
      <c r="G101" s="11">
        <v>1.195406843562671</v>
      </c>
    </row>
    <row r="102" spans="4:7" x14ac:dyDescent="0.35">
      <c r="D102" s="6" t="s">
        <v>27</v>
      </c>
      <c r="E102" s="8" t="s">
        <v>28</v>
      </c>
      <c r="F102" s="10">
        <v>15000</v>
      </c>
      <c r="G102" s="11">
        <v>1.1942653384811903</v>
      </c>
    </row>
    <row r="103" spans="4:7" x14ac:dyDescent="0.35">
      <c r="D103" s="6" t="s">
        <v>285</v>
      </c>
      <c r="E103" s="8" t="s">
        <v>49</v>
      </c>
      <c r="F103" s="10">
        <v>71385</v>
      </c>
      <c r="G103" s="11">
        <v>1.1861547944718258</v>
      </c>
    </row>
    <row r="104" spans="4:7" x14ac:dyDescent="0.35">
      <c r="D104" s="6" t="s">
        <v>296</v>
      </c>
      <c r="E104" s="8" t="s">
        <v>104</v>
      </c>
      <c r="F104" s="10">
        <v>39938</v>
      </c>
      <c r="G104" s="11">
        <v>1.1808889530265982</v>
      </c>
    </row>
    <row r="105" spans="4:7" x14ac:dyDescent="0.35">
      <c r="D105" s="6" t="s">
        <v>209</v>
      </c>
      <c r="E105" s="8" t="s">
        <v>12</v>
      </c>
      <c r="F105" s="10">
        <v>41618</v>
      </c>
      <c r="G105" s="11">
        <v>1.1662226424387412</v>
      </c>
    </row>
    <row r="106" spans="4:7" x14ac:dyDescent="0.35">
      <c r="D106" s="6" t="s">
        <v>273</v>
      </c>
      <c r="E106" s="8" t="s">
        <v>14</v>
      </c>
      <c r="F106" s="10">
        <v>53391</v>
      </c>
      <c r="G106" s="11">
        <v>1.149659893842536</v>
      </c>
    </row>
    <row r="107" spans="4:7" x14ac:dyDescent="0.35">
      <c r="D107" s="6" t="s">
        <v>71</v>
      </c>
      <c r="E107" s="8" t="s">
        <v>72</v>
      </c>
      <c r="F107" s="10">
        <v>25250</v>
      </c>
      <c r="G107" s="11">
        <v>1.1417950660814911</v>
      </c>
    </row>
    <row r="108" spans="4:7" x14ac:dyDescent="0.35">
      <c r="D108" s="6" t="s">
        <v>297</v>
      </c>
      <c r="E108" s="8" t="s">
        <v>59</v>
      </c>
      <c r="F108" s="10">
        <v>5742</v>
      </c>
      <c r="G108" s="11">
        <v>1.0903097778570729</v>
      </c>
    </row>
    <row r="109" spans="4:7" x14ac:dyDescent="0.35">
      <c r="D109" s="6" t="s">
        <v>149</v>
      </c>
      <c r="E109" s="8" t="s">
        <v>108</v>
      </c>
      <c r="F109" s="10">
        <v>87677</v>
      </c>
      <c r="G109" s="11">
        <v>1.088835919193937</v>
      </c>
    </row>
    <row r="110" spans="4:7" x14ac:dyDescent="0.35">
      <c r="D110" s="6" t="s">
        <v>204</v>
      </c>
      <c r="E110" s="8" t="s">
        <v>51</v>
      </c>
      <c r="F110" s="10">
        <v>56155</v>
      </c>
      <c r="G110" s="11">
        <v>1.0615328444292322</v>
      </c>
    </row>
    <row r="111" spans="4:7" x14ac:dyDescent="0.35">
      <c r="D111" s="6" t="s">
        <v>161</v>
      </c>
      <c r="E111" s="8" t="s">
        <v>57</v>
      </c>
      <c r="F111" s="10">
        <v>135026</v>
      </c>
      <c r="G111" s="11">
        <v>1.0613320148311374</v>
      </c>
    </row>
    <row r="112" spans="4:7" x14ac:dyDescent="0.35">
      <c r="D112" s="6" t="s">
        <v>185</v>
      </c>
      <c r="E112" s="8" t="s">
        <v>112</v>
      </c>
      <c r="F112" s="10">
        <v>32775</v>
      </c>
      <c r="G112" s="11">
        <v>1.0340150930048542</v>
      </c>
    </row>
    <row r="113" spans="4:7" x14ac:dyDescent="0.35">
      <c r="D113" s="6" t="s">
        <v>36</v>
      </c>
      <c r="E113" s="8" t="s">
        <v>35</v>
      </c>
      <c r="F113" s="10">
        <v>29770</v>
      </c>
      <c r="G113" s="11">
        <v>0.9509374659050428</v>
      </c>
    </row>
    <row r="114" spans="4:7" x14ac:dyDescent="0.35">
      <c r="D114" s="6" t="s">
        <v>186</v>
      </c>
      <c r="E114" s="8" t="s">
        <v>87</v>
      </c>
      <c r="F114" s="10">
        <v>40394</v>
      </c>
      <c r="G114" s="11">
        <v>0.93818440150282667</v>
      </c>
    </row>
    <row r="115" spans="4:7" x14ac:dyDescent="0.35">
      <c r="D115" s="6" t="s">
        <v>309</v>
      </c>
      <c r="E115" s="8" t="s">
        <v>105</v>
      </c>
      <c r="F115" s="10">
        <v>23099</v>
      </c>
      <c r="G115" s="11">
        <v>0.93203573547430518</v>
      </c>
    </row>
    <row r="116" spans="4:7" x14ac:dyDescent="0.35">
      <c r="D116" s="6" t="s">
        <v>70</v>
      </c>
      <c r="E116" s="8" t="s">
        <v>30</v>
      </c>
      <c r="F116" s="10">
        <v>36627</v>
      </c>
      <c r="G116" s="11">
        <v>0.92306806676000641</v>
      </c>
    </row>
    <row r="117" spans="4:7" x14ac:dyDescent="0.35">
      <c r="D117" s="6" t="s">
        <v>282</v>
      </c>
      <c r="E117" s="8" t="s">
        <v>7</v>
      </c>
      <c r="F117" s="10">
        <v>85773</v>
      </c>
      <c r="G117" s="11">
        <v>0.91093756144358695</v>
      </c>
    </row>
    <row r="118" spans="4:7" x14ac:dyDescent="0.35">
      <c r="D118" s="6" t="s">
        <v>310</v>
      </c>
      <c r="E118" s="8" t="s">
        <v>110</v>
      </c>
      <c r="F118" s="10">
        <v>83533</v>
      </c>
      <c r="G118" s="11">
        <v>0.89415832311753374</v>
      </c>
    </row>
    <row r="119" spans="4:7" x14ac:dyDescent="0.35">
      <c r="D119" s="6" t="s">
        <v>13</v>
      </c>
      <c r="E119" s="8" t="s">
        <v>14</v>
      </c>
      <c r="F119" s="10">
        <v>17506</v>
      </c>
      <c r="G119" s="11">
        <v>0.86675361434301457</v>
      </c>
    </row>
    <row r="120" spans="4:7" x14ac:dyDescent="0.35">
      <c r="D120" s="6" t="s">
        <v>314</v>
      </c>
      <c r="E120" s="8" t="s">
        <v>139</v>
      </c>
      <c r="F120" s="10">
        <v>14647</v>
      </c>
      <c r="G120" s="11">
        <v>0.85636110784022645</v>
      </c>
    </row>
    <row r="121" spans="4:7" x14ac:dyDescent="0.35">
      <c r="D121" s="6" t="s">
        <v>125</v>
      </c>
      <c r="E121" s="8" t="s">
        <v>111</v>
      </c>
      <c r="F121" s="10">
        <v>39929</v>
      </c>
      <c r="G121" s="11">
        <v>0.853982825844805</v>
      </c>
    </row>
    <row r="122" spans="4:7" x14ac:dyDescent="0.35">
      <c r="D122" s="6" t="s">
        <v>43</v>
      </c>
      <c r="E122" s="8" t="s">
        <v>42</v>
      </c>
      <c r="F122" s="10">
        <v>8140</v>
      </c>
      <c r="G122" s="11">
        <v>0.85254815226526759</v>
      </c>
    </row>
    <row r="123" spans="4:7" x14ac:dyDescent="0.35">
      <c r="D123" s="6" t="s">
        <v>305</v>
      </c>
      <c r="E123" s="8" t="s">
        <v>8</v>
      </c>
      <c r="F123" s="10">
        <v>34730</v>
      </c>
      <c r="G123" s="11">
        <v>0.85075802993649707</v>
      </c>
    </row>
    <row r="124" spans="4:7" x14ac:dyDescent="0.35">
      <c r="D124" s="6" t="s">
        <v>203</v>
      </c>
      <c r="E124" s="8" t="s">
        <v>28</v>
      </c>
      <c r="F124" s="10">
        <v>34091</v>
      </c>
      <c r="G124" s="11">
        <v>0.84702335987862454</v>
      </c>
    </row>
    <row r="125" spans="4:7" x14ac:dyDescent="0.35">
      <c r="D125" s="6" t="s">
        <v>175</v>
      </c>
      <c r="E125" s="8" t="s">
        <v>112</v>
      </c>
      <c r="F125" s="10">
        <v>2992</v>
      </c>
      <c r="G125" s="11">
        <v>0.83981544830973809</v>
      </c>
    </row>
    <row r="126" spans="4:7" x14ac:dyDescent="0.35">
      <c r="D126" s="6" t="s">
        <v>54</v>
      </c>
      <c r="E126" s="8" t="s">
        <v>49</v>
      </c>
      <c r="F126" s="10">
        <v>63636</v>
      </c>
      <c r="G126" s="11">
        <v>0.83497691585890277</v>
      </c>
    </row>
    <row r="127" spans="4:7" x14ac:dyDescent="0.35">
      <c r="D127" s="6" t="s">
        <v>81</v>
      </c>
      <c r="E127" s="8" t="s">
        <v>82</v>
      </c>
      <c r="F127" s="10">
        <v>50090</v>
      </c>
      <c r="G127" s="11">
        <v>0.81278262998785222</v>
      </c>
    </row>
    <row r="128" spans="4:7" x14ac:dyDescent="0.35">
      <c r="D128" s="6" t="s">
        <v>102</v>
      </c>
      <c r="E128" s="8" t="s">
        <v>39</v>
      </c>
      <c r="F128" s="10">
        <v>7572</v>
      </c>
      <c r="G128" s="11">
        <v>0.80023426192212721</v>
      </c>
    </row>
    <row r="129" spans="4:7" x14ac:dyDescent="0.35">
      <c r="D129" s="6" t="s">
        <v>17</v>
      </c>
      <c r="E129" s="8" t="s">
        <v>18</v>
      </c>
      <c r="F129" s="10">
        <v>81481</v>
      </c>
      <c r="G129" s="11">
        <v>0.79398024197400752</v>
      </c>
    </row>
    <row r="130" spans="4:7" x14ac:dyDescent="0.35">
      <c r="D130" s="6" t="s">
        <v>201</v>
      </c>
      <c r="E130" s="8" t="s">
        <v>197</v>
      </c>
      <c r="F130" s="10">
        <v>20900</v>
      </c>
      <c r="G130" s="11">
        <v>0.77667878431739423</v>
      </c>
    </row>
    <row r="131" spans="4:7" x14ac:dyDescent="0.35">
      <c r="D131" s="6" t="s">
        <v>213</v>
      </c>
      <c r="E131" s="8" t="s">
        <v>108</v>
      </c>
      <c r="F131" s="10">
        <v>99091</v>
      </c>
      <c r="G131" s="11">
        <v>0.76691322178725985</v>
      </c>
    </row>
    <row r="132" spans="4:7" x14ac:dyDescent="0.35">
      <c r="D132" s="6" t="s">
        <v>148</v>
      </c>
      <c r="E132" s="8" t="s">
        <v>147</v>
      </c>
      <c r="F132" s="10">
        <v>52366</v>
      </c>
      <c r="G132" s="11">
        <v>0.76208849929736755</v>
      </c>
    </row>
    <row r="133" spans="4:7" x14ac:dyDescent="0.35">
      <c r="D133" s="6" t="s">
        <v>50</v>
      </c>
      <c r="E133" s="8" t="s">
        <v>51</v>
      </c>
      <c r="F133" s="10">
        <v>16368</v>
      </c>
      <c r="G133" s="11">
        <v>0.73446382518640951</v>
      </c>
    </row>
    <row r="134" spans="4:7" x14ac:dyDescent="0.35">
      <c r="D134" s="6" t="s">
        <v>234</v>
      </c>
      <c r="E134" s="8" t="s">
        <v>72</v>
      </c>
      <c r="F134" s="10">
        <v>57483</v>
      </c>
      <c r="G134" s="11">
        <v>0.72635444757374246</v>
      </c>
    </row>
    <row r="135" spans="4:7" x14ac:dyDescent="0.35">
      <c r="D135" s="6" t="s">
        <v>239</v>
      </c>
      <c r="E135" s="8" t="s">
        <v>100</v>
      </c>
      <c r="F135" s="10">
        <v>47779</v>
      </c>
      <c r="G135" s="11">
        <v>0.72404767390293001</v>
      </c>
    </row>
    <row r="136" spans="4:7" x14ac:dyDescent="0.35">
      <c r="D136" s="6" t="s">
        <v>272</v>
      </c>
      <c r="E136" s="8" t="s">
        <v>22</v>
      </c>
      <c r="F136" s="10">
        <v>37297</v>
      </c>
      <c r="G136" s="11">
        <v>0.68912904374902195</v>
      </c>
    </row>
    <row r="137" spans="4:7" x14ac:dyDescent="0.35">
      <c r="D137" s="6" t="s">
        <v>151</v>
      </c>
      <c r="E137" s="8" t="s">
        <v>112</v>
      </c>
      <c r="F137" s="10">
        <v>9364</v>
      </c>
      <c r="G137" s="11">
        <v>0.67328502587570815</v>
      </c>
    </row>
    <row r="138" spans="4:7" x14ac:dyDescent="0.35">
      <c r="D138" s="6" t="s">
        <v>222</v>
      </c>
      <c r="E138" s="8" t="s">
        <v>82</v>
      </c>
      <c r="F138" s="10">
        <v>119975</v>
      </c>
      <c r="G138" s="11">
        <v>0.67017137631372559</v>
      </c>
    </row>
    <row r="139" spans="4:7" x14ac:dyDescent="0.35">
      <c r="D139" s="6" t="s">
        <v>126</v>
      </c>
      <c r="E139" s="8" t="s">
        <v>82</v>
      </c>
      <c r="F139" s="10">
        <v>48115</v>
      </c>
      <c r="G139" s="11">
        <v>0.66322640797597476</v>
      </c>
    </row>
    <row r="140" spans="4:7" x14ac:dyDescent="0.35">
      <c r="D140" s="6" t="s">
        <v>189</v>
      </c>
      <c r="E140" s="8" t="s">
        <v>139</v>
      </c>
      <c r="F140" s="10">
        <v>50558</v>
      </c>
      <c r="G140" s="11">
        <v>0.65003625908373219</v>
      </c>
    </row>
    <row r="141" spans="4:7" x14ac:dyDescent="0.35">
      <c r="D141" s="6" t="s">
        <v>131</v>
      </c>
      <c r="E141" s="8" t="s">
        <v>120</v>
      </c>
      <c r="F141" s="10">
        <v>45430</v>
      </c>
      <c r="G141" s="11">
        <v>0.62225229061197074</v>
      </c>
    </row>
    <row r="142" spans="4:7" x14ac:dyDescent="0.35">
      <c r="D142" s="6" t="s">
        <v>284</v>
      </c>
      <c r="E142" s="8" t="s">
        <v>59</v>
      </c>
      <c r="F142" s="10">
        <v>30756</v>
      </c>
      <c r="G142" s="11">
        <v>0.5914064182460379</v>
      </c>
    </row>
    <row r="143" spans="4:7" x14ac:dyDescent="0.35">
      <c r="D143" s="6" t="s">
        <v>93</v>
      </c>
      <c r="E143" s="8" t="s">
        <v>7</v>
      </c>
      <c r="F143" s="10">
        <v>62933</v>
      </c>
      <c r="G143" s="11">
        <v>0.58814994632090867</v>
      </c>
    </row>
    <row r="144" spans="4:7" x14ac:dyDescent="0.35">
      <c r="D144" s="6" t="s">
        <v>9</v>
      </c>
      <c r="E144" s="8" t="s">
        <v>11</v>
      </c>
      <c r="F144" s="10">
        <v>15123</v>
      </c>
      <c r="G144" s="11">
        <v>0.58744694516595486</v>
      </c>
    </row>
    <row r="145" spans="4:7" x14ac:dyDescent="0.35">
      <c r="D145" s="6" t="s">
        <v>68</v>
      </c>
      <c r="E145" s="8" t="s">
        <v>26</v>
      </c>
      <c r="F145" s="10">
        <v>31153</v>
      </c>
      <c r="G145" s="11">
        <v>0.58318588294571061</v>
      </c>
    </row>
    <row r="146" spans="4:7" x14ac:dyDescent="0.35">
      <c r="D146" s="6" t="s">
        <v>283</v>
      </c>
      <c r="E146" s="8" t="s">
        <v>8</v>
      </c>
      <c r="F146" s="10">
        <v>31442</v>
      </c>
      <c r="G146" s="11">
        <v>0.5775998850634646</v>
      </c>
    </row>
    <row r="147" spans="4:7" x14ac:dyDescent="0.35">
      <c r="D147" s="6" t="s">
        <v>322</v>
      </c>
      <c r="E147" s="8" t="s">
        <v>114</v>
      </c>
      <c r="F147" s="10">
        <v>8895</v>
      </c>
      <c r="G147" s="11">
        <v>0.57703547870367045</v>
      </c>
    </row>
    <row r="148" spans="4:7" x14ac:dyDescent="0.35">
      <c r="D148" s="6" t="s">
        <v>237</v>
      </c>
      <c r="E148" s="8" t="s">
        <v>123</v>
      </c>
      <c r="F148" s="10">
        <v>13261</v>
      </c>
      <c r="G148" s="11">
        <v>0.57354691428646076</v>
      </c>
    </row>
    <row r="149" spans="4:7" x14ac:dyDescent="0.35">
      <c r="D149" s="6" t="s">
        <v>129</v>
      </c>
      <c r="E149" s="8" t="s">
        <v>130</v>
      </c>
      <c r="F149" s="10">
        <v>13592</v>
      </c>
      <c r="G149" s="11">
        <v>0.5728614668822557</v>
      </c>
    </row>
    <row r="150" spans="4:7" x14ac:dyDescent="0.35">
      <c r="D150" s="6" t="s">
        <v>181</v>
      </c>
      <c r="E150" s="8" t="s">
        <v>109</v>
      </c>
      <c r="F150" s="10">
        <v>12170</v>
      </c>
      <c r="G150" s="11">
        <v>0.55671032667784837</v>
      </c>
    </row>
    <row r="151" spans="4:7" x14ac:dyDescent="0.35">
      <c r="D151" s="6" t="s">
        <v>128</v>
      </c>
      <c r="E151" s="8" t="s">
        <v>105</v>
      </c>
      <c r="F151" s="10">
        <v>11273</v>
      </c>
      <c r="G151" s="11">
        <v>0.53633636786579264</v>
      </c>
    </row>
    <row r="152" spans="4:7" x14ac:dyDescent="0.35">
      <c r="D152" s="6" t="s">
        <v>133</v>
      </c>
      <c r="E152" s="8" t="s">
        <v>14</v>
      </c>
      <c r="F152" s="10">
        <v>23320</v>
      </c>
      <c r="G152" s="11">
        <v>0.5192150964826221</v>
      </c>
    </row>
    <row r="153" spans="4:7" x14ac:dyDescent="0.35">
      <c r="D153" s="6" t="s">
        <v>208</v>
      </c>
      <c r="E153" s="8" t="s">
        <v>87</v>
      </c>
      <c r="F153" s="10">
        <v>11173</v>
      </c>
      <c r="G153" s="11">
        <v>0.50482464477918754</v>
      </c>
    </row>
    <row r="154" spans="4:7" x14ac:dyDescent="0.35">
      <c r="D154" s="6" t="s">
        <v>80</v>
      </c>
      <c r="E154" s="8" t="s">
        <v>76</v>
      </c>
      <c r="F154" s="10">
        <v>25142</v>
      </c>
      <c r="G154" s="11">
        <v>0.492632027901305</v>
      </c>
    </row>
    <row r="155" spans="4:7" x14ac:dyDescent="0.35">
      <c r="D155" s="6" t="s">
        <v>179</v>
      </c>
      <c r="E155" s="8" t="s">
        <v>26</v>
      </c>
      <c r="F155" s="10">
        <v>32551</v>
      </c>
      <c r="G155" s="11">
        <v>0.47769762792669024</v>
      </c>
    </row>
    <row r="156" spans="4:7" x14ac:dyDescent="0.35">
      <c r="D156" s="6" t="s">
        <v>95</v>
      </c>
      <c r="E156" s="8" t="s">
        <v>96</v>
      </c>
      <c r="F156" s="10">
        <v>7430</v>
      </c>
      <c r="G156" s="11">
        <v>0.46113578625463825</v>
      </c>
    </row>
    <row r="157" spans="4:7" x14ac:dyDescent="0.35">
      <c r="D157" s="6" t="s">
        <v>29</v>
      </c>
      <c r="E157" s="8" t="s">
        <v>30</v>
      </c>
      <c r="F157" s="10">
        <v>12662</v>
      </c>
      <c r="G157" s="11">
        <v>0.45803274768469904</v>
      </c>
    </row>
    <row r="158" spans="4:7" x14ac:dyDescent="0.35">
      <c r="D158" s="6" t="s">
        <v>65</v>
      </c>
      <c r="E158" s="8" t="s">
        <v>66</v>
      </c>
      <c r="F158" s="10">
        <v>20156</v>
      </c>
      <c r="G158" s="11">
        <v>0.45741605823023512</v>
      </c>
    </row>
    <row r="159" spans="4:7" x14ac:dyDescent="0.35">
      <c r="D159" s="6" t="s">
        <v>224</v>
      </c>
      <c r="E159" s="8" t="s">
        <v>139</v>
      </c>
      <c r="F159" s="10">
        <v>12507</v>
      </c>
      <c r="G159" s="11">
        <v>0.45210348221076546</v>
      </c>
    </row>
    <row r="160" spans="4:7" x14ac:dyDescent="0.35">
      <c r="D160" s="6" t="s">
        <v>48</v>
      </c>
      <c r="E160" s="8" t="s">
        <v>46</v>
      </c>
      <c r="F160" s="10">
        <v>11875</v>
      </c>
      <c r="G160" s="11">
        <v>0.42043489332180656</v>
      </c>
    </row>
    <row r="161" spans="4:7" x14ac:dyDescent="0.35">
      <c r="D161" s="6" t="s">
        <v>55</v>
      </c>
      <c r="E161" s="8" t="s">
        <v>45</v>
      </c>
      <c r="F161" s="10">
        <v>44091</v>
      </c>
      <c r="G161" s="11">
        <v>0.41932706727773394</v>
      </c>
    </row>
    <row r="162" spans="4:7" x14ac:dyDescent="0.35">
      <c r="D162" s="6" t="s">
        <v>37</v>
      </c>
      <c r="E162" s="8" t="s">
        <v>35</v>
      </c>
      <c r="F162" s="10">
        <v>13033</v>
      </c>
      <c r="G162" s="11">
        <v>0.4099682510998508</v>
      </c>
    </row>
    <row r="163" spans="4:7" x14ac:dyDescent="0.35">
      <c r="D163" s="6" t="s">
        <v>325</v>
      </c>
      <c r="E163" s="8" t="s">
        <v>100</v>
      </c>
      <c r="F163" s="10">
        <v>18222</v>
      </c>
      <c r="G163" s="11">
        <v>0.39458853034780772</v>
      </c>
    </row>
    <row r="164" spans="4:7" x14ac:dyDescent="0.35">
      <c r="D164" s="6" t="s">
        <v>41</v>
      </c>
      <c r="E164" s="8" t="s">
        <v>42</v>
      </c>
      <c r="F164" s="10">
        <v>9935</v>
      </c>
      <c r="G164" s="11">
        <v>0.38013384338533096</v>
      </c>
    </row>
    <row r="165" spans="4:7" x14ac:dyDescent="0.35">
      <c r="D165" s="6" t="s">
        <v>232</v>
      </c>
      <c r="E165" s="8" t="s">
        <v>39</v>
      </c>
      <c r="F165" s="10">
        <v>16070</v>
      </c>
      <c r="G165" s="11">
        <v>0.35240671097551313</v>
      </c>
    </row>
    <row r="166" spans="4:7" x14ac:dyDescent="0.35">
      <c r="D166" s="6" t="s">
        <v>202</v>
      </c>
      <c r="E166" s="8" t="s">
        <v>38</v>
      </c>
      <c r="F166" s="10">
        <v>36091</v>
      </c>
      <c r="G166" s="11">
        <v>0.31745403660531346</v>
      </c>
    </row>
    <row r="167" spans="4:7" x14ac:dyDescent="0.35">
      <c r="D167" s="6" t="s">
        <v>75</v>
      </c>
      <c r="E167" s="8" t="s">
        <v>76</v>
      </c>
      <c r="F167" s="10">
        <v>23919</v>
      </c>
      <c r="G167" s="11">
        <v>0.29547954942974652</v>
      </c>
    </row>
    <row r="168" spans="4:7" x14ac:dyDescent="0.35">
      <c r="D168" s="6" t="s">
        <v>158</v>
      </c>
      <c r="E168" s="8" t="s">
        <v>110</v>
      </c>
      <c r="F168" s="10">
        <v>8615</v>
      </c>
      <c r="G168" s="11">
        <v>0.28664636052535902</v>
      </c>
    </row>
    <row r="169" spans="4:7" x14ac:dyDescent="0.35">
      <c r="D169" s="6" t="s">
        <v>86</v>
      </c>
      <c r="E169" s="8" t="s">
        <v>24</v>
      </c>
      <c r="F169" s="10">
        <v>3453</v>
      </c>
      <c r="G169" s="11">
        <v>0.28279431941640487</v>
      </c>
    </row>
    <row r="170" spans="4:7" x14ac:dyDescent="0.35">
      <c r="D170" s="6" t="s">
        <v>190</v>
      </c>
      <c r="E170" s="8" t="s">
        <v>35</v>
      </c>
      <c r="F170" s="10">
        <v>14240</v>
      </c>
      <c r="G170" s="11">
        <v>0.27028058636234387</v>
      </c>
    </row>
    <row r="171" spans="4:7" x14ac:dyDescent="0.35">
      <c r="D171" s="6" t="s">
        <v>173</v>
      </c>
      <c r="E171" s="8" t="s">
        <v>85</v>
      </c>
      <c r="F171" s="10">
        <v>6224</v>
      </c>
      <c r="G171" s="11">
        <v>0.2556027882732414</v>
      </c>
    </row>
    <row r="172" spans="4:7" x14ac:dyDescent="0.35">
      <c r="D172" s="6" t="s">
        <v>228</v>
      </c>
      <c r="E172" s="8" t="s">
        <v>57</v>
      </c>
      <c r="F172" s="10">
        <v>34091</v>
      </c>
      <c r="G172" s="11">
        <v>0.25393328324466857</v>
      </c>
    </row>
    <row r="173" spans="4:7" x14ac:dyDescent="0.35">
      <c r="D173" s="6" t="s">
        <v>227</v>
      </c>
      <c r="E173" s="8" t="s">
        <v>18</v>
      </c>
      <c r="F173" s="10">
        <v>32012</v>
      </c>
      <c r="G173" s="11">
        <v>0.22719161752581601</v>
      </c>
    </row>
    <row r="174" spans="4:7" x14ac:dyDescent="0.35">
      <c r="D174" s="6" t="s">
        <v>137</v>
      </c>
      <c r="E174" s="8" t="s">
        <v>30</v>
      </c>
      <c r="F174" s="10">
        <v>10300</v>
      </c>
      <c r="G174" s="11">
        <v>0.22160153806785898</v>
      </c>
    </row>
    <row r="175" spans="4:7" x14ac:dyDescent="0.35">
      <c r="D175" s="6" t="s">
        <v>163</v>
      </c>
      <c r="E175" s="8" t="s">
        <v>57</v>
      </c>
      <c r="F175" s="10">
        <v>21515</v>
      </c>
      <c r="G175" s="11">
        <v>0.21738313564973391</v>
      </c>
    </row>
    <row r="176" spans="4:7" x14ac:dyDescent="0.35">
      <c r="D176" s="6" t="s">
        <v>121</v>
      </c>
      <c r="E176" s="8" t="s">
        <v>82</v>
      </c>
      <c r="F176" s="10">
        <v>15250</v>
      </c>
      <c r="G176" s="11">
        <v>0.21710484417739001</v>
      </c>
    </row>
    <row r="177" spans="4:7" x14ac:dyDescent="0.35">
      <c r="D177" s="6" t="s">
        <v>162</v>
      </c>
      <c r="E177" s="8" t="s">
        <v>92</v>
      </c>
      <c r="F177" s="10">
        <v>12808</v>
      </c>
      <c r="G177" s="11">
        <v>0.21630828809812436</v>
      </c>
    </row>
    <row r="178" spans="4:7" x14ac:dyDescent="0.35">
      <c r="D178" s="6" t="s">
        <v>157</v>
      </c>
      <c r="E178" s="8" t="s">
        <v>92</v>
      </c>
      <c r="F178" s="10">
        <v>7264</v>
      </c>
      <c r="G178" s="11">
        <v>0.21630010364925878</v>
      </c>
    </row>
    <row r="179" spans="4:7" x14ac:dyDescent="0.35">
      <c r="D179" s="6" t="s">
        <v>174</v>
      </c>
      <c r="E179" s="8" t="s">
        <v>26</v>
      </c>
      <c r="F179" s="10">
        <v>10496</v>
      </c>
      <c r="G179" s="11">
        <v>0.21582541278640757</v>
      </c>
    </row>
    <row r="180" spans="4:7" x14ac:dyDescent="0.35">
      <c r="D180" s="6" t="s">
        <v>198</v>
      </c>
      <c r="E180" s="8" t="s">
        <v>26</v>
      </c>
      <c r="F180" s="10">
        <v>6943</v>
      </c>
      <c r="G180" s="11">
        <v>0.21192929715090864</v>
      </c>
    </row>
    <row r="181" spans="4:7" x14ac:dyDescent="0.35">
      <c r="D181" s="6" t="s">
        <v>140</v>
      </c>
      <c r="E181" s="8" t="s">
        <v>49</v>
      </c>
      <c r="F181" s="10">
        <v>4099</v>
      </c>
      <c r="G181" s="11">
        <v>0.19751071545021046</v>
      </c>
    </row>
    <row r="182" spans="4:7" x14ac:dyDescent="0.35">
      <c r="D182" s="6" t="s">
        <v>73</v>
      </c>
      <c r="E182" s="8" t="s">
        <v>74</v>
      </c>
      <c r="F182" s="10">
        <v>11684</v>
      </c>
      <c r="G182" s="11">
        <v>0.19441830730506107</v>
      </c>
    </row>
    <row r="183" spans="4:7" x14ac:dyDescent="0.35">
      <c r="D183" s="6" t="s">
        <v>67</v>
      </c>
      <c r="E183" s="8" t="s">
        <v>59</v>
      </c>
      <c r="F183" s="10">
        <v>4141</v>
      </c>
      <c r="G183" s="11">
        <v>0.19000636014286362</v>
      </c>
    </row>
    <row r="184" spans="4:7" x14ac:dyDescent="0.35">
      <c r="D184" s="6" t="s">
        <v>299</v>
      </c>
      <c r="E184" s="8" t="s">
        <v>111</v>
      </c>
      <c r="F184" s="10">
        <v>6648</v>
      </c>
      <c r="G184" s="11">
        <v>0.17168982995679638</v>
      </c>
    </row>
    <row r="185" spans="4:7" x14ac:dyDescent="0.35">
      <c r="D185" s="6" t="s">
        <v>34</v>
      </c>
      <c r="E185" s="8" t="s">
        <v>35</v>
      </c>
      <c r="F185" s="10">
        <v>10674</v>
      </c>
      <c r="G185" s="11">
        <v>0.16576055992718275</v>
      </c>
    </row>
    <row r="186" spans="4:7" x14ac:dyDescent="0.35">
      <c r="D186" s="6" t="s">
        <v>220</v>
      </c>
      <c r="E186" s="8" t="s">
        <v>30</v>
      </c>
      <c r="F186" s="10">
        <v>1629</v>
      </c>
      <c r="G186" s="11">
        <v>0.16279826573575906</v>
      </c>
    </row>
    <row r="187" spans="4:7" x14ac:dyDescent="0.35">
      <c r="D187" s="6" t="s">
        <v>118</v>
      </c>
      <c r="E187" s="8" t="s">
        <v>7</v>
      </c>
      <c r="F187" s="10">
        <v>34091</v>
      </c>
      <c r="G187" s="11">
        <v>0.15777265087907685</v>
      </c>
    </row>
    <row r="188" spans="4:7" x14ac:dyDescent="0.35">
      <c r="D188" s="6" t="s">
        <v>242</v>
      </c>
      <c r="E188" s="8" t="s">
        <v>23</v>
      </c>
      <c r="F188" s="10">
        <v>22700</v>
      </c>
      <c r="G188" s="11">
        <v>0.15093088377890168</v>
      </c>
    </row>
    <row r="189" spans="4:7" x14ac:dyDescent="0.35">
      <c r="D189" s="6" t="s">
        <v>146</v>
      </c>
      <c r="E189" s="8" t="s">
        <v>147</v>
      </c>
      <c r="F189" s="10">
        <v>3176</v>
      </c>
      <c r="G189" s="11">
        <v>0.14868870768581435</v>
      </c>
    </row>
    <row r="190" spans="4:7" x14ac:dyDescent="0.35">
      <c r="D190" s="6" t="s">
        <v>295</v>
      </c>
      <c r="E190" s="8" t="s">
        <v>30</v>
      </c>
      <c r="F190" s="10">
        <v>3835</v>
      </c>
      <c r="G190" s="11">
        <v>0.14727598925522004</v>
      </c>
    </row>
    <row r="191" spans="4:7" x14ac:dyDescent="0.35">
      <c r="D191" s="6" t="s">
        <v>180</v>
      </c>
      <c r="E191" s="8" t="s">
        <v>109</v>
      </c>
      <c r="F191" s="10">
        <v>1230</v>
      </c>
      <c r="G191" s="11">
        <v>0.1179814513207189</v>
      </c>
    </row>
    <row r="192" spans="4:7" x14ac:dyDescent="0.35">
      <c r="D192" s="6" t="s">
        <v>312</v>
      </c>
      <c r="E192" s="8" t="s">
        <v>74</v>
      </c>
      <c r="F192" s="10">
        <v>5007</v>
      </c>
      <c r="G192" s="11">
        <v>0.11595704594369849</v>
      </c>
    </row>
    <row r="193" spans="4:7" x14ac:dyDescent="0.35">
      <c r="D193" s="6" t="s">
        <v>302</v>
      </c>
      <c r="E193" s="8" t="s">
        <v>7</v>
      </c>
      <c r="F193" s="10">
        <v>4531</v>
      </c>
      <c r="G193" s="11">
        <v>0.1128624935114964</v>
      </c>
    </row>
    <row r="194" spans="4:7" x14ac:dyDescent="0.35">
      <c r="D194" s="6" t="s">
        <v>106</v>
      </c>
      <c r="E194" s="8" t="s">
        <v>59</v>
      </c>
      <c r="F194" s="10">
        <v>1935</v>
      </c>
      <c r="G194" s="11">
        <v>0.1102569681378217</v>
      </c>
    </row>
    <row r="195" spans="4:7" x14ac:dyDescent="0.35">
      <c r="D195" s="6" t="s">
        <v>236</v>
      </c>
      <c r="E195" s="8" t="s">
        <v>66</v>
      </c>
      <c r="F195" s="10">
        <v>2150</v>
      </c>
      <c r="G195" s="11">
        <v>7.6002490704135353E-2</v>
      </c>
    </row>
    <row r="196" spans="4:7" x14ac:dyDescent="0.35">
      <c r="D196" s="6" t="s">
        <v>217</v>
      </c>
      <c r="E196" s="8" t="s">
        <v>62</v>
      </c>
      <c r="F196" s="10">
        <v>5073</v>
      </c>
      <c r="G196" s="11">
        <v>7.2449168978255249E-2</v>
      </c>
    </row>
    <row r="197" spans="4:7" x14ac:dyDescent="0.35">
      <c r="D197" s="6" t="s">
        <v>229</v>
      </c>
      <c r="E197" s="8" t="s">
        <v>60</v>
      </c>
      <c r="F197" s="10">
        <v>3000</v>
      </c>
      <c r="G197" s="11">
        <v>6.6610893513551983E-2</v>
      </c>
    </row>
    <row r="198" spans="4:7" x14ac:dyDescent="0.35">
      <c r="D198" s="6" t="s">
        <v>169</v>
      </c>
      <c r="E198" s="8" t="s">
        <v>14</v>
      </c>
      <c r="F198" s="10">
        <v>4300</v>
      </c>
      <c r="G198" s="11">
        <v>6.5117274712545622E-2</v>
      </c>
    </row>
    <row r="199" spans="4:7" x14ac:dyDescent="0.35">
      <c r="D199" s="6" t="s">
        <v>152</v>
      </c>
      <c r="E199" s="8" t="s">
        <v>35</v>
      </c>
      <c r="F199" s="10">
        <v>1800</v>
      </c>
      <c r="G199" s="11">
        <v>6.4087914719037908E-2</v>
      </c>
    </row>
    <row r="200" spans="4:7" x14ac:dyDescent="0.35">
      <c r="D200" s="6" t="s">
        <v>40</v>
      </c>
      <c r="E200" s="8" t="s">
        <v>26</v>
      </c>
      <c r="F200" s="10">
        <v>318</v>
      </c>
      <c r="G200" s="11">
        <v>5.7517948584380182E-2</v>
      </c>
    </row>
    <row r="201" spans="4:7" x14ac:dyDescent="0.35">
      <c r="D201" s="6" t="s">
        <v>286</v>
      </c>
      <c r="E201" s="8" t="s">
        <v>5</v>
      </c>
      <c r="F201" s="10">
        <v>660</v>
      </c>
      <c r="G201" s="11">
        <v>5.4737503564779917E-2</v>
      </c>
    </row>
    <row r="202" spans="4:7" x14ac:dyDescent="0.35">
      <c r="D202" s="6" t="s">
        <v>63</v>
      </c>
      <c r="E202" s="8" t="s">
        <v>24</v>
      </c>
      <c r="F202" s="10">
        <v>557</v>
      </c>
      <c r="G202" s="11">
        <v>5.0576002097424029E-2</v>
      </c>
    </row>
    <row r="203" spans="4:7" x14ac:dyDescent="0.35">
      <c r="D203" s="6" t="s">
        <v>172</v>
      </c>
      <c r="E203" s="8" t="s">
        <v>5</v>
      </c>
      <c r="F203" s="10">
        <v>1799</v>
      </c>
      <c r="G203" s="11">
        <v>4.6056535962126055E-2</v>
      </c>
    </row>
    <row r="204" spans="4:7" x14ac:dyDescent="0.35">
      <c r="D204" s="6" t="s">
        <v>113</v>
      </c>
      <c r="E204" s="8" t="s">
        <v>74</v>
      </c>
      <c r="F204" s="10">
        <v>900</v>
      </c>
      <c r="G204" s="11">
        <v>1.6044747788981607E-2</v>
      </c>
    </row>
    <row r="205" spans="4:7" x14ac:dyDescent="0.35">
      <c r="D205" s="6" t="s">
        <v>3</v>
      </c>
      <c r="E205" s="8" t="s">
        <v>5</v>
      </c>
      <c r="F205" s="10">
        <v>0</v>
      </c>
      <c r="G205" s="11">
        <v>0</v>
      </c>
    </row>
    <row r="206" spans="4:7" x14ac:dyDescent="0.35">
      <c r="D206" s="6" t="s">
        <v>6</v>
      </c>
      <c r="E206" s="8" t="s">
        <v>7</v>
      </c>
      <c r="F206" s="10">
        <v>0</v>
      </c>
      <c r="G206" s="11">
        <v>0</v>
      </c>
    </row>
    <row r="207" spans="4:7" x14ac:dyDescent="0.35">
      <c r="D207" s="6" t="s">
        <v>44</v>
      </c>
      <c r="E207" s="8" t="s">
        <v>12</v>
      </c>
      <c r="F207" s="10">
        <v>0</v>
      </c>
      <c r="G207" s="11">
        <v>0</v>
      </c>
    </row>
    <row r="208" spans="4:7" x14ac:dyDescent="0.35">
      <c r="D208" s="6" t="s">
        <v>52</v>
      </c>
      <c r="E208" s="8" t="s">
        <v>53</v>
      </c>
      <c r="F208" s="10">
        <v>0</v>
      </c>
      <c r="G208" s="11">
        <v>0</v>
      </c>
    </row>
    <row r="209" spans="4:7" x14ac:dyDescent="0.35">
      <c r="D209" s="6" t="s">
        <v>58</v>
      </c>
      <c r="E209" s="8" t="s">
        <v>22</v>
      </c>
      <c r="F209" s="10">
        <v>0</v>
      </c>
      <c r="G209" s="11">
        <v>0</v>
      </c>
    </row>
    <row r="210" spans="4:7" x14ac:dyDescent="0.35">
      <c r="D210" s="6" t="s">
        <v>280</v>
      </c>
      <c r="E210" s="8" t="s">
        <v>57</v>
      </c>
      <c r="F210" s="10">
        <v>0</v>
      </c>
      <c r="G210" s="11">
        <v>0</v>
      </c>
    </row>
    <row r="211" spans="4:7" x14ac:dyDescent="0.35">
      <c r="D211" s="6" t="s">
        <v>83</v>
      </c>
      <c r="E211" s="8" t="s">
        <v>84</v>
      </c>
      <c r="F211" s="10">
        <v>0</v>
      </c>
      <c r="G211" s="11">
        <v>0</v>
      </c>
    </row>
    <row r="212" spans="4:7" x14ac:dyDescent="0.35">
      <c r="D212" s="6" t="s">
        <v>91</v>
      </c>
      <c r="E212" s="8" t="s">
        <v>18</v>
      </c>
      <c r="F212" s="10">
        <v>0</v>
      </c>
      <c r="G212" s="11">
        <v>0</v>
      </c>
    </row>
    <row r="213" spans="4:7" x14ac:dyDescent="0.35">
      <c r="D213" s="6" t="s">
        <v>94</v>
      </c>
      <c r="E213" s="8" t="s">
        <v>7</v>
      </c>
      <c r="F213" s="10">
        <v>0</v>
      </c>
      <c r="G213" s="11">
        <v>0</v>
      </c>
    </row>
    <row r="214" spans="4:7" x14ac:dyDescent="0.35">
      <c r="D214" s="6" t="s">
        <v>98</v>
      </c>
      <c r="E214" s="8" t="s">
        <v>76</v>
      </c>
      <c r="F214" s="10">
        <v>0</v>
      </c>
      <c r="G214" s="11">
        <v>0</v>
      </c>
    </row>
    <row r="215" spans="4:7" x14ac:dyDescent="0.35">
      <c r="D215" s="6" t="s">
        <v>103</v>
      </c>
      <c r="E215" s="8" t="s">
        <v>104</v>
      </c>
      <c r="F215" s="10">
        <v>0</v>
      </c>
      <c r="G215" s="11">
        <v>0</v>
      </c>
    </row>
    <row r="216" spans="4:7" x14ac:dyDescent="0.35">
      <c r="D216" s="6" t="s">
        <v>115</v>
      </c>
      <c r="E216" s="8" t="s">
        <v>7</v>
      </c>
      <c r="F216" s="10">
        <v>0</v>
      </c>
      <c r="G216" s="11">
        <v>0</v>
      </c>
    </row>
    <row r="217" spans="4:7" x14ac:dyDescent="0.35">
      <c r="D217" s="6" t="s">
        <v>119</v>
      </c>
      <c r="E217" s="8" t="s">
        <v>110</v>
      </c>
      <c r="F217" s="10">
        <v>0</v>
      </c>
      <c r="G217" s="11">
        <v>0</v>
      </c>
    </row>
    <row r="218" spans="4:7" x14ac:dyDescent="0.35">
      <c r="D218" s="6" t="s">
        <v>138</v>
      </c>
      <c r="E218" s="8" t="s">
        <v>139</v>
      </c>
      <c r="F218" s="10">
        <v>0</v>
      </c>
      <c r="G218" s="11">
        <v>0</v>
      </c>
    </row>
    <row r="219" spans="4:7" x14ac:dyDescent="0.35">
      <c r="D219" s="6" t="s">
        <v>150</v>
      </c>
      <c r="E219" s="8" t="s">
        <v>108</v>
      </c>
      <c r="F219" s="10">
        <v>0</v>
      </c>
      <c r="G219" s="11">
        <v>0</v>
      </c>
    </row>
    <row r="220" spans="4:7" x14ac:dyDescent="0.35">
      <c r="D220" s="6" t="s">
        <v>156</v>
      </c>
      <c r="E220" s="8" t="s">
        <v>62</v>
      </c>
      <c r="F220" s="10">
        <v>0</v>
      </c>
      <c r="G220" s="11">
        <v>0</v>
      </c>
    </row>
    <row r="221" spans="4:7" x14ac:dyDescent="0.35">
      <c r="D221" s="6" t="s">
        <v>303</v>
      </c>
      <c r="E221" s="8" t="s">
        <v>5</v>
      </c>
      <c r="F221" s="10">
        <v>0</v>
      </c>
      <c r="G221" s="11">
        <v>0</v>
      </c>
    </row>
    <row r="222" spans="4:7" x14ac:dyDescent="0.35">
      <c r="D222" s="6" t="s">
        <v>178</v>
      </c>
      <c r="E222" s="8" t="s">
        <v>26</v>
      </c>
      <c r="F222" s="10">
        <v>0</v>
      </c>
      <c r="G222" s="11">
        <v>0</v>
      </c>
    </row>
    <row r="223" spans="4:7" x14ac:dyDescent="0.35">
      <c r="D223" s="6" t="s">
        <v>182</v>
      </c>
      <c r="E223" s="8" t="s">
        <v>19</v>
      </c>
      <c r="F223" s="10">
        <v>0</v>
      </c>
      <c r="G223" s="11">
        <v>0</v>
      </c>
    </row>
    <row r="224" spans="4:7" x14ac:dyDescent="0.35">
      <c r="D224" s="6" t="s">
        <v>183</v>
      </c>
      <c r="E224" s="8" t="s">
        <v>184</v>
      </c>
      <c r="F224" s="10">
        <v>0</v>
      </c>
      <c r="G224" s="11">
        <v>0</v>
      </c>
    </row>
    <row r="225" spans="4:7" x14ac:dyDescent="0.35">
      <c r="D225" s="6" t="s">
        <v>187</v>
      </c>
      <c r="E225" s="8" t="s">
        <v>38</v>
      </c>
      <c r="F225" s="10">
        <v>0</v>
      </c>
      <c r="G225" s="11">
        <v>0</v>
      </c>
    </row>
    <row r="226" spans="4:7" x14ac:dyDescent="0.35">
      <c r="D226" s="6" t="s">
        <v>196</v>
      </c>
      <c r="E226" s="8" t="s">
        <v>197</v>
      </c>
      <c r="F226" s="10">
        <v>0</v>
      </c>
      <c r="G226" s="11">
        <v>0</v>
      </c>
    </row>
    <row r="227" spans="4:7" x14ac:dyDescent="0.35">
      <c r="D227" s="6" t="s">
        <v>207</v>
      </c>
      <c r="E227" s="8" t="s">
        <v>74</v>
      </c>
      <c r="F227" s="10">
        <v>0</v>
      </c>
      <c r="G227" s="11">
        <v>0</v>
      </c>
    </row>
    <row r="228" spans="4:7" x14ac:dyDescent="0.35">
      <c r="D228" s="6" t="s">
        <v>210</v>
      </c>
      <c r="E228" s="8" t="s">
        <v>12</v>
      </c>
      <c r="F228" s="10">
        <v>0</v>
      </c>
      <c r="G228" s="11">
        <v>0</v>
      </c>
    </row>
    <row r="229" spans="4:7" x14ac:dyDescent="0.35">
      <c r="D229" s="6" t="s">
        <v>212</v>
      </c>
      <c r="E229" s="8" t="s">
        <v>5</v>
      </c>
      <c r="F229" s="10">
        <v>0</v>
      </c>
      <c r="G229" s="11">
        <v>0</v>
      </c>
    </row>
    <row r="230" spans="4:7" x14ac:dyDescent="0.35">
      <c r="D230" s="6" t="s">
        <v>215</v>
      </c>
      <c r="E230" s="8" t="s">
        <v>45</v>
      </c>
      <c r="F230" s="10">
        <v>0</v>
      </c>
      <c r="G230" s="11">
        <v>0</v>
      </c>
    </row>
    <row r="231" spans="4:7" x14ac:dyDescent="0.35">
      <c r="D231" s="6" t="s">
        <v>221</v>
      </c>
      <c r="E231" s="8" t="s">
        <v>33</v>
      </c>
      <c r="F231" s="10">
        <v>0</v>
      </c>
      <c r="G231" s="11">
        <v>0</v>
      </c>
    </row>
    <row r="232" spans="4:7" x14ac:dyDescent="0.35">
      <c r="D232" s="6" t="s">
        <v>315</v>
      </c>
      <c r="E232" s="8" t="s">
        <v>111</v>
      </c>
      <c r="F232" s="10">
        <v>0</v>
      </c>
      <c r="G232" s="11">
        <v>0</v>
      </c>
    </row>
    <row r="233" spans="4:7" x14ac:dyDescent="0.35">
      <c r="D233" s="6" t="s">
        <v>231</v>
      </c>
      <c r="E233" s="8" t="s">
        <v>39</v>
      </c>
      <c r="F233" s="10">
        <v>0</v>
      </c>
      <c r="G233" s="11">
        <v>0</v>
      </c>
    </row>
    <row r="234" spans="4:7" x14ac:dyDescent="0.35">
      <c r="D234" s="6" t="s">
        <v>235</v>
      </c>
      <c r="E234" s="8" t="s">
        <v>66</v>
      </c>
      <c r="F234" s="10">
        <v>0</v>
      </c>
      <c r="G234" s="11">
        <v>0</v>
      </c>
    </row>
  </sheetData>
  <sheetProtection sheet="1" objects="1" scenarios="1"/>
  <sortState xmlns:xlrd2="http://schemas.microsoft.com/office/spreadsheetml/2017/richdata2" ref="D6:G234">
    <sortCondition descending="1" ref="G6:G234"/>
  </sortState>
  <mergeCells count="2">
    <mergeCell ref="I5:T5"/>
    <mergeCell ref="D1:T1"/>
  </mergeCells>
  <pageMargins left="0.70866141732283472" right="0.70866141732283472" top="0.74803149606299213" bottom="0.74803149606299213" header="0.31496062992125984" footer="0.31496062992125984"/>
  <pageSetup paperSize="9" scale="41" fitToHeight="100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A13810392</value>
    </field>
    <field name="Objective-Title">
      <value order="0">2026 Gambling Pokie Venues Community Contributions 2024_25</value>
    </field>
    <field name="Objective-Description">
      <value order="0"/>
    </field>
    <field name="Objective-CreationStamp">
      <value order="0">2026-06-10T06:32:11Z</value>
    </field>
    <field name="Objective-IsApproved">
      <value order="0">false</value>
    </field>
    <field name="Objective-IsPublished">
      <value order="0">true</value>
    </field>
    <field name="Objective-DatePublished">
      <value order="0">2026-06-10T06:32:12Z</value>
    </field>
    <field name="Objective-ModificationStamp">
      <value order="0">2026-07-23T00:50:18Z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vA17228557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Data</vt:lpstr>
      <vt:lpstr>Chart</vt:lpstr>
      <vt:lpstr>Chart!Print_Area</vt:lpstr>
      <vt:lpstr>Data!Print_Area</vt:lpstr>
      <vt:lpstr>Chart!Print_Titles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2026-05-30T13:19:25Z</cp:lastPrinted>
  <dcterms:created xsi:type="dcterms:W3CDTF">2026-05-28T10:49:10Z</dcterms:created>
  <dcterms:modified xsi:type="dcterms:W3CDTF">2026-06-10T06:31:25Z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A13810392</vt:lpwstr>
  </op:property>
  <op:property fmtid="{D5CDD505-2E9C-101B-9397-08002B2CF9AE}" pid="4" name="Objective-Title">
    <vt:lpwstr xmlns:vt="http://schemas.openxmlformats.org/officeDocument/2006/docPropsVTypes">2026 Gambling Pokie Venues Community Contributions 2024_25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2026-06-10T06:32:11Z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2026-06-10T06:32:12Z</vt:filetime>
  </op:property>
  <op:property fmtid="{D5CDD505-2E9C-101B-9397-08002B2CF9AE}" pid="10" name="Objective-ModificationStamp">
    <vt:filetime xmlns:vt="http://schemas.openxmlformats.org/officeDocument/2006/docPropsVTypes">2026-07-23T00:50:18Z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vA17228557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