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a93e954cea8f4bef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Tables 2022 Council website new 2022 Feb\"/>
    </mc:Choice>
  </mc:AlternateContent>
  <xr:revisionPtr revIDLastSave="0" documentId="8_{7AB20A09-B56D-41C4-A3DC-596E4C3D8CA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ge Sex" sheetId="19" r:id="rId1"/>
    <sheet name="Municipality" sheetId="21" r:id="rId2"/>
    <sheet name="Birthplace" sheetId="22" r:id="rId3"/>
    <sheet name="Language" sheetId="23" r:id="rId4"/>
    <sheet name="Religion" sheetId="24" r:id="rId5"/>
  </sheets>
  <definedNames>
    <definedName name="_xlnm.Print_Area" localSheetId="0">'Age Sex'!$A$1:$K$36</definedName>
    <definedName name="_xlnm.Print_Area" localSheetId="2">Birthplace!$A$1:$R$212</definedName>
    <definedName name="_xlnm.Print_Area" localSheetId="3">Language!$A$1:$R$183</definedName>
    <definedName name="_xlnm.Print_Area" localSheetId="1">Municipality!$B$1:$V$87</definedName>
    <definedName name="_xlnm.Print_Area" localSheetId="4">Religion!$A$1:$Q$47</definedName>
    <definedName name="_xlnm.Print_Titles" localSheetId="2">Birthplace!$5:$5</definedName>
    <definedName name="_xlnm.Print_Titles" localSheetId="3">Language!$5:$5</definedName>
    <definedName name="_xlnm.Print_Titles" localSheetId="4">Religion!$5:$5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" i="24" l="1"/>
  <c r="I7" i="24"/>
  <c r="J7" i="24"/>
  <c r="K7" i="24"/>
  <c r="H8" i="24"/>
  <c r="I8" i="24"/>
  <c r="J8" i="24"/>
  <c r="K8" i="24"/>
  <c r="H9" i="24"/>
  <c r="I9" i="24"/>
  <c r="J9" i="24"/>
  <c r="K9" i="24"/>
  <c r="H10" i="24"/>
  <c r="I10" i="24"/>
  <c r="J10" i="24"/>
  <c r="K10" i="24"/>
  <c r="H11" i="24"/>
  <c r="I11" i="24"/>
  <c r="J11" i="24"/>
  <c r="K11" i="24"/>
  <c r="H12" i="24"/>
  <c r="I12" i="24"/>
  <c r="J12" i="24"/>
  <c r="K12" i="24"/>
  <c r="H13" i="24"/>
  <c r="I13" i="24"/>
  <c r="J13" i="24"/>
  <c r="K13" i="24"/>
  <c r="H14" i="24"/>
  <c r="I14" i="24"/>
  <c r="J14" i="24"/>
  <c r="K14" i="24"/>
  <c r="H15" i="24"/>
  <c r="I15" i="24"/>
  <c r="J15" i="24"/>
  <c r="K15" i="24"/>
  <c r="H16" i="24"/>
  <c r="I16" i="24"/>
  <c r="J16" i="24"/>
  <c r="K16" i="24"/>
  <c r="H17" i="24"/>
  <c r="I17" i="24"/>
  <c r="J17" i="24"/>
  <c r="K17" i="24"/>
  <c r="H18" i="24"/>
  <c r="I18" i="24"/>
  <c r="J18" i="24"/>
  <c r="K18" i="24"/>
  <c r="H19" i="24"/>
  <c r="I19" i="24"/>
  <c r="J19" i="24"/>
  <c r="K19" i="24"/>
  <c r="H20" i="24"/>
  <c r="I20" i="24"/>
  <c r="J20" i="24"/>
  <c r="K20" i="24"/>
  <c r="H21" i="24"/>
  <c r="I21" i="24"/>
  <c r="J21" i="24"/>
  <c r="K21" i="24"/>
  <c r="H22" i="24"/>
  <c r="I22" i="24"/>
  <c r="J22" i="24"/>
  <c r="K22" i="24"/>
  <c r="H23" i="24"/>
  <c r="I23" i="24"/>
  <c r="J23" i="24"/>
  <c r="K23" i="24"/>
  <c r="H24" i="24"/>
  <c r="I24" i="24"/>
  <c r="J24" i="24"/>
  <c r="K24" i="24"/>
  <c r="H25" i="24"/>
  <c r="I25" i="24"/>
  <c r="J25" i="24"/>
  <c r="K25" i="24"/>
  <c r="H26" i="24"/>
  <c r="I26" i="24"/>
  <c r="J26" i="24"/>
  <c r="K26" i="24"/>
  <c r="H27" i="24"/>
  <c r="I27" i="24"/>
  <c r="J27" i="24"/>
  <c r="K27" i="24"/>
  <c r="H28" i="24"/>
  <c r="I28" i="24"/>
  <c r="J28" i="24"/>
  <c r="K28" i="24"/>
  <c r="H29" i="24"/>
  <c r="I29" i="24"/>
  <c r="J29" i="24"/>
  <c r="K29" i="24"/>
  <c r="H30" i="24"/>
  <c r="I30" i="24"/>
  <c r="J30" i="24"/>
  <c r="K30" i="24"/>
  <c r="H31" i="24"/>
  <c r="I31" i="24"/>
  <c r="J31" i="24"/>
  <c r="K31" i="24"/>
  <c r="H32" i="24"/>
  <c r="I32" i="24"/>
  <c r="J32" i="24"/>
  <c r="K32" i="24"/>
  <c r="H33" i="24"/>
  <c r="I33" i="24"/>
  <c r="J33" i="24"/>
  <c r="K33" i="24"/>
  <c r="H34" i="24"/>
  <c r="I34" i="24"/>
  <c r="J34" i="24"/>
  <c r="K34" i="24"/>
  <c r="H35" i="24"/>
  <c r="I35" i="24"/>
  <c r="J35" i="24"/>
  <c r="K35" i="24"/>
  <c r="H36" i="24"/>
  <c r="I36" i="24"/>
  <c r="J36" i="24"/>
  <c r="K36" i="24"/>
  <c r="H37" i="24"/>
  <c r="I37" i="24"/>
  <c r="J37" i="24"/>
  <c r="K37" i="24"/>
  <c r="H38" i="24"/>
  <c r="I38" i="24"/>
  <c r="J38" i="24"/>
  <c r="K38" i="24"/>
  <c r="H39" i="24"/>
  <c r="I39" i="24"/>
  <c r="J39" i="24"/>
  <c r="K39" i="24"/>
  <c r="H40" i="24"/>
  <c r="I40" i="24"/>
  <c r="J40" i="24"/>
  <c r="K40" i="24"/>
  <c r="H41" i="24"/>
  <c r="I41" i="24"/>
  <c r="J41" i="24"/>
  <c r="K41" i="24"/>
  <c r="H42" i="24"/>
  <c r="I42" i="24"/>
  <c r="J42" i="24"/>
  <c r="K42" i="24"/>
  <c r="H43" i="24"/>
  <c r="I43" i="24"/>
  <c r="J43" i="24"/>
  <c r="K43" i="24"/>
  <c r="H44" i="24"/>
  <c r="I44" i="24"/>
  <c r="J44" i="24"/>
  <c r="K44" i="24"/>
  <c r="H45" i="24"/>
  <c r="I45" i="24"/>
  <c r="J45" i="24"/>
  <c r="K45" i="24"/>
  <c r="H46" i="24"/>
  <c r="I46" i="24"/>
  <c r="J46" i="24"/>
  <c r="K46" i="24"/>
  <c r="H47" i="24"/>
  <c r="I47" i="24"/>
  <c r="J47" i="24"/>
  <c r="K47" i="24"/>
  <c r="I6" i="24"/>
  <c r="J6" i="24"/>
  <c r="K6" i="24"/>
  <c r="E6" i="24"/>
  <c r="H6" i="24"/>
  <c r="I133" i="23"/>
  <c r="I137" i="23"/>
  <c r="I139" i="23"/>
  <c r="I143" i="23"/>
  <c r="I145" i="23"/>
  <c r="I149" i="23"/>
  <c r="I153" i="23"/>
  <c r="I155" i="23"/>
  <c r="I158" i="23"/>
  <c r="J158" i="23"/>
  <c r="I159" i="23"/>
  <c r="J160" i="23"/>
  <c r="I161" i="23"/>
  <c r="I163" i="23"/>
  <c r="I164" i="23"/>
  <c r="J164" i="23"/>
  <c r="I166" i="23"/>
  <c r="J166" i="23"/>
  <c r="I167" i="23"/>
  <c r="J168" i="23"/>
  <c r="I169" i="23"/>
  <c r="I171" i="23"/>
  <c r="I172" i="23"/>
  <c r="J172" i="23"/>
  <c r="I174" i="23"/>
  <c r="J174" i="23"/>
  <c r="I175" i="23"/>
  <c r="J176" i="23"/>
  <c r="I177" i="23"/>
  <c r="J177" i="23"/>
  <c r="J178" i="23"/>
  <c r="I179" i="23"/>
  <c r="J179" i="23"/>
  <c r="J180" i="23"/>
  <c r="I181" i="23"/>
  <c r="J181" i="23"/>
  <c r="J182" i="23"/>
  <c r="I6" i="23"/>
  <c r="J6" i="23"/>
  <c r="C183" i="23"/>
  <c r="I131" i="23" s="1"/>
  <c r="D183" i="23"/>
  <c r="B183" i="23"/>
  <c r="H146" i="23" s="1"/>
  <c r="H6" i="22"/>
  <c r="H192" i="22"/>
  <c r="G7" i="22"/>
  <c r="H7" i="22"/>
  <c r="I7" i="22"/>
  <c r="J7" i="22"/>
  <c r="K7" i="22"/>
  <c r="G8" i="22"/>
  <c r="H8" i="22"/>
  <c r="I8" i="22"/>
  <c r="J8" i="22"/>
  <c r="K8" i="22"/>
  <c r="G9" i="22"/>
  <c r="H9" i="22"/>
  <c r="I9" i="22"/>
  <c r="J9" i="22"/>
  <c r="K9" i="22"/>
  <c r="G10" i="22"/>
  <c r="H10" i="22"/>
  <c r="I10" i="22"/>
  <c r="J10" i="22"/>
  <c r="K10" i="22"/>
  <c r="G11" i="22"/>
  <c r="H11" i="22"/>
  <c r="I11" i="22"/>
  <c r="J11" i="22"/>
  <c r="K11" i="22"/>
  <c r="G12" i="22"/>
  <c r="H12" i="22"/>
  <c r="I12" i="22"/>
  <c r="J12" i="22"/>
  <c r="K12" i="22"/>
  <c r="G13" i="22"/>
  <c r="H13" i="22"/>
  <c r="I13" i="22"/>
  <c r="J13" i="22"/>
  <c r="K13" i="22"/>
  <c r="G14" i="22"/>
  <c r="H14" i="22"/>
  <c r="I14" i="22"/>
  <c r="J14" i="22"/>
  <c r="K14" i="22"/>
  <c r="G15" i="22"/>
  <c r="H15" i="22"/>
  <c r="I15" i="22"/>
  <c r="J15" i="22"/>
  <c r="K15" i="22"/>
  <c r="G16" i="22"/>
  <c r="H16" i="22"/>
  <c r="I16" i="22"/>
  <c r="J16" i="22"/>
  <c r="K16" i="22"/>
  <c r="G17" i="22"/>
  <c r="H17" i="22"/>
  <c r="I17" i="22"/>
  <c r="J17" i="22"/>
  <c r="K17" i="22"/>
  <c r="G18" i="22"/>
  <c r="H18" i="22"/>
  <c r="I18" i="22"/>
  <c r="J18" i="22"/>
  <c r="K18" i="22"/>
  <c r="G19" i="22"/>
  <c r="H19" i="22"/>
  <c r="I19" i="22"/>
  <c r="J19" i="22"/>
  <c r="K19" i="22"/>
  <c r="G20" i="22"/>
  <c r="H20" i="22"/>
  <c r="I20" i="22"/>
  <c r="J20" i="22"/>
  <c r="K20" i="22"/>
  <c r="G21" i="22"/>
  <c r="H21" i="22"/>
  <c r="I21" i="22"/>
  <c r="J21" i="22"/>
  <c r="K21" i="22"/>
  <c r="G22" i="22"/>
  <c r="H22" i="22"/>
  <c r="I22" i="22"/>
  <c r="J22" i="22"/>
  <c r="K22" i="22"/>
  <c r="G23" i="22"/>
  <c r="H23" i="22"/>
  <c r="I23" i="22"/>
  <c r="J23" i="22"/>
  <c r="K23" i="22"/>
  <c r="G24" i="22"/>
  <c r="H24" i="22"/>
  <c r="I24" i="22"/>
  <c r="J24" i="22"/>
  <c r="K24" i="22"/>
  <c r="G25" i="22"/>
  <c r="H25" i="22"/>
  <c r="I25" i="22"/>
  <c r="J25" i="22"/>
  <c r="K25" i="22"/>
  <c r="G26" i="22"/>
  <c r="H26" i="22"/>
  <c r="I26" i="22"/>
  <c r="J26" i="22"/>
  <c r="K26" i="22"/>
  <c r="G27" i="22"/>
  <c r="H27" i="22"/>
  <c r="I27" i="22"/>
  <c r="J27" i="22"/>
  <c r="K27" i="22"/>
  <c r="G28" i="22"/>
  <c r="H28" i="22"/>
  <c r="I28" i="22"/>
  <c r="J28" i="22"/>
  <c r="K28" i="22"/>
  <c r="G29" i="22"/>
  <c r="H29" i="22"/>
  <c r="I29" i="22"/>
  <c r="J29" i="22"/>
  <c r="K29" i="22"/>
  <c r="G30" i="22"/>
  <c r="H30" i="22"/>
  <c r="I30" i="22"/>
  <c r="J30" i="22"/>
  <c r="K30" i="22"/>
  <c r="G31" i="22"/>
  <c r="H31" i="22"/>
  <c r="I31" i="22"/>
  <c r="J31" i="22"/>
  <c r="K31" i="22"/>
  <c r="G32" i="22"/>
  <c r="H32" i="22"/>
  <c r="I32" i="22"/>
  <c r="J32" i="22"/>
  <c r="K32" i="22"/>
  <c r="G33" i="22"/>
  <c r="H33" i="22"/>
  <c r="I33" i="22"/>
  <c r="J33" i="22"/>
  <c r="K33" i="22"/>
  <c r="G34" i="22"/>
  <c r="H34" i="22"/>
  <c r="I34" i="22"/>
  <c r="J34" i="22"/>
  <c r="K34" i="22"/>
  <c r="G35" i="22"/>
  <c r="H35" i="22"/>
  <c r="I35" i="22"/>
  <c r="J35" i="22"/>
  <c r="K35" i="22"/>
  <c r="G36" i="22"/>
  <c r="H36" i="22"/>
  <c r="I36" i="22"/>
  <c r="J36" i="22"/>
  <c r="K36" i="22"/>
  <c r="G37" i="22"/>
  <c r="H37" i="22"/>
  <c r="I37" i="22"/>
  <c r="J37" i="22"/>
  <c r="K37" i="22"/>
  <c r="G38" i="22"/>
  <c r="H38" i="22"/>
  <c r="I38" i="22"/>
  <c r="J38" i="22"/>
  <c r="K38" i="22"/>
  <c r="G39" i="22"/>
  <c r="H39" i="22"/>
  <c r="I39" i="22"/>
  <c r="J39" i="22"/>
  <c r="K39" i="22"/>
  <c r="G40" i="22"/>
  <c r="H40" i="22"/>
  <c r="I40" i="22"/>
  <c r="J40" i="22"/>
  <c r="K40" i="22"/>
  <c r="G41" i="22"/>
  <c r="H41" i="22"/>
  <c r="I41" i="22"/>
  <c r="J41" i="22"/>
  <c r="K41" i="22"/>
  <c r="G42" i="22"/>
  <c r="H42" i="22"/>
  <c r="I42" i="22"/>
  <c r="J42" i="22"/>
  <c r="K42" i="22"/>
  <c r="G43" i="22"/>
  <c r="H43" i="22"/>
  <c r="I43" i="22"/>
  <c r="J43" i="22"/>
  <c r="K43" i="22"/>
  <c r="G44" i="22"/>
  <c r="H44" i="22"/>
  <c r="I44" i="22"/>
  <c r="J44" i="22"/>
  <c r="K44" i="22"/>
  <c r="G45" i="22"/>
  <c r="H45" i="22"/>
  <c r="I45" i="22"/>
  <c r="J45" i="22"/>
  <c r="K45" i="22"/>
  <c r="G46" i="22"/>
  <c r="H46" i="22"/>
  <c r="I46" i="22"/>
  <c r="J46" i="22"/>
  <c r="K46" i="22"/>
  <c r="G47" i="22"/>
  <c r="H47" i="22"/>
  <c r="I47" i="22"/>
  <c r="J47" i="22"/>
  <c r="K47" i="22"/>
  <c r="G48" i="22"/>
  <c r="H48" i="22"/>
  <c r="I48" i="22"/>
  <c r="J48" i="22"/>
  <c r="K48" i="22"/>
  <c r="G49" i="22"/>
  <c r="H49" i="22"/>
  <c r="I49" i="22"/>
  <c r="J49" i="22"/>
  <c r="K49" i="22"/>
  <c r="G50" i="22"/>
  <c r="H50" i="22"/>
  <c r="I50" i="22"/>
  <c r="J50" i="22"/>
  <c r="K50" i="22"/>
  <c r="G51" i="22"/>
  <c r="H51" i="22"/>
  <c r="I51" i="22"/>
  <c r="J51" i="22"/>
  <c r="K51" i="22"/>
  <c r="G52" i="22"/>
  <c r="H52" i="22"/>
  <c r="I52" i="22"/>
  <c r="J52" i="22"/>
  <c r="K52" i="22"/>
  <c r="G53" i="22"/>
  <c r="H53" i="22"/>
  <c r="I53" i="22"/>
  <c r="J53" i="22"/>
  <c r="K53" i="22"/>
  <c r="G54" i="22"/>
  <c r="H54" i="22"/>
  <c r="I54" i="22"/>
  <c r="J54" i="22"/>
  <c r="K54" i="22"/>
  <c r="G55" i="22"/>
  <c r="H55" i="22"/>
  <c r="I55" i="22"/>
  <c r="J55" i="22"/>
  <c r="K55" i="22"/>
  <c r="G56" i="22"/>
  <c r="H56" i="22"/>
  <c r="I56" i="22"/>
  <c r="J56" i="22"/>
  <c r="K56" i="22"/>
  <c r="G57" i="22"/>
  <c r="H57" i="22"/>
  <c r="I57" i="22"/>
  <c r="J57" i="22"/>
  <c r="K57" i="22"/>
  <c r="G58" i="22"/>
  <c r="H58" i="22"/>
  <c r="I58" i="22"/>
  <c r="J58" i="22"/>
  <c r="K58" i="22"/>
  <c r="G59" i="22"/>
  <c r="H59" i="22"/>
  <c r="I59" i="22"/>
  <c r="J59" i="22"/>
  <c r="K59" i="22"/>
  <c r="G60" i="22"/>
  <c r="H60" i="22"/>
  <c r="I60" i="22"/>
  <c r="J60" i="22"/>
  <c r="K60" i="22"/>
  <c r="G61" i="22"/>
  <c r="H61" i="22"/>
  <c r="I61" i="22"/>
  <c r="J61" i="22"/>
  <c r="K61" i="22"/>
  <c r="G62" i="22"/>
  <c r="H62" i="22"/>
  <c r="I62" i="22"/>
  <c r="J62" i="22"/>
  <c r="K62" i="22"/>
  <c r="G63" i="22"/>
  <c r="H63" i="22"/>
  <c r="I63" i="22"/>
  <c r="J63" i="22"/>
  <c r="K63" i="22"/>
  <c r="G64" i="22"/>
  <c r="H64" i="22"/>
  <c r="I64" i="22"/>
  <c r="J64" i="22"/>
  <c r="K64" i="22"/>
  <c r="G65" i="22"/>
  <c r="H65" i="22"/>
  <c r="I65" i="22"/>
  <c r="J65" i="22"/>
  <c r="K65" i="22"/>
  <c r="G66" i="22"/>
  <c r="H66" i="22"/>
  <c r="I66" i="22"/>
  <c r="J66" i="22"/>
  <c r="K66" i="22"/>
  <c r="G67" i="22"/>
  <c r="H67" i="22"/>
  <c r="I67" i="22"/>
  <c r="J67" i="22"/>
  <c r="K67" i="22"/>
  <c r="G68" i="22"/>
  <c r="H68" i="22"/>
  <c r="I68" i="22"/>
  <c r="J68" i="22"/>
  <c r="K68" i="22"/>
  <c r="G69" i="22"/>
  <c r="H69" i="22"/>
  <c r="I69" i="22"/>
  <c r="J69" i="22"/>
  <c r="K69" i="22"/>
  <c r="G70" i="22"/>
  <c r="H70" i="22"/>
  <c r="I70" i="22"/>
  <c r="J70" i="22"/>
  <c r="K70" i="22"/>
  <c r="G71" i="22"/>
  <c r="H71" i="22"/>
  <c r="I71" i="22"/>
  <c r="J71" i="22"/>
  <c r="K71" i="22"/>
  <c r="G72" i="22"/>
  <c r="H72" i="22"/>
  <c r="I72" i="22"/>
  <c r="J72" i="22"/>
  <c r="K72" i="22"/>
  <c r="G73" i="22"/>
  <c r="H73" i="22"/>
  <c r="I73" i="22"/>
  <c r="J73" i="22"/>
  <c r="K73" i="22"/>
  <c r="G74" i="22"/>
  <c r="H74" i="22"/>
  <c r="I74" i="22"/>
  <c r="J74" i="22"/>
  <c r="K74" i="22"/>
  <c r="G75" i="22"/>
  <c r="H75" i="22"/>
  <c r="I75" i="22"/>
  <c r="J75" i="22"/>
  <c r="K75" i="22"/>
  <c r="G76" i="22"/>
  <c r="H76" i="22"/>
  <c r="I76" i="22"/>
  <c r="J76" i="22"/>
  <c r="K76" i="22"/>
  <c r="G77" i="22"/>
  <c r="H77" i="22"/>
  <c r="I77" i="22"/>
  <c r="J77" i="22"/>
  <c r="K77" i="22"/>
  <c r="G78" i="22"/>
  <c r="H78" i="22"/>
  <c r="I78" i="22"/>
  <c r="J78" i="22"/>
  <c r="K78" i="22"/>
  <c r="G79" i="22"/>
  <c r="H79" i="22"/>
  <c r="I79" i="22"/>
  <c r="J79" i="22"/>
  <c r="K79" i="22"/>
  <c r="G80" i="22"/>
  <c r="H80" i="22"/>
  <c r="I80" i="22"/>
  <c r="J80" i="22"/>
  <c r="K80" i="22"/>
  <c r="G81" i="22"/>
  <c r="H81" i="22"/>
  <c r="I81" i="22"/>
  <c r="J81" i="22"/>
  <c r="K81" i="22"/>
  <c r="G82" i="22"/>
  <c r="H82" i="22"/>
  <c r="I82" i="22"/>
  <c r="J82" i="22"/>
  <c r="K82" i="22"/>
  <c r="G83" i="22"/>
  <c r="H83" i="22"/>
  <c r="I83" i="22"/>
  <c r="J83" i="22"/>
  <c r="K83" i="22"/>
  <c r="G84" i="22"/>
  <c r="H84" i="22"/>
  <c r="I84" i="22"/>
  <c r="J84" i="22"/>
  <c r="K84" i="22"/>
  <c r="G85" i="22"/>
  <c r="H85" i="22"/>
  <c r="I85" i="22"/>
  <c r="J85" i="22"/>
  <c r="K85" i="22"/>
  <c r="G86" i="22"/>
  <c r="H86" i="22"/>
  <c r="I86" i="22"/>
  <c r="J86" i="22"/>
  <c r="K86" i="22"/>
  <c r="G87" i="22"/>
  <c r="H87" i="22"/>
  <c r="I87" i="22"/>
  <c r="J87" i="22"/>
  <c r="K87" i="22"/>
  <c r="G88" i="22"/>
  <c r="H88" i="22"/>
  <c r="I88" i="22"/>
  <c r="J88" i="22"/>
  <c r="K88" i="22"/>
  <c r="G89" i="22"/>
  <c r="H89" i="22"/>
  <c r="I89" i="22"/>
  <c r="J89" i="22"/>
  <c r="K89" i="22"/>
  <c r="G90" i="22"/>
  <c r="H90" i="22"/>
  <c r="I90" i="22"/>
  <c r="J90" i="22"/>
  <c r="K90" i="22"/>
  <c r="G91" i="22"/>
  <c r="H91" i="22"/>
  <c r="I91" i="22"/>
  <c r="J91" i="22"/>
  <c r="K91" i="22"/>
  <c r="G92" i="22"/>
  <c r="H92" i="22"/>
  <c r="I92" i="22"/>
  <c r="J92" i="22"/>
  <c r="K92" i="22"/>
  <c r="G93" i="22"/>
  <c r="H93" i="22"/>
  <c r="I93" i="22"/>
  <c r="J93" i="22"/>
  <c r="K93" i="22"/>
  <c r="G94" i="22"/>
  <c r="H94" i="22"/>
  <c r="I94" i="22"/>
  <c r="J94" i="22"/>
  <c r="K94" i="22"/>
  <c r="G95" i="22"/>
  <c r="H95" i="22"/>
  <c r="I95" i="22"/>
  <c r="J95" i="22"/>
  <c r="K95" i="22"/>
  <c r="G96" i="22"/>
  <c r="H96" i="22"/>
  <c r="I96" i="22"/>
  <c r="J96" i="22"/>
  <c r="K96" i="22"/>
  <c r="G97" i="22"/>
  <c r="H97" i="22"/>
  <c r="I97" i="22"/>
  <c r="J97" i="22"/>
  <c r="K97" i="22"/>
  <c r="G98" i="22"/>
  <c r="H98" i="22"/>
  <c r="I98" i="22"/>
  <c r="J98" i="22"/>
  <c r="K98" i="22"/>
  <c r="G99" i="22"/>
  <c r="H99" i="22"/>
  <c r="I99" i="22"/>
  <c r="J99" i="22"/>
  <c r="K99" i="22"/>
  <c r="G100" i="22"/>
  <c r="H100" i="22"/>
  <c r="I100" i="22"/>
  <c r="J100" i="22"/>
  <c r="K100" i="22"/>
  <c r="G101" i="22"/>
  <c r="H101" i="22"/>
  <c r="I101" i="22"/>
  <c r="J101" i="22"/>
  <c r="K101" i="22"/>
  <c r="G102" i="22"/>
  <c r="H102" i="22"/>
  <c r="I102" i="22"/>
  <c r="J102" i="22"/>
  <c r="K102" i="22"/>
  <c r="G103" i="22"/>
  <c r="H103" i="22"/>
  <c r="I103" i="22"/>
  <c r="J103" i="22"/>
  <c r="K103" i="22"/>
  <c r="G104" i="22"/>
  <c r="H104" i="22"/>
  <c r="I104" i="22"/>
  <c r="J104" i="22"/>
  <c r="K104" i="22"/>
  <c r="G105" i="22"/>
  <c r="H105" i="22"/>
  <c r="I105" i="22"/>
  <c r="J105" i="22"/>
  <c r="K105" i="22"/>
  <c r="G106" i="22"/>
  <c r="H106" i="22"/>
  <c r="I106" i="22"/>
  <c r="J106" i="22"/>
  <c r="K106" i="22"/>
  <c r="G107" i="22"/>
  <c r="H107" i="22"/>
  <c r="I107" i="22"/>
  <c r="J107" i="22"/>
  <c r="K107" i="22"/>
  <c r="G108" i="22"/>
  <c r="H108" i="22"/>
  <c r="I108" i="22"/>
  <c r="J108" i="22"/>
  <c r="K108" i="22"/>
  <c r="G109" i="22"/>
  <c r="H109" i="22"/>
  <c r="I109" i="22"/>
  <c r="J109" i="22"/>
  <c r="K109" i="22"/>
  <c r="G110" i="22"/>
  <c r="H110" i="22"/>
  <c r="I110" i="22"/>
  <c r="J110" i="22"/>
  <c r="K110" i="22"/>
  <c r="G111" i="22"/>
  <c r="H111" i="22"/>
  <c r="I111" i="22"/>
  <c r="J111" i="22"/>
  <c r="K111" i="22"/>
  <c r="G112" i="22"/>
  <c r="H112" i="22"/>
  <c r="I112" i="22"/>
  <c r="J112" i="22"/>
  <c r="K112" i="22"/>
  <c r="G113" i="22"/>
  <c r="H113" i="22"/>
  <c r="I113" i="22"/>
  <c r="J113" i="22"/>
  <c r="K113" i="22"/>
  <c r="G114" i="22"/>
  <c r="H114" i="22"/>
  <c r="I114" i="22"/>
  <c r="J114" i="22"/>
  <c r="K114" i="22"/>
  <c r="G115" i="22"/>
  <c r="H115" i="22"/>
  <c r="I115" i="22"/>
  <c r="J115" i="22"/>
  <c r="K115" i="22"/>
  <c r="G116" i="22"/>
  <c r="H116" i="22"/>
  <c r="I116" i="22"/>
  <c r="J116" i="22"/>
  <c r="K116" i="22"/>
  <c r="G117" i="22"/>
  <c r="H117" i="22"/>
  <c r="I117" i="22"/>
  <c r="J117" i="22"/>
  <c r="K117" i="22"/>
  <c r="G118" i="22"/>
  <c r="H118" i="22"/>
  <c r="I118" i="22"/>
  <c r="J118" i="22"/>
  <c r="K118" i="22"/>
  <c r="G119" i="22"/>
  <c r="H119" i="22"/>
  <c r="I119" i="22"/>
  <c r="J119" i="22"/>
  <c r="K119" i="22"/>
  <c r="G120" i="22"/>
  <c r="H120" i="22"/>
  <c r="I120" i="22"/>
  <c r="J120" i="22"/>
  <c r="K120" i="22"/>
  <c r="G121" i="22"/>
  <c r="H121" i="22"/>
  <c r="I121" i="22"/>
  <c r="J121" i="22"/>
  <c r="K121" i="22"/>
  <c r="G122" i="22"/>
  <c r="H122" i="22"/>
  <c r="I122" i="22"/>
  <c r="J122" i="22"/>
  <c r="K122" i="22"/>
  <c r="G123" i="22"/>
  <c r="H123" i="22"/>
  <c r="I123" i="22"/>
  <c r="J123" i="22"/>
  <c r="K123" i="22"/>
  <c r="G124" i="22"/>
  <c r="H124" i="22"/>
  <c r="I124" i="22"/>
  <c r="J124" i="22"/>
  <c r="K124" i="22"/>
  <c r="G125" i="22"/>
  <c r="H125" i="22"/>
  <c r="I125" i="22"/>
  <c r="J125" i="22"/>
  <c r="K125" i="22"/>
  <c r="G126" i="22"/>
  <c r="H126" i="22"/>
  <c r="I126" i="22"/>
  <c r="J126" i="22"/>
  <c r="K126" i="22"/>
  <c r="G127" i="22"/>
  <c r="H127" i="22"/>
  <c r="I127" i="22"/>
  <c r="J127" i="22"/>
  <c r="K127" i="22"/>
  <c r="G128" i="22"/>
  <c r="H128" i="22"/>
  <c r="I128" i="22"/>
  <c r="J128" i="22"/>
  <c r="K128" i="22"/>
  <c r="G129" i="22"/>
  <c r="H129" i="22"/>
  <c r="I129" i="22"/>
  <c r="J129" i="22"/>
  <c r="K129" i="22"/>
  <c r="G130" i="22"/>
  <c r="H130" i="22"/>
  <c r="I130" i="22"/>
  <c r="J130" i="22"/>
  <c r="K130" i="22"/>
  <c r="G131" i="22"/>
  <c r="H131" i="22"/>
  <c r="I131" i="22"/>
  <c r="J131" i="22"/>
  <c r="K131" i="22"/>
  <c r="G132" i="22"/>
  <c r="H132" i="22"/>
  <c r="I132" i="22"/>
  <c r="J132" i="22"/>
  <c r="K132" i="22"/>
  <c r="G133" i="22"/>
  <c r="H133" i="22"/>
  <c r="I133" i="22"/>
  <c r="J133" i="22"/>
  <c r="K133" i="22"/>
  <c r="G134" i="22"/>
  <c r="H134" i="22"/>
  <c r="I134" i="22"/>
  <c r="J134" i="22"/>
  <c r="K134" i="22"/>
  <c r="G135" i="22"/>
  <c r="H135" i="22"/>
  <c r="I135" i="22"/>
  <c r="J135" i="22"/>
  <c r="K135" i="22"/>
  <c r="G136" i="22"/>
  <c r="H136" i="22"/>
  <c r="I136" i="22"/>
  <c r="J136" i="22"/>
  <c r="K136" i="22"/>
  <c r="G137" i="22"/>
  <c r="H137" i="22"/>
  <c r="I137" i="22"/>
  <c r="J137" i="22"/>
  <c r="K137" i="22"/>
  <c r="G138" i="22"/>
  <c r="H138" i="22"/>
  <c r="I138" i="22"/>
  <c r="J138" i="22"/>
  <c r="K138" i="22"/>
  <c r="G139" i="22"/>
  <c r="H139" i="22"/>
  <c r="I139" i="22"/>
  <c r="J139" i="22"/>
  <c r="K139" i="22"/>
  <c r="G140" i="22"/>
  <c r="H140" i="22"/>
  <c r="I140" i="22"/>
  <c r="J140" i="22"/>
  <c r="K140" i="22"/>
  <c r="G141" i="22"/>
  <c r="H141" i="22"/>
  <c r="I141" i="22"/>
  <c r="J141" i="22"/>
  <c r="K141" i="22"/>
  <c r="G142" i="22"/>
  <c r="H142" i="22"/>
  <c r="I142" i="22"/>
  <c r="J142" i="22"/>
  <c r="K142" i="22"/>
  <c r="G143" i="22"/>
  <c r="H143" i="22"/>
  <c r="I143" i="22"/>
  <c r="J143" i="22"/>
  <c r="K143" i="22"/>
  <c r="G144" i="22"/>
  <c r="H144" i="22"/>
  <c r="I144" i="22"/>
  <c r="J144" i="22"/>
  <c r="K144" i="22"/>
  <c r="G145" i="22"/>
  <c r="H145" i="22"/>
  <c r="I145" i="22"/>
  <c r="J145" i="22"/>
  <c r="K145" i="22"/>
  <c r="G146" i="22"/>
  <c r="H146" i="22"/>
  <c r="I146" i="22"/>
  <c r="J146" i="22"/>
  <c r="K146" i="22"/>
  <c r="G147" i="22"/>
  <c r="H147" i="22"/>
  <c r="I147" i="22"/>
  <c r="J147" i="22"/>
  <c r="K147" i="22"/>
  <c r="G148" i="22"/>
  <c r="H148" i="22"/>
  <c r="I148" i="22"/>
  <c r="J148" i="22"/>
  <c r="K148" i="22"/>
  <c r="G149" i="22"/>
  <c r="H149" i="22"/>
  <c r="I149" i="22"/>
  <c r="J149" i="22"/>
  <c r="K149" i="22"/>
  <c r="G150" i="22"/>
  <c r="H150" i="22"/>
  <c r="I150" i="22"/>
  <c r="J150" i="22"/>
  <c r="K150" i="22"/>
  <c r="G151" i="22"/>
  <c r="H151" i="22"/>
  <c r="I151" i="22"/>
  <c r="J151" i="22"/>
  <c r="K151" i="22"/>
  <c r="G152" i="22"/>
  <c r="H152" i="22"/>
  <c r="I152" i="22"/>
  <c r="J152" i="22"/>
  <c r="K152" i="22"/>
  <c r="G153" i="22"/>
  <c r="H153" i="22"/>
  <c r="I153" i="22"/>
  <c r="J153" i="22"/>
  <c r="K153" i="22"/>
  <c r="G154" i="22"/>
  <c r="H154" i="22"/>
  <c r="I154" i="22"/>
  <c r="J154" i="22"/>
  <c r="K154" i="22"/>
  <c r="G155" i="22"/>
  <c r="H155" i="22"/>
  <c r="I155" i="22"/>
  <c r="J155" i="22"/>
  <c r="K155" i="22"/>
  <c r="G156" i="22"/>
  <c r="H156" i="22"/>
  <c r="I156" i="22"/>
  <c r="J156" i="22"/>
  <c r="K156" i="22"/>
  <c r="G157" i="22"/>
  <c r="H157" i="22"/>
  <c r="I157" i="22"/>
  <c r="J157" i="22"/>
  <c r="K157" i="22"/>
  <c r="G158" i="22"/>
  <c r="H158" i="22"/>
  <c r="I158" i="22"/>
  <c r="J158" i="22"/>
  <c r="K158" i="22"/>
  <c r="G159" i="22"/>
  <c r="H159" i="22"/>
  <c r="I159" i="22"/>
  <c r="J159" i="22"/>
  <c r="K159" i="22"/>
  <c r="G160" i="22"/>
  <c r="H160" i="22"/>
  <c r="I160" i="22"/>
  <c r="J160" i="22"/>
  <c r="K160" i="22"/>
  <c r="G161" i="22"/>
  <c r="H161" i="22"/>
  <c r="I161" i="22"/>
  <c r="J161" i="22"/>
  <c r="K161" i="22"/>
  <c r="G162" i="22"/>
  <c r="H162" i="22"/>
  <c r="I162" i="22"/>
  <c r="J162" i="22"/>
  <c r="K162" i="22"/>
  <c r="G163" i="22"/>
  <c r="H163" i="22"/>
  <c r="I163" i="22"/>
  <c r="J163" i="22"/>
  <c r="K163" i="22"/>
  <c r="G164" i="22"/>
  <c r="H164" i="22"/>
  <c r="I164" i="22"/>
  <c r="J164" i="22"/>
  <c r="K164" i="22"/>
  <c r="G165" i="22"/>
  <c r="H165" i="22"/>
  <c r="I165" i="22"/>
  <c r="J165" i="22"/>
  <c r="K165" i="22"/>
  <c r="G166" i="22"/>
  <c r="H166" i="22"/>
  <c r="I166" i="22"/>
  <c r="J166" i="22"/>
  <c r="K166" i="22"/>
  <c r="G167" i="22"/>
  <c r="H167" i="22"/>
  <c r="I167" i="22"/>
  <c r="J167" i="22"/>
  <c r="K167" i="22"/>
  <c r="G168" i="22"/>
  <c r="H168" i="22"/>
  <c r="I168" i="22"/>
  <c r="J168" i="22"/>
  <c r="K168" i="22"/>
  <c r="G169" i="22"/>
  <c r="H169" i="22"/>
  <c r="I169" i="22"/>
  <c r="J169" i="22"/>
  <c r="K169" i="22"/>
  <c r="G170" i="22"/>
  <c r="H170" i="22"/>
  <c r="I170" i="22"/>
  <c r="J170" i="22"/>
  <c r="K170" i="22"/>
  <c r="G171" i="22"/>
  <c r="H171" i="22"/>
  <c r="I171" i="22"/>
  <c r="J171" i="22"/>
  <c r="K171" i="22"/>
  <c r="G172" i="22"/>
  <c r="H172" i="22"/>
  <c r="I172" i="22"/>
  <c r="J172" i="22"/>
  <c r="K172" i="22"/>
  <c r="G173" i="22"/>
  <c r="H173" i="22"/>
  <c r="I173" i="22"/>
  <c r="J173" i="22"/>
  <c r="K173" i="22"/>
  <c r="G174" i="22"/>
  <c r="H174" i="22"/>
  <c r="I174" i="22"/>
  <c r="J174" i="22"/>
  <c r="K174" i="22"/>
  <c r="G175" i="22"/>
  <c r="H175" i="22"/>
  <c r="I175" i="22"/>
  <c r="J175" i="22"/>
  <c r="K175" i="22"/>
  <c r="G176" i="22"/>
  <c r="H176" i="22"/>
  <c r="I176" i="22"/>
  <c r="J176" i="22"/>
  <c r="K176" i="22"/>
  <c r="G177" i="22"/>
  <c r="H177" i="22"/>
  <c r="I177" i="22"/>
  <c r="J177" i="22"/>
  <c r="K177" i="22"/>
  <c r="G178" i="22"/>
  <c r="H178" i="22"/>
  <c r="I178" i="22"/>
  <c r="J178" i="22"/>
  <c r="K178" i="22"/>
  <c r="G179" i="22"/>
  <c r="H179" i="22"/>
  <c r="I179" i="22"/>
  <c r="J179" i="22"/>
  <c r="K179" i="22"/>
  <c r="G180" i="22"/>
  <c r="H180" i="22"/>
  <c r="I180" i="22"/>
  <c r="J180" i="22"/>
  <c r="K180" i="22"/>
  <c r="G181" i="22"/>
  <c r="H181" i="22"/>
  <c r="I181" i="22"/>
  <c r="J181" i="22"/>
  <c r="K181" i="22"/>
  <c r="G182" i="22"/>
  <c r="H182" i="22"/>
  <c r="I182" i="22"/>
  <c r="J182" i="22"/>
  <c r="K182" i="22"/>
  <c r="G183" i="22"/>
  <c r="H183" i="22"/>
  <c r="I183" i="22"/>
  <c r="J183" i="22"/>
  <c r="K183" i="22"/>
  <c r="G184" i="22"/>
  <c r="H184" i="22"/>
  <c r="I184" i="22"/>
  <c r="J184" i="22"/>
  <c r="K184" i="22"/>
  <c r="G185" i="22"/>
  <c r="H185" i="22"/>
  <c r="I185" i="22"/>
  <c r="J185" i="22"/>
  <c r="K185" i="22"/>
  <c r="G186" i="22"/>
  <c r="H186" i="22"/>
  <c r="I186" i="22"/>
  <c r="J186" i="22"/>
  <c r="K186" i="22"/>
  <c r="G187" i="22"/>
  <c r="H187" i="22"/>
  <c r="I187" i="22"/>
  <c r="J187" i="22"/>
  <c r="K187" i="22"/>
  <c r="G188" i="22"/>
  <c r="H188" i="22"/>
  <c r="I188" i="22"/>
  <c r="J188" i="22"/>
  <c r="K188" i="22"/>
  <c r="G189" i="22"/>
  <c r="H189" i="22"/>
  <c r="I189" i="22"/>
  <c r="J189" i="22"/>
  <c r="K189" i="22"/>
  <c r="G190" i="22"/>
  <c r="H190" i="22"/>
  <c r="I190" i="22"/>
  <c r="J190" i="22"/>
  <c r="K190" i="22"/>
  <c r="G191" i="22"/>
  <c r="H191" i="22"/>
  <c r="I191" i="22"/>
  <c r="J191" i="22"/>
  <c r="K191" i="22"/>
  <c r="G192" i="22"/>
  <c r="I192" i="22"/>
  <c r="J192" i="22"/>
  <c r="K192" i="22"/>
  <c r="G193" i="22"/>
  <c r="H193" i="22"/>
  <c r="I193" i="22"/>
  <c r="J193" i="22"/>
  <c r="K193" i="22"/>
  <c r="G194" i="22"/>
  <c r="H194" i="22"/>
  <c r="I194" i="22"/>
  <c r="J194" i="22"/>
  <c r="K194" i="22"/>
  <c r="G195" i="22"/>
  <c r="H195" i="22"/>
  <c r="I195" i="22"/>
  <c r="J195" i="22"/>
  <c r="K195" i="22"/>
  <c r="G196" i="22"/>
  <c r="H196" i="22"/>
  <c r="I196" i="22"/>
  <c r="J196" i="22"/>
  <c r="K196" i="22"/>
  <c r="G197" i="22"/>
  <c r="H197" i="22"/>
  <c r="I197" i="22"/>
  <c r="J197" i="22"/>
  <c r="K197" i="22"/>
  <c r="G198" i="22"/>
  <c r="H198" i="22"/>
  <c r="I198" i="22"/>
  <c r="J198" i="22"/>
  <c r="K198" i="22"/>
  <c r="G199" i="22"/>
  <c r="H199" i="22"/>
  <c r="I199" i="22"/>
  <c r="J199" i="22"/>
  <c r="K199" i="22"/>
  <c r="G200" i="22"/>
  <c r="H200" i="22"/>
  <c r="I200" i="22"/>
  <c r="J200" i="22"/>
  <c r="K200" i="22"/>
  <c r="G201" i="22"/>
  <c r="H201" i="22"/>
  <c r="I201" i="22"/>
  <c r="J201" i="22"/>
  <c r="K201" i="22"/>
  <c r="G202" i="22"/>
  <c r="H202" i="22"/>
  <c r="I202" i="22"/>
  <c r="J202" i="22"/>
  <c r="K202" i="22"/>
  <c r="G203" i="22"/>
  <c r="H203" i="22"/>
  <c r="I203" i="22"/>
  <c r="J203" i="22"/>
  <c r="K203" i="22"/>
  <c r="G204" i="22"/>
  <c r="H204" i="22"/>
  <c r="I204" i="22"/>
  <c r="J204" i="22"/>
  <c r="K204" i="22"/>
  <c r="G205" i="22"/>
  <c r="H205" i="22"/>
  <c r="I205" i="22"/>
  <c r="J205" i="22"/>
  <c r="K205" i="22"/>
  <c r="G206" i="22"/>
  <c r="H206" i="22"/>
  <c r="I206" i="22"/>
  <c r="J206" i="22"/>
  <c r="K206" i="22"/>
  <c r="G207" i="22"/>
  <c r="H207" i="22"/>
  <c r="I207" i="22"/>
  <c r="J207" i="22"/>
  <c r="K207" i="22"/>
  <c r="G208" i="22"/>
  <c r="H208" i="22"/>
  <c r="I208" i="22"/>
  <c r="J208" i="22"/>
  <c r="K208" i="22"/>
  <c r="G209" i="22"/>
  <c r="H209" i="22"/>
  <c r="I209" i="22"/>
  <c r="J209" i="22"/>
  <c r="K209" i="22"/>
  <c r="G210" i="22"/>
  <c r="H210" i="22"/>
  <c r="I210" i="22"/>
  <c r="J210" i="22"/>
  <c r="K210" i="22"/>
  <c r="G211" i="22"/>
  <c r="H211" i="22"/>
  <c r="I211" i="22"/>
  <c r="J211" i="22"/>
  <c r="K211" i="22"/>
  <c r="G212" i="22"/>
  <c r="H212" i="22"/>
  <c r="I212" i="22"/>
  <c r="J212" i="22"/>
  <c r="K212" i="22"/>
  <c r="E166" i="22"/>
  <c r="E167" i="22"/>
  <c r="E168" i="22"/>
  <c r="E169" i="22"/>
  <c r="E170" i="22"/>
  <c r="E171" i="22"/>
  <c r="E172" i="22"/>
  <c r="E173" i="22"/>
  <c r="E174" i="22"/>
  <c r="E175" i="22"/>
  <c r="E176" i="22"/>
  <c r="E177" i="22"/>
  <c r="E178" i="22"/>
  <c r="E179" i="22"/>
  <c r="E180" i="22"/>
  <c r="E181" i="22"/>
  <c r="E182" i="22"/>
  <c r="E183" i="22"/>
  <c r="E184" i="22"/>
  <c r="E185" i="22"/>
  <c r="E186" i="22"/>
  <c r="E187" i="22"/>
  <c r="E188" i="22"/>
  <c r="E189" i="22"/>
  <c r="E190" i="22"/>
  <c r="E191" i="22"/>
  <c r="E192" i="22"/>
  <c r="E193" i="22"/>
  <c r="E194" i="22"/>
  <c r="E195" i="22"/>
  <c r="E196" i="22"/>
  <c r="E197" i="22"/>
  <c r="E198" i="22"/>
  <c r="E199" i="22"/>
  <c r="E200" i="22"/>
  <c r="E201" i="22"/>
  <c r="E202" i="22"/>
  <c r="E203" i="22"/>
  <c r="E204" i="22"/>
  <c r="E205" i="22"/>
  <c r="E206" i="22"/>
  <c r="E207" i="22"/>
  <c r="E208" i="22"/>
  <c r="E209" i="22"/>
  <c r="E210" i="22"/>
  <c r="E211" i="22"/>
  <c r="E212" i="22"/>
  <c r="K6" i="22" s="1"/>
  <c r="I6" i="22"/>
  <c r="J6" i="22"/>
  <c r="G6" i="22"/>
  <c r="D87" i="21"/>
  <c r="E87" i="21"/>
  <c r="F87" i="21"/>
  <c r="C87" i="21"/>
  <c r="B36" i="19"/>
  <c r="B22" i="19"/>
  <c r="E7" i="19"/>
  <c r="E8" i="19"/>
  <c r="E9" i="19"/>
  <c r="E10" i="19"/>
  <c r="E11" i="19"/>
  <c r="E12" i="19"/>
  <c r="E6" i="19"/>
  <c r="H174" i="23" l="1"/>
  <c r="J183" i="23"/>
  <c r="J8" i="23"/>
  <c r="J10" i="23"/>
  <c r="J12" i="23"/>
  <c r="J14" i="23"/>
  <c r="J16" i="23"/>
  <c r="J18" i="23"/>
  <c r="J20" i="23"/>
  <c r="J22" i="23"/>
  <c r="J24" i="23"/>
  <c r="J26" i="23"/>
  <c r="J28" i="23"/>
  <c r="J30" i="23"/>
  <c r="J32" i="23"/>
  <c r="J34" i="23"/>
  <c r="J36" i="23"/>
  <c r="J38" i="23"/>
  <c r="J40" i="23"/>
  <c r="J42" i="23"/>
  <c r="J44" i="23"/>
  <c r="J46" i="23"/>
  <c r="J48" i="23"/>
  <c r="J50" i="23"/>
  <c r="J52" i="23"/>
  <c r="J54" i="23"/>
  <c r="J56" i="23"/>
  <c r="J58" i="23"/>
  <c r="J60" i="23"/>
  <c r="J62" i="23"/>
  <c r="J64" i="23"/>
  <c r="J66" i="23"/>
  <c r="J68" i="23"/>
  <c r="J70" i="23"/>
  <c r="J72" i="23"/>
  <c r="J74" i="23"/>
  <c r="J76" i="23"/>
  <c r="J78" i="23"/>
  <c r="J80" i="23"/>
  <c r="J82" i="23"/>
  <c r="J84" i="23"/>
  <c r="J86" i="23"/>
  <c r="J88" i="23"/>
  <c r="J90" i="23"/>
  <c r="J92" i="23"/>
  <c r="J94" i="23"/>
  <c r="J96" i="23"/>
  <c r="J98" i="23"/>
  <c r="J100" i="23"/>
  <c r="J102" i="23"/>
  <c r="J104" i="23"/>
  <c r="J106" i="23"/>
  <c r="J108" i="23"/>
  <c r="J110" i="23"/>
  <c r="J112" i="23"/>
  <c r="J114" i="23"/>
  <c r="J116" i="23"/>
  <c r="J118" i="23"/>
  <c r="J120" i="23"/>
  <c r="J122" i="23"/>
  <c r="J124" i="23"/>
  <c r="J126" i="23"/>
  <c r="J128" i="23"/>
  <c r="J130" i="23"/>
  <c r="J132" i="23"/>
  <c r="J134" i="23"/>
  <c r="J136" i="23"/>
  <c r="J138" i="23"/>
  <c r="J140" i="23"/>
  <c r="J142" i="23"/>
  <c r="J144" i="23"/>
  <c r="J146" i="23"/>
  <c r="J148" i="23"/>
  <c r="J150" i="23"/>
  <c r="J152" i="23"/>
  <c r="J154" i="23"/>
  <c r="J156" i="23"/>
  <c r="J7" i="23"/>
  <c r="J9" i="23"/>
  <c r="J11" i="23"/>
  <c r="J13" i="23"/>
  <c r="J15" i="23"/>
  <c r="J17" i="23"/>
  <c r="J19" i="23"/>
  <c r="J21" i="23"/>
  <c r="J23" i="23"/>
  <c r="J25" i="23"/>
  <c r="J27" i="23"/>
  <c r="J29" i="23"/>
  <c r="J31" i="23"/>
  <c r="J33" i="23"/>
  <c r="J35" i="23"/>
  <c r="J37" i="23"/>
  <c r="J39" i="23"/>
  <c r="J41" i="23"/>
  <c r="J43" i="23"/>
  <c r="J45" i="23"/>
  <c r="J47" i="23"/>
  <c r="J49" i="23"/>
  <c r="J51" i="23"/>
  <c r="J53" i="23"/>
  <c r="J55" i="23"/>
  <c r="J57" i="23"/>
  <c r="J59" i="23"/>
  <c r="J61" i="23"/>
  <c r="J63" i="23"/>
  <c r="J65" i="23"/>
  <c r="J67" i="23"/>
  <c r="J69" i="23"/>
  <c r="J71" i="23"/>
  <c r="J73" i="23"/>
  <c r="J75" i="23"/>
  <c r="J77" i="23"/>
  <c r="J79" i="23"/>
  <c r="J81" i="23"/>
  <c r="J83" i="23"/>
  <c r="J85" i="23"/>
  <c r="J87" i="23"/>
  <c r="J89" i="23"/>
  <c r="J91" i="23"/>
  <c r="J93" i="23"/>
  <c r="J95" i="23"/>
  <c r="J97" i="23"/>
  <c r="J99" i="23"/>
  <c r="J101" i="23"/>
  <c r="J103" i="23"/>
  <c r="J105" i="23"/>
  <c r="J107" i="23"/>
  <c r="J109" i="23"/>
  <c r="J111" i="23"/>
  <c r="J113" i="23"/>
  <c r="J115" i="23"/>
  <c r="J117" i="23"/>
  <c r="J119" i="23"/>
  <c r="J121" i="23"/>
  <c r="J123" i="23"/>
  <c r="J125" i="23"/>
  <c r="J127" i="23"/>
  <c r="J129" i="23"/>
  <c r="J131" i="23"/>
  <c r="J133" i="23"/>
  <c r="J135" i="23"/>
  <c r="J137" i="23"/>
  <c r="J139" i="23"/>
  <c r="J141" i="23"/>
  <c r="J143" i="23"/>
  <c r="J145" i="23"/>
  <c r="J147" i="23"/>
  <c r="J149" i="23"/>
  <c r="J151" i="23"/>
  <c r="J153" i="23"/>
  <c r="J155" i="23"/>
  <c r="J157" i="23"/>
  <c r="J159" i="23"/>
  <c r="J161" i="23"/>
  <c r="J163" i="23"/>
  <c r="J165" i="23"/>
  <c r="J167" i="23"/>
  <c r="J169" i="23"/>
  <c r="J171" i="23"/>
  <c r="J173" i="23"/>
  <c r="J175" i="23"/>
  <c r="I182" i="23"/>
  <c r="I180" i="23"/>
  <c r="I178" i="23"/>
  <c r="I176" i="23"/>
  <c r="I168" i="23"/>
  <c r="I160" i="23"/>
  <c r="I157" i="23"/>
  <c r="H152" i="23"/>
  <c r="I147" i="23"/>
  <c r="H136" i="23"/>
  <c r="H142" i="23"/>
  <c r="I183" i="23"/>
  <c r="I8" i="23"/>
  <c r="I10" i="23"/>
  <c r="I12" i="23"/>
  <c r="I14" i="23"/>
  <c r="I16" i="23"/>
  <c r="I18" i="23"/>
  <c r="I20" i="23"/>
  <c r="I22" i="23"/>
  <c r="I24" i="23"/>
  <c r="I26" i="23"/>
  <c r="I28" i="23"/>
  <c r="I30" i="23"/>
  <c r="I32" i="23"/>
  <c r="I34" i="23"/>
  <c r="I36" i="23"/>
  <c r="I38" i="23"/>
  <c r="I40" i="23"/>
  <c r="I42" i="23"/>
  <c r="I44" i="23"/>
  <c r="I46" i="23"/>
  <c r="I48" i="23"/>
  <c r="I50" i="23"/>
  <c r="I52" i="23"/>
  <c r="I54" i="23"/>
  <c r="I56" i="23"/>
  <c r="I58" i="23"/>
  <c r="I60" i="23"/>
  <c r="I62" i="23"/>
  <c r="I64" i="23"/>
  <c r="I66" i="23"/>
  <c r="I68" i="23"/>
  <c r="I70" i="23"/>
  <c r="I72" i="23"/>
  <c r="I74" i="23"/>
  <c r="I76" i="23"/>
  <c r="I78" i="23"/>
  <c r="I80" i="23"/>
  <c r="I82" i="23"/>
  <c r="I84" i="23"/>
  <c r="I86" i="23"/>
  <c r="I88" i="23"/>
  <c r="I90" i="23"/>
  <c r="I92" i="23"/>
  <c r="I94" i="23"/>
  <c r="I96" i="23"/>
  <c r="I98" i="23"/>
  <c r="I100" i="23"/>
  <c r="I102" i="23"/>
  <c r="I104" i="23"/>
  <c r="I106" i="23"/>
  <c r="I108" i="23"/>
  <c r="I110" i="23"/>
  <c r="I112" i="23"/>
  <c r="I114" i="23"/>
  <c r="I116" i="23"/>
  <c r="I118" i="23"/>
  <c r="I120" i="23"/>
  <c r="I122" i="23"/>
  <c r="I124" i="23"/>
  <c r="I126" i="23"/>
  <c r="I128" i="23"/>
  <c r="I130" i="23"/>
  <c r="I132" i="23"/>
  <c r="I134" i="23"/>
  <c r="I136" i="23"/>
  <c r="I138" i="23"/>
  <c r="I140" i="23"/>
  <c r="I142" i="23"/>
  <c r="I144" i="23"/>
  <c r="I146" i="23"/>
  <c r="I148" i="23"/>
  <c r="I150" i="23"/>
  <c r="I152" i="23"/>
  <c r="I154" i="23"/>
  <c r="I7" i="23"/>
  <c r="I9" i="23"/>
  <c r="I11" i="23"/>
  <c r="I13" i="23"/>
  <c r="I15" i="23"/>
  <c r="I17" i="23"/>
  <c r="I19" i="23"/>
  <c r="I21" i="23"/>
  <c r="I23" i="23"/>
  <c r="I25" i="23"/>
  <c r="I27" i="23"/>
  <c r="I29" i="23"/>
  <c r="I31" i="23"/>
  <c r="I33" i="23"/>
  <c r="I35" i="23"/>
  <c r="I37" i="23"/>
  <c r="I39" i="23"/>
  <c r="I41" i="23"/>
  <c r="I43" i="23"/>
  <c r="I45" i="23"/>
  <c r="I47" i="23"/>
  <c r="I49" i="23"/>
  <c r="I51" i="23"/>
  <c r="I53" i="23"/>
  <c r="I55" i="23"/>
  <c r="I57" i="23"/>
  <c r="I59" i="23"/>
  <c r="I61" i="23"/>
  <c r="I63" i="23"/>
  <c r="I65" i="23"/>
  <c r="I67" i="23"/>
  <c r="I69" i="23"/>
  <c r="I71" i="23"/>
  <c r="I73" i="23"/>
  <c r="I75" i="23"/>
  <c r="I77" i="23"/>
  <c r="I79" i="23"/>
  <c r="I81" i="23"/>
  <c r="I83" i="23"/>
  <c r="I85" i="23"/>
  <c r="I87" i="23"/>
  <c r="I89" i="23"/>
  <c r="I91" i="23"/>
  <c r="I93" i="23"/>
  <c r="I95" i="23"/>
  <c r="I97" i="23"/>
  <c r="I99" i="23"/>
  <c r="I101" i="23"/>
  <c r="I103" i="23"/>
  <c r="I105" i="23"/>
  <c r="I107" i="23"/>
  <c r="I109" i="23"/>
  <c r="I111" i="23"/>
  <c r="I113" i="23"/>
  <c r="I115" i="23"/>
  <c r="I117" i="23"/>
  <c r="I119" i="23"/>
  <c r="I121" i="23"/>
  <c r="I123" i="23"/>
  <c r="I125" i="23"/>
  <c r="I127" i="23"/>
  <c r="I129" i="23"/>
  <c r="H182" i="23"/>
  <c r="H180" i="23"/>
  <c r="H178" i="23"/>
  <c r="H176" i="23"/>
  <c r="I173" i="23"/>
  <c r="J170" i="23"/>
  <c r="H168" i="23"/>
  <c r="I165" i="23"/>
  <c r="J162" i="23"/>
  <c r="H160" i="23"/>
  <c r="I156" i="23"/>
  <c r="I141" i="23"/>
  <c r="H183" i="23"/>
  <c r="H8" i="23"/>
  <c r="H10" i="23"/>
  <c r="H12" i="23"/>
  <c r="H14" i="23"/>
  <c r="H16" i="23"/>
  <c r="H18" i="23"/>
  <c r="H20" i="23"/>
  <c r="H22" i="23"/>
  <c r="H24" i="23"/>
  <c r="H26" i="23"/>
  <c r="H28" i="23"/>
  <c r="H30" i="23"/>
  <c r="H32" i="23"/>
  <c r="H34" i="23"/>
  <c r="H36" i="23"/>
  <c r="H38" i="23"/>
  <c r="H40" i="23"/>
  <c r="H42" i="23"/>
  <c r="H44" i="23"/>
  <c r="H46" i="23"/>
  <c r="H48" i="23"/>
  <c r="H50" i="23"/>
  <c r="H52" i="23"/>
  <c r="H54" i="23"/>
  <c r="H56" i="23"/>
  <c r="H58" i="23"/>
  <c r="H60" i="23"/>
  <c r="H62" i="23"/>
  <c r="H64" i="23"/>
  <c r="H66" i="23"/>
  <c r="H68" i="23"/>
  <c r="H70" i="23"/>
  <c r="H72" i="23"/>
  <c r="H74" i="23"/>
  <c r="H76" i="23"/>
  <c r="H78" i="23"/>
  <c r="H80" i="23"/>
  <c r="H82" i="23"/>
  <c r="H84" i="23"/>
  <c r="H86" i="23"/>
  <c r="H88" i="23"/>
  <c r="H90" i="23"/>
  <c r="H92" i="23"/>
  <c r="H94" i="23"/>
  <c r="H96" i="23"/>
  <c r="H98" i="23"/>
  <c r="H100" i="23"/>
  <c r="H102" i="23"/>
  <c r="H104" i="23"/>
  <c r="H106" i="23"/>
  <c r="H108" i="23"/>
  <c r="H110" i="23"/>
  <c r="H112" i="23"/>
  <c r="H114" i="23"/>
  <c r="H116" i="23"/>
  <c r="H118" i="23"/>
  <c r="H120" i="23"/>
  <c r="H122" i="23"/>
  <c r="H124" i="23"/>
  <c r="H126" i="23"/>
  <c r="H128" i="23"/>
  <c r="H130" i="23"/>
  <c r="H7" i="23"/>
  <c r="H9" i="23"/>
  <c r="H11" i="23"/>
  <c r="H13" i="23"/>
  <c r="H15" i="23"/>
  <c r="H17" i="23"/>
  <c r="H19" i="23"/>
  <c r="H21" i="23"/>
  <c r="H23" i="23"/>
  <c r="H25" i="23"/>
  <c r="H27" i="23"/>
  <c r="H29" i="23"/>
  <c r="H31" i="23"/>
  <c r="H33" i="23"/>
  <c r="H35" i="23"/>
  <c r="H37" i="23"/>
  <c r="H39" i="23"/>
  <c r="H41" i="23"/>
  <c r="H43" i="23"/>
  <c r="H45" i="23"/>
  <c r="H47" i="23"/>
  <c r="H49" i="23"/>
  <c r="H51" i="23"/>
  <c r="H53" i="23"/>
  <c r="H55" i="23"/>
  <c r="H57" i="23"/>
  <c r="H59" i="23"/>
  <c r="H61" i="23"/>
  <c r="H63" i="23"/>
  <c r="H65" i="23"/>
  <c r="H67" i="23"/>
  <c r="H69" i="23"/>
  <c r="H71" i="23"/>
  <c r="H73" i="23"/>
  <c r="H75" i="23"/>
  <c r="H77" i="23"/>
  <c r="H79" i="23"/>
  <c r="H81" i="23"/>
  <c r="H83" i="23"/>
  <c r="H85" i="23"/>
  <c r="H87" i="23"/>
  <c r="H89" i="23"/>
  <c r="H91" i="23"/>
  <c r="H93" i="23"/>
  <c r="H95" i="23"/>
  <c r="H97" i="23"/>
  <c r="H99" i="23"/>
  <c r="H101" i="23"/>
  <c r="H103" i="23"/>
  <c r="H105" i="23"/>
  <c r="H107" i="23"/>
  <c r="H109" i="23"/>
  <c r="H111" i="23"/>
  <c r="H113" i="23"/>
  <c r="H115" i="23"/>
  <c r="H117" i="23"/>
  <c r="H119" i="23"/>
  <c r="H121" i="23"/>
  <c r="H123" i="23"/>
  <c r="H125" i="23"/>
  <c r="H127" i="23"/>
  <c r="H129" i="23"/>
  <c r="H131" i="23"/>
  <c r="H133" i="23"/>
  <c r="H135" i="23"/>
  <c r="H137" i="23"/>
  <c r="H139" i="23"/>
  <c r="H141" i="23"/>
  <c r="H143" i="23"/>
  <c r="H145" i="23"/>
  <c r="H147" i="23"/>
  <c r="H149" i="23"/>
  <c r="H151" i="23"/>
  <c r="H153" i="23"/>
  <c r="H155" i="23"/>
  <c r="H157" i="23"/>
  <c r="H159" i="23"/>
  <c r="H161" i="23"/>
  <c r="H163" i="23"/>
  <c r="H165" i="23"/>
  <c r="H167" i="23"/>
  <c r="H169" i="23"/>
  <c r="H171" i="23"/>
  <c r="H173" i="23"/>
  <c r="H175" i="23"/>
  <c r="H166" i="23"/>
  <c r="H6" i="23"/>
  <c r="I170" i="23"/>
  <c r="I162" i="23"/>
  <c r="H156" i="23"/>
  <c r="I151" i="23"/>
  <c r="H140" i="23"/>
  <c r="I135" i="23"/>
  <c r="H170" i="23"/>
  <c r="H162" i="23"/>
  <c r="H150" i="23"/>
  <c r="H134" i="23"/>
  <c r="H144" i="23"/>
  <c r="H181" i="23"/>
  <c r="H179" i="23"/>
  <c r="H177" i="23"/>
  <c r="H164" i="23"/>
  <c r="H154" i="23"/>
  <c r="H138" i="23"/>
  <c r="H172" i="23"/>
  <c r="H158" i="23"/>
  <c r="H148" i="23"/>
  <c r="H132" i="23"/>
  <c r="E33" i="19"/>
  <c r="E30" i="19"/>
  <c r="C36" i="19"/>
  <c r="D36" i="19"/>
  <c r="B13" i="19"/>
  <c r="C22" i="19"/>
  <c r="D22" i="19"/>
  <c r="H6" i="19" l="1"/>
  <c r="H7" i="19"/>
  <c r="H8" i="19"/>
  <c r="H9" i="19"/>
  <c r="H10" i="19"/>
  <c r="H11" i="19"/>
  <c r="I7" i="21" l="1"/>
  <c r="J7" i="21"/>
  <c r="K7" i="21"/>
  <c r="I8" i="21"/>
  <c r="J8" i="21"/>
  <c r="K8" i="21"/>
  <c r="I9" i="21"/>
  <c r="J9" i="21"/>
  <c r="K9" i="21"/>
  <c r="I10" i="21"/>
  <c r="J10" i="21"/>
  <c r="K10" i="21"/>
  <c r="I11" i="21"/>
  <c r="J11" i="21"/>
  <c r="K11" i="21"/>
  <c r="I12" i="21"/>
  <c r="J12" i="21"/>
  <c r="K12" i="21"/>
  <c r="I13" i="21"/>
  <c r="J13" i="21"/>
  <c r="K13" i="21"/>
  <c r="I14" i="21"/>
  <c r="J14" i="21"/>
  <c r="K14" i="21"/>
  <c r="I15" i="21"/>
  <c r="J15" i="21"/>
  <c r="K15" i="21"/>
  <c r="I16" i="21"/>
  <c r="J16" i="21"/>
  <c r="K16" i="21"/>
  <c r="I17" i="21"/>
  <c r="J17" i="21"/>
  <c r="K17" i="21"/>
  <c r="I18" i="21"/>
  <c r="J18" i="21"/>
  <c r="K18" i="21"/>
  <c r="I19" i="21"/>
  <c r="J19" i="21"/>
  <c r="K19" i="21"/>
  <c r="I20" i="21"/>
  <c r="J20" i="21"/>
  <c r="K20" i="21"/>
  <c r="I21" i="21"/>
  <c r="J21" i="21"/>
  <c r="K21" i="21"/>
  <c r="I22" i="21"/>
  <c r="J22" i="21"/>
  <c r="K22" i="21"/>
  <c r="I23" i="21"/>
  <c r="J23" i="21"/>
  <c r="K23" i="21"/>
  <c r="I24" i="21"/>
  <c r="J24" i="21"/>
  <c r="K24" i="21"/>
  <c r="I25" i="21"/>
  <c r="J25" i="21"/>
  <c r="K25" i="21"/>
  <c r="I26" i="21"/>
  <c r="J26" i="21"/>
  <c r="K26" i="21"/>
  <c r="I27" i="21"/>
  <c r="J27" i="21"/>
  <c r="K27" i="21"/>
  <c r="I28" i="21"/>
  <c r="J28" i="21"/>
  <c r="K28" i="21"/>
  <c r="I29" i="21"/>
  <c r="J29" i="21"/>
  <c r="K29" i="21"/>
  <c r="I30" i="21"/>
  <c r="J30" i="21"/>
  <c r="K30" i="21"/>
  <c r="I31" i="21"/>
  <c r="J31" i="21"/>
  <c r="K31" i="21"/>
  <c r="I32" i="21"/>
  <c r="J32" i="21"/>
  <c r="K32" i="21"/>
  <c r="I33" i="21"/>
  <c r="J33" i="21"/>
  <c r="K33" i="21"/>
  <c r="I34" i="21"/>
  <c r="J34" i="21"/>
  <c r="K34" i="21"/>
  <c r="I35" i="21"/>
  <c r="J35" i="21"/>
  <c r="K35" i="21"/>
  <c r="I36" i="21"/>
  <c r="J36" i="21"/>
  <c r="K36" i="21"/>
  <c r="I37" i="21"/>
  <c r="J37" i="21"/>
  <c r="K37" i="21"/>
  <c r="I38" i="21"/>
  <c r="J38" i="21"/>
  <c r="K38" i="21"/>
  <c r="I39" i="21"/>
  <c r="J39" i="21"/>
  <c r="K39" i="21"/>
  <c r="I40" i="21"/>
  <c r="J40" i="21"/>
  <c r="K40" i="21"/>
  <c r="I41" i="21"/>
  <c r="J41" i="21"/>
  <c r="K41" i="21"/>
  <c r="I42" i="21"/>
  <c r="J42" i="21"/>
  <c r="K42" i="21"/>
  <c r="I43" i="21"/>
  <c r="J43" i="21"/>
  <c r="K43" i="21"/>
  <c r="I44" i="21"/>
  <c r="J44" i="21"/>
  <c r="K44" i="21"/>
  <c r="I45" i="21"/>
  <c r="J45" i="21"/>
  <c r="K45" i="21"/>
  <c r="I46" i="21"/>
  <c r="J46" i="21"/>
  <c r="K46" i="21"/>
  <c r="I47" i="21"/>
  <c r="J47" i="21"/>
  <c r="K47" i="21"/>
  <c r="I48" i="21"/>
  <c r="J48" i="21"/>
  <c r="K48" i="21"/>
  <c r="I49" i="21"/>
  <c r="J49" i="21"/>
  <c r="K49" i="21"/>
  <c r="I50" i="21"/>
  <c r="J50" i="21"/>
  <c r="K50" i="21"/>
  <c r="I51" i="21"/>
  <c r="J51" i="21"/>
  <c r="K51" i="21"/>
  <c r="I52" i="21"/>
  <c r="J52" i="21"/>
  <c r="K52" i="21"/>
  <c r="I53" i="21"/>
  <c r="J53" i="21"/>
  <c r="K53" i="21"/>
  <c r="I54" i="21"/>
  <c r="J54" i="21"/>
  <c r="K54" i="21"/>
  <c r="I55" i="21"/>
  <c r="J55" i="21"/>
  <c r="K55" i="21"/>
  <c r="I56" i="21"/>
  <c r="J56" i="21"/>
  <c r="K56" i="21"/>
  <c r="I57" i="21"/>
  <c r="J57" i="21"/>
  <c r="K57" i="21"/>
  <c r="I58" i="21"/>
  <c r="J58" i="21"/>
  <c r="K58" i="21"/>
  <c r="I59" i="21"/>
  <c r="J59" i="21"/>
  <c r="K59" i="21"/>
  <c r="I60" i="21"/>
  <c r="J60" i="21"/>
  <c r="K60" i="21"/>
  <c r="I61" i="21"/>
  <c r="J61" i="21"/>
  <c r="K61" i="21"/>
  <c r="I62" i="21"/>
  <c r="J62" i="21"/>
  <c r="K62" i="21"/>
  <c r="I63" i="21"/>
  <c r="J63" i="21"/>
  <c r="K63" i="21"/>
  <c r="I64" i="21"/>
  <c r="J64" i="21"/>
  <c r="K64" i="21"/>
  <c r="I65" i="21"/>
  <c r="J65" i="21"/>
  <c r="K65" i="21"/>
  <c r="I66" i="21"/>
  <c r="J66" i="21"/>
  <c r="K66" i="21"/>
  <c r="I67" i="21"/>
  <c r="J67" i="21"/>
  <c r="K67" i="21"/>
  <c r="I68" i="21"/>
  <c r="J68" i="21"/>
  <c r="K68" i="21"/>
  <c r="I69" i="21"/>
  <c r="J69" i="21"/>
  <c r="K69" i="21"/>
  <c r="I70" i="21"/>
  <c r="J70" i="21"/>
  <c r="K70" i="21"/>
  <c r="I71" i="21"/>
  <c r="J71" i="21"/>
  <c r="K71" i="21"/>
  <c r="I72" i="21"/>
  <c r="J72" i="21"/>
  <c r="K72" i="21"/>
  <c r="I73" i="21"/>
  <c r="J73" i="21"/>
  <c r="K73" i="21"/>
  <c r="I74" i="21"/>
  <c r="J74" i="21"/>
  <c r="K74" i="21"/>
  <c r="I75" i="21"/>
  <c r="J75" i="21"/>
  <c r="K75" i="21"/>
  <c r="I76" i="21"/>
  <c r="J76" i="21"/>
  <c r="K76" i="21"/>
  <c r="I77" i="21"/>
  <c r="J77" i="21"/>
  <c r="K77" i="21"/>
  <c r="I78" i="21"/>
  <c r="J78" i="21"/>
  <c r="K78" i="21"/>
  <c r="I79" i="21"/>
  <c r="J79" i="21"/>
  <c r="K79" i="21"/>
  <c r="I80" i="21"/>
  <c r="J80" i="21"/>
  <c r="K80" i="21"/>
  <c r="I81" i="21"/>
  <c r="J81" i="21"/>
  <c r="K81" i="21"/>
  <c r="I82" i="21"/>
  <c r="J82" i="21"/>
  <c r="K82" i="21"/>
  <c r="I83" i="21"/>
  <c r="J83" i="21"/>
  <c r="K83" i="21"/>
  <c r="I84" i="21"/>
  <c r="J84" i="21"/>
  <c r="K84" i="21"/>
  <c r="I85" i="21"/>
  <c r="J85" i="21"/>
  <c r="K85" i="21"/>
  <c r="I86" i="21"/>
  <c r="J86" i="21"/>
  <c r="K86" i="21"/>
  <c r="I87" i="21"/>
  <c r="J87" i="21"/>
  <c r="K87" i="21"/>
  <c r="J6" i="21"/>
  <c r="K6" i="21"/>
  <c r="I6" i="21"/>
  <c r="I28" i="19"/>
  <c r="J28" i="19"/>
  <c r="I29" i="19"/>
  <c r="J29" i="19"/>
  <c r="I30" i="19"/>
  <c r="J30" i="19"/>
  <c r="I31" i="19"/>
  <c r="J31" i="19"/>
  <c r="I32" i="19"/>
  <c r="J32" i="19"/>
  <c r="I33" i="19"/>
  <c r="J33" i="19"/>
  <c r="I34" i="19"/>
  <c r="J34" i="19"/>
  <c r="I35" i="19"/>
  <c r="J35" i="19"/>
  <c r="I36" i="19"/>
  <c r="J36" i="19"/>
  <c r="H29" i="19"/>
  <c r="H30" i="19"/>
  <c r="H31" i="19"/>
  <c r="H32" i="19"/>
  <c r="H33" i="19"/>
  <c r="H34" i="19"/>
  <c r="H35" i="19"/>
  <c r="H36" i="19"/>
  <c r="H28" i="19"/>
  <c r="I19" i="19"/>
  <c r="J19" i="19"/>
  <c r="I20" i="19"/>
  <c r="J20" i="19"/>
  <c r="I21" i="19"/>
  <c r="J21" i="19"/>
  <c r="I22" i="19"/>
  <c r="J22" i="19"/>
  <c r="H20" i="19"/>
  <c r="H21" i="19"/>
  <c r="H22" i="19"/>
  <c r="H19" i="19"/>
  <c r="E47" i="24"/>
  <c r="E46" i="24"/>
  <c r="E45" i="24"/>
  <c r="E44" i="24"/>
  <c r="E43" i="24"/>
  <c r="E42" i="24"/>
  <c r="E41" i="24"/>
  <c r="E40" i="24"/>
  <c r="E39" i="24"/>
  <c r="E38" i="24"/>
  <c r="E37" i="24"/>
  <c r="E36" i="24"/>
  <c r="E35" i="24"/>
  <c r="E34" i="24"/>
  <c r="E33" i="24"/>
  <c r="E32" i="24"/>
  <c r="E31" i="24"/>
  <c r="E30" i="24"/>
  <c r="E29" i="24"/>
  <c r="E28" i="24"/>
  <c r="E27" i="24"/>
  <c r="E26" i="24"/>
  <c r="E25" i="24"/>
  <c r="E24" i="24"/>
  <c r="E23" i="24"/>
  <c r="E22" i="24"/>
  <c r="E21" i="24"/>
  <c r="E20" i="24"/>
  <c r="E19" i="24"/>
  <c r="E18" i="24"/>
  <c r="E17" i="24"/>
  <c r="E16" i="24"/>
  <c r="E15" i="24"/>
  <c r="E14" i="24"/>
  <c r="E13" i="24"/>
  <c r="E12" i="24"/>
  <c r="E11" i="24"/>
  <c r="E10" i="24"/>
  <c r="E9" i="24"/>
  <c r="E8" i="24"/>
  <c r="E7" i="24"/>
  <c r="E102" i="23"/>
  <c r="E26" i="23"/>
  <c r="E43" i="23"/>
  <c r="E68" i="23"/>
  <c r="E172" i="23"/>
  <c r="E46" i="23"/>
  <c r="E144" i="23"/>
  <c r="E113" i="23"/>
  <c r="E25" i="23"/>
  <c r="E133" i="23"/>
  <c r="E108" i="23"/>
  <c r="E87" i="23"/>
  <c r="E168" i="23"/>
  <c r="E130" i="23"/>
  <c r="E75" i="23"/>
  <c r="E51" i="23"/>
  <c r="E123" i="23"/>
  <c r="E177" i="23"/>
  <c r="E18" i="23"/>
  <c r="E128" i="23"/>
  <c r="E74" i="23"/>
  <c r="E98" i="23"/>
  <c r="E73" i="23"/>
  <c r="E24" i="23"/>
  <c r="E16" i="23"/>
  <c r="E178" i="23"/>
  <c r="E79" i="23"/>
  <c r="E6" i="23"/>
  <c r="E36" i="23"/>
  <c r="E56" i="23"/>
  <c r="E9" i="23"/>
  <c r="E180" i="23"/>
  <c r="E156" i="23"/>
  <c r="E120" i="23"/>
  <c r="E167" i="23"/>
  <c r="E21" i="23"/>
  <c r="E106" i="23"/>
  <c r="E154" i="23"/>
  <c r="E125" i="23"/>
  <c r="E135" i="23"/>
  <c r="E182" i="23"/>
  <c r="E71" i="23"/>
  <c r="E42" i="23"/>
  <c r="E179" i="23"/>
  <c r="E78" i="23"/>
  <c r="E84" i="23"/>
  <c r="E89" i="23"/>
  <c r="E62" i="23"/>
  <c r="E105" i="23"/>
  <c r="E122" i="23"/>
  <c r="E94" i="23"/>
  <c r="E23" i="23"/>
  <c r="E103" i="23"/>
  <c r="E118" i="23"/>
  <c r="E95" i="23"/>
  <c r="E140" i="23"/>
  <c r="E80" i="23"/>
  <c r="E99" i="23"/>
  <c r="E93" i="23"/>
  <c r="E171" i="23"/>
  <c r="E70" i="23"/>
  <c r="E61" i="23"/>
  <c r="E54" i="23"/>
  <c r="E119" i="23"/>
  <c r="E38" i="23"/>
  <c r="E17" i="23"/>
  <c r="E34" i="23"/>
  <c r="E159" i="23"/>
  <c r="E90" i="23"/>
  <c r="E115" i="23"/>
  <c r="E160" i="23"/>
  <c r="E121" i="23"/>
  <c r="E137" i="23"/>
  <c r="E117" i="23"/>
  <c r="E114" i="23"/>
  <c r="E7" i="23"/>
  <c r="E19" i="23"/>
  <c r="E50" i="23"/>
  <c r="E11" i="23"/>
  <c r="E22" i="23"/>
  <c r="E181" i="23"/>
  <c r="E30" i="23"/>
  <c r="E65" i="23"/>
  <c r="E138" i="23"/>
  <c r="E141" i="23"/>
  <c r="E85" i="23"/>
  <c r="E116" i="23"/>
  <c r="E67" i="23"/>
  <c r="E15" i="23"/>
  <c r="E40" i="23"/>
  <c r="E8" i="23"/>
  <c r="E175" i="23"/>
  <c r="E52" i="23"/>
  <c r="E29" i="23"/>
  <c r="E88" i="23"/>
  <c r="E110" i="23"/>
  <c r="E44" i="23"/>
  <c r="E49" i="23"/>
  <c r="E45" i="23"/>
  <c r="E111" i="23"/>
  <c r="E58" i="23"/>
  <c r="E37" i="23"/>
  <c r="E86" i="23"/>
  <c r="E55" i="23"/>
  <c r="E134" i="23"/>
  <c r="E28" i="23"/>
  <c r="E151" i="23"/>
  <c r="E35" i="23"/>
  <c r="E109" i="23"/>
  <c r="E143" i="23"/>
  <c r="E165" i="23"/>
  <c r="E157" i="23"/>
  <c r="E63" i="23"/>
  <c r="E39" i="23"/>
  <c r="E104" i="23"/>
  <c r="E57" i="23"/>
  <c r="E161" i="23"/>
  <c r="E153" i="23"/>
  <c r="E82" i="23"/>
  <c r="E59" i="23"/>
  <c r="E132" i="23"/>
  <c r="E32" i="23"/>
  <c r="E155" i="23"/>
  <c r="E12" i="23"/>
  <c r="E148" i="23"/>
  <c r="E31" i="23"/>
  <c r="E174" i="23"/>
  <c r="E124" i="23"/>
  <c r="E41" i="23"/>
  <c r="E166" i="23"/>
  <c r="E176" i="23"/>
  <c r="E10" i="23"/>
  <c r="E145" i="23"/>
  <c r="E91" i="23"/>
  <c r="E13" i="23"/>
  <c r="E142" i="23"/>
  <c r="E64" i="23"/>
  <c r="E76" i="23"/>
  <c r="E72" i="23"/>
  <c r="E20" i="23"/>
  <c r="E101" i="23"/>
  <c r="E163" i="23"/>
  <c r="E100" i="23"/>
  <c r="E126" i="23"/>
  <c r="E48" i="23"/>
  <c r="E152" i="23"/>
  <c r="E97" i="23"/>
  <c r="E164" i="23"/>
  <c r="E107" i="23"/>
  <c r="E131" i="23"/>
  <c r="E81" i="23"/>
  <c r="E147" i="23"/>
  <c r="E149" i="23"/>
  <c r="E69" i="23"/>
  <c r="E96" i="23"/>
  <c r="E146" i="23"/>
  <c r="E53" i="23"/>
  <c r="E27" i="23"/>
  <c r="E92" i="23"/>
  <c r="E33" i="23"/>
  <c r="E66" i="23"/>
  <c r="E169" i="23"/>
  <c r="E112" i="23"/>
  <c r="E173" i="23"/>
  <c r="E139" i="23"/>
  <c r="E127" i="23"/>
  <c r="E162" i="23"/>
  <c r="E47" i="23"/>
  <c r="E77" i="23"/>
  <c r="E170" i="23"/>
  <c r="E158" i="23"/>
  <c r="E136" i="23"/>
  <c r="E14" i="23"/>
  <c r="E83" i="23"/>
  <c r="E150" i="23"/>
  <c r="E129" i="23"/>
  <c r="E60" i="23"/>
  <c r="E165" i="22"/>
  <c r="E164" i="22"/>
  <c r="E163" i="22"/>
  <c r="E162" i="22"/>
  <c r="E161" i="22"/>
  <c r="E160" i="22"/>
  <c r="E159" i="22"/>
  <c r="E158" i="22"/>
  <c r="E157" i="22"/>
  <c r="E156" i="22"/>
  <c r="E155" i="22"/>
  <c r="E154" i="22"/>
  <c r="E153" i="22"/>
  <c r="E152" i="22"/>
  <c r="E151" i="22"/>
  <c r="E150" i="22"/>
  <c r="E149" i="22"/>
  <c r="E148" i="22"/>
  <c r="E147" i="22"/>
  <c r="E146" i="22"/>
  <c r="E145" i="22"/>
  <c r="E144" i="22"/>
  <c r="E143" i="22"/>
  <c r="E142" i="22"/>
  <c r="E141" i="22"/>
  <c r="E140" i="22"/>
  <c r="E139" i="22"/>
  <c r="E138" i="22"/>
  <c r="E137" i="22"/>
  <c r="E136" i="22"/>
  <c r="E135" i="22"/>
  <c r="E134" i="22"/>
  <c r="E133" i="22"/>
  <c r="E132" i="22"/>
  <c r="E131" i="22"/>
  <c r="E130" i="22"/>
  <c r="E129" i="22"/>
  <c r="E128" i="22"/>
  <c r="E127" i="22"/>
  <c r="E126" i="22"/>
  <c r="E125" i="22"/>
  <c r="E124" i="22"/>
  <c r="E123" i="22"/>
  <c r="E122" i="22"/>
  <c r="E121" i="22"/>
  <c r="E120" i="22"/>
  <c r="E119" i="22"/>
  <c r="E118" i="22"/>
  <c r="E117" i="22"/>
  <c r="E116" i="22"/>
  <c r="E115" i="22"/>
  <c r="E114" i="22"/>
  <c r="E113" i="22"/>
  <c r="E112" i="22"/>
  <c r="E111" i="22"/>
  <c r="E110" i="22"/>
  <c r="E109" i="22"/>
  <c r="E108" i="22"/>
  <c r="E107" i="22"/>
  <c r="E106" i="22"/>
  <c r="E105" i="22"/>
  <c r="E104" i="22"/>
  <c r="E103" i="22"/>
  <c r="E102" i="22"/>
  <c r="E101" i="22"/>
  <c r="E100" i="22"/>
  <c r="E99" i="22"/>
  <c r="E98" i="22"/>
  <c r="E97" i="22"/>
  <c r="E96" i="22"/>
  <c r="E95" i="22"/>
  <c r="E94" i="22"/>
  <c r="E93" i="22"/>
  <c r="E92" i="22"/>
  <c r="E91" i="22"/>
  <c r="E90" i="22"/>
  <c r="E89" i="22"/>
  <c r="E88" i="22"/>
  <c r="E87" i="22"/>
  <c r="E86" i="22"/>
  <c r="E85" i="22"/>
  <c r="E84" i="22"/>
  <c r="E83" i="22"/>
  <c r="E82" i="22"/>
  <c r="E81" i="22"/>
  <c r="E80" i="22"/>
  <c r="E79" i="22"/>
  <c r="E78" i="22"/>
  <c r="E77" i="22"/>
  <c r="E76" i="22"/>
  <c r="E75" i="22"/>
  <c r="E74" i="22"/>
  <c r="E73" i="22"/>
  <c r="E72" i="22"/>
  <c r="E71" i="22"/>
  <c r="E70" i="22"/>
  <c r="E69" i="22"/>
  <c r="E68" i="22"/>
  <c r="E67" i="22"/>
  <c r="E66" i="22"/>
  <c r="E65" i="22"/>
  <c r="E64" i="22"/>
  <c r="E63" i="22"/>
  <c r="E62" i="22"/>
  <c r="E61" i="22"/>
  <c r="E60" i="22"/>
  <c r="E59" i="22"/>
  <c r="E58" i="22"/>
  <c r="E57" i="22"/>
  <c r="E56" i="22"/>
  <c r="E55" i="22"/>
  <c r="E54" i="22"/>
  <c r="E53" i="22"/>
  <c r="E52" i="22"/>
  <c r="E51" i="22"/>
  <c r="E50" i="22"/>
  <c r="E49" i="22"/>
  <c r="E48" i="22"/>
  <c r="E47" i="22"/>
  <c r="E46" i="22"/>
  <c r="E45" i="22"/>
  <c r="E44" i="22"/>
  <c r="E43" i="22"/>
  <c r="E42" i="22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4" i="22"/>
  <c r="E13" i="22"/>
  <c r="E12" i="22"/>
  <c r="E11" i="22"/>
  <c r="E10" i="22"/>
  <c r="E9" i="22"/>
  <c r="E8" i="22"/>
  <c r="E7" i="22"/>
  <c r="E6" i="22"/>
  <c r="L87" i="21"/>
  <c r="F86" i="21"/>
  <c r="F85" i="21"/>
  <c r="F84" i="21"/>
  <c r="F83" i="21"/>
  <c r="O83" i="21" s="1"/>
  <c r="P83" i="21" s="1"/>
  <c r="F82" i="21"/>
  <c r="O82" i="21" s="1"/>
  <c r="P82" i="21" s="1"/>
  <c r="F81" i="21"/>
  <c r="O81" i="21" s="1"/>
  <c r="P81" i="21" s="1"/>
  <c r="F80" i="21"/>
  <c r="O80" i="21" s="1"/>
  <c r="P80" i="21" s="1"/>
  <c r="F79" i="21"/>
  <c r="F78" i="21"/>
  <c r="O78" i="21" s="1"/>
  <c r="P78" i="21" s="1"/>
  <c r="F77" i="21"/>
  <c r="O77" i="21" s="1"/>
  <c r="P77" i="21" s="1"/>
  <c r="F76" i="21"/>
  <c r="F75" i="21"/>
  <c r="O75" i="21" s="1"/>
  <c r="P75" i="21" s="1"/>
  <c r="F74" i="21"/>
  <c r="F73" i="21"/>
  <c r="O73" i="21" s="1"/>
  <c r="P73" i="21" s="1"/>
  <c r="F72" i="21"/>
  <c r="F71" i="21"/>
  <c r="F70" i="21"/>
  <c r="O70" i="21" s="1"/>
  <c r="P70" i="21" s="1"/>
  <c r="F69" i="21"/>
  <c r="O69" i="21" s="1"/>
  <c r="P69" i="21" s="1"/>
  <c r="F68" i="21"/>
  <c r="O68" i="21" s="1"/>
  <c r="P68" i="21" s="1"/>
  <c r="F67" i="21"/>
  <c r="O67" i="21" s="1"/>
  <c r="P67" i="21" s="1"/>
  <c r="F66" i="21"/>
  <c r="F65" i="21"/>
  <c r="O65" i="21" s="1"/>
  <c r="P65" i="21" s="1"/>
  <c r="F64" i="21"/>
  <c r="F63" i="21"/>
  <c r="F62" i="21"/>
  <c r="O62" i="21" s="1"/>
  <c r="P62" i="21" s="1"/>
  <c r="F61" i="21"/>
  <c r="O61" i="21" s="1"/>
  <c r="P61" i="21" s="1"/>
  <c r="F60" i="21"/>
  <c r="F59" i="21"/>
  <c r="O59" i="21" s="1"/>
  <c r="P59" i="21" s="1"/>
  <c r="F58" i="21"/>
  <c r="F57" i="21"/>
  <c r="O57" i="21" s="1"/>
  <c r="P57" i="21" s="1"/>
  <c r="F56" i="21"/>
  <c r="F55" i="21"/>
  <c r="F54" i="21"/>
  <c r="O54" i="21" s="1"/>
  <c r="P54" i="21" s="1"/>
  <c r="F53" i="21"/>
  <c r="O53" i="21" s="1"/>
  <c r="P53" i="21" s="1"/>
  <c r="F52" i="21"/>
  <c r="O52" i="21" s="1"/>
  <c r="P52" i="21" s="1"/>
  <c r="F51" i="21"/>
  <c r="O51" i="21" s="1"/>
  <c r="P51" i="21" s="1"/>
  <c r="F50" i="21"/>
  <c r="F49" i="21"/>
  <c r="O49" i="21" s="1"/>
  <c r="P49" i="21" s="1"/>
  <c r="F48" i="21"/>
  <c r="F47" i="21"/>
  <c r="F46" i="21"/>
  <c r="O46" i="21" s="1"/>
  <c r="P46" i="21" s="1"/>
  <c r="F45" i="21"/>
  <c r="O45" i="21" s="1"/>
  <c r="P45" i="21" s="1"/>
  <c r="F44" i="21"/>
  <c r="O44" i="21" s="1"/>
  <c r="P44" i="21" s="1"/>
  <c r="F43" i="21"/>
  <c r="O43" i="21" s="1"/>
  <c r="P43" i="21" s="1"/>
  <c r="F42" i="21"/>
  <c r="O42" i="21" s="1"/>
  <c r="P42" i="21" s="1"/>
  <c r="F41" i="21"/>
  <c r="O41" i="21" s="1"/>
  <c r="P41" i="21" s="1"/>
  <c r="F40" i="21"/>
  <c r="F39" i="21"/>
  <c r="F38" i="21"/>
  <c r="O38" i="21" s="1"/>
  <c r="P38" i="21" s="1"/>
  <c r="F37" i="21"/>
  <c r="O37" i="21" s="1"/>
  <c r="P37" i="21" s="1"/>
  <c r="F36" i="21"/>
  <c r="F35" i="21"/>
  <c r="O35" i="21" s="1"/>
  <c r="P35" i="21" s="1"/>
  <c r="F34" i="21"/>
  <c r="F33" i="21"/>
  <c r="O33" i="21" s="1"/>
  <c r="P33" i="21" s="1"/>
  <c r="F32" i="21"/>
  <c r="F31" i="21"/>
  <c r="F30" i="21"/>
  <c r="O30" i="21" s="1"/>
  <c r="P30" i="21" s="1"/>
  <c r="F29" i="21"/>
  <c r="O29" i="21" s="1"/>
  <c r="P29" i="21" s="1"/>
  <c r="F28" i="21"/>
  <c r="F27" i="21"/>
  <c r="O27" i="21" s="1"/>
  <c r="P27" i="21" s="1"/>
  <c r="F26" i="21"/>
  <c r="O26" i="21" s="1"/>
  <c r="P26" i="21" s="1"/>
  <c r="F25" i="21"/>
  <c r="O25" i="21" s="1"/>
  <c r="P25" i="21" s="1"/>
  <c r="F24" i="21"/>
  <c r="F23" i="21"/>
  <c r="F22" i="21"/>
  <c r="O22" i="21" s="1"/>
  <c r="P22" i="21" s="1"/>
  <c r="F21" i="21"/>
  <c r="O21" i="21" s="1"/>
  <c r="P21" i="21" s="1"/>
  <c r="F20" i="21"/>
  <c r="F19" i="21"/>
  <c r="O19" i="21" s="1"/>
  <c r="P19" i="21" s="1"/>
  <c r="F18" i="21"/>
  <c r="O18" i="21" s="1"/>
  <c r="P18" i="21" s="1"/>
  <c r="F17" i="21"/>
  <c r="O17" i="21" s="1"/>
  <c r="P17" i="21" s="1"/>
  <c r="F16" i="21"/>
  <c r="O16" i="21" s="1"/>
  <c r="P16" i="21" s="1"/>
  <c r="F15" i="21"/>
  <c r="F14" i="21"/>
  <c r="O14" i="21" s="1"/>
  <c r="P14" i="21" s="1"/>
  <c r="F13" i="21"/>
  <c r="O13" i="21" s="1"/>
  <c r="P13" i="21" s="1"/>
  <c r="F12" i="21"/>
  <c r="F11" i="21"/>
  <c r="O11" i="21" s="1"/>
  <c r="P11" i="21" s="1"/>
  <c r="F10" i="21"/>
  <c r="F9" i="21"/>
  <c r="O9" i="21" s="1"/>
  <c r="P9" i="21" s="1"/>
  <c r="F8" i="21"/>
  <c r="F7" i="21"/>
  <c r="F6" i="21"/>
  <c r="O6" i="21" s="1"/>
  <c r="P6" i="21" s="1"/>
  <c r="E35" i="19"/>
  <c r="E34" i="19"/>
  <c r="E32" i="19"/>
  <c r="E31" i="19"/>
  <c r="E29" i="19"/>
  <c r="E28" i="19"/>
  <c r="E21" i="19"/>
  <c r="E20" i="19"/>
  <c r="E19" i="19"/>
  <c r="C13" i="19"/>
  <c r="D13" i="19"/>
  <c r="K89" i="23" l="1"/>
  <c r="K144" i="23"/>
  <c r="K83" i="23"/>
  <c r="K31" i="23"/>
  <c r="K153" i="23"/>
  <c r="K143" i="23"/>
  <c r="K61" i="23"/>
  <c r="K118" i="23"/>
  <c r="K84" i="23"/>
  <c r="K14" i="23"/>
  <c r="K139" i="23"/>
  <c r="K53" i="23"/>
  <c r="K109" i="23"/>
  <c r="K58" i="23"/>
  <c r="K52" i="23"/>
  <c r="K78" i="23"/>
  <c r="K106" i="23"/>
  <c r="K36" i="23"/>
  <c r="K104" i="23"/>
  <c r="K151" i="23"/>
  <c r="K45" i="23"/>
  <c r="K94" i="23"/>
  <c r="K42" i="23"/>
  <c r="K167" i="23"/>
  <c r="K165" i="23"/>
  <c r="K125" i="23"/>
  <c r="K146" i="23"/>
  <c r="K176" i="23"/>
  <c r="K170" i="23"/>
  <c r="K169" i="23"/>
  <c r="K39" i="23"/>
  <c r="K28" i="23"/>
  <c r="K49" i="23"/>
  <c r="K122" i="23"/>
  <c r="K71" i="23"/>
  <c r="K120" i="23"/>
  <c r="K13" i="23"/>
  <c r="K88" i="23"/>
  <c r="K160" i="23"/>
  <c r="K35" i="23"/>
  <c r="K138" i="23"/>
  <c r="K159" i="23"/>
  <c r="K155" i="23"/>
  <c r="K60" i="23"/>
  <c r="K77" i="23"/>
  <c r="K132" i="23"/>
  <c r="K63" i="23"/>
  <c r="K134" i="23"/>
  <c r="K80" i="23"/>
  <c r="K105" i="23"/>
  <c r="K182" i="23"/>
  <c r="K81" i="23"/>
  <c r="K82" i="23"/>
  <c r="K11" i="23"/>
  <c r="K7" i="23"/>
  <c r="K179" i="23"/>
  <c r="K128" i="23"/>
  <c r="K147" i="23"/>
  <c r="K126" i="23"/>
  <c r="K142" i="23"/>
  <c r="K110" i="23"/>
  <c r="K67" i="23"/>
  <c r="K22" i="23"/>
  <c r="K121" i="23"/>
  <c r="K180" i="23"/>
  <c r="K24" i="23"/>
  <c r="K51" i="23"/>
  <c r="K113" i="23"/>
  <c r="E183" i="23"/>
  <c r="K183" i="23" s="1"/>
  <c r="L66" i="21"/>
  <c r="O66" i="21"/>
  <c r="P66" i="21" s="1"/>
  <c r="L74" i="21"/>
  <c r="O74" i="21"/>
  <c r="P74" i="21" s="1"/>
  <c r="L60" i="21"/>
  <c r="O60" i="21"/>
  <c r="P60" i="21" s="1"/>
  <c r="L76" i="21"/>
  <c r="O76" i="21"/>
  <c r="P76" i="21" s="1"/>
  <c r="L84" i="21"/>
  <c r="O84" i="21"/>
  <c r="P84" i="21" s="1"/>
  <c r="L58" i="21"/>
  <c r="O58" i="21"/>
  <c r="P58" i="21" s="1"/>
  <c r="L12" i="21"/>
  <c r="O12" i="21"/>
  <c r="P12" i="21" s="1"/>
  <c r="L20" i="21"/>
  <c r="O20" i="21"/>
  <c r="P20" i="21" s="1"/>
  <c r="L28" i="21"/>
  <c r="O28" i="21"/>
  <c r="P28" i="21" s="1"/>
  <c r="L36" i="21"/>
  <c r="O36" i="21"/>
  <c r="P36" i="21" s="1"/>
  <c r="L10" i="21"/>
  <c r="O10" i="21"/>
  <c r="P10" i="21" s="1"/>
  <c r="L34" i="21"/>
  <c r="O34" i="21"/>
  <c r="P34" i="21" s="1"/>
  <c r="L50" i="21"/>
  <c r="O50" i="21"/>
  <c r="P50" i="21" s="1"/>
  <c r="L7" i="21"/>
  <c r="O7" i="21"/>
  <c r="P7" i="21" s="1"/>
  <c r="L15" i="21"/>
  <c r="O15" i="21"/>
  <c r="P15" i="21" s="1"/>
  <c r="L23" i="21"/>
  <c r="O23" i="21"/>
  <c r="P23" i="21" s="1"/>
  <c r="L31" i="21"/>
  <c r="O31" i="21"/>
  <c r="P31" i="21" s="1"/>
  <c r="L39" i="21"/>
  <c r="O39" i="21"/>
  <c r="P39" i="21" s="1"/>
  <c r="L47" i="21"/>
  <c r="O47" i="21"/>
  <c r="P47" i="21" s="1"/>
  <c r="L55" i="21"/>
  <c r="O55" i="21"/>
  <c r="P55" i="21" s="1"/>
  <c r="L63" i="21"/>
  <c r="O63" i="21"/>
  <c r="P63" i="21" s="1"/>
  <c r="L71" i="21"/>
  <c r="O71" i="21"/>
  <c r="P71" i="21" s="1"/>
  <c r="L79" i="21"/>
  <c r="O79" i="21"/>
  <c r="P79" i="21" s="1"/>
  <c r="L8" i="21"/>
  <c r="O8" i="21"/>
  <c r="P8" i="21" s="1"/>
  <c r="L24" i="21"/>
  <c r="O24" i="21"/>
  <c r="P24" i="21" s="1"/>
  <c r="L32" i="21"/>
  <c r="O32" i="21"/>
  <c r="P32" i="21" s="1"/>
  <c r="L40" i="21"/>
  <c r="O40" i="21"/>
  <c r="P40" i="21" s="1"/>
  <c r="L48" i="21"/>
  <c r="O48" i="21"/>
  <c r="P48" i="21" s="1"/>
  <c r="L56" i="21"/>
  <c r="O56" i="21"/>
  <c r="P56" i="21" s="1"/>
  <c r="L64" i="21"/>
  <c r="O64" i="21"/>
  <c r="P64" i="21" s="1"/>
  <c r="L72" i="21"/>
  <c r="O72" i="21"/>
  <c r="P72" i="21" s="1"/>
  <c r="E36" i="19"/>
  <c r="K33" i="19" s="1"/>
  <c r="E22" i="19"/>
  <c r="J7" i="19"/>
  <c r="J10" i="19"/>
  <c r="J9" i="19"/>
  <c r="J12" i="19"/>
  <c r="J8" i="19"/>
  <c r="J11" i="19"/>
  <c r="J6" i="19"/>
  <c r="I10" i="19"/>
  <c r="I9" i="19"/>
  <c r="I8" i="19"/>
  <c r="I12" i="19"/>
  <c r="I11" i="19"/>
  <c r="I6" i="19"/>
  <c r="I7" i="19"/>
  <c r="L17" i="21"/>
  <c r="L33" i="21"/>
  <c r="L41" i="21"/>
  <c r="L49" i="21"/>
  <c r="L57" i="21"/>
  <c r="L65" i="21"/>
  <c r="L73" i="21"/>
  <c r="L81" i="21"/>
  <c r="L82" i="21"/>
  <c r="L44" i="21"/>
  <c r="L18" i="21"/>
  <c r="L9" i="21"/>
  <c r="L25" i="21"/>
  <c r="L16" i="21"/>
  <c r="L19" i="21"/>
  <c r="L35" i="21"/>
  <c r="L43" i="21"/>
  <c r="L51" i="21"/>
  <c r="L59" i="21"/>
  <c r="L67" i="21"/>
  <c r="L75" i="21"/>
  <c r="L83" i="21"/>
  <c r="L80" i="21"/>
  <c r="L42" i="21"/>
  <c r="L11" i="21"/>
  <c r="L27" i="21"/>
  <c r="L29" i="21"/>
  <c r="L61" i="21"/>
  <c r="L68" i="21"/>
  <c r="L13" i="21"/>
  <c r="L21" i="21"/>
  <c r="L37" i="21"/>
  <c r="L45" i="21"/>
  <c r="L53" i="21"/>
  <c r="L69" i="21"/>
  <c r="L77" i="21"/>
  <c r="L85" i="21"/>
  <c r="L52" i="21"/>
  <c r="L26" i="21"/>
  <c r="L6" i="21"/>
  <c r="L14" i="21"/>
  <c r="L22" i="21"/>
  <c r="L30" i="21"/>
  <c r="L38" i="21"/>
  <c r="L46" i="21"/>
  <c r="L54" i="21"/>
  <c r="L62" i="21"/>
  <c r="L70" i="21"/>
  <c r="L78" i="21"/>
  <c r="L86" i="21"/>
  <c r="H13" i="19"/>
  <c r="I13" i="19"/>
  <c r="H12" i="19"/>
  <c r="J13" i="19"/>
  <c r="E13" i="19"/>
  <c r="K8" i="19" s="1"/>
  <c r="K33" i="23" l="1"/>
  <c r="K111" i="23"/>
  <c r="K102" i="23"/>
  <c r="K38" i="23"/>
  <c r="K41" i="23"/>
  <c r="K96" i="23"/>
  <c r="K10" i="23"/>
  <c r="K92" i="23"/>
  <c r="K99" i="23"/>
  <c r="K32" i="23"/>
  <c r="K158" i="23"/>
  <c r="K162" i="23"/>
  <c r="K93" i="23"/>
  <c r="K97" i="23"/>
  <c r="K103" i="23"/>
  <c r="K161" i="23"/>
  <c r="K46" i="23"/>
  <c r="K115" i="23"/>
  <c r="K91" i="23"/>
  <c r="K54" i="23"/>
  <c r="K135" i="23"/>
  <c r="K55" i="23"/>
  <c r="K47" i="23"/>
  <c r="K57" i="23"/>
  <c r="K25" i="23"/>
  <c r="K137" i="23"/>
  <c r="K64" i="23"/>
  <c r="K68" i="23"/>
  <c r="K164" i="23"/>
  <c r="K26" i="23"/>
  <c r="K17" i="23"/>
  <c r="K166" i="23"/>
  <c r="K87" i="23"/>
  <c r="K43" i="23"/>
  <c r="K34" i="23"/>
  <c r="K86" i="23"/>
  <c r="K70" i="23"/>
  <c r="K148" i="23"/>
  <c r="K130" i="23"/>
  <c r="K50" i="23"/>
  <c r="K163" i="23"/>
  <c r="K116" i="23"/>
  <c r="K62" i="23"/>
  <c r="K157" i="23"/>
  <c r="K129" i="23"/>
  <c r="K20" i="23"/>
  <c r="K123" i="23"/>
  <c r="K181" i="23"/>
  <c r="K48" i="23"/>
  <c r="K6" i="23"/>
  <c r="K136" i="23"/>
  <c r="K133" i="23"/>
  <c r="K117" i="23"/>
  <c r="K76" i="23"/>
  <c r="K171" i="23"/>
  <c r="K108" i="23"/>
  <c r="K114" i="23"/>
  <c r="K172" i="23"/>
  <c r="K90" i="23"/>
  <c r="K145" i="23"/>
  <c r="K98" i="23"/>
  <c r="K85" i="23"/>
  <c r="K131" i="23"/>
  <c r="K174" i="23"/>
  <c r="K140" i="23"/>
  <c r="K59" i="23"/>
  <c r="K72" i="23"/>
  <c r="K173" i="23"/>
  <c r="K16" i="23"/>
  <c r="K15" i="23"/>
  <c r="K149" i="23"/>
  <c r="K21" i="23"/>
  <c r="K75" i="23"/>
  <c r="K177" i="23"/>
  <c r="K30" i="23"/>
  <c r="K152" i="23"/>
  <c r="K175" i="23"/>
  <c r="K18" i="23"/>
  <c r="K65" i="23"/>
  <c r="K168" i="23"/>
  <c r="K19" i="23"/>
  <c r="K101" i="23"/>
  <c r="K56" i="23"/>
  <c r="K29" i="23"/>
  <c r="K27" i="23"/>
  <c r="K100" i="23"/>
  <c r="K9" i="23"/>
  <c r="K119" i="23"/>
  <c r="K124" i="23"/>
  <c r="K112" i="23"/>
  <c r="K73" i="23"/>
  <c r="K156" i="23"/>
  <c r="K44" i="23"/>
  <c r="K66" i="23"/>
  <c r="K23" i="23"/>
  <c r="K95" i="23"/>
  <c r="K178" i="23"/>
  <c r="K40" i="23"/>
  <c r="K69" i="23"/>
  <c r="K12" i="23"/>
  <c r="K79" i="23"/>
  <c r="K8" i="23"/>
  <c r="K74" i="23"/>
  <c r="K141" i="23"/>
  <c r="K107" i="23"/>
  <c r="K154" i="23"/>
  <c r="K37" i="23"/>
  <c r="K127" i="23"/>
  <c r="K150" i="23"/>
  <c r="Q24" i="21"/>
  <c r="Q56" i="21"/>
  <c r="Q82" i="21"/>
  <c r="Q76" i="21"/>
  <c r="Q25" i="21"/>
  <c r="Q63" i="21"/>
  <c r="Q31" i="21"/>
  <c r="Q50" i="21"/>
  <c r="Q70" i="21"/>
  <c r="Q6" i="21"/>
  <c r="Q28" i="21"/>
  <c r="Q26" i="21"/>
  <c r="Q66" i="21"/>
  <c r="Q43" i="21"/>
  <c r="Q33" i="21"/>
  <c r="Q78" i="21"/>
  <c r="Q81" i="21"/>
  <c r="Q17" i="21"/>
  <c r="Q48" i="21"/>
  <c r="Q16" i="21"/>
  <c r="Q62" i="21"/>
  <c r="Q69" i="21"/>
  <c r="Q77" i="21"/>
  <c r="Q68" i="21"/>
  <c r="Q35" i="21"/>
  <c r="Q51" i="21"/>
  <c r="Q73" i="21"/>
  <c r="Q80" i="21"/>
  <c r="Q8" i="21"/>
  <c r="Q55" i="21"/>
  <c r="Q23" i="21"/>
  <c r="Q34" i="21"/>
  <c r="Q54" i="21"/>
  <c r="Q61" i="21"/>
  <c r="Q20" i="21"/>
  <c r="Q53" i="21"/>
  <c r="Q60" i="21"/>
  <c r="Q42" i="21"/>
  <c r="Q27" i="21"/>
  <c r="Q14" i="21"/>
  <c r="Q65" i="21"/>
  <c r="Q72" i="21"/>
  <c r="Q40" i="21"/>
  <c r="Q46" i="21"/>
  <c r="Q45" i="21"/>
  <c r="Q37" i="21"/>
  <c r="Q83" i="21"/>
  <c r="Q19" i="21"/>
  <c r="Q57" i="21"/>
  <c r="Q79" i="21"/>
  <c r="Q47" i="21"/>
  <c r="Q15" i="21"/>
  <c r="Q10" i="21"/>
  <c r="Q38" i="21"/>
  <c r="Q21" i="21"/>
  <c r="Q12" i="21"/>
  <c r="Q29" i="21"/>
  <c r="Q52" i="21"/>
  <c r="Q75" i="21"/>
  <c r="Q11" i="21"/>
  <c r="Q49" i="21"/>
  <c r="Q64" i="21"/>
  <c r="Q32" i="21"/>
  <c r="Q30" i="21"/>
  <c r="Q13" i="21"/>
  <c r="Q84" i="21"/>
  <c r="Q44" i="21"/>
  <c r="Q67" i="21"/>
  <c r="Q41" i="21"/>
  <c r="Q71" i="21"/>
  <c r="Q39" i="21"/>
  <c r="Q7" i="21"/>
  <c r="Q9" i="21"/>
  <c r="Q22" i="21"/>
  <c r="Q36" i="21"/>
  <c r="Q58" i="21"/>
  <c r="Q74" i="21"/>
  <c r="Q59" i="21"/>
  <c r="Q18" i="21"/>
  <c r="K12" i="19"/>
  <c r="K9" i="19"/>
  <c r="K10" i="19"/>
  <c r="K11" i="19"/>
  <c r="K7" i="19"/>
  <c r="K6" i="19"/>
  <c r="K22" i="19"/>
  <c r="K34" i="19"/>
  <c r="K28" i="19"/>
  <c r="K36" i="19"/>
  <c r="K35" i="19"/>
  <c r="K29" i="19"/>
  <c r="K32" i="19"/>
  <c r="K30" i="19"/>
  <c r="K31" i="19"/>
  <c r="K13" i="19"/>
  <c r="R7" i="21" l="1"/>
  <c r="R39" i="21"/>
  <c r="R71" i="21"/>
  <c r="R8" i="21"/>
  <c r="R40" i="21"/>
  <c r="R72" i="21"/>
  <c r="S12" i="21"/>
  <c r="S44" i="21"/>
  <c r="S76" i="21"/>
  <c r="S27" i="21"/>
  <c r="R29" i="21"/>
  <c r="R61" i="21"/>
  <c r="S38" i="21"/>
  <c r="S13" i="21"/>
  <c r="S45" i="21"/>
  <c r="S77" i="21"/>
  <c r="S23" i="21"/>
  <c r="R30" i="21"/>
  <c r="R62" i="21"/>
  <c r="S58" i="21"/>
  <c r="R76" i="21"/>
  <c r="S80" i="21"/>
  <c r="R33" i="21"/>
  <c r="R65" i="21"/>
  <c r="R11" i="21"/>
  <c r="R43" i="21"/>
  <c r="R75" i="21"/>
  <c r="R12" i="21"/>
  <c r="R44" i="21"/>
  <c r="S16" i="21"/>
  <c r="S48" i="21"/>
  <c r="S47" i="21"/>
  <c r="R15" i="21"/>
  <c r="R47" i="21"/>
  <c r="R79" i="21"/>
  <c r="R16" i="21"/>
  <c r="R48" i="21"/>
  <c r="R80" i="21"/>
  <c r="S20" i="21"/>
  <c r="S52" i="21"/>
  <c r="S84" i="21"/>
  <c r="S67" i="21"/>
  <c r="R37" i="21"/>
  <c r="R69" i="21"/>
  <c r="S74" i="21"/>
  <c r="S21" i="21"/>
  <c r="S53" i="21"/>
  <c r="R6" i="21"/>
  <c r="S71" i="21"/>
  <c r="R38" i="21"/>
  <c r="R70" i="21"/>
  <c r="S7" i="21"/>
  <c r="R84" i="21"/>
  <c r="S14" i="21"/>
  <c r="R41" i="21"/>
  <c r="S11" i="21"/>
  <c r="S25" i="21"/>
  <c r="S22" i="21"/>
  <c r="R42" i="21"/>
  <c r="S31" i="21"/>
  <c r="R19" i="21"/>
  <c r="R51" i="21"/>
  <c r="R83" i="21"/>
  <c r="R20" i="21"/>
  <c r="R52" i="21"/>
  <c r="S24" i="21"/>
  <c r="S56" i="21"/>
  <c r="R9" i="21"/>
  <c r="R73" i="21"/>
  <c r="S57" i="21"/>
  <c r="R10" i="21"/>
  <c r="R74" i="21"/>
  <c r="R23" i="21"/>
  <c r="R55" i="21"/>
  <c r="S15" i="21"/>
  <c r="R24" i="21"/>
  <c r="R56" i="21"/>
  <c r="S26" i="21"/>
  <c r="S28" i="21"/>
  <c r="S60" i="21"/>
  <c r="S34" i="21"/>
  <c r="R13" i="21"/>
  <c r="R45" i="21"/>
  <c r="R77" i="21"/>
  <c r="S35" i="21"/>
  <c r="S29" i="21"/>
  <c r="S61" i="21"/>
  <c r="S30" i="21"/>
  <c r="R14" i="21"/>
  <c r="R46" i="21"/>
  <c r="R78" i="21"/>
  <c r="S51" i="21"/>
  <c r="S83" i="21"/>
  <c r="R25" i="21"/>
  <c r="S9" i="21"/>
  <c r="S78" i="21"/>
  <c r="S42" i="21"/>
  <c r="S49" i="21"/>
  <c r="R34" i="21"/>
  <c r="R27" i="21"/>
  <c r="R59" i="21"/>
  <c r="S39" i="21"/>
  <c r="R28" i="21"/>
  <c r="R60" i="21"/>
  <c r="S19" i="21"/>
  <c r="S32" i="21"/>
  <c r="S64" i="21"/>
  <c r="S50" i="21"/>
  <c r="R17" i="21"/>
  <c r="R49" i="21"/>
  <c r="R81" i="21"/>
  <c r="S55" i="21"/>
  <c r="S33" i="21"/>
  <c r="S65" i="21"/>
  <c r="S46" i="21"/>
  <c r="R18" i="21"/>
  <c r="R50" i="21"/>
  <c r="R82" i="21"/>
  <c r="S75" i="21"/>
  <c r="R67" i="21"/>
  <c r="R36" i="21"/>
  <c r="S40" i="21"/>
  <c r="S82" i="21"/>
  <c r="S18" i="21"/>
  <c r="S73" i="21"/>
  <c r="R58" i="21"/>
  <c r="S17" i="21"/>
  <c r="S43" i="21"/>
  <c r="R66" i="21"/>
  <c r="R31" i="21"/>
  <c r="R63" i="21"/>
  <c r="S63" i="21"/>
  <c r="R32" i="21"/>
  <c r="R64" i="21"/>
  <c r="S59" i="21"/>
  <c r="S36" i="21"/>
  <c r="S68" i="21"/>
  <c r="S66" i="21"/>
  <c r="R21" i="21"/>
  <c r="R53" i="21"/>
  <c r="S6" i="21"/>
  <c r="S79" i="21"/>
  <c r="S37" i="21"/>
  <c r="S69" i="21"/>
  <c r="S62" i="21"/>
  <c r="R22" i="21"/>
  <c r="R54" i="21"/>
  <c r="S10" i="21"/>
  <c r="R35" i="21"/>
  <c r="R68" i="21"/>
  <c r="S8" i="21"/>
  <c r="S72" i="21"/>
  <c r="R57" i="21"/>
  <c r="S41" i="21"/>
  <c r="R26" i="21"/>
  <c r="S54" i="21"/>
  <c r="S81" i="21"/>
  <c r="S70" i="21"/>
  <c r="K21" i="19"/>
  <c r="K20" i="19"/>
  <c r="K19" i="19"/>
</calcChain>
</file>

<file path=xl/sharedStrings.xml><?xml version="1.0" encoding="utf-8"?>
<sst xmlns="http://schemas.openxmlformats.org/spreadsheetml/2006/main" count="1464" uniqueCount="552">
  <si>
    <t>Family</t>
  </si>
  <si>
    <t>25-34</t>
  </si>
  <si>
    <t>35-44</t>
  </si>
  <si>
    <t>45-54</t>
  </si>
  <si>
    <t>55-64</t>
  </si>
  <si>
    <t>65+</t>
  </si>
  <si>
    <t>Skilled</t>
  </si>
  <si>
    <t>Grand Total</t>
  </si>
  <si>
    <t>Unknown</t>
  </si>
  <si>
    <t>U.S.S.R.</t>
  </si>
  <si>
    <t>Not Recorded</t>
  </si>
  <si>
    <t>Assyrian</t>
  </si>
  <si>
    <t>Armenian</t>
  </si>
  <si>
    <t>Tigrinya</t>
  </si>
  <si>
    <t>Kurdish</t>
  </si>
  <si>
    <t>Dinka</t>
  </si>
  <si>
    <t>Oromo</t>
  </si>
  <si>
    <t>Somali</t>
  </si>
  <si>
    <t>Afghan</t>
  </si>
  <si>
    <t>Tigre</t>
  </si>
  <si>
    <t>Chin</t>
  </si>
  <si>
    <t>Pakistani</t>
  </si>
  <si>
    <t>Punjabi</t>
  </si>
  <si>
    <t>Tibetan</t>
  </si>
  <si>
    <t>Fijian</t>
  </si>
  <si>
    <t>Kachin</t>
  </si>
  <si>
    <t>Bengali</t>
  </si>
  <si>
    <t>Malay</t>
  </si>
  <si>
    <t>Tamil</t>
  </si>
  <si>
    <t>Vietnamese</t>
  </si>
  <si>
    <t>Turkish</t>
  </si>
  <si>
    <t>Thai</t>
  </si>
  <si>
    <t>Korean</t>
  </si>
  <si>
    <t>Indonesian</t>
  </si>
  <si>
    <t>Albanian</t>
  </si>
  <si>
    <t>Yoruba</t>
  </si>
  <si>
    <t>Tongan</t>
  </si>
  <si>
    <t>Khmer</t>
  </si>
  <si>
    <t>Georgian</t>
  </si>
  <si>
    <t>Igbo</t>
  </si>
  <si>
    <t>Uzbek</t>
  </si>
  <si>
    <t>Azeri</t>
  </si>
  <si>
    <t>Ukrainian</t>
  </si>
  <si>
    <t>Spanish</t>
  </si>
  <si>
    <t>Sri Lankan</t>
  </si>
  <si>
    <t>Marathi</t>
  </si>
  <si>
    <t>Akan</t>
  </si>
  <si>
    <t>Greek</t>
  </si>
  <si>
    <t>Mongolian</t>
  </si>
  <si>
    <t>Japanese</t>
  </si>
  <si>
    <t>Slovak</t>
  </si>
  <si>
    <t>Estonian</t>
  </si>
  <si>
    <t>Macedonian</t>
  </si>
  <si>
    <t>Romanian</t>
  </si>
  <si>
    <t>Zulu</t>
  </si>
  <si>
    <t>Female</t>
  </si>
  <si>
    <t>Male</t>
  </si>
  <si>
    <t>Not stated</t>
  </si>
  <si>
    <t>English</t>
  </si>
  <si>
    <t>Mandarin</t>
  </si>
  <si>
    <t>Arabic</t>
  </si>
  <si>
    <t>Hindi</t>
  </si>
  <si>
    <t>Nepali</t>
  </si>
  <si>
    <t>Chinese, nec</t>
  </si>
  <si>
    <t>Urdu</t>
  </si>
  <si>
    <t>(blank)</t>
  </si>
  <si>
    <t>Telugu</t>
  </si>
  <si>
    <t>Gujarati</t>
  </si>
  <si>
    <t>Malayalam</t>
  </si>
  <si>
    <t>Filipino</t>
  </si>
  <si>
    <t>Sinhalese</t>
  </si>
  <si>
    <t>Cantonese</t>
  </si>
  <si>
    <t>Dari</t>
  </si>
  <si>
    <t>Portuguese</t>
  </si>
  <si>
    <t>French</t>
  </si>
  <si>
    <t>Chinese, nfd</t>
  </si>
  <si>
    <t>Russian</t>
  </si>
  <si>
    <t>Italian</t>
  </si>
  <si>
    <t>Persian</t>
  </si>
  <si>
    <t>Hazaragi</t>
  </si>
  <si>
    <t>Swahili</t>
  </si>
  <si>
    <t>Kannada</t>
  </si>
  <si>
    <t>German</t>
  </si>
  <si>
    <t>Afrikaans</t>
  </si>
  <si>
    <t>Farsi (Afghan)</t>
  </si>
  <si>
    <t>Farsi (Persian)</t>
  </si>
  <si>
    <t>Polish</t>
  </si>
  <si>
    <t>Pashto</t>
  </si>
  <si>
    <t>Karen S'gaw</t>
  </si>
  <si>
    <t>Indian</t>
  </si>
  <si>
    <t>Tagalog</t>
  </si>
  <si>
    <t>Karen</t>
  </si>
  <si>
    <t>Dutch</t>
  </si>
  <si>
    <t>Shona</t>
  </si>
  <si>
    <t>Amharic</t>
  </si>
  <si>
    <t>Serbian</t>
  </si>
  <si>
    <t>OTHER LANGUAGES</t>
  </si>
  <si>
    <t>Dzonkha</t>
  </si>
  <si>
    <t>Hungarian</t>
  </si>
  <si>
    <t>Bisaya/Visaya</t>
  </si>
  <si>
    <t>Hebrew</t>
  </si>
  <si>
    <t>Sindhi</t>
  </si>
  <si>
    <t>Chin Haka</t>
  </si>
  <si>
    <t>Swedish</t>
  </si>
  <si>
    <t>Czech</t>
  </si>
  <si>
    <t>Mauritian Creole</t>
  </si>
  <si>
    <t>Cebuano</t>
  </si>
  <si>
    <t>African Languages, nec</t>
  </si>
  <si>
    <t>Croatian</t>
  </si>
  <si>
    <t>Bosnian</t>
  </si>
  <si>
    <t>Oriya</t>
  </si>
  <si>
    <t>Konkani</t>
  </si>
  <si>
    <t>Finnish</t>
  </si>
  <si>
    <t>Norwegian</t>
  </si>
  <si>
    <t>Lithuanian</t>
  </si>
  <si>
    <t>Bulgarian</t>
  </si>
  <si>
    <t>Danish</t>
  </si>
  <si>
    <t>Tulu</t>
  </si>
  <si>
    <t>Lao</t>
  </si>
  <si>
    <t>Assamese</t>
  </si>
  <si>
    <t>Ilonggo (Hiligaynon)</t>
  </si>
  <si>
    <t>Slovene</t>
  </si>
  <si>
    <t>Ndebele</t>
  </si>
  <si>
    <t>Uygur / Uyghur</t>
  </si>
  <si>
    <t>Catalan</t>
  </si>
  <si>
    <t>Krio</t>
  </si>
  <si>
    <t>Latvian</t>
  </si>
  <si>
    <t>Luganda / Ganda</t>
  </si>
  <si>
    <t>Flemish</t>
  </si>
  <si>
    <t>Tswana</t>
  </si>
  <si>
    <t>Kikuyu</t>
  </si>
  <si>
    <t>Twi (Akan)</t>
  </si>
  <si>
    <t>Christian (NFD)</t>
  </si>
  <si>
    <t>Islam</t>
  </si>
  <si>
    <t>Buddhism</t>
  </si>
  <si>
    <t>Hinduism</t>
  </si>
  <si>
    <t>Orthodox (NFD)</t>
  </si>
  <si>
    <t>Sikhism</t>
  </si>
  <si>
    <t>Pentecostal (NFD)</t>
  </si>
  <si>
    <t>Seventh-Day Adventist</t>
  </si>
  <si>
    <t>Ahmadi</t>
  </si>
  <si>
    <t>Jehovahs Witnesses</t>
  </si>
  <si>
    <t>Alevite/Alawi/Alawites</t>
  </si>
  <si>
    <t>Other Christian (NEC)</t>
  </si>
  <si>
    <t>Anglican</t>
  </si>
  <si>
    <t>Baha I World Faith</t>
  </si>
  <si>
    <t xml:space="preserve"> </t>
  </si>
  <si>
    <t>Migration Stream</t>
  </si>
  <si>
    <t>Irish</t>
  </si>
  <si>
    <t>Ilokano</t>
  </si>
  <si>
    <t>Hausa</t>
  </si>
  <si>
    <t>Chaldean Neo-Aramaic</t>
  </si>
  <si>
    <t>Dhivehi</t>
  </si>
  <si>
    <t>Icelandic</t>
  </si>
  <si>
    <t>Hmong</t>
  </si>
  <si>
    <t>Tetum</t>
  </si>
  <si>
    <t>Agnosticism</t>
  </si>
  <si>
    <t>Lingala</t>
  </si>
  <si>
    <t>Hakka</t>
  </si>
  <si>
    <t>Ga</t>
  </si>
  <si>
    <t>Luo</t>
  </si>
  <si>
    <t>Teochew</t>
  </si>
  <si>
    <t>Coptic Orthodox Church</t>
  </si>
  <si>
    <t>Religious Groups (NEC)</t>
  </si>
  <si>
    <t>Hokkien</t>
  </si>
  <si>
    <t>Tai, nec</t>
  </si>
  <si>
    <t>Judaism</t>
  </si>
  <si>
    <t>Married</t>
  </si>
  <si>
    <t>Never Married</t>
  </si>
  <si>
    <t>Defacto</t>
  </si>
  <si>
    <t>Engaged</t>
  </si>
  <si>
    <t>Divorced</t>
  </si>
  <si>
    <t>Separated</t>
  </si>
  <si>
    <t>Widowed</t>
  </si>
  <si>
    <t>Iranic, nec</t>
  </si>
  <si>
    <t>Belorussian</t>
  </si>
  <si>
    <t>Unincorporated Vic</t>
  </si>
  <si>
    <t>Humanitarian</t>
  </si>
  <si>
    <t>Pentecostal (NEC)</t>
  </si>
  <si>
    <t>Religious Belief (NFD)</t>
  </si>
  <si>
    <t>Greek Orthodox</t>
  </si>
  <si>
    <t>Assyrian Church</t>
  </si>
  <si>
    <t>Burundi</t>
  </si>
  <si>
    <t>Orthodox (NEC)</t>
  </si>
  <si>
    <t>Baptist</t>
  </si>
  <si>
    <t>Druse/Druze</t>
  </si>
  <si>
    <t>Western Catholic/Catholic</t>
  </si>
  <si>
    <t>Chin Teddim</t>
  </si>
  <si>
    <t>Chin Zome</t>
  </si>
  <si>
    <t>Nuer</t>
  </si>
  <si>
    <t>Kazakh</t>
  </si>
  <si>
    <t>Cameroon</t>
  </si>
  <si>
    <t>Balochi</t>
  </si>
  <si>
    <t>Harari</t>
  </si>
  <si>
    <t>Maltese</t>
  </si>
  <si>
    <t>Tai, nfd</t>
  </si>
  <si>
    <t>Auslan</t>
  </si>
  <si>
    <t>Sign Languages, nec</t>
  </si>
  <si>
    <t>Syriac Catholic</t>
  </si>
  <si>
    <t>Melbourne</t>
  </si>
  <si>
    <t>Wyndham</t>
  </si>
  <si>
    <t>Casey</t>
  </si>
  <si>
    <t>Greater Dandenong</t>
  </si>
  <si>
    <t>Monash</t>
  </si>
  <si>
    <t>Hume</t>
  </si>
  <si>
    <t>Whittlesea</t>
  </si>
  <si>
    <t>Whitehorse</t>
  </si>
  <si>
    <t>Moreland</t>
  </si>
  <si>
    <t>Brimbank</t>
  </si>
  <si>
    <t>Glen Eira</t>
  </si>
  <si>
    <t>Boroondara</t>
  </si>
  <si>
    <t>Darebin</t>
  </si>
  <si>
    <t>Port Phillip</t>
  </si>
  <si>
    <t>Greater Geelong</t>
  </si>
  <si>
    <t>Stonnington</t>
  </si>
  <si>
    <t>Maribyrnong</t>
  </si>
  <si>
    <t>Kingston</t>
  </si>
  <si>
    <t>Moonee Valley</t>
  </si>
  <si>
    <t>Yarra</t>
  </si>
  <si>
    <t>Manningham</t>
  </si>
  <si>
    <t>Knox</t>
  </si>
  <si>
    <t>Hobsons Bay</t>
  </si>
  <si>
    <t>Banyule</t>
  </si>
  <si>
    <t>Maroondah</t>
  </si>
  <si>
    <t>Bayside</t>
  </si>
  <si>
    <t>Greater Shepparton</t>
  </si>
  <si>
    <t>Frankston</t>
  </si>
  <si>
    <t>Ballarat</t>
  </si>
  <si>
    <t>Greater Bendigo</t>
  </si>
  <si>
    <t>Latrobe</t>
  </si>
  <si>
    <t>Warrnambool</t>
  </si>
  <si>
    <t>Melton</t>
  </si>
  <si>
    <t>Cardinia</t>
  </si>
  <si>
    <t>Mornington Peninsula</t>
  </si>
  <si>
    <t>Yarra Ranges</t>
  </si>
  <si>
    <t>Mitchell</t>
  </si>
  <si>
    <t>Nillumbik</t>
  </si>
  <si>
    <t>Wellington</t>
  </si>
  <si>
    <t>Surf Coast</t>
  </si>
  <si>
    <t>East Gippsland</t>
  </si>
  <si>
    <t>Campaspe</t>
  </si>
  <si>
    <t>Macedon Ranges</t>
  </si>
  <si>
    <t>Moorabool</t>
  </si>
  <si>
    <t>Bass Coast</t>
  </si>
  <si>
    <t>Baw Baw</t>
  </si>
  <si>
    <t>Colac-Otway</t>
  </si>
  <si>
    <t>Moira</t>
  </si>
  <si>
    <t>South Gippsland</t>
  </si>
  <si>
    <t>Southern Grampians</t>
  </si>
  <si>
    <t>Glenelg</t>
  </si>
  <si>
    <t>Moyne</t>
  </si>
  <si>
    <t>Northern Grampians</t>
  </si>
  <si>
    <t>Hepburn</t>
  </si>
  <si>
    <t>Central Goldfields</t>
  </si>
  <si>
    <t>Mansfield</t>
  </si>
  <si>
    <t>Golden Plains</t>
  </si>
  <si>
    <t>Yarriambiack</t>
  </si>
  <si>
    <t>Mount Alexander</t>
  </si>
  <si>
    <t>Murrindindi</t>
  </si>
  <si>
    <t>Alpine</t>
  </si>
  <si>
    <t>Strathbogie</t>
  </si>
  <si>
    <t>Buloke</t>
  </si>
  <si>
    <t>Corangamite</t>
  </si>
  <si>
    <t>Indigo</t>
  </si>
  <si>
    <t>Hindmarsh</t>
  </si>
  <si>
    <t>Gannawarra</t>
  </si>
  <si>
    <t>West Wimmera</t>
  </si>
  <si>
    <t>Towong</t>
  </si>
  <si>
    <t>Loddon</t>
  </si>
  <si>
    <t>Pyrenees</t>
  </si>
  <si>
    <t>Mildura</t>
  </si>
  <si>
    <t>Wodonga</t>
  </si>
  <si>
    <t>Swan Hill</t>
  </si>
  <si>
    <t>Horsham</t>
  </si>
  <si>
    <t>Wangaratta</t>
  </si>
  <si>
    <t>Benalla</t>
  </si>
  <si>
    <t>Ararat</t>
  </si>
  <si>
    <t>Queenscliffe</t>
  </si>
  <si>
    <t>India</t>
  </si>
  <si>
    <t>China</t>
  </si>
  <si>
    <t>Vietnam</t>
  </si>
  <si>
    <t>Philippines</t>
  </si>
  <si>
    <t>Sri Lanka</t>
  </si>
  <si>
    <t>Pakistan</t>
  </si>
  <si>
    <t>United Kingdom</t>
  </si>
  <si>
    <t>Nepal</t>
  </si>
  <si>
    <t>Australia</t>
  </si>
  <si>
    <t>Iraq</t>
  </si>
  <si>
    <t>Afghanistan</t>
  </si>
  <si>
    <t>Malaysia</t>
  </si>
  <si>
    <t>Thailand</t>
  </si>
  <si>
    <t>Usa</t>
  </si>
  <si>
    <t>Iran</t>
  </si>
  <si>
    <t>Indonesia</t>
  </si>
  <si>
    <t>Colombia</t>
  </si>
  <si>
    <t>Taiwan</t>
  </si>
  <si>
    <t>Italy</t>
  </si>
  <si>
    <t>Bangladesh</t>
  </si>
  <si>
    <t>South Africa</t>
  </si>
  <si>
    <t>Cambodia</t>
  </si>
  <si>
    <t>Brazil</t>
  </si>
  <si>
    <t>Canada</t>
  </si>
  <si>
    <t>Singapore</t>
  </si>
  <si>
    <t>New Zealand</t>
  </si>
  <si>
    <t>France</t>
  </si>
  <si>
    <t>Japan</t>
  </si>
  <si>
    <t>Turkey</t>
  </si>
  <si>
    <t>Ethiopia</t>
  </si>
  <si>
    <t>Ireland</t>
  </si>
  <si>
    <t>Germany</t>
  </si>
  <si>
    <t>Lebanon</t>
  </si>
  <si>
    <t>Mauritius</t>
  </si>
  <si>
    <t>England</t>
  </si>
  <si>
    <t>Egypt</t>
  </si>
  <si>
    <t>Nigeria</t>
  </si>
  <si>
    <t>Saudi Arabia</t>
  </si>
  <si>
    <t>Greece</t>
  </si>
  <si>
    <t>Kenya</t>
  </si>
  <si>
    <t>Russia</t>
  </si>
  <si>
    <t>Zimbabwe</t>
  </si>
  <si>
    <t>Mexico</t>
  </si>
  <si>
    <t>Fiji</t>
  </si>
  <si>
    <t>Chile</t>
  </si>
  <si>
    <t>Poland</t>
  </si>
  <si>
    <t>Spain</t>
  </si>
  <si>
    <t>Eritrea</t>
  </si>
  <si>
    <t>Sweden</t>
  </si>
  <si>
    <t>Venezuela</t>
  </si>
  <si>
    <t>Israel</t>
  </si>
  <si>
    <t>Argentina</t>
  </si>
  <si>
    <t>Ukraine</t>
  </si>
  <si>
    <t>Scotland</t>
  </si>
  <si>
    <t>Jordan</t>
  </si>
  <si>
    <t>Somalia</t>
  </si>
  <si>
    <t>Sudan</t>
  </si>
  <si>
    <t>Ghana</t>
  </si>
  <si>
    <t>Albania</t>
  </si>
  <si>
    <t>Peru</t>
  </si>
  <si>
    <t>Romania</t>
  </si>
  <si>
    <t>Serbia</t>
  </si>
  <si>
    <t>Northern Ireland</t>
  </si>
  <si>
    <t>Kuwait</t>
  </si>
  <si>
    <t>Tanzania</t>
  </si>
  <si>
    <t>Finland</t>
  </si>
  <si>
    <t>Belgium</t>
  </si>
  <si>
    <t>Hungary</t>
  </si>
  <si>
    <t>Uganda</t>
  </si>
  <si>
    <t>Denmark</t>
  </si>
  <si>
    <t>Portugal</t>
  </si>
  <si>
    <t>Bhutan</t>
  </si>
  <si>
    <t>Croatia</t>
  </si>
  <si>
    <t>Norway</t>
  </si>
  <si>
    <t>Mongolia</t>
  </si>
  <si>
    <t>Switzerland</t>
  </si>
  <si>
    <t>Bulgaria</t>
  </si>
  <si>
    <t>Qatar</t>
  </si>
  <si>
    <t>Wales</t>
  </si>
  <si>
    <t>Austria</t>
  </si>
  <si>
    <t>Ecuador</t>
  </si>
  <si>
    <t>Morocco</t>
  </si>
  <si>
    <t>Estonia</t>
  </si>
  <si>
    <t>Uzbekistan</t>
  </si>
  <si>
    <t>Oman</t>
  </si>
  <si>
    <t>Kosovo</t>
  </si>
  <si>
    <t>Kazakhstan</t>
  </si>
  <si>
    <t>Sierra Leone</t>
  </si>
  <si>
    <t>El Salvador</t>
  </si>
  <si>
    <t>Belarus</t>
  </si>
  <si>
    <t>Papua New Guinea</t>
  </si>
  <si>
    <t>Slovenia</t>
  </si>
  <si>
    <t>Czech Republic</t>
  </si>
  <si>
    <t>Lithuania</t>
  </si>
  <si>
    <t>Bahrain</t>
  </si>
  <si>
    <t>Zambia</t>
  </si>
  <si>
    <t>Slovakia</t>
  </si>
  <si>
    <t>Latvia</t>
  </si>
  <si>
    <t>Tonga</t>
  </si>
  <si>
    <t>Palestinian Authority</t>
  </si>
  <si>
    <t>Liberia</t>
  </si>
  <si>
    <t>Cuba</t>
  </si>
  <si>
    <t>Libya</t>
  </si>
  <si>
    <t>Cyprus</t>
  </si>
  <si>
    <t>Samoa</t>
  </si>
  <si>
    <t>Tunisia</t>
  </si>
  <si>
    <t>Malawi</t>
  </si>
  <si>
    <t>Algeria</t>
  </si>
  <si>
    <t>Kyrgyzstan</t>
  </si>
  <si>
    <t>Moldova</t>
  </si>
  <si>
    <t>Guatemala</t>
  </si>
  <si>
    <t>Costa Rica</t>
  </si>
  <si>
    <t>Azerbaijan</t>
  </si>
  <si>
    <t>Georgia</t>
  </si>
  <si>
    <t>Rwanda</t>
  </si>
  <si>
    <t>Armenia</t>
  </si>
  <si>
    <t>Malta</t>
  </si>
  <si>
    <t>Timor-Leste</t>
  </si>
  <si>
    <t>Uruguay</t>
  </si>
  <si>
    <t>Bolivia</t>
  </si>
  <si>
    <t>New Caledonia</t>
  </si>
  <si>
    <t>Czechoslovakia</t>
  </si>
  <si>
    <t>Botswana</t>
  </si>
  <si>
    <t>Maldives</t>
  </si>
  <si>
    <t>Honduras</t>
  </si>
  <si>
    <t>Solomon Islands</t>
  </si>
  <si>
    <t>Iceland</t>
  </si>
  <si>
    <t>Montenegro</t>
  </si>
  <si>
    <t>Namibia</t>
  </si>
  <si>
    <t>Senegal</t>
  </si>
  <si>
    <t>Britain</t>
  </si>
  <si>
    <t>Paraguay</t>
  </si>
  <si>
    <t>Dominican Republic</t>
  </si>
  <si>
    <t>Cote D'Ivoire</t>
  </si>
  <si>
    <t>Turkmenistan</t>
  </si>
  <si>
    <t>Gambia</t>
  </si>
  <si>
    <t>Guinea</t>
  </si>
  <si>
    <t>Kiribati</t>
  </si>
  <si>
    <t>Curacao</t>
  </si>
  <si>
    <t>Panama</t>
  </si>
  <si>
    <t>Tajikistan</t>
  </si>
  <si>
    <t>Jamaica</t>
  </si>
  <si>
    <t>Burma</t>
  </si>
  <si>
    <t>South Korea</t>
  </si>
  <si>
    <t>Total</t>
  </si>
  <si>
    <t>Burmese and Related</t>
  </si>
  <si>
    <t>Non-verbal</t>
  </si>
  <si>
    <t>AGE: Number</t>
  </si>
  <si>
    <t>AGE: Column Per cent</t>
  </si>
  <si>
    <t>SEX: Number</t>
  </si>
  <si>
    <t>SEX: Column Per cent</t>
  </si>
  <si>
    <t>MARITAL STATUS: Number</t>
  </si>
  <si>
    <t>MARITAL STATUS: Per cent</t>
  </si>
  <si>
    <t>MUNICIPALITY: Number</t>
  </si>
  <si>
    <t>MUNICIPALITY: Per Cent</t>
  </si>
  <si>
    <t>BIRTHPLACE: Number</t>
  </si>
  <si>
    <t>BIRTHPLACE: Per Cent</t>
  </si>
  <si>
    <t>LANGUAGE: Number</t>
  </si>
  <si>
    <t>LANGUAGE: Per Cent</t>
  </si>
  <si>
    <t>RELIGION: Number</t>
  </si>
  <si>
    <t>RELIGION: Per Cent</t>
  </si>
  <si>
    <t>15-24</t>
  </si>
  <si>
    <t>0-14</t>
  </si>
  <si>
    <t>Municipality by Stream, in Order of Number</t>
  </si>
  <si>
    <r>
      <rPr>
        <b/>
        <sz val="16"/>
        <color theme="5" tint="-0.499984740745262"/>
        <rFont val="Wingdings"/>
        <charset val="2"/>
      </rPr>
      <t>E</t>
    </r>
    <r>
      <rPr>
        <b/>
        <sz val="16"/>
        <color theme="5" tint="-0.499984740745262"/>
        <rFont val="Calibri"/>
        <family val="2"/>
        <scheme val="minor"/>
      </rPr>
      <t xml:space="preserve"> Select Stream here</t>
    </r>
  </si>
  <si>
    <t>PERMANENT SETTLERS: Victoria, 2020/21</t>
  </si>
  <si>
    <t>Hong Kong</t>
  </si>
  <si>
    <t>Netherlands, Kingdom Of The</t>
  </si>
  <si>
    <t>United Arab Emirates</t>
  </si>
  <si>
    <t>Syrian Arab Republic</t>
  </si>
  <si>
    <t>Fyr Macedonia</t>
  </si>
  <si>
    <t>Bosnia And Herzegovina</t>
  </si>
  <si>
    <t>Macau Special Admin Region</t>
  </si>
  <si>
    <t>Yemen, Republic Of</t>
  </si>
  <si>
    <t>Republic Of South Sudan</t>
  </si>
  <si>
    <t>Lao Peoples Dem Republic</t>
  </si>
  <si>
    <t>German Democratic Republic</t>
  </si>
  <si>
    <t>Brunei Darussalam</t>
  </si>
  <si>
    <t>Romania Pre 1/2/2002</t>
  </si>
  <si>
    <t>Congo, Republic Of</t>
  </si>
  <si>
    <t>Germany, Fed Republic Of</t>
  </si>
  <si>
    <t>Mozambique</t>
  </si>
  <si>
    <t>Vanuatu</t>
  </si>
  <si>
    <t>Jersey</t>
  </si>
  <si>
    <t>Congo, Dem Republic Of The</t>
  </si>
  <si>
    <t>Trinidad And Tobago</t>
  </si>
  <si>
    <t>Yugoslavia, Fed Republic Of</t>
  </si>
  <si>
    <t>Yugoslavia Former</t>
  </si>
  <si>
    <t>Seychelles</t>
  </si>
  <si>
    <t>Isle Of Man</t>
  </si>
  <si>
    <t>Korea (So Stated)</t>
  </si>
  <si>
    <t>Togo</t>
  </si>
  <si>
    <t>Djibouti</t>
  </si>
  <si>
    <t>Luxembourg</t>
  </si>
  <si>
    <t>Vietnam, South</t>
  </si>
  <si>
    <t>China (So Stated)</t>
  </si>
  <si>
    <t>Guernsey</t>
  </si>
  <si>
    <t>Monaco</t>
  </si>
  <si>
    <t>Ireland (So Stated)</t>
  </si>
  <si>
    <t>Bermuda</t>
  </si>
  <si>
    <t>Netherlands Antilles</t>
  </si>
  <si>
    <t>Niger</t>
  </si>
  <si>
    <t>Angola</t>
  </si>
  <si>
    <t>Puerto Rico</t>
  </si>
  <si>
    <t>St Martin</t>
  </si>
  <si>
    <t>Korea, North</t>
  </si>
  <si>
    <t>Gabon</t>
  </si>
  <si>
    <t>Cayman Islands</t>
  </si>
  <si>
    <t>Mali</t>
  </si>
  <si>
    <t>Niue</t>
  </si>
  <si>
    <t>Channel Islands</t>
  </si>
  <si>
    <t>Barbados</t>
  </si>
  <si>
    <t>Guam</t>
  </si>
  <si>
    <t>Montserrat</t>
  </si>
  <si>
    <t>French Polynesia</t>
  </si>
  <si>
    <t>Martinique</t>
  </si>
  <si>
    <t>British Subject</t>
  </si>
  <si>
    <t>Sint Maarten (Dutch Part)</t>
  </si>
  <si>
    <t>Guinea-Bissau</t>
  </si>
  <si>
    <t>Falkland Islands</t>
  </si>
  <si>
    <t>Saint Helena, Ascension And Tristan Da Cunha</t>
  </si>
  <si>
    <t>St Kitts And Nevis</t>
  </si>
  <si>
    <t>Belize</t>
  </si>
  <si>
    <t>(Blank)</t>
  </si>
  <si>
    <t>Birthplace by Total Settlement - in descending order of number</t>
  </si>
  <si>
    <t>Persian (excluding Dari)</t>
  </si>
  <si>
    <t>Burmese / Myanmar</t>
  </si>
  <si>
    <t>Burmese and Related Languages, nfd</t>
  </si>
  <si>
    <t>Non-verbal so dscrbd</t>
  </si>
  <si>
    <t>Kinyarwanda / Rwanda</t>
  </si>
  <si>
    <t>Kurdish (Sorani)</t>
  </si>
  <si>
    <t>Kreole / Creole (African)</t>
  </si>
  <si>
    <t>Serbo-Croatian/Yugoslavian so described</t>
  </si>
  <si>
    <t>Other Southeast Asian Languages, nec</t>
  </si>
  <si>
    <t>Arabic, Sudanese Creole</t>
  </si>
  <si>
    <t>Burmese and Related Languages, nec</t>
  </si>
  <si>
    <t>Other Eastern Asian Languages, nec</t>
  </si>
  <si>
    <t>Bemba</t>
  </si>
  <si>
    <t>Turkmen</t>
  </si>
  <si>
    <t>Comorian</t>
  </si>
  <si>
    <t>Papua New Guinea Papuan Languages, nec</t>
  </si>
  <si>
    <t>Inadequately dscrbd</t>
  </si>
  <si>
    <t>Pampangan</t>
  </si>
  <si>
    <t>Acehnese</t>
  </si>
  <si>
    <t>Other Southern Asian Languages, nec</t>
  </si>
  <si>
    <t>Solomon Islands Pijin</t>
  </si>
  <si>
    <t>Balinese</t>
  </si>
  <si>
    <t>Vai</t>
  </si>
  <si>
    <t>Nyanja (Chichewa)</t>
  </si>
  <si>
    <t>Mon-Khmer, nec</t>
  </si>
  <si>
    <t>SOUTHERN ASIAN LANGUAGES</t>
  </si>
  <si>
    <t>Haka</t>
  </si>
  <si>
    <t>Latin</t>
  </si>
  <si>
    <t>Gaelic (Scotland)</t>
  </si>
  <si>
    <t>Rohinga</t>
  </si>
  <si>
    <t>Kirundi / Nyarwandwa / Rundi</t>
  </si>
  <si>
    <t>Language by Total Settlement - in descending order of number</t>
  </si>
  <si>
    <t xml:space="preserve">Burmese </t>
  </si>
  <si>
    <t>African Lang., nec</t>
  </si>
  <si>
    <t>Shia</t>
  </si>
  <si>
    <t>Sunni</t>
  </si>
  <si>
    <t>Catholic(NEC)</t>
  </si>
  <si>
    <t>No Religion (NFD)</t>
  </si>
  <si>
    <t>Atheism</t>
  </si>
  <si>
    <t>Inadequately Described</t>
  </si>
  <si>
    <t>Churches of Christ (NFD)</t>
  </si>
  <si>
    <t>Salvation Army</t>
  </si>
  <si>
    <t>Born Again Christian</t>
  </si>
  <si>
    <t>Presbyterian</t>
  </si>
  <si>
    <t>New Apostolic Church</t>
  </si>
  <si>
    <t>Ancestor Veneration</t>
  </si>
  <si>
    <t>Rationalism</t>
  </si>
  <si>
    <t>Not Stated</t>
  </si>
  <si>
    <t>Religion by Total Settlement - in descending order of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</si>
</sst>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1"/>
      <color rgb="FF00B0F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1"/>
      <color rgb="FFFFFF00"/>
      <name val="Garamond"/>
      <family val="1"/>
    </font>
    <font>
      <b/>
      <sz val="12"/>
      <color theme="1"/>
      <name val="Garamond"/>
      <family val="1"/>
    </font>
    <font>
      <b/>
      <sz val="10"/>
      <color theme="1"/>
      <name val="Calibri"/>
      <family val="2"/>
      <scheme val="minor"/>
    </font>
    <font>
      <sz val="18"/>
      <color theme="1"/>
      <name val="Garamond"/>
      <family val="1"/>
    </font>
    <font>
      <sz val="22"/>
      <color theme="1"/>
      <name val="Garamond"/>
      <family val="1"/>
    </font>
    <font>
      <sz val="22"/>
      <color theme="5" tint="-0.499984740745262"/>
      <name val="Garamond"/>
      <family val="1"/>
    </font>
    <font>
      <sz val="22"/>
      <color theme="9" tint="-0.499984740745262"/>
      <name val="Garamond"/>
      <family val="1"/>
    </font>
    <font>
      <sz val="22"/>
      <color theme="2" tint="-0.749992370372631"/>
      <name val="Garamond"/>
      <family val="1"/>
    </font>
    <font>
      <sz val="22"/>
      <color theme="3" tint="-0.249977111117893"/>
      <name val="Garamond"/>
      <family val="1"/>
    </font>
    <font>
      <sz val="16"/>
      <color theme="1"/>
      <name val="Garamond"/>
      <family val="1"/>
    </font>
    <font>
      <sz val="9"/>
      <color theme="0"/>
      <name val="Calibri"/>
      <family val="2"/>
      <scheme val="minor"/>
    </font>
    <font>
      <sz val="18"/>
      <color theme="0"/>
      <name val="Garamond"/>
      <family val="1"/>
    </font>
    <font>
      <sz val="10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color theme="1"/>
      <name val="Garamond"/>
      <family val="1"/>
    </font>
    <font>
      <sz val="7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4"/>
      <color theme="5" tint="-0.499984740745262"/>
      <name val="Calibri"/>
      <family val="2"/>
      <scheme val="minor"/>
    </font>
    <font>
      <b/>
      <sz val="16"/>
      <color theme="5" tint="-0.499984740745262"/>
      <name val="Calibri"/>
      <family val="2"/>
      <charset val="2"/>
      <scheme val="minor"/>
    </font>
    <font>
      <b/>
      <sz val="16"/>
      <color theme="5" tint="-0.499984740745262"/>
      <name val="Wingdings"/>
      <charset val="2"/>
    </font>
    <font>
      <b/>
      <sz val="16"/>
      <color theme="5" tint="-0.499984740745262"/>
      <name val="Calibri"/>
      <family val="2"/>
      <scheme val="minor"/>
    </font>
    <font>
      <sz val="16"/>
      <color theme="9" tint="-0.499984740745262"/>
      <name val="Garamond"/>
      <family val="1"/>
    </font>
    <font>
      <sz val="16"/>
      <color theme="2" tint="-0.749992370372631"/>
      <name val="Garamond"/>
      <family val="1"/>
    </font>
    <font>
      <sz val="11"/>
      <color theme="2" tint="-0.749992370372631"/>
      <name val="Calibri"/>
      <family val="2"/>
      <scheme val="minor"/>
    </font>
    <font>
      <sz val="18"/>
      <color theme="2" tint="-0.749992370372631"/>
      <name val="Garamond"/>
      <family val="1"/>
    </font>
  </fonts>
  <fills count="4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249977111117893"/>
        <bgColor theme="4" tint="0.79998168889431442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49998474074526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theme="4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749992370372631"/>
        <bgColor theme="4" tint="0.7999816888943144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theme="4" tint="0.79998168889431442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theme="8" tint="-0.499984740745262"/>
      </top>
      <bottom style="thin">
        <color theme="8" tint="-0.499984740745262"/>
      </bottom>
      <diagonal/>
    </border>
    <border>
      <left/>
      <right/>
      <top/>
      <bottom style="hair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</cellStyleXfs>
  <cellXfs count="62">
    <xf numFmtId="0" fontId="0" fillId="0" borderId="0" xfId="0"/>
    <xf numFmtId="0" fontId="0" fillId="0" borderId="0" xfId="0" applyProtection="1">
      <protection hidden="1"/>
    </xf>
    <xf numFmtId="0" fontId="18" fillId="0" borderId="0" xfId="0" applyFont="1" applyProtection="1">
      <protection hidden="1"/>
    </xf>
    <xf numFmtId="0" fontId="0" fillId="0" borderId="0" xfId="0" applyAlignment="1" applyProtection="1">
      <alignment horizontal="right"/>
      <protection hidden="1"/>
    </xf>
    <xf numFmtId="0" fontId="27" fillId="0" borderId="0" xfId="0" applyFont="1" applyAlignment="1" applyProtection="1">
      <alignment vertical="center"/>
      <protection hidden="1"/>
    </xf>
    <xf numFmtId="0" fontId="23" fillId="33" borderId="0" xfId="0" applyFont="1" applyFill="1" applyBorder="1" applyProtection="1">
      <protection hidden="1"/>
    </xf>
    <xf numFmtId="0" fontId="24" fillId="33" borderId="0" xfId="0" applyFont="1" applyFill="1" applyBorder="1" applyAlignment="1" applyProtection="1">
      <alignment horizontal="center" vertical="center"/>
      <protection hidden="1"/>
    </xf>
    <xf numFmtId="16" fontId="19" fillId="35" borderId="10" xfId="0" quotePrefix="1" applyNumberFormat="1" applyFont="1" applyFill="1" applyBorder="1" applyProtection="1">
      <protection hidden="1"/>
    </xf>
    <xf numFmtId="3" fontId="19" fillId="0" borderId="10" xfId="0" applyNumberFormat="1" applyFont="1" applyBorder="1" applyAlignment="1" applyProtection="1">
      <alignment horizontal="right" indent="2"/>
      <protection hidden="1"/>
    </xf>
    <xf numFmtId="164" fontId="19" fillId="0" borderId="0" xfId="0" applyNumberFormat="1" applyFont="1" applyBorder="1" applyAlignment="1" applyProtection="1">
      <alignment horizontal="right" indent="2"/>
      <protection hidden="1"/>
    </xf>
    <xf numFmtId="164" fontId="19" fillId="0" borderId="12" xfId="0" applyNumberFormat="1" applyFont="1" applyBorder="1" applyAlignment="1" applyProtection="1">
      <alignment horizontal="right" indent="2"/>
      <protection hidden="1"/>
    </xf>
    <xf numFmtId="164" fontId="19" fillId="0" borderId="10" xfId="0" applyNumberFormat="1" applyFont="1" applyBorder="1" applyAlignment="1" applyProtection="1">
      <alignment horizontal="right" indent="2"/>
      <protection hidden="1"/>
    </xf>
    <xf numFmtId="3" fontId="19" fillId="0" borderId="0" xfId="0" applyNumberFormat="1" applyFont="1" applyBorder="1" applyAlignment="1" applyProtection="1">
      <alignment horizontal="right" indent="2"/>
      <protection hidden="1"/>
    </xf>
    <xf numFmtId="0" fontId="26" fillId="34" borderId="11" xfId="0" applyFont="1" applyFill="1" applyBorder="1" applyProtection="1">
      <protection hidden="1"/>
    </xf>
    <xf numFmtId="3" fontId="26" fillId="34" borderId="11" xfId="0" applyNumberFormat="1" applyFont="1" applyFill="1" applyBorder="1" applyAlignment="1" applyProtection="1">
      <alignment horizontal="right" indent="2"/>
      <protection hidden="1"/>
    </xf>
    <xf numFmtId="3" fontId="0" fillId="0" borderId="0" xfId="0" applyNumberFormat="1" applyProtection="1">
      <protection hidden="1"/>
    </xf>
    <xf numFmtId="0" fontId="38" fillId="0" borderId="0" xfId="0" applyFont="1" applyAlignment="1" applyProtection="1">
      <alignment horizontal="center"/>
      <protection hidden="1"/>
    </xf>
    <xf numFmtId="0" fontId="17" fillId="0" borderId="0" xfId="0" applyFont="1" applyBorder="1" applyProtection="1">
      <protection hidden="1"/>
    </xf>
    <xf numFmtId="0" fontId="40" fillId="0" borderId="0" xfId="0" applyFont="1" applyBorder="1" applyProtection="1">
      <protection hidden="1"/>
    </xf>
    <xf numFmtId="0" fontId="37" fillId="0" borderId="0" xfId="0" applyFont="1" applyProtection="1">
      <protection hidden="1"/>
    </xf>
    <xf numFmtId="0" fontId="22" fillId="0" borderId="0" xfId="0" applyFont="1" applyProtection="1">
      <protection hidden="1"/>
    </xf>
    <xf numFmtId="0" fontId="0" fillId="0" borderId="0" xfId="0" applyFont="1" applyBorder="1" applyProtection="1">
      <protection hidden="1"/>
    </xf>
    <xf numFmtId="0" fontId="39" fillId="0" borderId="0" xfId="0" applyFont="1" applyAlignment="1" applyProtection="1">
      <alignment horizontal="center" vertical="center"/>
      <protection hidden="1"/>
    </xf>
    <xf numFmtId="0" fontId="0" fillId="0" borderId="0" xfId="0" applyFont="1" applyBorder="1" applyProtection="1">
      <protection locked="0" hidden="1"/>
    </xf>
    <xf numFmtId="0" fontId="43" fillId="0" borderId="0" xfId="0" applyFont="1" applyBorder="1" applyProtection="1">
      <protection hidden="1"/>
    </xf>
    <xf numFmtId="0" fontId="23" fillId="38" borderId="0" xfId="0" applyFont="1" applyFill="1" applyBorder="1" applyProtection="1">
      <protection hidden="1"/>
    </xf>
    <xf numFmtId="0" fontId="24" fillId="38" borderId="0" xfId="0" applyFont="1" applyFill="1" applyBorder="1" applyAlignment="1" applyProtection="1">
      <alignment horizontal="center" vertical="center"/>
      <protection hidden="1"/>
    </xf>
    <xf numFmtId="0" fontId="34" fillId="0" borderId="0" xfId="0" applyFont="1" applyBorder="1" applyProtection="1">
      <protection hidden="1"/>
    </xf>
    <xf numFmtId="0" fontId="40" fillId="0" borderId="0" xfId="0" applyFont="1" applyBorder="1" applyAlignment="1" applyProtection="1">
      <alignment horizontal="center"/>
      <protection hidden="1"/>
    </xf>
    <xf numFmtId="16" fontId="41" fillId="0" borderId="0" xfId="0" quotePrefix="1" applyNumberFormat="1" applyFont="1" applyFill="1" applyBorder="1" applyProtection="1">
      <protection hidden="1"/>
    </xf>
    <xf numFmtId="0" fontId="41" fillId="0" borderId="0" xfId="0" applyFont="1" applyBorder="1" applyProtection="1">
      <protection hidden="1"/>
    </xf>
    <xf numFmtId="0" fontId="0" fillId="0" borderId="0" xfId="0" applyFont="1" applyProtection="1">
      <protection hidden="1"/>
    </xf>
    <xf numFmtId="0" fontId="34" fillId="0" borderId="0" xfId="0" applyFont="1" applyProtection="1">
      <protection hidden="1"/>
    </xf>
    <xf numFmtId="0" fontId="17" fillId="0" borderId="0" xfId="0" applyFont="1" applyProtection="1">
      <protection hidden="1"/>
    </xf>
    <xf numFmtId="0" fontId="21" fillId="0" borderId="0" xfId="0" applyFont="1" applyProtection="1">
      <protection hidden="1"/>
    </xf>
    <xf numFmtId="0" fontId="33" fillId="0" borderId="0" xfId="0" applyFont="1" applyAlignment="1" applyProtection="1">
      <alignment vertical="center"/>
      <protection hidden="1"/>
    </xf>
    <xf numFmtId="0" fontId="46" fillId="0" borderId="0" xfId="0" applyFont="1" applyProtection="1">
      <protection hidden="1"/>
    </xf>
    <xf numFmtId="0" fontId="23" fillId="40" borderId="0" xfId="0" applyFont="1" applyFill="1" applyBorder="1" applyProtection="1">
      <protection hidden="1"/>
    </xf>
    <xf numFmtId="0" fontId="24" fillId="40" borderId="0" xfId="0" applyFont="1" applyFill="1" applyBorder="1" applyAlignment="1" applyProtection="1">
      <alignment horizontal="center" vertical="center"/>
      <protection hidden="1"/>
    </xf>
    <xf numFmtId="4" fontId="19" fillId="0" borderId="10" xfId="0" applyNumberFormat="1" applyFont="1" applyBorder="1" applyAlignment="1" applyProtection="1">
      <alignment horizontal="right" indent="2"/>
      <protection hidden="1"/>
    </xf>
    <xf numFmtId="0" fontId="47" fillId="0" borderId="0" xfId="0" applyFont="1" applyProtection="1">
      <protection hidden="1"/>
    </xf>
    <xf numFmtId="0" fontId="35" fillId="0" borderId="0" xfId="0" applyFont="1" applyAlignment="1" applyProtection="1">
      <alignment vertical="center"/>
      <protection hidden="1"/>
    </xf>
    <xf numFmtId="0" fontId="23" fillId="42" borderId="0" xfId="0" applyFont="1" applyFill="1" applyBorder="1" applyProtection="1">
      <protection hidden="1"/>
    </xf>
    <xf numFmtId="0" fontId="24" fillId="42" borderId="0" xfId="0" applyFont="1" applyFill="1" applyBorder="1" applyAlignment="1" applyProtection="1">
      <alignment horizontal="center" vertical="center"/>
      <protection hidden="1"/>
    </xf>
    <xf numFmtId="0" fontId="36" fillId="0" borderId="0" xfId="0" applyFont="1" applyProtection="1">
      <protection hidden="1"/>
    </xf>
    <xf numFmtId="0" fontId="19" fillId="0" borderId="0" xfId="0" applyFont="1" applyProtection="1">
      <protection hidden="1"/>
    </xf>
    <xf numFmtId="0" fontId="48" fillId="0" borderId="0" xfId="0" applyFont="1" applyProtection="1">
      <protection hidden="1"/>
    </xf>
    <xf numFmtId="0" fontId="49" fillId="0" borderId="0" xfId="0" applyFont="1" applyAlignment="1" applyProtection="1">
      <alignment vertical="center"/>
      <protection hidden="1"/>
    </xf>
    <xf numFmtId="0" fontId="23" fillId="44" borderId="0" xfId="0" applyFont="1" applyFill="1" applyBorder="1" applyProtection="1">
      <protection hidden="1"/>
    </xf>
    <xf numFmtId="0" fontId="24" fillId="44" borderId="0" xfId="0" applyFont="1" applyFill="1" applyBorder="1" applyAlignment="1" applyProtection="1">
      <alignment horizontal="center" vertical="center"/>
      <protection hidden="1"/>
    </xf>
    <xf numFmtId="0" fontId="25" fillId="0" borderId="0" xfId="0" applyFont="1" applyFill="1" applyBorder="1" applyAlignment="1" applyProtection="1">
      <alignment horizontal="center"/>
      <protection hidden="1"/>
    </xf>
    <xf numFmtId="0" fontId="32" fillId="0" borderId="0" xfId="0" applyFont="1" applyAlignment="1" applyProtection="1">
      <alignment horizontal="center"/>
      <protection hidden="1"/>
    </xf>
    <xf numFmtId="0" fontId="33" fillId="36" borderId="0" xfId="0" applyFont="1" applyFill="1" applyAlignment="1" applyProtection="1">
      <alignment horizontal="center" vertical="center"/>
      <protection hidden="1"/>
    </xf>
    <xf numFmtId="0" fontId="42" fillId="0" borderId="0" xfId="0" applyFont="1" applyBorder="1" applyAlignment="1" applyProtection="1">
      <alignment horizontal="center"/>
      <protection hidden="1"/>
    </xf>
    <xf numFmtId="0" fontId="29" fillId="0" borderId="0" xfId="0" applyFont="1" applyAlignment="1" applyProtection="1">
      <alignment horizontal="center"/>
      <protection hidden="1"/>
    </xf>
    <xf numFmtId="0" fontId="33" fillId="37" borderId="0" xfId="0" applyFont="1" applyFill="1" applyAlignment="1" applyProtection="1">
      <alignment horizontal="center" vertic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3" fillId="39" borderId="0" xfId="0" applyFont="1" applyFill="1" applyAlignment="1" applyProtection="1">
      <alignment horizontal="center" vertic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33" fillId="41" borderId="0" xfId="0" applyFont="1" applyFill="1" applyAlignment="1" applyProtection="1">
      <alignment horizontal="center" vertical="center"/>
      <protection hidden="1"/>
    </xf>
    <xf numFmtId="0" fontId="28" fillId="0" borderId="0" xfId="0" applyFont="1" applyAlignment="1" applyProtection="1">
      <alignment horizontal="center"/>
      <protection hidden="1"/>
    </xf>
    <xf numFmtId="0" fontId="33" fillId="43" borderId="0" xfId="0" applyFont="1" applyFill="1" applyAlignment="1" applyProtection="1">
      <alignment horizontal="center" vertical="center"/>
      <protection hidden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6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8" /><Relationship Type="http://schemas.openxmlformats.org/officeDocument/2006/relationships/worksheet" Target="worksheets/sheet3.xml" Id="rId3" /><Relationship Type="http://schemas.openxmlformats.org/officeDocument/2006/relationships/styles" Target="style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theme" Target="theme/theme1.xml" Id="rId6" /><Relationship Type="http://schemas.openxmlformats.org/officeDocument/2006/relationships/worksheet" Target="worksheets/sheet5.xml" Id="rId5" /><Relationship Type="http://schemas.openxmlformats.org/officeDocument/2006/relationships/worksheet" Target="worksheets/sheet4.xml" Id="rId4" /><Relationship Type="http://schemas.openxmlformats.org/officeDocument/2006/relationships/calcChain" Target="calcChain.xml" Id="rId9" /><Relationship Type="http://schemas.openxmlformats.org/officeDocument/2006/relationships/customXml" Target="/customXml/item.xml" Id="R68929ddff6724be4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930349066966199"/>
          <c:y val="8.443247819828973E-3"/>
          <c:w val="0.76512082848496543"/>
          <c:h val="0.9755755820844973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Municipality!$R$6:$R$84</c:f>
              <c:strCache>
                <c:ptCount val="79"/>
                <c:pt idx="0">
                  <c:v>Melbourne</c:v>
                </c:pt>
                <c:pt idx="1">
                  <c:v>Wyndham</c:v>
                </c:pt>
                <c:pt idx="2">
                  <c:v>Monash</c:v>
                </c:pt>
                <c:pt idx="3">
                  <c:v>Greater Dandenong</c:v>
                </c:pt>
                <c:pt idx="4">
                  <c:v>Casey</c:v>
                </c:pt>
                <c:pt idx="5">
                  <c:v>Whitehorse</c:v>
                </c:pt>
                <c:pt idx="6">
                  <c:v>Moreland</c:v>
                </c:pt>
                <c:pt idx="7">
                  <c:v>Whittlesea</c:v>
                </c:pt>
                <c:pt idx="8">
                  <c:v>Glen Eira</c:v>
                </c:pt>
                <c:pt idx="9">
                  <c:v>Brimbank</c:v>
                </c:pt>
                <c:pt idx="10">
                  <c:v>Boroondara</c:v>
                </c:pt>
                <c:pt idx="11">
                  <c:v>Hume</c:v>
                </c:pt>
                <c:pt idx="12">
                  <c:v>Port Phillip</c:v>
                </c:pt>
                <c:pt idx="13">
                  <c:v>Darebin</c:v>
                </c:pt>
                <c:pt idx="14">
                  <c:v>Stonnington</c:v>
                </c:pt>
                <c:pt idx="15">
                  <c:v>Greater Geelong</c:v>
                </c:pt>
                <c:pt idx="16">
                  <c:v>Melton</c:v>
                </c:pt>
                <c:pt idx="17">
                  <c:v>Manningham</c:v>
                </c:pt>
                <c:pt idx="18">
                  <c:v>Moonee Valley</c:v>
                </c:pt>
                <c:pt idx="19">
                  <c:v>Kingston</c:v>
                </c:pt>
                <c:pt idx="20">
                  <c:v>Maribyrnong</c:v>
                </c:pt>
                <c:pt idx="21">
                  <c:v>Yarra</c:v>
                </c:pt>
                <c:pt idx="22">
                  <c:v>Knox</c:v>
                </c:pt>
                <c:pt idx="23">
                  <c:v>Hobsons Bay</c:v>
                </c:pt>
                <c:pt idx="24">
                  <c:v>Banyule</c:v>
                </c:pt>
                <c:pt idx="25">
                  <c:v>Bayside</c:v>
                </c:pt>
                <c:pt idx="26">
                  <c:v>Cardinia</c:v>
                </c:pt>
                <c:pt idx="27">
                  <c:v>Maroondah</c:v>
                </c:pt>
                <c:pt idx="28">
                  <c:v>Frankston</c:v>
                </c:pt>
                <c:pt idx="29">
                  <c:v>Ballarat</c:v>
                </c:pt>
                <c:pt idx="30">
                  <c:v>Yarra Ranges</c:v>
                </c:pt>
                <c:pt idx="31">
                  <c:v>Greater Shepparton</c:v>
                </c:pt>
                <c:pt idx="32">
                  <c:v>Greater Bendigo</c:v>
                </c:pt>
                <c:pt idx="33">
                  <c:v>Mornington Peninsula</c:v>
                </c:pt>
                <c:pt idx="34">
                  <c:v>Mildura</c:v>
                </c:pt>
                <c:pt idx="35">
                  <c:v>Latrobe</c:v>
                </c:pt>
                <c:pt idx="36">
                  <c:v>Mitchell</c:v>
                </c:pt>
                <c:pt idx="37">
                  <c:v>Wodonga</c:v>
                </c:pt>
                <c:pt idx="38">
                  <c:v>East Gippsland</c:v>
                </c:pt>
                <c:pt idx="39">
                  <c:v>Warrnambool</c:v>
                </c:pt>
                <c:pt idx="40">
                  <c:v>Swan Hill</c:v>
                </c:pt>
                <c:pt idx="41">
                  <c:v>Wangaratta</c:v>
                </c:pt>
                <c:pt idx="42">
                  <c:v>Surf Coast</c:v>
                </c:pt>
                <c:pt idx="43">
                  <c:v>Baw Baw</c:v>
                </c:pt>
                <c:pt idx="44">
                  <c:v>Nillumbik</c:v>
                </c:pt>
                <c:pt idx="45">
                  <c:v>Macedon Ranges</c:v>
                </c:pt>
                <c:pt idx="46">
                  <c:v>Wellington</c:v>
                </c:pt>
                <c:pt idx="47">
                  <c:v>Bass Coast</c:v>
                </c:pt>
                <c:pt idx="48">
                  <c:v>Moorabool</c:v>
                </c:pt>
                <c:pt idx="49">
                  <c:v>Colac-Otway</c:v>
                </c:pt>
                <c:pt idx="50">
                  <c:v>Campaspe</c:v>
                </c:pt>
                <c:pt idx="51">
                  <c:v>Horsham</c:v>
                </c:pt>
                <c:pt idx="52">
                  <c:v>Moira</c:v>
                </c:pt>
                <c:pt idx="53">
                  <c:v>Hepburn</c:v>
                </c:pt>
                <c:pt idx="54">
                  <c:v>South Gippsland</c:v>
                </c:pt>
                <c:pt idx="55">
                  <c:v>Benalla</c:v>
                </c:pt>
                <c:pt idx="56">
                  <c:v>Southern Grampians</c:v>
                </c:pt>
                <c:pt idx="57">
                  <c:v>Glenelg</c:v>
                </c:pt>
                <c:pt idx="58">
                  <c:v>Strathbogie</c:v>
                </c:pt>
                <c:pt idx="59">
                  <c:v>Ararat</c:v>
                </c:pt>
                <c:pt idx="60">
                  <c:v>Alpine</c:v>
                </c:pt>
                <c:pt idx="61">
                  <c:v>Northern Grampians</c:v>
                </c:pt>
                <c:pt idx="62">
                  <c:v>Golden Plains</c:v>
                </c:pt>
                <c:pt idx="63">
                  <c:v>Buloke</c:v>
                </c:pt>
                <c:pt idx="64">
                  <c:v>Central Goldfields</c:v>
                </c:pt>
                <c:pt idx="65">
                  <c:v>Corangamite</c:v>
                </c:pt>
                <c:pt idx="66">
                  <c:v>Mount Alexander</c:v>
                </c:pt>
                <c:pt idx="67">
                  <c:v>Moyne</c:v>
                </c:pt>
                <c:pt idx="68">
                  <c:v>Hindmarsh</c:v>
                </c:pt>
                <c:pt idx="69">
                  <c:v>Yarriambiack</c:v>
                </c:pt>
                <c:pt idx="70">
                  <c:v>Mansfield</c:v>
                </c:pt>
                <c:pt idx="71">
                  <c:v>Murrindindi</c:v>
                </c:pt>
                <c:pt idx="72">
                  <c:v>Indigo</c:v>
                </c:pt>
                <c:pt idx="73">
                  <c:v>Gannawarra</c:v>
                </c:pt>
                <c:pt idx="74">
                  <c:v>West Wimmera</c:v>
                </c:pt>
                <c:pt idx="75">
                  <c:v>Queenscliffe</c:v>
                </c:pt>
                <c:pt idx="76">
                  <c:v>Towong</c:v>
                </c:pt>
                <c:pt idx="77">
                  <c:v>Pyrenees</c:v>
                </c:pt>
                <c:pt idx="78">
                  <c:v>Loddon</c:v>
                </c:pt>
              </c:strCache>
            </c:strRef>
          </c:cat>
          <c:val>
            <c:numRef>
              <c:f>Municipality!$S$6:$S$84</c:f>
              <c:numCache>
                <c:formatCode>General</c:formatCode>
                <c:ptCount val="79"/>
                <c:pt idx="0">
                  <c:v>4773</c:v>
                </c:pt>
                <c:pt idx="1">
                  <c:v>3822</c:v>
                </c:pt>
                <c:pt idx="2">
                  <c:v>3248</c:v>
                </c:pt>
                <c:pt idx="3">
                  <c:v>2929</c:v>
                </c:pt>
                <c:pt idx="4">
                  <c:v>2814</c:v>
                </c:pt>
                <c:pt idx="5">
                  <c:v>2435</c:v>
                </c:pt>
                <c:pt idx="6">
                  <c:v>2333</c:v>
                </c:pt>
                <c:pt idx="7">
                  <c:v>2323</c:v>
                </c:pt>
                <c:pt idx="8">
                  <c:v>1899</c:v>
                </c:pt>
                <c:pt idx="9">
                  <c:v>1868</c:v>
                </c:pt>
                <c:pt idx="10">
                  <c:v>1801</c:v>
                </c:pt>
                <c:pt idx="11">
                  <c:v>1768</c:v>
                </c:pt>
                <c:pt idx="12">
                  <c:v>1727</c:v>
                </c:pt>
                <c:pt idx="13">
                  <c:v>1490</c:v>
                </c:pt>
                <c:pt idx="14">
                  <c:v>1448</c:v>
                </c:pt>
                <c:pt idx="15">
                  <c:v>1346</c:v>
                </c:pt>
                <c:pt idx="16">
                  <c:v>1312</c:v>
                </c:pt>
                <c:pt idx="17">
                  <c:v>1230</c:v>
                </c:pt>
                <c:pt idx="18">
                  <c:v>1157</c:v>
                </c:pt>
                <c:pt idx="19">
                  <c:v>1150</c:v>
                </c:pt>
                <c:pt idx="20">
                  <c:v>1137</c:v>
                </c:pt>
                <c:pt idx="21">
                  <c:v>1077</c:v>
                </c:pt>
                <c:pt idx="22">
                  <c:v>835</c:v>
                </c:pt>
                <c:pt idx="23">
                  <c:v>715</c:v>
                </c:pt>
                <c:pt idx="24">
                  <c:v>644</c:v>
                </c:pt>
                <c:pt idx="25">
                  <c:v>637</c:v>
                </c:pt>
                <c:pt idx="26">
                  <c:v>596</c:v>
                </c:pt>
                <c:pt idx="27">
                  <c:v>473</c:v>
                </c:pt>
                <c:pt idx="28">
                  <c:v>405</c:v>
                </c:pt>
                <c:pt idx="29">
                  <c:v>370</c:v>
                </c:pt>
                <c:pt idx="30">
                  <c:v>296</c:v>
                </c:pt>
                <c:pt idx="31">
                  <c:v>284</c:v>
                </c:pt>
                <c:pt idx="32">
                  <c:v>282</c:v>
                </c:pt>
                <c:pt idx="33">
                  <c:v>259</c:v>
                </c:pt>
                <c:pt idx="34">
                  <c:v>193</c:v>
                </c:pt>
                <c:pt idx="35">
                  <c:v>159</c:v>
                </c:pt>
                <c:pt idx="36">
                  <c:v>146</c:v>
                </c:pt>
                <c:pt idx="37">
                  <c:v>124</c:v>
                </c:pt>
                <c:pt idx="38">
                  <c:v>121</c:v>
                </c:pt>
                <c:pt idx="39">
                  <c:v>113</c:v>
                </c:pt>
                <c:pt idx="40">
                  <c:v>105</c:v>
                </c:pt>
                <c:pt idx="41">
                  <c:v>104</c:v>
                </c:pt>
                <c:pt idx="42">
                  <c:v>92</c:v>
                </c:pt>
                <c:pt idx="43">
                  <c:v>86</c:v>
                </c:pt>
                <c:pt idx="44">
                  <c:v>83</c:v>
                </c:pt>
                <c:pt idx="45">
                  <c:v>79</c:v>
                </c:pt>
                <c:pt idx="46">
                  <c:v>77</c:v>
                </c:pt>
                <c:pt idx="47">
                  <c:v>74</c:v>
                </c:pt>
                <c:pt idx="48">
                  <c:v>72</c:v>
                </c:pt>
                <c:pt idx="49">
                  <c:v>66</c:v>
                </c:pt>
                <c:pt idx="50">
                  <c:v>66</c:v>
                </c:pt>
                <c:pt idx="51">
                  <c:v>64</c:v>
                </c:pt>
                <c:pt idx="52">
                  <c:v>51</c:v>
                </c:pt>
                <c:pt idx="53">
                  <c:v>43</c:v>
                </c:pt>
                <c:pt idx="54">
                  <c:v>40</c:v>
                </c:pt>
                <c:pt idx="55">
                  <c:v>37</c:v>
                </c:pt>
                <c:pt idx="56">
                  <c:v>36</c:v>
                </c:pt>
                <c:pt idx="57">
                  <c:v>34</c:v>
                </c:pt>
                <c:pt idx="58">
                  <c:v>33</c:v>
                </c:pt>
                <c:pt idx="59">
                  <c:v>33</c:v>
                </c:pt>
                <c:pt idx="60">
                  <c:v>33</c:v>
                </c:pt>
                <c:pt idx="61">
                  <c:v>32</c:v>
                </c:pt>
                <c:pt idx="62">
                  <c:v>27</c:v>
                </c:pt>
                <c:pt idx="63">
                  <c:v>27</c:v>
                </c:pt>
                <c:pt idx="64">
                  <c:v>26</c:v>
                </c:pt>
                <c:pt idx="65">
                  <c:v>24</c:v>
                </c:pt>
                <c:pt idx="66">
                  <c:v>23</c:v>
                </c:pt>
                <c:pt idx="67">
                  <c:v>22</c:v>
                </c:pt>
                <c:pt idx="68">
                  <c:v>21</c:v>
                </c:pt>
                <c:pt idx="69">
                  <c:v>20</c:v>
                </c:pt>
                <c:pt idx="70">
                  <c:v>18</c:v>
                </c:pt>
                <c:pt idx="71">
                  <c:v>15</c:v>
                </c:pt>
                <c:pt idx="72">
                  <c:v>12</c:v>
                </c:pt>
                <c:pt idx="73">
                  <c:v>11</c:v>
                </c:pt>
                <c:pt idx="74">
                  <c:v>10</c:v>
                </c:pt>
                <c:pt idx="75">
                  <c:v>8</c:v>
                </c:pt>
                <c:pt idx="76">
                  <c:v>6</c:v>
                </c:pt>
                <c:pt idx="77">
                  <c:v>6</c:v>
                </c:pt>
                <c:pt idx="78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C6-40ED-8AF7-5C891205B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660194536"/>
        <c:axId val="670702648"/>
      </c:barChart>
      <c:catAx>
        <c:axId val="6601945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702648"/>
        <c:crosses val="autoZero"/>
        <c:auto val="1"/>
        <c:lblAlgn val="ctr"/>
        <c:lblOffset val="100"/>
        <c:noMultiLvlLbl val="0"/>
      </c:catAx>
      <c:valAx>
        <c:axId val="670702648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194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31802274715659"/>
          <c:y val="8.443247819828973E-3"/>
          <c:w val="0.69968197725284353"/>
          <c:h val="0.9816158420335139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Birthplace!$M$7:$M$109</c:f>
              <c:strCache>
                <c:ptCount val="103"/>
                <c:pt idx="0">
                  <c:v>India</c:v>
                </c:pt>
                <c:pt idx="1">
                  <c:v>China</c:v>
                </c:pt>
                <c:pt idx="2">
                  <c:v>Vietnam</c:v>
                </c:pt>
                <c:pt idx="3">
                  <c:v>Philippines</c:v>
                </c:pt>
                <c:pt idx="4">
                  <c:v>Sri Lanka</c:v>
                </c:pt>
                <c:pt idx="5">
                  <c:v>United Kingdom</c:v>
                </c:pt>
                <c:pt idx="6">
                  <c:v>Nepal</c:v>
                </c:pt>
                <c:pt idx="7">
                  <c:v>Australia</c:v>
                </c:pt>
                <c:pt idx="8">
                  <c:v>Pakistan</c:v>
                </c:pt>
                <c:pt idx="9">
                  <c:v>Malaysia</c:v>
                </c:pt>
                <c:pt idx="10">
                  <c:v>Thailand</c:v>
                </c:pt>
                <c:pt idx="11">
                  <c:v>Usa</c:v>
                </c:pt>
                <c:pt idx="12">
                  <c:v>Indonesia</c:v>
                </c:pt>
                <c:pt idx="13">
                  <c:v>Iran</c:v>
                </c:pt>
                <c:pt idx="14">
                  <c:v>Afghanistan</c:v>
                </c:pt>
                <c:pt idx="15">
                  <c:v>Colombia</c:v>
                </c:pt>
                <c:pt idx="16">
                  <c:v>South Korea</c:v>
                </c:pt>
                <c:pt idx="17">
                  <c:v>Cambodia</c:v>
                </c:pt>
                <c:pt idx="18">
                  <c:v>Hong Kong</c:v>
                </c:pt>
                <c:pt idx="19">
                  <c:v>Brazil</c:v>
                </c:pt>
                <c:pt idx="20">
                  <c:v>Italy</c:v>
                </c:pt>
                <c:pt idx="21">
                  <c:v>Taiwan</c:v>
                </c:pt>
                <c:pt idx="22">
                  <c:v>South Africa</c:v>
                </c:pt>
                <c:pt idx="23">
                  <c:v>Bangladesh</c:v>
                </c:pt>
                <c:pt idx="24">
                  <c:v>Canada</c:v>
                </c:pt>
                <c:pt idx="25">
                  <c:v>New Zealand</c:v>
                </c:pt>
                <c:pt idx="26">
                  <c:v>Singapore</c:v>
                </c:pt>
                <c:pt idx="27">
                  <c:v>France</c:v>
                </c:pt>
                <c:pt idx="28">
                  <c:v>Japan</c:v>
                </c:pt>
                <c:pt idx="29">
                  <c:v>Germany</c:v>
                </c:pt>
                <c:pt idx="30">
                  <c:v>Ireland</c:v>
                </c:pt>
                <c:pt idx="31">
                  <c:v>England</c:v>
                </c:pt>
                <c:pt idx="32">
                  <c:v>Turkey</c:v>
                </c:pt>
                <c:pt idx="33">
                  <c:v>Lebanon</c:v>
                </c:pt>
                <c:pt idx="34">
                  <c:v>Mauritius</c:v>
                </c:pt>
                <c:pt idx="35">
                  <c:v>Kenya</c:v>
                </c:pt>
                <c:pt idx="36">
                  <c:v>Nigeria</c:v>
                </c:pt>
                <c:pt idx="37">
                  <c:v>Chile</c:v>
                </c:pt>
                <c:pt idx="38">
                  <c:v>Zimbabwe</c:v>
                </c:pt>
                <c:pt idx="39">
                  <c:v>Iraq</c:v>
                </c:pt>
                <c:pt idx="40">
                  <c:v>Spain</c:v>
                </c:pt>
                <c:pt idx="41">
                  <c:v>Poland</c:v>
                </c:pt>
                <c:pt idx="42">
                  <c:v>Ethiopia</c:v>
                </c:pt>
                <c:pt idx="43">
                  <c:v>Greece</c:v>
                </c:pt>
                <c:pt idx="44">
                  <c:v>Netherlands, Kingdom Of The</c:v>
                </c:pt>
                <c:pt idx="45">
                  <c:v>Russia</c:v>
                </c:pt>
                <c:pt idx="46">
                  <c:v>Burma</c:v>
                </c:pt>
                <c:pt idx="47">
                  <c:v>Argentina</c:v>
                </c:pt>
                <c:pt idx="48">
                  <c:v>Egypt</c:v>
                </c:pt>
                <c:pt idx="49">
                  <c:v>Mexico</c:v>
                </c:pt>
                <c:pt idx="50">
                  <c:v>Unknown</c:v>
                </c:pt>
                <c:pt idx="51">
                  <c:v>United Arab Emirates</c:v>
                </c:pt>
                <c:pt idx="52">
                  <c:v>Fiji</c:v>
                </c:pt>
                <c:pt idx="53">
                  <c:v>Saudi Arabia</c:v>
                </c:pt>
                <c:pt idx="54">
                  <c:v>Venezuela</c:v>
                </c:pt>
                <c:pt idx="55">
                  <c:v>Scotland</c:v>
                </c:pt>
                <c:pt idx="56">
                  <c:v>Sweden</c:v>
                </c:pt>
                <c:pt idx="57">
                  <c:v>Syrian Arab Republic</c:v>
                </c:pt>
                <c:pt idx="58">
                  <c:v>Ukraine</c:v>
                </c:pt>
                <c:pt idx="59">
                  <c:v>Peru</c:v>
                </c:pt>
                <c:pt idx="60">
                  <c:v>Israel</c:v>
                </c:pt>
                <c:pt idx="61">
                  <c:v>Northern Ireland</c:v>
                </c:pt>
                <c:pt idx="62">
                  <c:v>Romania</c:v>
                </c:pt>
                <c:pt idx="63">
                  <c:v>Albania</c:v>
                </c:pt>
                <c:pt idx="64">
                  <c:v>Ghana</c:v>
                </c:pt>
                <c:pt idx="65">
                  <c:v>Serbia</c:v>
                </c:pt>
                <c:pt idx="66">
                  <c:v>Kuwait</c:v>
                </c:pt>
                <c:pt idx="67">
                  <c:v>Belgium</c:v>
                </c:pt>
                <c:pt idx="68">
                  <c:v>Somalia</c:v>
                </c:pt>
                <c:pt idx="69">
                  <c:v>Fyr Macedonia</c:v>
                </c:pt>
                <c:pt idx="70">
                  <c:v>Denmark</c:v>
                </c:pt>
                <c:pt idx="71">
                  <c:v>Finland</c:v>
                </c:pt>
                <c:pt idx="72">
                  <c:v>U.S.S.R.</c:v>
                </c:pt>
                <c:pt idx="73">
                  <c:v>Bhutan</c:v>
                </c:pt>
                <c:pt idx="74">
                  <c:v>Ecuador</c:v>
                </c:pt>
                <c:pt idx="75">
                  <c:v>Jordan</c:v>
                </c:pt>
                <c:pt idx="76">
                  <c:v>Switzerland</c:v>
                </c:pt>
                <c:pt idx="77">
                  <c:v>Mongolia</c:v>
                </c:pt>
                <c:pt idx="78">
                  <c:v>Wales</c:v>
                </c:pt>
                <c:pt idx="79">
                  <c:v>Hungary</c:v>
                </c:pt>
                <c:pt idx="80">
                  <c:v>Sudan</c:v>
                </c:pt>
                <c:pt idx="81">
                  <c:v>Portugal</c:v>
                </c:pt>
                <c:pt idx="82">
                  <c:v>Uganda</c:v>
                </c:pt>
                <c:pt idx="83">
                  <c:v>Norway</c:v>
                </c:pt>
                <c:pt idx="84">
                  <c:v>Qatar</c:v>
                </c:pt>
                <c:pt idx="85">
                  <c:v>Estonia</c:v>
                </c:pt>
                <c:pt idx="86">
                  <c:v>Morocco</c:v>
                </c:pt>
                <c:pt idx="87">
                  <c:v>Bahrain</c:v>
                </c:pt>
                <c:pt idx="88">
                  <c:v>Bulgaria</c:v>
                </c:pt>
                <c:pt idx="89">
                  <c:v>Bosnia And Herzegovina</c:v>
                </c:pt>
                <c:pt idx="90">
                  <c:v>Croatia</c:v>
                </c:pt>
                <c:pt idx="91">
                  <c:v>Macau Special Admin Region</c:v>
                </c:pt>
                <c:pt idx="92">
                  <c:v>Lithuania</c:v>
                </c:pt>
                <c:pt idx="93">
                  <c:v>Austria</c:v>
                </c:pt>
                <c:pt idx="94">
                  <c:v>Cyprus</c:v>
                </c:pt>
                <c:pt idx="95">
                  <c:v>Yemen, Republic Of</c:v>
                </c:pt>
                <c:pt idx="96">
                  <c:v>El Salvador</c:v>
                </c:pt>
                <c:pt idx="97">
                  <c:v>Slovakia</c:v>
                </c:pt>
                <c:pt idx="98">
                  <c:v>Papua New Guinea</c:v>
                </c:pt>
                <c:pt idx="99">
                  <c:v>Republic Of South Sudan</c:v>
                </c:pt>
                <c:pt idx="100">
                  <c:v>Czech Republic</c:v>
                </c:pt>
                <c:pt idx="101">
                  <c:v>Belarus</c:v>
                </c:pt>
                <c:pt idx="102">
                  <c:v>Lao Peoples Dem Republic</c:v>
                </c:pt>
              </c:strCache>
            </c:strRef>
          </c:cat>
          <c:val>
            <c:numRef>
              <c:f>Birthplace!$N$7:$N$109</c:f>
              <c:numCache>
                <c:formatCode>General</c:formatCode>
                <c:ptCount val="103"/>
                <c:pt idx="0">
                  <c:v>13269</c:v>
                </c:pt>
                <c:pt idx="1">
                  <c:v>6898</c:v>
                </c:pt>
                <c:pt idx="2">
                  <c:v>3054</c:v>
                </c:pt>
                <c:pt idx="3">
                  <c:v>2394</c:v>
                </c:pt>
                <c:pt idx="4">
                  <c:v>2220</c:v>
                </c:pt>
                <c:pt idx="5">
                  <c:v>2190</c:v>
                </c:pt>
                <c:pt idx="6">
                  <c:v>1977</c:v>
                </c:pt>
                <c:pt idx="7">
                  <c:v>1595</c:v>
                </c:pt>
                <c:pt idx="8">
                  <c:v>1544</c:v>
                </c:pt>
                <c:pt idx="9">
                  <c:v>1407</c:v>
                </c:pt>
                <c:pt idx="10">
                  <c:v>1119</c:v>
                </c:pt>
                <c:pt idx="11">
                  <c:v>1062</c:v>
                </c:pt>
                <c:pt idx="12">
                  <c:v>913</c:v>
                </c:pt>
                <c:pt idx="13">
                  <c:v>913</c:v>
                </c:pt>
                <c:pt idx="14">
                  <c:v>800</c:v>
                </c:pt>
                <c:pt idx="15">
                  <c:v>766</c:v>
                </c:pt>
                <c:pt idx="16">
                  <c:v>641</c:v>
                </c:pt>
                <c:pt idx="17">
                  <c:v>634</c:v>
                </c:pt>
                <c:pt idx="18">
                  <c:v>603</c:v>
                </c:pt>
                <c:pt idx="19">
                  <c:v>555</c:v>
                </c:pt>
                <c:pt idx="20">
                  <c:v>533</c:v>
                </c:pt>
                <c:pt idx="21">
                  <c:v>505</c:v>
                </c:pt>
                <c:pt idx="22">
                  <c:v>482</c:v>
                </c:pt>
                <c:pt idx="23">
                  <c:v>481</c:v>
                </c:pt>
                <c:pt idx="24">
                  <c:v>448</c:v>
                </c:pt>
                <c:pt idx="25">
                  <c:v>431</c:v>
                </c:pt>
                <c:pt idx="26">
                  <c:v>416</c:v>
                </c:pt>
                <c:pt idx="27">
                  <c:v>416</c:v>
                </c:pt>
                <c:pt idx="28">
                  <c:v>403</c:v>
                </c:pt>
                <c:pt idx="29">
                  <c:v>387</c:v>
                </c:pt>
                <c:pt idx="30">
                  <c:v>367</c:v>
                </c:pt>
                <c:pt idx="31">
                  <c:v>284</c:v>
                </c:pt>
                <c:pt idx="32">
                  <c:v>284</c:v>
                </c:pt>
                <c:pt idx="33">
                  <c:v>262</c:v>
                </c:pt>
                <c:pt idx="34">
                  <c:v>231</c:v>
                </c:pt>
                <c:pt idx="35">
                  <c:v>218</c:v>
                </c:pt>
                <c:pt idx="36">
                  <c:v>210</c:v>
                </c:pt>
                <c:pt idx="37">
                  <c:v>204</c:v>
                </c:pt>
                <c:pt idx="38">
                  <c:v>188</c:v>
                </c:pt>
                <c:pt idx="39">
                  <c:v>186</c:v>
                </c:pt>
                <c:pt idx="40">
                  <c:v>184</c:v>
                </c:pt>
                <c:pt idx="41">
                  <c:v>174</c:v>
                </c:pt>
                <c:pt idx="42">
                  <c:v>167</c:v>
                </c:pt>
                <c:pt idx="43">
                  <c:v>165</c:v>
                </c:pt>
                <c:pt idx="44">
                  <c:v>163</c:v>
                </c:pt>
                <c:pt idx="45">
                  <c:v>163</c:v>
                </c:pt>
                <c:pt idx="46">
                  <c:v>154</c:v>
                </c:pt>
                <c:pt idx="47">
                  <c:v>151</c:v>
                </c:pt>
                <c:pt idx="48">
                  <c:v>145</c:v>
                </c:pt>
                <c:pt idx="49">
                  <c:v>137</c:v>
                </c:pt>
                <c:pt idx="50">
                  <c:v>135</c:v>
                </c:pt>
                <c:pt idx="51">
                  <c:v>134</c:v>
                </c:pt>
                <c:pt idx="52">
                  <c:v>132</c:v>
                </c:pt>
                <c:pt idx="53">
                  <c:v>122</c:v>
                </c:pt>
                <c:pt idx="54">
                  <c:v>120</c:v>
                </c:pt>
                <c:pt idx="55">
                  <c:v>115</c:v>
                </c:pt>
                <c:pt idx="56">
                  <c:v>113</c:v>
                </c:pt>
                <c:pt idx="57">
                  <c:v>89</c:v>
                </c:pt>
                <c:pt idx="58">
                  <c:v>85</c:v>
                </c:pt>
                <c:pt idx="59">
                  <c:v>84</c:v>
                </c:pt>
                <c:pt idx="60">
                  <c:v>78</c:v>
                </c:pt>
                <c:pt idx="61">
                  <c:v>78</c:v>
                </c:pt>
                <c:pt idx="62">
                  <c:v>63</c:v>
                </c:pt>
                <c:pt idx="63">
                  <c:v>60</c:v>
                </c:pt>
                <c:pt idx="64">
                  <c:v>59</c:v>
                </c:pt>
                <c:pt idx="65">
                  <c:v>56</c:v>
                </c:pt>
                <c:pt idx="66">
                  <c:v>55</c:v>
                </c:pt>
                <c:pt idx="67">
                  <c:v>52</c:v>
                </c:pt>
                <c:pt idx="68">
                  <c:v>51</c:v>
                </c:pt>
                <c:pt idx="69">
                  <c:v>46</c:v>
                </c:pt>
                <c:pt idx="70">
                  <c:v>46</c:v>
                </c:pt>
                <c:pt idx="71">
                  <c:v>43</c:v>
                </c:pt>
                <c:pt idx="72">
                  <c:v>43</c:v>
                </c:pt>
                <c:pt idx="73">
                  <c:v>40</c:v>
                </c:pt>
                <c:pt idx="74">
                  <c:v>38</c:v>
                </c:pt>
                <c:pt idx="75">
                  <c:v>37</c:v>
                </c:pt>
                <c:pt idx="76">
                  <c:v>36</c:v>
                </c:pt>
                <c:pt idx="77">
                  <c:v>36</c:v>
                </c:pt>
                <c:pt idx="78">
                  <c:v>35</c:v>
                </c:pt>
                <c:pt idx="79">
                  <c:v>34</c:v>
                </c:pt>
                <c:pt idx="80">
                  <c:v>33</c:v>
                </c:pt>
                <c:pt idx="81">
                  <c:v>31</c:v>
                </c:pt>
                <c:pt idx="82">
                  <c:v>30</c:v>
                </c:pt>
                <c:pt idx="83">
                  <c:v>29</c:v>
                </c:pt>
                <c:pt idx="84">
                  <c:v>27</c:v>
                </c:pt>
                <c:pt idx="85">
                  <c:v>29</c:v>
                </c:pt>
                <c:pt idx="86">
                  <c:v>28</c:v>
                </c:pt>
                <c:pt idx="87">
                  <c:v>29</c:v>
                </c:pt>
                <c:pt idx="88">
                  <c:v>24</c:v>
                </c:pt>
                <c:pt idx="89">
                  <c:v>24</c:v>
                </c:pt>
                <c:pt idx="90">
                  <c:v>24</c:v>
                </c:pt>
                <c:pt idx="91">
                  <c:v>23</c:v>
                </c:pt>
                <c:pt idx="92">
                  <c:v>22</c:v>
                </c:pt>
                <c:pt idx="93">
                  <c:v>23</c:v>
                </c:pt>
                <c:pt idx="94">
                  <c:v>23</c:v>
                </c:pt>
                <c:pt idx="95">
                  <c:v>24</c:v>
                </c:pt>
                <c:pt idx="96">
                  <c:v>21</c:v>
                </c:pt>
                <c:pt idx="97">
                  <c:v>21</c:v>
                </c:pt>
                <c:pt idx="98">
                  <c:v>21</c:v>
                </c:pt>
                <c:pt idx="99">
                  <c:v>21</c:v>
                </c:pt>
                <c:pt idx="100">
                  <c:v>20</c:v>
                </c:pt>
                <c:pt idx="101">
                  <c:v>20</c:v>
                </c:pt>
                <c:pt idx="102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15-4A97-B616-BA5915A497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660194536"/>
        <c:axId val="670702648"/>
      </c:barChart>
      <c:catAx>
        <c:axId val="6601945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702648"/>
        <c:crosses val="autoZero"/>
        <c:auto val="1"/>
        <c:lblAlgn val="ctr"/>
        <c:lblOffset val="100"/>
        <c:noMultiLvlLbl val="0"/>
      </c:catAx>
      <c:valAx>
        <c:axId val="670702648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194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387496806478691"/>
          <c:y val="3.9361767074043413E-3"/>
          <c:w val="0.73276392495105114"/>
          <c:h val="0.9801939426083492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Language!$M$7:$M$78</c:f>
              <c:strCache>
                <c:ptCount val="72"/>
                <c:pt idx="0">
                  <c:v>Mandarin</c:v>
                </c:pt>
                <c:pt idx="1">
                  <c:v>Punjabi</c:v>
                </c:pt>
                <c:pt idx="2">
                  <c:v>Vietnamese</c:v>
                </c:pt>
                <c:pt idx="3">
                  <c:v>Hindi</c:v>
                </c:pt>
                <c:pt idx="4">
                  <c:v>Nepali</c:v>
                </c:pt>
                <c:pt idx="5">
                  <c:v>Telugu</c:v>
                </c:pt>
                <c:pt idx="6">
                  <c:v>Sinhalese</c:v>
                </c:pt>
                <c:pt idx="7">
                  <c:v>Spanish</c:v>
                </c:pt>
                <c:pt idx="8">
                  <c:v>Gujarati</c:v>
                </c:pt>
                <c:pt idx="9">
                  <c:v>Urdu</c:v>
                </c:pt>
                <c:pt idx="10">
                  <c:v>Chinese, nec</c:v>
                </c:pt>
                <c:pt idx="11">
                  <c:v>Thai</c:v>
                </c:pt>
                <c:pt idx="12">
                  <c:v>Malayalam</c:v>
                </c:pt>
                <c:pt idx="13">
                  <c:v>Arabic</c:v>
                </c:pt>
                <c:pt idx="14">
                  <c:v>Indonesian</c:v>
                </c:pt>
                <c:pt idx="15">
                  <c:v>Cantonese</c:v>
                </c:pt>
                <c:pt idx="16">
                  <c:v>Korean</c:v>
                </c:pt>
                <c:pt idx="17">
                  <c:v>Filipino</c:v>
                </c:pt>
                <c:pt idx="18">
                  <c:v>Tamil</c:v>
                </c:pt>
                <c:pt idx="19">
                  <c:v>Bengali</c:v>
                </c:pt>
                <c:pt idx="20">
                  <c:v>Portuguese</c:v>
                </c:pt>
                <c:pt idx="21">
                  <c:v>Italian</c:v>
                </c:pt>
                <c:pt idx="22">
                  <c:v>Khmer</c:v>
                </c:pt>
                <c:pt idx="23">
                  <c:v>Persian</c:v>
                </c:pt>
                <c:pt idx="24">
                  <c:v>French</c:v>
                </c:pt>
                <c:pt idx="25">
                  <c:v>Tagalog</c:v>
                </c:pt>
                <c:pt idx="26">
                  <c:v>Japanese</c:v>
                </c:pt>
                <c:pt idx="27">
                  <c:v>Turkish</c:v>
                </c:pt>
                <c:pt idx="28">
                  <c:v>Not Recorded</c:v>
                </c:pt>
                <c:pt idx="29">
                  <c:v>Marathi</c:v>
                </c:pt>
                <c:pt idx="30">
                  <c:v>Chinese, nfd</c:v>
                </c:pt>
                <c:pt idx="31">
                  <c:v>Persian</c:v>
                </c:pt>
                <c:pt idx="32">
                  <c:v>Dari</c:v>
                </c:pt>
                <c:pt idx="33">
                  <c:v>German</c:v>
                </c:pt>
                <c:pt idx="34">
                  <c:v>Malay</c:v>
                </c:pt>
                <c:pt idx="35">
                  <c:v>Farsi (Persian)</c:v>
                </c:pt>
                <c:pt idx="36">
                  <c:v>Kannada</c:v>
                </c:pt>
                <c:pt idx="37">
                  <c:v>Russian</c:v>
                </c:pt>
                <c:pt idx="38">
                  <c:v>Hazaragi</c:v>
                </c:pt>
                <c:pt idx="39">
                  <c:v>Greek</c:v>
                </c:pt>
                <c:pt idx="40">
                  <c:v>Sri Lankan</c:v>
                </c:pt>
                <c:pt idx="41">
                  <c:v>Polish</c:v>
                </c:pt>
                <c:pt idx="42">
                  <c:v>Macedonian</c:v>
                </c:pt>
                <c:pt idx="43">
                  <c:v>Swahili</c:v>
                </c:pt>
                <c:pt idx="44">
                  <c:v>Pashto</c:v>
                </c:pt>
                <c:pt idx="45">
                  <c:v>Dutch</c:v>
                </c:pt>
                <c:pt idx="46">
                  <c:v>Indian</c:v>
                </c:pt>
                <c:pt idx="47">
                  <c:v>Shona</c:v>
                </c:pt>
                <c:pt idx="48">
                  <c:v>Afrikaans</c:v>
                </c:pt>
                <c:pt idx="49">
                  <c:v>Amharic</c:v>
                </c:pt>
                <c:pt idx="50">
                  <c:v>Swedish</c:v>
                </c:pt>
                <c:pt idx="51">
                  <c:v>Serbian</c:v>
                </c:pt>
                <c:pt idx="52">
                  <c:v>Burmese </c:v>
                </c:pt>
                <c:pt idx="53">
                  <c:v>Hebrew</c:v>
                </c:pt>
                <c:pt idx="54">
                  <c:v>Cebuano</c:v>
                </c:pt>
                <c:pt idx="55">
                  <c:v>Mauritian Creole</c:v>
                </c:pt>
                <c:pt idx="56">
                  <c:v>OTHER LANGUAGES</c:v>
                </c:pt>
                <c:pt idx="57">
                  <c:v>Bisaya/Visaya</c:v>
                </c:pt>
                <c:pt idx="58">
                  <c:v>Ukrainian</c:v>
                </c:pt>
                <c:pt idx="59">
                  <c:v>Dzonkha</c:v>
                </c:pt>
                <c:pt idx="60">
                  <c:v>Somali</c:v>
                </c:pt>
                <c:pt idx="61">
                  <c:v>Mongolian</c:v>
                </c:pt>
                <c:pt idx="62">
                  <c:v>Burmese and Related</c:v>
                </c:pt>
                <c:pt idx="63">
                  <c:v>Hungarian</c:v>
                </c:pt>
                <c:pt idx="64">
                  <c:v>Sindhi</c:v>
                </c:pt>
                <c:pt idx="65">
                  <c:v>Tigrinya</c:v>
                </c:pt>
                <c:pt idx="66">
                  <c:v>Yoruba</c:v>
                </c:pt>
                <c:pt idx="67">
                  <c:v>Pakistani</c:v>
                </c:pt>
                <c:pt idx="68">
                  <c:v>Albanian</c:v>
                </c:pt>
                <c:pt idx="69">
                  <c:v>Romanian</c:v>
                </c:pt>
                <c:pt idx="70">
                  <c:v>Danish</c:v>
                </c:pt>
                <c:pt idx="71">
                  <c:v>Oromo</c:v>
                </c:pt>
              </c:strCache>
            </c:strRef>
          </c:cat>
          <c:val>
            <c:numRef>
              <c:f>Language!$N$7:$N$78</c:f>
              <c:numCache>
                <c:formatCode>General</c:formatCode>
                <c:ptCount val="72"/>
                <c:pt idx="0">
                  <c:v>5094</c:v>
                </c:pt>
                <c:pt idx="1">
                  <c:v>3208</c:v>
                </c:pt>
                <c:pt idx="2">
                  <c:v>2244</c:v>
                </c:pt>
                <c:pt idx="3">
                  <c:v>2114</c:v>
                </c:pt>
                <c:pt idx="4">
                  <c:v>1871</c:v>
                </c:pt>
                <c:pt idx="5">
                  <c:v>1593</c:v>
                </c:pt>
                <c:pt idx="6">
                  <c:v>1507</c:v>
                </c:pt>
                <c:pt idx="7">
                  <c:v>1397</c:v>
                </c:pt>
                <c:pt idx="8">
                  <c:v>1132</c:v>
                </c:pt>
                <c:pt idx="9">
                  <c:v>1116</c:v>
                </c:pt>
                <c:pt idx="10">
                  <c:v>848</c:v>
                </c:pt>
                <c:pt idx="11">
                  <c:v>797</c:v>
                </c:pt>
                <c:pt idx="12">
                  <c:v>589</c:v>
                </c:pt>
                <c:pt idx="13">
                  <c:v>581</c:v>
                </c:pt>
                <c:pt idx="14">
                  <c:v>582</c:v>
                </c:pt>
                <c:pt idx="15">
                  <c:v>572</c:v>
                </c:pt>
                <c:pt idx="16">
                  <c:v>513</c:v>
                </c:pt>
                <c:pt idx="17">
                  <c:v>512</c:v>
                </c:pt>
                <c:pt idx="18">
                  <c:v>495</c:v>
                </c:pt>
                <c:pt idx="19">
                  <c:v>468</c:v>
                </c:pt>
                <c:pt idx="20">
                  <c:v>452</c:v>
                </c:pt>
                <c:pt idx="21">
                  <c:v>430</c:v>
                </c:pt>
                <c:pt idx="22">
                  <c:v>404</c:v>
                </c:pt>
                <c:pt idx="23">
                  <c:v>344</c:v>
                </c:pt>
                <c:pt idx="24">
                  <c:v>346</c:v>
                </c:pt>
                <c:pt idx="25">
                  <c:v>310</c:v>
                </c:pt>
                <c:pt idx="26">
                  <c:v>281</c:v>
                </c:pt>
                <c:pt idx="27">
                  <c:v>253</c:v>
                </c:pt>
                <c:pt idx="28">
                  <c:v>253</c:v>
                </c:pt>
                <c:pt idx="29">
                  <c:v>248</c:v>
                </c:pt>
                <c:pt idx="30">
                  <c:v>226</c:v>
                </c:pt>
                <c:pt idx="31">
                  <c:v>223</c:v>
                </c:pt>
                <c:pt idx="32">
                  <c:v>203</c:v>
                </c:pt>
                <c:pt idx="33">
                  <c:v>200</c:v>
                </c:pt>
                <c:pt idx="34">
                  <c:v>178</c:v>
                </c:pt>
                <c:pt idx="35">
                  <c:v>166</c:v>
                </c:pt>
                <c:pt idx="36">
                  <c:v>166</c:v>
                </c:pt>
                <c:pt idx="37">
                  <c:v>164</c:v>
                </c:pt>
                <c:pt idx="38">
                  <c:v>157</c:v>
                </c:pt>
                <c:pt idx="39">
                  <c:v>149</c:v>
                </c:pt>
                <c:pt idx="40">
                  <c:v>146</c:v>
                </c:pt>
                <c:pt idx="41">
                  <c:v>110</c:v>
                </c:pt>
                <c:pt idx="42">
                  <c:v>86</c:v>
                </c:pt>
                <c:pt idx="43">
                  <c:v>87</c:v>
                </c:pt>
                <c:pt idx="44">
                  <c:v>73</c:v>
                </c:pt>
                <c:pt idx="45">
                  <c:v>71</c:v>
                </c:pt>
                <c:pt idx="46">
                  <c:v>69</c:v>
                </c:pt>
                <c:pt idx="47">
                  <c:v>68</c:v>
                </c:pt>
                <c:pt idx="48">
                  <c:v>62</c:v>
                </c:pt>
                <c:pt idx="49">
                  <c:v>60</c:v>
                </c:pt>
                <c:pt idx="50">
                  <c:v>50</c:v>
                </c:pt>
                <c:pt idx="51">
                  <c:v>48</c:v>
                </c:pt>
                <c:pt idx="52">
                  <c:v>47</c:v>
                </c:pt>
                <c:pt idx="53">
                  <c:v>42</c:v>
                </c:pt>
                <c:pt idx="54">
                  <c:v>40</c:v>
                </c:pt>
                <c:pt idx="55">
                  <c:v>38</c:v>
                </c:pt>
                <c:pt idx="56">
                  <c:v>37</c:v>
                </c:pt>
                <c:pt idx="57">
                  <c:v>37</c:v>
                </c:pt>
                <c:pt idx="58">
                  <c:v>35</c:v>
                </c:pt>
                <c:pt idx="59">
                  <c:v>35</c:v>
                </c:pt>
                <c:pt idx="60">
                  <c:v>32</c:v>
                </c:pt>
                <c:pt idx="61">
                  <c:v>31</c:v>
                </c:pt>
                <c:pt idx="62">
                  <c:v>33</c:v>
                </c:pt>
                <c:pt idx="63">
                  <c:v>30</c:v>
                </c:pt>
                <c:pt idx="64">
                  <c:v>29</c:v>
                </c:pt>
                <c:pt idx="65">
                  <c:v>30</c:v>
                </c:pt>
                <c:pt idx="66">
                  <c:v>30</c:v>
                </c:pt>
                <c:pt idx="67">
                  <c:v>29</c:v>
                </c:pt>
                <c:pt idx="68">
                  <c:v>27</c:v>
                </c:pt>
                <c:pt idx="69">
                  <c:v>26</c:v>
                </c:pt>
                <c:pt idx="70">
                  <c:v>20</c:v>
                </c:pt>
                <c:pt idx="71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24-4825-94CD-C2AFA2B80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660194536"/>
        <c:axId val="670702648"/>
      </c:barChart>
      <c:catAx>
        <c:axId val="6601945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702648"/>
        <c:crosses val="autoZero"/>
        <c:auto val="1"/>
        <c:lblAlgn val="ctr"/>
        <c:lblOffset val="100"/>
        <c:noMultiLvlLbl val="0"/>
      </c:catAx>
      <c:valAx>
        <c:axId val="670702648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194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31802274715659"/>
          <c:y val="8.443247819828973E-3"/>
          <c:w val="0.69968197725284353"/>
          <c:h val="0.9755755820844973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Religion!$M$7:$M$46</c:f>
              <c:strCache>
                <c:ptCount val="40"/>
                <c:pt idx="0">
                  <c:v>Christian (NFD)</c:v>
                </c:pt>
                <c:pt idx="1">
                  <c:v>Islam</c:v>
                </c:pt>
                <c:pt idx="2">
                  <c:v>Shia</c:v>
                </c:pt>
                <c:pt idx="3">
                  <c:v>Sunni</c:v>
                </c:pt>
                <c:pt idx="4">
                  <c:v>Buddhism</c:v>
                </c:pt>
                <c:pt idx="5">
                  <c:v>Catholic(NEC)</c:v>
                </c:pt>
                <c:pt idx="6">
                  <c:v>No Religion (NFD)</c:v>
                </c:pt>
                <c:pt idx="7">
                  <c:v>Sikhism</c:v>
                </c:pt>
                <c:pt idx="8">
                  <c:v>Hinduism</c:v>
                </c:pt>
                <c:pt idx="9">
                  <c:v>Baha I World Faith</c:v>
                </c:pt>
                <c:pt idx="10">
                  <c:v>Ahmadi</c:v>
                </c:pt>
                <c:pt idx="11">
                  <c:v>Greek Orthodox</c:v>
                </c:pt>
                <c:pt idx="12">
                  <c:v>Atheism</c:v>
                </c:pt>
                <c:pt idx="13">
                  <c:v>Other Christian (NEC)</c:v>
                </c:pt>
                <c:pt idx="14">
                  <c:v>Alevite/Alawi/Alawites</c:v>
                </c:pt>
                <c:pt idx="15">
                  <c:v>Inadequately Described</c:v>
                </c:pt>
                <c:pt idx="16">
                  <c:v>Orthodox (NFD)</c:v>
                </c:pt>
                <c:pt idx="17">
                  <c:v>Churches of Christ (NFD)</c:v>
                </c:pt>
                <c:pt idx="18">
                  <c:v>Syriac Catholic</c:v>
                </c:pt>
                <c:pt idx="19">
                  <c:v>Orthodox (NEC)</c:v>
                </c:pt>
                <c:pt idx="20">
                  <c:v>Religious Groups (NEC)</c:v>
                </c:pt>
                <c:pt idx="21">
                  <c:v>Jehovahs Witnesses</c:v>
                </c:pt>
                <c:pt idx="22">
                  <c:v>Assyrian Church</c:v>
                </c:pt>
                <c:pt idx="23">
                  <c:v>Druse/Druze</c:v>
                </c:pt>
                <c:pt idx="24">
                  <c:v>Anglican</c:v>
                </c:pt>
                <c:pt idx="25">
                  <c:v>Coptic Orthodox Church</c:v>
                </c:pt>
                <c:pt idx="26">
                  <c:v>Baptist</c:v>
                </c:pt>
                <c:pt idx="27">
                  <c:v>Agnosticism</c:v>
                </c:pt>
                <c:pt idx="28">
                  <c:v>Seventh-Day Adventist</c:v>
                </c:pt>
                <c:pt idx="29">
                  <c:v>Judaism</c:v>
                </c:pt>
                <c:pt idx="30">
                  <c:v>Salvation Army</c:v>
                </c:pt>
                <c:pt idx="31">
                  <c:v>Born Again Christian</c:v>
                </c:pt>
                <c:pt idx="32">
                  <c:v>Presbyterian</c:v>
                </c:pt>
                <c:pt idx="33">
                  <c:v>Pentecostal (NFD)</c:v>
                </c:pt>
                <c:pt idx="34">
                  <c:v>Western Catholic/Catholic</c:v>
                </c:pt>
                <c:pt idx="35">
                  <c:v>New Apostolic Church</c:v>
                </c:pt>
                <c:pt idx="36">
                  <c:v>Religious Belief (NFD)</c:v>
                </c:pt>
                <c:pt idx="37">
                  <c:v>Pentecostal (NEC)</c:v>
                </c:pt>
                <c:pt idx="38">
                  <c:v>Ancestor Veneration</c:v>
                </c:pt>
                <c:pt idx="39">
                  <c:v>Rationalism</c:v>
                </c:pt>
              </c:strCache>
            </c:strRef>
          </c:cat>
          <c:val>
            <c:numRef>
              <c:f>Religion!$N$7:$N$46</c:f>
              <c:numCache>
                <c:formatCode>General</c:formatCode>
                <c:ptCount val="40"/>
                <c:pt idx="0">
                  <c:v>167</c:v>
                </c:pt>
                <c:pt idx="1">
                  <c:v>151</c:v>
                </c:pt>
                <c:pt idx="2">
                  <c:v>81</c:v>
                </c:pt>
                <c:pt idx="3">
                  <c:v>76</c:v>
                </c:pt>
                <c:pt idx="4">
                  <c:v>48</c:v>
                </c:pt>
                <c:pt idx="5">
                  <c:v>44</c:v>
                </c:pt>
                <c:pt idx="6">
                  <c:v>32</c:v>
                </c:pt>
                <c:pt idx="7">
                  <c:v>30</c:v>
                </c:pt>
                <c:pt idx="8">
                  <c:v>26</c:v>
                </c:pt>
                <c:pt idx="9">
                  <c:v>16</c:v>
                </c:pt>
                <c:pt idx="10">
                  <c:v>15</c:v>
                </c:pt>
                <c:pt idx="11">
                  <c:v>13</c:v>
                </c:pt>
                <c:pt idx="12">
                  <c:v>12</c:v>
                </c:pt>
                <c:pt idx="13">
                  <c:v>10</c:v>
                </c:pt>
                <c:pt idx="14">
                  <c:v>10</c:v>
                </c:pt>
                <c:pt idx="15">
                  <c:v>8</c:v>
                </c:pt>
                <c:pt idx="16">
                  <c:v>9</c:v>
                </c:pt>
                <c:pt idx="17">
                  <c:v>8</c:v>
                </c:pt>
                <c:pt idx="18">
                  <c:v>6</c:v>
                </c:pt>
                <c:pt idx="19">
                  <c:v>8</c:v>
                </c:pt>
                <c:pt idx="20">
                  <c:v>6</c:v>
                </c:pt>
                <c:pt idx="21">
                  <c:v>6</c:v>
                </c:pt>
                <c:pt idx="22">
                  <c:v>3</c:v>
                </c:pt>
                <c:pt idx="23">
                  <c:v>3</c:v>
                </c:pt>
                <c:pt idx="24">
                  <c:v>6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6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6-46BB-B358-79B9A7FD33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660194536"/>
        <c:axId val="670702648"/>
      </c:barChart>
      <c:catAx>
        <c:axId val="6601945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702648"/>
        <c:crosses val="autoZero"/>
        <c:auto val="1"/>
        <c:lblAlgn val="ctr"/>
        <c:lblOffset val="100"/>
        <c:noMultiLvlLbl val="0"/>
      </c:catAx>
      <c:valAx>
        <c:axId val="670702648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194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4" dropStyle="combo" dx="39" fmlaLink="$O$3" fmlaRange="$U$1:$U$4" sel="4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35719</xdr:colOff>
      <xdr:row>4</xdr:row>
      <xdr:rowOff>1</xdr:rowOff>
    </xdr:from>
    <xdr:to>
      <xdr:col>21</xdr:col>
      <xdr:colOff>428626</xdr:colOff>
      <xdr:row>86</xdr:row>
      <xdr:rowOff>125016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2</xdr:row>
          <xdr:rowOff>12700</xdr:rowOff>
        </xdr:from>
        <xdr:to>
          <xdr:col>15</xdr:col>
          <xdr:colOff>25400</xdr:colOff>
          <xdr:row>2</xdr:row>
          <xdr:rowOff>298450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5602</xdr:colOff>
      <xdr:row>5</xdr:row>
      <xdr:rowOff>23811</xdr:rowOff>
    </xdr:from>
    <xdr:to>
      <xdr:col>17</xdr:col>
      <xdr:colOff>327421</xdr:colOff>
      <xdr:row>109</xdr:row>
      <xdr:rowOff>95248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44823</xdr:colOff>
      <xdr:row>5</xdr:row>
      <xdr:rowOff>65482</xdr:rowOff>
    </xdr:from>
    <xdr:to>
      <xdr:col>17</xdr:col>
      <xdr:colOff>625079</xdr:colOff>
      <xdr:row>99</xdr:row>
      <xdr:rowOff>41671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41674</xdr:colOff>
      <xdr:row>5</xdr:row>
      <xdr:rowOff>1402</xdr:rowOff>
    </xdr:from>
    <xdr:to>
      <xdr:col>16</xdr:col>
      <xdr:colOff>500063</xdr:colOff>
      <xdr:row>45</xdr:row>
      <xdr:rowOff>166687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 tint="-0.499984740745262"/>
    <pageSetUpPr fitToPage="1"/>
  </sheetPr>
  <dimension ref="A1:AG1085"/>
  <sheetViews>
    <sheetView showGridLines="0" showRowColHeaders="0" tabSelected="1" zoomScale="80" zoomScaleNormal="80" workbookViewId="0">
      <pane xSplit="11" ySplit="5" topLeftCell="L6" activePane="bottomRight" state="frozen"/>
      <selection pane="topRight" activeCell="L1" sqref="L1"/>
      <selection pane="bottomLeft" activeCell="A7" sqref="A7"/>
      <selection pane="bottomRight" activeCell="H31" sqref="H31"/>
    </sheetView>
  </sheetViews>
  <sheetFormatPr defaultColWidth="9.08984375" defaultRowHeight="14.5"/>
  <cols>
    <col min="1" max="1" width="15.453125" style="1" customWidth="1"/>
    <col min="2" max="2" width="15.08984375" style="1" customWidth="1"/>
    <col min="3" max="3" width="15.08984375" style="3" customWidth="1"/>
    <col min="4" max="5" width="15.08984375" style="1" customWidth="1"/>
    <col min="6" max="6" width="3.90625" style="1" customWidth="1"/>
    <col min="7" max="7" width="15.453125" style="1" customWidth="1"/>
    <col min="8" max="8" width="15.08984375" style="1" customWidth="1"/>
    <col min="9" max="9" width="15.08984375" style="3" customWidth="1"/>
    <col min="10" max="11" width="15.08984375" style="1" customWidth="1"/>
    <col min="12" max="12" width="2.90625" style="1" customWidth="1"/>
    <col min="13" max="13" width="17.36328125" style="1" customWidth="1"/>
    <col min="14" max="17" width="12.54296875" style="1" customWidth="1"/>
    <col min="18" max="18" width="2.90625" style="1" customWidth="1"/>
    <col min="19" max="19" width="17.36328125" style="1" customWidth="1"/>
    <col min="20" max="23" width="12.54296875" style="1" customWidth="1"/>
    <col min="24" max="24" width="3.90625" style="1" customWidth="1"/>
    <col min="25" max="25" width="23.90625" style="1" bestFit="1" customWidth="1"/>
    <col min="26" max="29" width="12.54296875" style="1" customWidth="1"/>
    <col min="30" max="30" width="4.81640625" style="1" customWidth="1"/>
    <col min="31" max="31" width="21.1796875" style="1" customWidth="1"/>
    <col min="32" max="35" width="12.54296875" style="1" customWidth="1"/>
    <col min="36" max="36" width="9.08984375" style="1"/>
    <col min="37" max="37" width="12.6328125" style="1" bestFit="1" customWidth="1"/>
    <col min="38" max="41" width="15.7265625" style="1" customWidth="1"/>
    <col min="42" max="16384" width="9.08984375" style="1"/>
  </cols>
  <sheetData>
    <row r="1" spans="1:33" ht="28.5">
      <c r="A1" s="51" t="s">
        <v>443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33" ht="14.75" customHeight="1">
      <c r="A2" s="2"/>
      <c r="G2" s="2"/>
    </row>
    <row r="3" spans="1:33" s="4" customFormat="1" ht="21" customHeight="1">
      <c r="A3" s="52" t="s">
        <v>425</v>
      </c>
      <c r="B3" s="52"/>
      <c r="C3" s="52"/>
      <c r="D3" s="52"/>
      <c r="E3" s="52"/>
      <c r="F3" s="1"/>
      <c r="G3" s="52" t="s">
        <v>426</v>
      </c>
      <c r="H3" s="52"/>
      <c r="I3" s="52"/>
      <c r="J3" s="52"/>
      <c r="K3" s="5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 ht="15.5">
      <c r="A4" s="1" t="s">
        <v>146</v>
      </c>
      <c r="B4" s="50" t="s">
        <v>147</v>
      </c>
      <c r="C4" s="50"/>
      <c r="D4" s="50"/>
      <c r="E4" s="50"/>
      <c r="G4" s="1" t="s">
        <v>146</v>
      </c>
      <c r="H4" s="50" t="s">
        <v>147</v>
      </c>
      <c r="I4" s="50"/>
      <c r="J4" s="50"/>
      <c r="K4" s="50"/>
    </row>
    <row r="5" spans="1:33">
      <c r="A5" s="5"/>
      <c r="B5" s="6" t="s">
        <v>177</v>
      </c>
      <c r="C5" s="6" t="s">
        <v>0</v>
      </c>
      <c r="D5" s="6" t="s">
        <v>6</v>
      </c>
      <c r="E5" s="6" t="s">
        <v>422</v>
      </c>
      <c r="G5" s="5"/>
      <c r="H5" s="6" t="s">
        <v>177</v>
      </c>
      <c r="I5" s="6" t="s">
        <v>0</v>
      </c>
      <c r="J5" s="6" t="s">
        <v>6</v>
      </c>
      <c r="K5" s="6" t="s">
        <v>422</v>
      </c>
    </row>
    <row r="6" spans="1:33">
      <c r="A6" s="7" t="s">
        <v>440</v>
      </c>
      <c r="B6" s="8">
        <v>147.4</v>
      </c>
      <c r="C6" s="8">
        <v>1443</v>
      </c>
      <c r="D6" s="8">
        <v>4880.6000000000004</v>
      </c>
      <c r="E6" s="8">
        <f>SUM(B6:D6)</f>
        <v>6471</v>
      </c>
      <c r="G6" s="7" t="s">
        <v>440</v>
      </c>
      <c r="H6" s="9">
        <f t="shared" ref="H6:H11" si="0">B6/B$13*100</f>
        <v>22.852713178294575</v>
      </c>
      <c r="I6" s="9">
        <f t="shared" ref="I6:I12" si="1">C6/C$13*100</f>
        <v>6.4454171877791673</v>
      </c>
      <c r="J6" s="9">
        <f t="shared" ref="J6:J12" si="2">D6/D$13*100</f>
        <v>14.692636522367392</v>
      </c>
      <c r="K6" s="9">
        <f t="shared" ref="K6:K12" si="3">E6/E$13*100</f>
        <v>11.503795488080213</v>
      </c>
    </row>
    <row r="7" spans="1:33">
      <c r="A7" s="7" t="s">
        <v>439</v>
      </c>
      <c r="B7" s="8">
        <v>124.6</v>
      </c>
      <c r="C7" s="8">
        <v>5239</v>
      </c>
      <c r="D7" s="8">
        <v>10616.4</v>
      </c>
      <c r="E7" s="8">
        <f t="shared" ref="E7:E12" si="4">SUM(B7:D7)</f>
        <v>15980</v>
      </c>
      <c r="G7" s="7" t="s">
        <v>439</v>
      </c>
      <c r="H7" s="10">
        <f t="shared" si="0"/>
        <v>19.31782945736434</v>
      </c>
      <c r="I7" s="10">
        <f t="shared" si="1"/>
        <v>23.400929069144187</v>
      </c>
      <c r="J7" s="10">
        <f t="shared" si="2"/>
        <v>31.95978084171232</v>
      </c>
      <c r="K7" s="10">
        <f t="shared" si="3"/>
        <v>28.408383850953761</v>
      </c>
    </row>
    <row r="8" spans="1:33">
      <c r="A8" s="7" t="s">
        <v>1</v>
      </c>
      <c r="B8" s="8">
        <v>193</v>
      </c>
      <c r="C8" s="8">
        <v>11257</v>
      </c>
      <c r="D8" s="8">
        <v>13365</v>
      </c>
      <c r="E8" s="8">
        <f t="shared" si="4"/>
        <v>24815</v>
      </c>
      <c r="G8" s="7" t="s">
        <v>1</v>
      </c>
      <c r="H8" s="11">
        <f t="shared" si="0"/>
        <v>29.922480620155039</v>
      </c>
      <c r="I8" s="11">
        <f t="shared" si="1"/>
        <v>50.281400750402007</v>
      </c>
      <c r="J8" s="11">
        <f t="shared" si="2"/>
        <v>40.234210367872841</v>
      </c>
      <c r="K8" s="11">
        <f t="shared" si="3"/>
        <v>44.114771292954792</v>
      </c>
    </row>
    <row r="9" spans="1:33">
      <c r="A9" s="7" t="s">
        <v>2</v>
      </c>
      <c r="B9" s="8">
        <v>99</v>
      </c>
      <c r="C9" s="8">
        <v>2718</v>
      </c>
      <c r="D9" s="8">
        <v>3433</v>
      </c>
      <c r="E9" s="8">
        <f t="shared" si="4"/>
        <v>6250</v>
      </c>
      <c r="G9" s="7" t="s">
        <v>2</v>
      </c>
      <c r="H9" s="11">
        <f t="shared" si="0"/>
        <v>15.348837209302326</v>
      </c>
      <c r="I9" s="11">
        <f t="shared" si="1"/>
        <v>12.140432374486332</v>
      </c>
      <c r="J9" s="11">
        <f t="shared" si="2"/>
        <v>10.334758263592029</v>
      </c>
      <c r="K9" s="11">
        <f t="shared" si="3"/>
        <v>11.110913583758512</v>
      </c>
    </row>
    <row r="10" spans="1:33">
      <c r="A10" s="7" t="s">
        <v>3</v>
      </c>
      <c r="B10" s="8">
        <v>32</v>
      </c>
      <c r="C10" s="8">
        <v>915</v>
      </c>
      <c r="D10" s="8">
        <v>795</v>
      </c>
      <c r="E10" s="8">
        <f t="shared" si="4"/>
        <v>1742</v>
      </c>
      <c r="G10" s="7" t="s">
        <v>3</v>
      </c>
      <c r="H10" s="11">
        <f t="shared" si="0"/>
        <v>4.9612403100775193</v>
      </c>
      <c r="I10" s="11">
        <f t="shared" si="1"/>
        <v>4.0870108986957296</v>
      </c>
      <c r="J10" s="11">
        <f t="shared" si="2"/>
        <v>2.3932807513998435</v>
      </c>
      <c r="K10" s="11">
        <f t="shared" si="3"/>
        <v>3.0968338340651722</v>
      </c>
    </row>
    <row r="11" spans="1:33">
      <c r="A11" s="7" t="s">
        <v>4</v>
      </c>
      <c r="B11" s="8">
        <v>32</v>
      </c>
      <c r="C11" s="8">
        <v>542</v>
      </c>
      <c r="D11" s="8">
        <v>115</v>
      </c>
      <c r="E11" s="8">
        <f t="shared" si="4"/>
        <v>689</v>
      </c>
      <c r="G11" s="7" t="s">
        <v>4</v>
      </c>
      <c r="H11" s="11">
        <f t="shared" si="0"/>
        <v>4.9612403100775193</v>
      </c>
      <c r="I11" s="11">
        <f t="shared" si="1"/>
        <v>2.4209397891727709</v>
      </c>
      <c r="J11" s="11">
        <f t="shared" si="2"/>
        <v>0.34619784454211572</v>
      </c>
      <c r="K11" s="11">
        <f t="shared" si="3"/>
        <v>1.2248671134735383</v>
      </c>
    </row>
    <row r="12" spans="1:33">
      <c r="A12" s="7" t="s">
        <v>5</v>
      </c>
      <c r="B12" s="12">
        <v>17</v>
      </c>
      <c r="C12" s="12">
        <v>274</v>
      </c>
      <c r="D12" s="12">
        <v>13</v>
      </c>
      <c r="E12" s="8">
        <f t="shared" si="4"/>
        <v>304</v>
      </c>
      <c r="G12" s="7" t="s">
        <v>5</v>
      </c>
      <c r="H12" s="11">
        <f>B12/B$13*100</f>
        <v>2.635658914728682</v>
      </c>
      <c r="I12" s="11">
        <f t="shared" si="1"/>
        <v>1.2238699303198142</v>
      </c>
      <c r="J12" s="11">
        <f t="shared" si="2"/>
        <v>3.9135408513456559E-2</v>
      </c>
      <c r="K12" s="11">
        <f t="shared" si="3"/>
        <v>0.54043483671401404</v>
      </c>
    </row>
    <row r="13" spans="1:33">
      <c r="A13" s="13" t="s">
        <v>422</v>
      </c>
      <c r="B13" s="14">
        <f>SUM(B6:B12)</f>
        <v>645</v>
      </c>
      <c r="C13" s="14">
        <f>SUM(C6:C12)</f>
        <v>22388</v>
      </c>
      <c r="D13" s="14">
        <f>SUM(D6:D12)</f>
        <v>33218</v>
      </c>
      <c r="E13" s="14">
        <f>SUM(E6:E12)</f>
        <v>56251</v>
      </c>
      <c r="G13" s="13" t="s">
        <v>422</v>
      </c>
      <c r="H13" s="14">
        <f>B13/B$13*100</f>
        <v>100</v>
      </c>
      <c r="I13" s="14">
        <f>C13/C$13*100</f>
        <v>100</v>
      </c>
      <c r="J13" s="14">
        <f>D13/D$13*100</f>
        <v>100</v>
      </c>
      <c r="K13" s="14">
        <f>E13/E$13*100</f>
        <v>100</v>
      </c>
    </row>
    <row r="14" spans="1:33">
      <c r="C14" s="1"/>
      <c r="I14" s="1"/>
    </row>
    <row r="15" spans="1:33" ht="11.4" customHeight="1">
      <c r="A15" s="52" t="s">
        <v>427</v>
      </c>
      <c r="B15" s="52"/>
      <c r="C15" s="52"/>
      <c r="D15" s="52"/>
      <c r="E15" s="52"/>
      <c r="G15" s="52" t="s">
        <v>428</v>
      </c>
      <c r="H15" s="52"/>
      <c r="I15" s="52"/>
      <c r="J15" s="52"/>
      <c r="K15" s="52"/>
    </row>
    <row r="16" spans="1:33" ht="11.4" customHeight="1">
      <c r="A16" s="52"/>
      <c r="B16" s="52"/>
      <c r="C16" s="52"/>
      <c r="D16" s="52"/>
      <c r="E16" s="52"/>
      <c r="G16" s="52"/>
      <c r="H16" s="52"/>
      <c r="I16" s="52"/>
      <c r="J16" s="52"/>
      <c r="K16" s="52"/>
    </row>
    <row r="17" spans="1:11" ht="15.5">
      <c r="A17" s="1" t="s">
        <v>146</v>
      </c>
      <c r="B17" s="50" t="s">
        <v>147</v>
      </c>
      <c r="C17" s="50"/>
      <c r="D17" s="50"/>
      <c r="E17" s="50"/>
      <c r="G17" s="1" t="s">
        <v>146</v>
      </c>
      <c r="H17" s="50" t="s">
        <v>147</v>
      </c>
      <c r="I17" s="50"/>
      <c r="J17" s="50"/>
      <c r="K17" s="50"/>
    </row>
    <row r="18" spans="1:11">
      <c r="A18" s="5"/>
      <c r="B18" s="6" t="s">
        <v>177</v>
      </c>
      <c r="C18" s="6" t="s">
        <v>0</v>
      </c>
      <c r="D18" s="6" t="s">
        <v>6</v>
      </c>
      <c r="E18" s="6" t="s">
        <v>422</v>
      </c>
      <c r="G18" s="5"/>
      <c r="H18" s="6" t="s">
        <v>177</v>
      </c>
      <c r="I18" s="6" t="s">
        <v>0</v>
      </c>
      <c r="J18" s="6" t="s">
        <v>6</v>
      </c>
      <c r="K18" s="6" t="s">
        <v>422</v>
      </c>
    </row>
    <row r="19" spans="1:11">
      <c r="A19" s="7" t="s">
        <v>55</v>
      </c>
      <c r="B19" s="8">
        <v>329</v>
      </c>
      <c r="C19" s="8">
        <v>14704</v>
      </c>
      <c r="D19" s="8">
        <v>14801</v>
      </c>
      <c r="E19" s="8">
        <f t="shared" ref="E19:E21" si="5">SUM(B19:D19)</f>
        <v>29834</v>
      </c>
      <c r="G19" s="7" t="s">
        <v>55</v>
      </c>
      <c r="H19" s="11">
        <f>B19/B$22*100</f>
        <v>50.850077279752703</v>
      </c>
      <c r="I19" s="11">
        <f t="shared" ref="I19:K22" si="6">C19/C$22*100</f>
        <v>65.479159244745276</v>
      </c>
      <c r="J19" s="11">
        <f t="shared" si="6"/>
        <v>44.499564053997176</v>
      </c>
      <c r="K19" s="11">
        <f t="shared" si="6"/>
        <v>52.930948832588179</v>
      </c>
    </row>
    <row r="20" spans="1:11">
      <c r="A20" s="7" t="s">
        <v>56</v>
      </c>
      <c r="B20" s="8">
        <v>315</v>
      </c>
      <c r="C20" s="8">
        <v>7744</v>
      </c>
      <c r="D20" s="8">
        <v>18457</v>
      </c>
      <c r="E20" s="8">
        <f t="shared" si="5"/>
        <v>26516</v>
      </c>
      <c r="G20" s="7" t="s">
        <v>56</v>
      </c>
      <c r="H20" s="11">
        <f t="shared" ref="H20:H22" si="7">B20/B$22*100</f>
        <v>48.68624420401855</v>
      </c>
      <c r="I20" s="11">
        <f t="shared" si="6"/>
        <v>34.485215532597081</v>
      </c>
      <c r="J20" s="11">
        <f t="shared" si="6"/>
        <v>55.491416373530569</v>
      </c>
      <c r="K20" s="11">
        <f t="shared" si="6"/>
        <v>47.044212617983113</v>
      </c>
    </row>
    <row r="21" spans="1:11">
      <c r="A21" s="7" t="s">
        <v>65</v>
      </c>
      <c r="B21" s="8">
        <v>3</v>
      </c>
      <c r="C21" s="8">
        <v>8</v>
      </c>
      <c r="D21" s="8">
        <v>3</v>
      </c>
      <c r="E21" s="8">
        <f t="shared" si="5"/>
        <v>14</v>
      </c>
      <c r="G21" s="7" t="s">
        <v>65</v>
      </c>
      <c r="H21" s="11">
        <f t="shared" si="7"/>
        <v>0.46367851622874806</v>
      </c>
      <c r="I21" s="11">
        <f t="shared" si="6"/>
        <v>3.5625222657641606E-2</v>
      </c>
      <c r="J21" s="11">
        <f t="shared" si="6"/>
        <v>9.0195724722648141E-3</v>
      </c>
      <c r="K21" s="11">
        <f t="shared" si="6"/>
        <v>2.4838549428713365E-2</v>
      </c>
    </row>
    <row r="22" spans="1:11">
      <c r="A22" s="13" t="s">
        <v>7</v>
      </c>
      <c r="B22" s="14">
        <f>SUM(B19:B21)</f>
        <v>647</v>
      </c>
      <c r="C22" s="14">
        <f t="shared" ref="C22:D22" si="8">SUM(C19:C21)</f>
        <v>22456</v>
      </c>
      <c r="D22" s="14">
        <f t="shared" si="8"/>
        <v>33261</v>
      </c>
      <c r="E22" s="14">
        <f>SUM(E19:E21)</f>
        <v>56364</v>
      </c>
      <c r="G22" s="13" t="s">
        <v>7</v>
      </c>
      <c r="H22" s="14">
        <f t="shared" si="7"/>
        <v>100</v>
      </c>
      <c r="I22" s="14">
        <f t="shared" si="6"/>
        <v>100</v>
      </c>
      <c r="J22" s="14">
        <f t="shared" si="6"/>
        <v>100</v>
      </c>
      <c r="K22" s="14">
        <f t="shared" si="6"/>
        <v>100</v>
      </c>
    </row>
    <row r="23" spans="1:11">
      <c r="C23" s="1"/>
      <c r="I23" s="1"/>
    </row>
    <row r="24" spans="1:11" ht="11.4" customHeight="1">
      <c r="A24" s="52" t="s">
        <v>429</v>
      </c>
      <c r="B24" s="52"/>
      <c r="C24" s="52"/>
      <c r="D24" s="52"/>
      <c r="E24" s="52"/>
      <c r="G24" s="52" t="s">
        <v>430</v>
      </c>
      <c r="H24" s="52"/>
      <c r="I24" s="52"/>
      <c r="J24" s="52"/>
      <c r="K24" s="52"/>
    </row>
    <row r="25" spans="1:11" ht="11.4" customHeight="1">
      <c r="A25" s="52"/>
      <c r="B25" s="52"/>
      <c r="C25" s="52"/>
      <c r="D25" s="52"/>
      <c r="E25" s="52"/>
      <c r="G25" s="52"/>
      <c r="H25" s="52"/>
      <c r="I25" s="52"/>
      <c r="J25" s="52"/>
      <c r="K25" s="52"/>
    </row>
    <row r="26" spans="1:11" ht="15.5">
      <c r="A26" s="1" t="s">
        <v>146</v>
      </c>
      <c r="B26" s="50" t="s">
        <v>147</v>
      </c>
      <c r="C26" s="50"/>
      <c r="D26" s="50"/>
      <c r="E26" s="50"/>
      <c r="G26" s="1" t="s">
        <v>146</v>
      </c>
      <c r="H26" s="50" t="s">
        <v>147</v>
      </c>
      <c r="I26" s="50"/>
      <c r="J26" s="50"/>
      <c r="K26" s="50"/>
    </row>
    <row r="27" spans="1:11">
      <c r="A27" s="5"/>
      <c r="B27" s="6" t="s">
        <v>177</v>
      </c>
      <c r="C27" s="6" t="s">
        <v>0</v>
      </c>
      <c r="D27" s="6" t="s">
        <v>6</v>
      </c>
      <c r="E27" s="6" t="s">
        <v>422</v>
      </c>
      <c r="G27" s="5"/>
      <c r="H27" s="6" t="s">
        <v>177</v>
      </c>
      <c r="I27" s="6" t="s">
        <v>0</v>
      </c>
      <c r="J27" s="6" t="s">
        <v>6</v>
      </c>
      <c r="K27" s="6" t="s">
        <v>422</v>
      </c>
    </row>
    <row r="28" spans="1:11">
      <c r="A28" s="7" t="s">
        <v>167</v>
      </c>
      <c r="B28" s="8">
        <v>7</v>
      </c>
      <c r="C28" s="8">
        <v>7461</v>
      </c>
      <c r="D28" s="8">
        <v>2472</v>
      </c>
      <c r="E28" s="8">
        <f t="shared" ref="E28:E35" si="9">SUM(B28:D28)</f>
        <v>9940</v>
      </c>
      <c r="G28" s="7" t="s">
        <v>167</v>
      </c>
      <c r="H28" s="11">
        <f>B28/B$36*100</f>
        <v>1.0971786833855799</v>
      </c>
      <c r="I28" s="11">
        <f t="shared" ref="I28:K36" si="10">C28/C$36*100</f>
        <v>33.22497328108301</v>
      </c>
      <c r="J28" s="11">
        <f t="shared" si="10"/>
        <v>7.4323511725796747</v>
      </c>
      <c r="K28" s="11">
        <f t="shared" si="10"/>
        <v>17.63849948539589</v>
      </c>
    </row>
    <row r="29" spans="1:11">
      <c r="A29" s="7" t="s">
        <v>168</v>
      </c>
      <c r="B29" s="8">
        <v>18</v>
      </c>
      <c r="C29" s="8">
        <v>37</v>
      </c>
      <c r="D29" s="8">
        <v>253</v>
      </c>
      <c r="E29" s="8">
        <f t="shared" si="9"/>
        <v>308</v>
      </c>
      <c r="G29" s="7" t="s">
        <v>168</v>
      </c>
      <c r="H29" s="11">
        <f t="shared" ref="H29:H36" si="11">B29/B$36*100</f>
        <v>2.8213166144200628</v>
      </c>
      <c r="I29" s="11">
        <f t="shared" si="10"/>
        <v>0.16476665479159244</v>
      </c>
      <c r="J29" s="11">
        <f t="shared" si="10"/>
        <v>0.76067348165965121</v>
      </c>
      <c r="K29" s="11">
        <f t="shared" si="10"/>
        <v>0.54654505447705581</v>
      </c>
    </row>
    <row r="30" spans="1:11">
      <c r="A30" s="7" t="s">
        <v>169</v>
      </c>
      <c r="B30" s="8">
        <v>3</v>
      </c>
      <c r="C30" s="8">
        <v>520</v>
      </c>
      <c r="D30" s="8">
        <v>147</v>
      </c>
      <c r="E30" s="8">
        <f>SUM(B30:D30)</f>
        <v>670</v>
      </c>
      <c r="G30" s="7" t="s">
        <v>169</v>
      </c>
      <c r="H30" s="11">
        <f t="shared" si="11"/>
        <v>0.47021943573667713</v>
      </c>
      <c r="I30" s="11">
        <f t="shared" si="10"/>
        <v>2.3156394727467045</v>
      </c>
      <c r="J30" s="11">
        <f t="shared" si="10"/>
        <v>0.44197233914612144</v>
      </c>
      <c r="K30" s="11">
        <f t="shared" si="10"/>
        <v>1.1889129431806083</v>
      </c>
    </row>
    <row r="31" spans="1:11">
      <c r="A31" s="7" t="s">
        <v>170</v>
      </c>
      <c r="B31" s="8">
        <v>217</v>
      </c>
      <c r="C31" s="8">
        <v>12097</v>
      </c>
      <c r="D31" s="8">
        <v>12169</v>
      </c>
      <c r="E31" s="8">
        <f t="shared" si="9"/>
        <v>24483</v>
      </c>
      <c r="G31" s="7" t="s">
        <v>170</v>
      </c>
      <c r="H31" s="11">
        <f t="shared" si="11"/>
        <v>34.012539184952978</v>
      </c>
      <c r="I31" s="11">
        <f t="shared" si="10"/>
        <v>53.869789811186322</v>
      </c>
      <c r="J31" s="11">
        <f t="shared" si="10"/>
        <v>36.58749248346362</v>
      </c>
      <c r="K31" s="11">
        <f t="shared" si="10"/>
        <v>43.445008340135573</v>
      </c>
    </row>
    <row r="32" spans="1:11">
      <c r="A32" s="7" t="s">
        <v>171</v>
      </c>
      <c r="B32" s="8">
        <v>314</v>
      </c>
      <c r="C32" s="8">
        <v>2084</v>
      </c>
      <c r="D32" s="8">
        <v>17599</v>
      </c>
      <c r="E32" s="8">
        <f t="shared" si="9"/>
        <v>19997</v>
      </c>
      <c r="G32" s="7" t="s">
        <v>171</v>
      </c>
      <c r="H32" s="11">
        <f t="shared" si="11"/>
        <v>49.21630094043887</v>
      </c>
      <c r="I32" s="11">
        <f t="shared" si="10"/>
        <v>9.2803705023156393</v>
      </c>
      <c r="J32" s="11">
        <f t="shared" si="10"/>
        <v>52.913409500901984</v>
      </c>
      <c r="K32" s="11">
        <f t="shared" si="10"/>
        <v>35.484615111615859</v>
      </c>
    </row>
    <row r="33" spans="1:11">
      <c r="A33" s="7" t="s">
        <v>172</v>
      </c>
      <c r="B33" s="8">
        <v>28</v>
      </c>
      <c r="C33" s="8">
        <v>20</v>
      </c>
      <c r="D33" s="8">
        <v>191</v>
      </c>
      <c r="E33" s="8">
        <f>SUM(B33:D33)</f>
        <v>239</v>
      </c>
      <c r="G33" s="7" t="s">
        <v>172</v>
      </c>
      <c r="H33" s="11">
        <f t="shared" si="11"/>
        <v>4.3887147335423196</v>
      </c>
      <c r="I33" s="11">
        <f t="shared" si="10"/>
        <v>8.9063056644104022E-2</v>
      </c>
      <c r="J33" s="11">
        <f t="shared" si="10"/>
        <v>0.57426337943475647</v>
      </c>
      <c r="K33" s="11">
        <f t="shared" si="10"/>
        <v>0.42410476629875427</v>
      </c>
    </row>
    <row r="34" spans="1:11">
      <c r="A34" s="7" t="s">
        <v>173</v>
      </c>
      <c r="B34" s="8">
        <v>24</v>
      </c>
      <c r="C34" s="8">
        <v>48</v>
      </c>
      <c r="D34" s="8">
        <v>14</v>
      </c>
      <c r="E34" s="8">
        <f t="shared" si="9"/>
        <v>86</v>
      </c>
      <c r="G34" s="7" t="s">
        <v>173</v>
      </c>
      <c r="H34" s="11">
        <f t="shared" si="11"/>
        <v>3.761755485893417</v>
      </c>
      <c r="I34" s="11">
        <f t="shared" si="10"/>
        <v>0.21375133594584966</v>
      </c>
      <c r="J34" s="11">
        <f t="shared" si="10"/>
        <v>4.209260372820204E-2</v>
      </c>
      <c r="K34" s="11">
        <f t="shared" si="10"/>
        <v>0.15260673599034674</v>
      </c>
    </row>
    <row r="35" spans="1:11">
      <c r="A35" s="7" t="s">
        <v>65</v>
      </c>
      <c r="B35" s="8">
        <v>27</v>
      </c>
      <c r="C35" s="8">
        <v>189</v>
      </c>
      <c r="D35" s="8">
        <v>415</v>
      </c>
      <c r="E35" s="8">
        <f t="shared" si="9"/>
        <v>631</v>
      </c>
      <c r="G35" s="7" t="s">
        <v>65</v>
      </c>
      <c r="H35" s="11">
        <f t="shared" si="11"/>
        <v>4.2319749216300941</v>
      </c>
      <c r="I35" s="11">
        <f t="shared" si="10"/>
        <v>0.84164588528678297</v>
      </c>
      <c r="J35" s="11">
        <f t="shared" si="10"/>
        <v>1.2477450390859892</v>
      </c>
      <c r="K35" s="11">
        <f t="shared" si="10"/>
        <v>1.1197075629059161</v>
      </c>
    </row>
    <row r="36" spans="1:11">
      <c r="A36" s="13" t="s">
        <v>7</v>
      </c>
      <c r="B36" s="14">
        <f>SUM(B28:B35)</f>
        <v>638</v>
      </c>
      <c r="C36" s="14">
        <f t="shared" ref="C36:D36" si="12">SUM(C28:C35)</f>
        <v>22456</v>
      </c>
      <c r="D36" s="14">
        <f t="shared" si="12"/>
        <v>33260</v>
      </c>
      <c r="E36" s="14">
        <f>SUM(E28:E35)</f>
        <v>56354</v>
      </c>
      <c r="G36" s="13" t="s">
        <v>7</v>
      </c>
      <c r="H36" s="14">
        <f t="shared" si="11"/>
        <v>100</v>
      </c>
      <c r="I36" s="14">
        <f t="shared" si="10"/>
        <v>100</v>
      </c>
      <c r="J36" s="14">
        <f t="shared" si="10"/>
        <v>100</v>
      </c>
      <c r="K36" s="14">
        <f t="shared" si="10"/>
        <v>100</v>
      </c>
    </row>
    <row r="37" spans="1:11">
      <c r="C37" s="1"/>
      <c r="I37" s="1"/>
    </row>
    <row r="38" spans="1:11">
      <c r="C38" s="1"/>
      <c r="E38" s="15"/>
      <c r="I38" s="1"/>
      <c r="K38" s="15"/>
    </row>
    <row r="39" spans="1:11">
      <c r="C39" s="1"/>
      <c r="I39" s="1"/>
    </row>
    <row r="40" spans="1:11">
      <c r="C40" s="1"/>
      <c r="I40" s="1"/>
    </row>
    <row r="41" spans="1:11">
      <c r="C41" s="1"/>
      <c r="I41" s="1"/>
    </row>
    <row r="42" spans="1:11">
      <c r="C42" s="1"/>
      <c r="I42" s="1"/>
    </row>
    <row r="43" spans="1:11">
      <c r="C43" s="1"/>
      <c r="I43" s="1"/>
    </row>
    <row r="44" spans="1:11">
      <c r="C44" s="1"/>
      <c r="I44" s="1"/>
    </row>
    <row r="45" spans="1:11">
      <c r="C45" s="1"/>
      <c r="I45" s="1"/>
    </row>
    <row r="46" spans="1:11">
      <c r="C46" s="1"/>
      <c r="I46" s="1"/>
    </row>
    <row r="47" spans="1:11">
      <c r="C47" s="1"/>
      <c r="I47" s="1"/>
    </row>
    <row r="48" spans="1:11">
      <c r="C48" s="1"/>
      <c r="I48" s="1"/>
    </row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  <row r="678" s="1" customFormat="1"/>
    <row r="679" s="1" customFormat="1"/>
    <row r="680" s="1" customFormat="1"/>
    <row r="681" s="1" customFormat="1"/>
    <row r="682" s="1" customFormat="1"/>
    <row r="683" s="1" customFormat="1"/>
    <row r="684" s="1" customFormat="1"/>
    <row r="685" s="1" customFormat="1"/>
    <row r="686" s="1" customFormat="1"/>
    <row r="687" s="1" customFormat="1"/>
    <row r="688" s="1" customFormat="1"/>
    <row r="689" s="1" customFormat="1"/>
    <row r="690" s="1" customFormat="1"/>
    <row r="691" s="1" customFormat="1"/>
    <row r="692" s="1" customFormat="1"/>
    <row r="693" s="1" customFormat="1"/>
    <row r="694" s="1" customFormat="1"/>
    <row r="695" s="1" customFormat="1"/>
    <row r="696" s="1" customFormat="1"/>
    <row r="697" s="1" customFormat="1"/>
    <row r="698" s="1" customFormat="1"/>
    <row r="699" s="1" customFormat="1"/>
    <row r="700" s="1" customFormat="1"/>
    <row r="701" s="1" customFormat="1"/>
    <row r="702" s="1" customFormat="1"/>
    <row r="703" s="1" customFormat="1"/>
    <row r="704" s="1" customFormat="1"/>
    <row r="705" s="1" customFormat="1"/>
    <row r="706" s="1" customFormat="1"/>
    <row r="707" s="1" customFormat="1"/>
    <row r="708" s="1" customFormat="1"/>
    <row r="709" s="1" customFormat="1"/>
    <row r="710" s="1" customFormat="1"/>
    <row r="711" s="1" customFormat="1"/>
    <row r="712" s="1" customFormat="1"/>
    <row r="713" s="1" customFormat="1"/>
    <row r="714" s="1" customFormat="1"/>
    <row r="715" s="1" customFormat="1"/>
    <row r="716" s="1" customFormat="1"/>
    <row r="717" s="1" customFormat="1"/>
    <row r="718" s="1" customFormat="1"/>
    <row r="719" s="1" customFormat="1"/>
    <row r="720" s="1" customFormat="1"/>
    <row r="721" s="1" customFormat="1"/>
    <row r="722" s="1" customFormat="1"/>
    <row r="723" s="1" customFormat="1"/>
    <row r="724" s="1" customFormat="1"/>
    <row r="725" s="1" customFormat="1"/>
    <row r="726" s="1" customFormat="1"/>
    <row r="727" s="1" customFormat="1"/>
    <row r="728" s="1" customFormat="1"/>
    <row r="729" s="1" customFormat="1"/>
    <row r="730" s="1" customFormat="1"/>
    <row r="731" s="1" customFormat="1"/>
    <row r="732" s="1" customFormat="1"/>
    <row r="733" s="1" customFormat="1"/>
    <row r="734" s="1" customFormat="1"/>
    <row r="735" s="1" customFormat="1"/>
    <row r="736" s="1" customFormat="1"/>
    <row r="737" s="1" customFormat="1"/>
    <row r="738" s="1" customFormat="1"/>
    <row r="739" s="1" customFormat="1"/>
    <row r="740" s="1" customFormat="1"/>
    <row r="741" s="1" customFormat="1"/>
    <row r="742" s="1" customFormat="1"/>
    <row r="743" s="1" customFormat="1"/>
    <row r="744" s="1" customFormat="1"/>
    <row r="745" s="1" customFormat="1"/>
    <row r="746" s="1" customFormat="1"/>
    <row r="747" s="1" customFormat="1"/>
    <row r="748" s="1" customFormat="1"/>
    <row r="749" s="1" customFormat="1"/>
    <row r="750" s="1" customFormat="1"/>
    <row r="751" s="1" customFormat="1"/>
    <row r="752" s="1" customFormat="1"/>
    <row r="753" s="1" customFormat="1"/>
    <row r="754" s="1" customFormat="1"/>
    <row r="755" s="1" customFormat="1"/>
    <row r="756" s="1" customFormat="1"/>
    <row r="757" s="1" customFormat="1"/>
    <row r="758" s="1" customFormat="1"/>
    <row r="759" s="1" customFormat="1"/>
    <row r="760" s="1" customFormat="1"/>
    <row r="761" s="1" customFormat="1"/>
    <row r="762" s="1" customFormat="1"/>
    <row r="763" s="1" customFormat="1"/>
    <row r="764" s="1" customFormat="1"/>
    <row r="765" s="1" customFormat="1"/>
    <row r="766" s="1" customFormat="1"/>
    <row r="767" s="1" customFormat="1"/>
    <row r="768" s="1" customFormat="1"/>
    <row r="769" s="1" customFormat="1"/>
    <row r="770" s="1" customFormat="1"/>
    <row r="771" s="1" customFormat="1"/>
    <row r="772" s="1" customFormat="1"/>
    <row r="773" s="1" customFormat="1"/>
    <row r="774" s="1" customFormat="1"/>
    <row r="775" s="1" customFormat="1"/>
    <row r="776" s="1" customFormat="1"/>
    <row r="777" s="1" customFormat="1"/>
    <row r="778" s="1" customFormat="1"/>
    <row r="779" s="1" customFormat="1"/>
    <row r="780" s="1" customFormat="1"/>
    <row r="781" s="1" customFormat="1"/>
    <row r="782" s="1" customFormat="1"/>
    <row r="783" s="1" customFormat="1"/>
    <row r="784" s="1" customFormat="1"/>
    <row r="785" s="1" customFormat="1"/>
    <row r="786" s="1" customFormat="1"/>
    <row r="787" s="1" customFormat="1"/>
    <row r="788" s="1" customFormat="1"/>
    <row r="789" s="1" customFormat="1"/>
    <row r="790" s="1" customFormat="1"/>
    <row r="791" s="1" customFormat="1"/>
    <row r="792" s="1" customFormat="1"/>
    <row r="793" s="1" customFormat="1"/>
    <row r="794" s="1" customFormat="1"/>
    <row r="795" s="1" customFormat="1"/>
    <row r="796" s="1" customFormat="1"/>
    <row r="797" s="1" customFormat="1"/>
    <row r="798" s="1" customFormat="1"/>
    <row r="799" s="1" customFormat="1"/>
    <row r="800" s="1" customFormat="1"/>
    <row r="801" s="1" customFormat="1"/>
    <row r="802" s="1" customFormat="1"/>
    <row r="803" s="1" customFormat="1"/>
    <row r="804" s="1" customFormat="1"/>
    <row r="805" s="1" customFormat="1"/>
    <row r="806" s="1" customFormat="1"/>
    <row r="807" s="1" customFormat="1"/>
    <row r="808" s="1" customFormat="1"/>
    <row r="809" s="1" customFormat="1"/>
    <row r="810" s="1" customFormat="1"/>
    <row r="811" s="1" customFormat="1"/>
    <row r="812" s="1" customFormat="1"/>
    <row r="813" s="1" customFormat="1"/>
    <row r="814" s="1" customFormat="1"/>
    <row r="815" s="1" customFormat="1"/>
    <row r="816" s="1" customFormat="1"/>
    <row r="817" s="1" customFormat="1"/>
    <row r="818" s="1" customFormat="1"/>
    <row r="819" s="1" customFormat="1"/>
    <row r="820" s="1" customFormat="1"/>
    <row r="821" s="1" customFormat="1"/>
    <row r="822" s="1" customFormat="1"/>
    <row r="823" s="1" customFormat="1"/>
    <row r="824" s="1" customFormat="1"/>
    <row r="825" s="1" customFormat="1"/>
    <row r="826" s="1" customFormat="1"/>
    <row r="827" s="1" customFormat="1"/>
    <row r="828" s="1" customFormat="1"/>
    <row r="829" s="1" customFormat="1"/>
    <row r="830" s="1" customFormat="1"/>
    <row r="831" s="1" customFormat="1"/>
    <row r="832" s="1" customFormat="1"/>
    <row r="833" s="1" customFormat="1"/>
    <row r="834" s="1" customFormat="1"/>
    <row r="835" s="1" customFormat="1"/>
    <row r="836" s="1" customFormat="1"/>
    <row r="837" s="1" customFormat="1"/>
    <row r="838" s="1" customFormat="1"/>
    <row r="839" s="1" customFormat="1"/>
    <row r="840" s="1" customFormat="1"/>
    <row r="841" s="1" customFormat="1"/>
    <row r="842" s="1" customFormat="1"/>
    <row r="843" s="1" customFormat="1"/>
    <row r="844" s="1" customFormat="1"/>
    <row r="845" s="1" customFormat="1"/>
    <row r="846" s="1" customFormat="1"/>
    <row r="847" s="1" customFormat="1"/>
    <row r="848" s="1" customFormat="1"/>
    <row r="849" s="1" customFormat="1"/>
    <row r="850" s="1" customFormat="1"/>
    <row r="851" s="1" customFormat="1"/>
    <row r="852" s="1" customFormat="1"/>
    <row r="853" s="1" customFormat="1"/>
    <row r="854" s="1" customFormat="1"/>
    <row r="855" s="1" customFormat="1"/>
    <row r="856" s="1" customFormat="1"/>
    <row r="857" s="1" customFormat="1"/>
    <row r="858" s="1" customFormat="1"/>
    <row r="859" s="1" customFormat="1"/>
    <row r="860" s="1" customFormat="1"/>
    <row r="861" s="1" customFormat="1"/>
    <row r="862" s="1" customFormat="1"/>
    <row r="863" s="1" customFormat="1"/>
    <row r="864" s="1" customFormat="1"/>
    <row r="865" s="1" customFormat="1"/>
    <row r="866" s="1" customFormat="1"/>
    <row r="867" s="1" customFormat="1"/>
    <row r="868" s="1" customFormat="1"/>
    <row r="869" s="1" customFormat="1"/>
    <row r="870" s="1" customFormat="1"/>
    <row r="871" s="1" customFormat="1"/>
    <row r="872" s="1" customFormat="1"/>
    <row r="873" s="1" customFormat="1"/>
    <row r="874" s="1" customFormat="1"/>
    <row r="875" s="1" customFormat="1"/>
    <row r="876" s="1" customFormat="1"/>
    <row r="877" s="1" customFormat="1"/>
    <row r="878" s="1" customFormat="1"/>
    <row r="879" s="1" customFormat="1"/>
    <row r="880" s="1" customFormat="1"/>
    <row r="881" s="1" customFormat="1"/>
    <row r="882" s="1" customFormat="1"/>
    <row r="883" s="1" customFormat="1"/>
    <row r="884" s="1" customFormat="1"/>
    <row r="885" s="1" customFormat="1"/>
    <row r="886" s="1" customFormat="1"/>
    <row r="887" s="1" customFormat="1"/>
    <row r="888" s="1" customFormat="1"/>
    <row r="889" s="1" customFormat="1"/>
    <row r="890" s="1" customFormat="1"/>
    <row r="891" s="1" customFormat="1"/>
    <row r="892" s="1" customFormat="1"/>
    <row r="893" s="1" customFormat="1"/>
    <row r="894" s="1" customFormat="1"/>
    <row r="895" s="1" customFormat="1"/>
    <row r="896" s="1" customFormat="1"/>
    <row r="897" s="1" customFormat="1"/>
    <row r="898" s="1" customFormat="1"/>
    <row r="899" s="1" customFormat="1"/>
    <row r="900" s="1" customFormat="1"/>
    <row r="901" s="1" customFormat="1"/>
    <row r="902" s="1" customFormat="1"/>
    <row r="903" s="1" customFormat="1"/>
    <row r="904" s="1" customFormat="1"/>
    <row r="905" s="1" customFormat="1"/>
    <row r="906" s="1" customFormat="1"/>
    <row r="907" s="1" customFormat="1"/>
    <row r="908" s="1" customFormat="1"/>
    <row r="909" s="1" customFormat="1"/>
    <row r="910" s="1" customFormat="1"/>
    <row r="911" s="1" customFormat="1"/>
    <row r="912" s="1" customFormat="1"/>
    <row r="913" s="1" customFormat="1"/>
    <row r="914" s="1" customFormat="1"/>
    <row r="915" s="1" customFormat="1"/>
    <row r="916" s="1" customFormat="1"/>
    <row r="917" s="1" customFormat="1"/>
    <row r="918" s="1" customFormat="1"/>
    <row r="919" s="1" customFormat="1"/>
    <row r="920" s="1" customFormat="1"/>
    <row r="921" s="1" customFormat="1"/>
    <row r="922" s="1" customFormat="1"/>
    <row r="923" s="1" customFormat="1"/>
    <row r="924" s="1" customFormat="1"/>
    <row r="925" s="1" customFormat="1"/>
    <row r="926" s="1" customFormat="1"/>
    <row r="927" s="1" customFormat="1"/>
    <row r="928" s="1" customFormat="1"/>
    <row r="929" s="1" customFormat="1"/>
    <row r="930" s="1" customFormat="1"/>
    <row r="931" s="1" customFormat="1"/>
    <row r="932" s="1" customFormat="1"/>
    <row r="933" s="1" customFormat="1"/>
    <row r="934" s="1" customFormat="1"/>
    <row r="935" s="1" customFormat="1"/>
    <row r="936" s="1" customFormat="1"/>
    <row r="937" s="1" customFormat="1"/>
    <row r="938" s="1" customFormat="1"/>
    <row r="939" s="1" customFormat="1"/>
    <row r="940" s="1" customFormat="1"/>
    <row r="941" s="1" customFormat="1"/>
    <row r="942" s="1" customFormat="1"/>
    <row r="943" s="1" customFormat="1"/>
    <row r="944" s="1" customFormat="1"/>
    <row r="945" s="1" customFormat="1"/>
    <row r="946" s="1" customFormat="1"/>
    <row r="947" s="1" customFormat="1"/>
    <row r="948" s="1" customFormat="1"/>
    <row r="949" s="1" customFormat="1"/>
    <row r="950" s="1" customFormat="1"/>
    <row r="951" s="1" customFormat="1"/>
    <row r="952" s="1" customFormat="1"/>
    <row r="953" s="1" customFormat="1"/>
    <row r="954" s="1" customFormat="1"/>
    <row r="955" s="1" customFormat="1"/>
    <row r="956" s="1" customFormat="1"/>
    <row r="957" s="1" customFormat="1"/>
    <row r="958" s="1" customFormat="1"/>
    <row r="959" s="1" customFormat="1"/>
    <row r="960" s="1" customFormat="1"/>
    <row r="961" s="1" customFormat="1"/>
    <row r="962" s="1" customFormat="1"/>
    <row r="963" s="1" customFormat="1"/>
    <row r="964" s="1" customFormat="1"/>
    <row r="965" s="1" customFormat="1"/>
    <row r="966" s="1" customFormat="1"/>
    <row r="967" s="1" customFormat="1"/>
    <row r="968" s="1" customFormat="1"/>
    <row r="969" s="1" customFormat="1"/>
    <row r="970" s="1" customFormat="1"/>
    <row r="971" s="1" customFormat="1"/>
    <row r="972" s="1" customFormat="1"/>
    <row r="973" s="1" customFormat="1"/>
    <row r="974" s="1" customFormat="1"/>
    <row r="975" s="1" customFormat="1"/>
    <row r="976" s="1" customFormat="1"/>
    <row r="977" s="1" customFormat="1"/>
    <row r="978" s="1" customFormat="1"/>
    <row r="979" s="1" customFormat="1"/>
    <row r="980" s="1" customFormat="1"/>
    <row r="981" s="1" customFormat="1"/>
    <row r="982" s="1" customFormat="1"/>
    <row r="983" s="1" customFormat="1"/>
    <row r="984" s="1" customFormat="1"/>
    <row r="985" s="1" customFormat="1"/>
    <row r="986" s="1" customFormat="1"/>
    <row r="987" s="1" customFormat="1"/>
    <row r="988" s="1" customFormat="1"/>
    <row r="989" s="1" customFormat="1"/>
    <row r="990" s="1" customFormat="1"/>
    <row r="991" s="1" customFormat="1"/>
    <row r="992" s="1" customFormat="1"/>
    <row r="993" s="1" customFormat="1"/>
    <row r="994" s="1" customFormat="1"/>
    <row r="995" s="1" customFormat="1"/>
    <row r="996" s="1" customFormat="1"/>
    <row r="997" s="1" customFormat="1"/>
    <row r="998" s="1" customFormat="1"/>
    <row r="999" s="1" customFormat="1"/>
    <row r="1000" s="1" customFormat="1"/>
    <row r="1001" s="1" customFormat="1"/>
    <row r="1002" s="1" customFormat="1"/>
    <row r="1003" s="1" customFormat="1"/>
    <row r="1004" s="1" customFormat="1"/>
    <row r="1005" s="1" customFormat="1"/>
    <row r="1006" s="1" customFormat="1"/>
    <row r="1007" s="1" customFormat="1"/>
    <row r="1008" s="1" customFormat="1"/>
    <row r="1009" s="1" customFormat="1"/>
    <row r="1010" s="1" customFormat="1"/>
    <row r="1011" s="1" customFormat="1"/>
    <row r="1012" s="1" customFormat="1"/>
    <row r="1013" s="1" customFormat="1"/>
    <row r="1014" s="1" customFormat="1"/>
    <row r="1015" s="1" customFormat="1"/>
    <row r="1016" s="1" customFormat="1"/>
    <row r="1017" s="1" customFormat="1"/>
    <row r="1018" s="1" customFormat="1"/>
    <row r="1019" s="1" customFormat="1"/>
    <row r="1020" s="1" customFormat="1"/>
    <row r="1021" s="1" customFormat="1"/>
    <row r="1022" s="1" customFormat="1"/>
    <row r="1023" s="1" customFormat="1"/>
    <row r="1024" s="1" customFormat="1"/>
    <row r="1025" s="1" customFormat="1"/>
    <row r="1026" s="1" customFormat="1"/>
    <row r="1027" s="1" customFormat="1"/>
    <row r="1028" s="1" customFormat="1"/>
    <row r="1029" s="1" customFormat="1"/>
    <row r="1030" s="1" customFormat="1"/>
    <row r="1031" s="1" customFormat="1"/>
    <row r="1032" s="1" customFormat="1"/>
    <row r="1033" s="1" customFormat="1"/>
    <row r="1034" s="1" customFormat="1"/>
    <row r="1035" s="1" customFormat="1"/>
    <row r="1036" s="1" customFormat="1"/>
    <row r="1037" s="1" customFormat="1"/>
    <row r="1038" s="1" customFormat="1"/>
    <row r="1039" s="1" customFormat="1"/>
    <row r="1040" s="1" customFormat="1"/>
    <row r="1041" s="1" customFormat="1"/>
    <row r="1042" s="1" customFormat="1"/>
    <row r="1043" s="1" customFormat="1"/>
    <row r="1044" s="1" customFormat="1"/>
    <row r="1045" s="1" customFormat="1"/>
    <row r="1046" s="1" customFormat="1"/>
    <row r="1047" s="1" customFormat="1"/>
    <row r="1048" s="1" customFormat="1"/>
    <row r="1049" s="1" customFormat="1"/>
    <row r="1050" s="1" customFormat="1"/>
    <row r="1051" s="1" customFormat="1"/>
    <row r="1052" s="1" customFormat="1"/>
    <row r="1053" s="1" customFormat="1"/>
    <row r="1054" s="1" customFormat="1"/>
    <row r="1055" s="1" customFormat="1"/>
    <row r="1056" s="1" customFormat="1"/>
    <row r="1057" s="1" customFormat="1"/>
    <row r="1058" s="1" customFormat="1"/>
    <row r="1059" s="1" customFormat="1"/>
    <row r="1060" s="1" customFormat="1"/>
    <row r="1061" s="1" customFormat="1"/>
    <row r="1062" s="1" customFormat="1"/>
    <row r="1063" s="1" customFormat="1"/>
    <row r="1064" s="1" customFormat="1"/>
    <row r="1065" s="1" customFormat="1"/>
    <row r="1066" s="1" customFormat="1"/>
    <row r="1067" s="1" customFormat="1"/>
    <row r="1068" s="1" customFormat="1"/>
    <row r="1069" s="1" customFormat="1"/>
    <row r="1070" s="1" customFormat="1"/>
    <row r="1071" s="1" customFormat="1"/>
    <row r="1072" s="1" customFormat="1"/>
    <row r="1073" s="1" customFormat="1"/>
    <row r="1074" s="1" customFormat="1"/>
    <row r="1075" s="1" customFormat="1"/>
    <row r="1076" s="1" customFormat="1"/>
    <row r="1077" s="1" customFormat="1"/>
    <row r="1078" s="1" customFormat="1"/>
    <row r="1079" s="1" customFormat="1"/>
    <row r="1080" s="1" customFormat="1"/>
    <row r="1081" s="1" customFormat="1"/>
    <row r="1082" s="1" customFormat="1"/>
    <row r="1083" s="1" customFormat="1"/>
    <row r="1084" s="1" customFormat="1"/>
    <row r="1085" s="1" customFormat="1"/>
  </sheetData>
  <sheetProtection sheet="1" objects="1" scenarios="1"/>
  <sortState xmlns:xlrd2="http://schemas.microsoft.com/office/spreadsheetml/2017/richdata2" ref="S6:W183">
    <sortCondition descending="1" ref="W6:W183"/>
  </sortState>
  <mergeCells count="13">
    <mergeCell ref="H26:K26"/>
    <mergeCell ref="A1:K1"/>
    <mergeCell ref="A3:E3"/>
    <mergeCell ref="A15:E16"/>
    <mergeCell ref="A24:E25"/>
    <mergeCell ref="H4:K4"/>
    <mergeCell ref="G15:K16"/>
    <mergeCell ref="H17:K17"/>
    <mergeCell ref="G24:K25"/>
    <mergeCell ref="B26:E26"/>
    <mergeCell ref="B17:E17"/>
    <mergeCell ref="B4:E4"/>
    <mergeCell ref="G3:K3"/>
  </mergeCells>
  <pageMargins left="0.39370078740157483" right="0.39370078740157483" top="0.39370078740157483" bottom="0.39370078740157483" header="0.31496062992125984" footer="0.31496062992125984"/>
  <pageSetup scale="8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9F756-F88E-4A51-B33D-6FFE011CAEBE}">
  <sheetPr>
    <tabColor theme="5" tint="-0.499984740745262"/>
    <pageSetUpPr fitToPage="1"/>
  </sheetPr>
  <dimension ref="A1:AD1093"/>
  <sheetViews>
    <sheetView showGridLines="0" showRowColHeaders="0" topLeftCell="B1" zoomScale="80" zoomScaleNormal="80" workbookViewId="0">
      <pane xSplit="1" ySplit="5" topLeftCell="C6" activePane="bottomRight" state="frozen"/>
      <selection activeCell="B1" sqref="B1"/>
      <selection pane="topRight" activeCell="C1" sqref="C1"/>
      <selection pane="bottomLeft" activeCell="B6" sqref="B6"/>
      <selection pane="bottomRight" activeCell="A8" sqref="A8"/>
    </sheetView>
  </sheetViews>
  <sheetFormatPr defaultColWidth="9.08984375" defaultRowHeight="14.5"/>
  <cols>
    <col min="1" max="1" width="1.90625" style="16" bestFit="1" customWidth="1"/>
    <col min="2" max="2" width="16.90625" style="1" bestFit="1" customWidth="1"/>
    <col min="3" max="5" width="12.81640625" style="3" customWidth="1"/>
    <col min="6" max="6" width="12.81640625" style="1" customWidth="1"/>
    <col min="7" max="7" width="3" style="1" customWidth="1"/>
    <col min="8" max="8" width="16.90625" style="1" bestFit="1" customWidth="1"/>
    <col min="9" max="11" width="12.81640625" style="3" customWidth="1"/>
    <col min="12" max="12" width="12.81640625" style="1" customWidth="1"/>
    <col min="13" max="13" width="2.90625" style="17" customWidth="1"/>
    <col min="14" max="14" width="13.7265625" style="17" bestFit="1" customWidth="1"/>
    <col min="15" max="20" width="9.1796875" style="17" customWidth="1"/>
    <col min="21" max="21" width="6.26953125" style="27" customWidth="1"/>
    <col min="22" max="22" width="6.26953125" style="19" customWidth="1"/>
    <col min="23" max="24" width="12.54296875" style="1" customWidth="1"/>
    <col min="25" max="25" width="4.81640625" style="1" customWidth="1"/>
    <col min="26" max="26" width="21.1796875" style="1" customWidth="1"/>
    <col min="27" max="30" width="12.54296875" style="1" customWidth="1"/>
    <col min="31" max="31" width="9.08984375" style="1"/>
    <col min="32" max="32" width="12.6328125" style="1" bestFit="1" customWidth="1"/>
    <col min="33" max="36" width="15.7265625" style="1" customWidth="1"/>
    <col min="37" max="16384" width="9.08984375" style="1"/>
  </cols>
  <sheetData>
    <row r="1" spans="1:30" ht="28.5">
      <c r="B1" s="54" t="s">
        <v>443</v>
      </c>
      <c r="C1" s="54"/>
      <c r="D1" s="54"/>
      <c r="E1" s="54"/>
      <c r="F1" s="54"/>
      <c r="G1" s="54"/>
      <c r="H1" s="54"/>
      <c r="I1" s="54"/>
      <c r="J1" s="54"/>
      <c r="K1" s="54"/>
      <c r="L1" s="54"/>
      <c r="N1" s="53" t="s">
        <v>441</v>
      </c>
      <c r="O1" s="53"/>
      <c r="P1" s="53"/>
      <c r="Q1" s="53"/>
      <c r="R1" s="53"/>
      <c r="S1" s="53"/>
      <c r="T1" s="53"/>
      <c r="U1" s="18" t="s">
        <v>177</v>
      </c>
    </row>
    <row r="2" spans="1:30">
      <c r="D2" s="20"/>
      <c r="E2" s="1"/>
      <c r="J2" s="20"/>
      <c r="K2" s="1"/>
      <c r="N2" s="21"/>
      <c r="O2" s="21"/>
      <c r="P2" s="21"/>
      <c r="Q2" s="21"/>
      <c r="R2" s="21"/>
      <c r="S2" s="21"/>
      <c r="U2" s="18" t="s">
        <v>0</v>
      </c>
    </row>
    <row r="3" spans="1:30" s="4" customFormat="1" ht="23">
      <c r="A3" s="22"/>
      <c r="B3" s="55" t="s">
        <v>431</v>
      </c>
      <c r="C3" s="55"/>
      <c r="D3" s="55"/>
      <c r="E3" s="55"/>
      <c r="F3" s="55"/>
      <c r="H3" s="55" t="s">
        <v>432</v>
      </c>
      <c r="I3" s="55"/>
      <c r="J3" s="55"/>
      <c r="K3" s="55"/>
      <c r="L3" s="55"/>
      <c r="M3" s="17"/>
      <c r="O3" s="23">
        <v>4</v>
      </c>
      <c r="P3" s="24" t="s">
        <v>442</v>
      </c>
      <c r="Q3" s="21"/>
      <c r="R3" s="21"/>
      <c r="S3" s="21"/>
      <c r="T3" s="17"/>
      <c r="U3" s="18" t="s">
        <v>6</v>
      </c>
      <c r="V3" s="19"/>
      <c r="W3" s="1"/>
      <c r="X3" s="1"/>
      <c r="Y3" s="1"/>
      <c r="Z3" s="1"/>
      <c r="AA3" s="1"/>
      <c r="AB3" s="1"/>
      <c r="AC3" s="1"/>
      <c r="AD3" s="1"/>
    </row>
    <row r="4" spans="1:30" ht="15.5">
      <c r="B4" s="1" t="s">
        <v>146</v>
      </c>
      <c r="C4" s="50" t="s">
        <v>147</v>
      </c>
      <c r="D4" s="50"/>
      <c r="E4" s="50"/>
      <c r="H4" s="1" t="s">
        <v>146</v>
      </c>
      <c r="I4" s="50" t="s">
        <v>147</v>
      </c>
      <c r="J4" s="50"/>
      <c r="K4" s="50"/>
      <c r="U4" s="18" t="s">
        <v>422</v>
      </c>
    </row>
    <row r="5" spans="1:30">
      <c r="B5" s="25"/>
      <c r="C5" s="26" t="s">
        <v>177</v>
      </c>
      <c r="D5" s="26" t="s">
        <v>0</v>
      </c>
      <c r="E5" s="26" t="s">
        <v>6</v>
      </c>
      <c r="F5" s="26" t="s">
        <v>422</v>
      </c>
      <c r="H5" s="25"/>
      <c r="I5" s="26" t="s">
        <v>177</v>
      </c>
      <c r="J5" s="26" t="s">
        <v>0</v>
      </c>
      <c r="K5" s="26" t="s">
        <v>6</v>
      </c>
      <c r="L5" s="26" t="s">
        <v>422</v>
      </c>
    </row>
    <row r="6" spans="1:30">
      <c r="A6" s="16">
        <v>1</v>
      </c>
      <c r="B6" s="7" t="s">
        <v>259</v>
      </c>
      <c r="C6" s="8">
        <v>0</v>
      </c>
      <c r="D6" s="8">
        <v>21</v>
      </c>
      <c r="E6" s="8">
        <v>12</v>
      </c>
      <c r="F6" s="8">
        <f t="shared" ref="F6:F37" si="0">SUM(C6:E6)</f>
        <v>33</v>
      </c>
      <c r="H6" s="7" t="s">
        <v>259</v>
      </c>
      <c r="I6" s="11">
        <f>C6/C$87*100</f>
        <v>0</v>
      </c>
      <c r="J6" s="11">
        <f t="shared" ref="J6:L6" si="1">D6/D$87*100</f>
        <v>9.3520374081496327E-2</v>
      </c>
      <c r="K6" s="11">
        <f t="shared" si="1"/>
        <v>3.6071782847867259E-2</v>
      </c>
      <c r="L6" s="11">
        <f t="shared" si="1"/>
        <v>5.8537623727250153E-2</v>
      </c>
      <c r="M6" s="28">
        <v>1</v>
      </c>
      <c r="N6" s="29" t="s">
        <v>259</v>
      </c>
      <c r="O6" s="30">
        <f t="shared" ref="O6:O37" si="2">VLOOKUP($M6,$A$6:$F$84,2+$O$3)</f>
        <v>33</v>
      </c>
      <c r="P6" s="30">
        <f>O6+M6*0.0001</f>
        <v>33.000100000000003</v>
      </c>
      <c r="Q6" s="30">
        <f>RANK(P6,P$6:P$84)</f>
        <v>61</v>
      </c>
      <c r="R6" s="30" t="str">
        <f>VLOOKUP(MATCH($M6,Q$6:Q$84,0),$M$6:$O$84,2)</f>
        <v>Melbourne</v>
      </c>
      <c r="S6" s="30">
        <f>VLOOKUP(MATCH($M6,Q$6:Q$84,0),$M$6:$O$84,3)</f>
        <v>4773</v>
      </c>
    </row>
    <row r="7" spans="1:30">
      <c r="A7" s="16">
        <v>2</v>
      </c>
      <c r="B7" s="7" t="s">
        <v>276</v>
      </c>
      <c r="C7" s="8">
        <v>0</v>
      </c>
      <c r="D7" s="8">
        <v>22</v>
      </c>
      <c r="E7" s="8">
        <v>11</v>
      </c>
      <c r="F7" s="8">
        <f t="shared" si="0"/>
        <v>33</v>
      </c>
      <c r="G7" s="12"/>
      <c r="H7" s="7" t="s">
        <v>276</v>
      </c>
      <c r="I7" s="11">
        <f t="shared" ref="I7:I70" si="3">C7/C$87*100</f>
        <v>0</v>
      </c>
      <c r="J7" s="11">
        <f t="shared" ref="J7:J70" si="4">D7/D$87*100</f>
        <v>9.7973725228234249E-2</v>
      </c>
      <c r="K7" s="11">
        <f t="shared" ref="K7:K70" si="5">E7/E$87*100</f>
        <v>3.3065800943878322E-2</v>
      </c>
      <c r="L7" s="11">
        <f t="shared" ref="L7:L70" si="6">F7/F$87*100</f>
        <v>5.8537623727250153E-2</v>
      </c>
      <c r="M7" s="28">
        <v>2</v>
      </c>
      <c r="N7" s="29" t="s">
        <v>276</v>
      </c>
      <c r="O7" s="30">
        <f t="shared" si="2"/>
        <v>33</v>
      </c>
      <c r="P7" s="30">
        <f t="shared" ref="P7:P70" si="7">O7+M7*0.0001</f>
        <v>33.0002</v>
      </c>
      <c r="Q7" s="30">
        <f t="shared" ref="Q7:Q70" si="8">RANK(P7,P$6:P$84)</f>
        <v>60</v>
      </c>
      <c r="R7" s="30" t="str">
        <f t="shared" ref="R7:R70" si="9">VLOOKUP(MATCH($M7,Q$6:Q$84,0),$M$6:$O$84,2)</f>
        <v>Wyndham</v>
      </c>
      <c r="S7" s="30">
        <f t="shared" ref="S7:S70" si="10">VLOOKUP(MATCH($M7,Q$6:Q$84,0),$M$6:$O$84,3)</f>
        <v>3822</v>
      </c>
    </row>
    <row r="8" spans="1:30">
      <c r="A8" s="16">
        <v>3</v>
      </c>
      <c r="B8" s="7" t="s">
        <v>227</v>
      </c>
      <c r="C8" s="8">
        <v>5</v>
      </c>
      <c r="D8" s="8">
        <v>142</v>
      </c>
      <c r="E8" s="8">
        <v>223</v>
      </c>
      <c r="F8" s="8">
        <f t="shared" si="0"/>
        <v>370</v>
      </c>
      <c r="G8" s="12"/>
      <c r="H8" s="7" t="s">
        <v>227</v>
      </c>
      <c r="I8" s="11">
        <f t="shared" si="3"/>
        <v>0.76687116564417179</v>
      </c>
      <c r="J8" s="11">
        <f t="shared" si="4"/>
        <v>0.63237586283678471</v>
      </c>
      <c r="K8" s="11">
        <f t="shared" si="5"/>
        <v>0.6703339645895332</v>
      </c>
      <c r="L8" s="11">
        <f t="shared" si="6"/>
        <v>0.6563309326994714</v>
      </c>
      <c r="M8" s="28">
        <v>3</v>
      </c>
      <c r="N8" s="29" t="s">
        <v>227</v>
      </c>
      <c r="O8" s="30">
        <f t="shared" si="2"/>
        <v>370</v>
      </c>
      <c r="P8" s="30">
        <f t="shared" si="7"/>
        <v>370.00029999999998</v>
      </c>
      <c r="Q8" s="30">
        <f t="shared" si="8"/>
        <v>30</v>
      </c>
      <c r="R8" s="30" t="str">
        <f t="shared" si="9"/>
        <v>Monash</v>
      </c>
      <c r="S8" s="30">
        <f t="shared" si="10"/>
        <v>3248</v>
      </c>
    </row>
    <row r="9" spans="1:30">
      <c r="A9" s="16">
        <v>4</v>
      </c>
      <c r="B9" s="7" t="s">
        <v>222</v>
      </c>
      <c r="C9" s="8">
        <v>9</v>
      </c>
      <c r="D9" s="8">
        <v>308</v>
      </c>
      <c r="E9" s="8">
        <v>327</v>
      </c>
      <c r="F9" s="8">
        <f t="shared" si="0"/>
        <v>644</v>
      </c>
      <c r="G9" s="12"/>
      <c r="H9" s="7" t="s">
        <v>222</v>
      </c>
      <c r="I9" s="11">
        <f t="shared" si="3"/>
        <v>1.3803680981595092</v>
      </c>
      <c r="J9" s="11">
        <f t="shared" si="4"/>
        <v>1.3716321531952795</v>
      </c>
      <c r="K9" s="11">
        <f t="shared" si="5"/>
        <v>0.98295608260438261</v>
      </c>
      <c r="L9" s="11">
        <f t="shared" si="6"/>
        <v>1.1423705963742152</v>
      </c>
      <c r="M9" s="28">
        <v>4</v>
      </c>
      <c r="N9" s="29" t="s">
        <v>222</v>
      </c>
      <c r="O9" s="30">
        <f t="shared" si="2"/>
        <v>644</v>
      </c>
      <c r="P9" s="30">
        <f t="shared" si="7"/>
        <v>644.00040000000001</v>
      </c>
      <c r="Q9" s="30">
        <f t="shared" si="8"/>
        <v>25</v>
      </c>
      <c r="R9" s="30" t="str">
        <f t="shared" si="9"/>
        <v>Greater Dandenong</v>
      </c>
      <c r="S9" s="30">
        <f t="shared" si="10"/>
        <v>2929</v>
      </c>
    </row>
    <row r="10" spans="1:30">
      <c r="A10" s="16">
        <v>5</v>
      </c>
      <c r="B10" s="7" t="s">
        <v>243</v>
      </c>
      <c r="C10" s="8">
        <v>0</v>
      </c>
      <c r="D10" s="8">
        <v>53</v>
      </c>
      <c r="E10" s="8">
        <v>21</v>
      </c>
      <c r="F10" s="8">
        <f t="shared" si="0"/>
        <v>74</v>
      </c>
      <c r="G10" s="12"/>
      <c r="H10" s="7" t="s">
        <v>243</v>
      </c>
      <c r="I10" s="11">
        <f t="shared" si="3"/>
        <v>0</v>
      </c>
      <c r="J10" s="11">
        <f t="shared" si="4"/>
        <v>0.23602761077710976</v>
      </c>
      <c r="K10" s="11">
        <f t="shared" si="5"/>
        <v>6.31256199837677E-2</v>
      </c>
      <c r="L10" s="11">
        <f t="shared" si="6"/>
        <v>0.13126618653989428</v>
      </c>
      <c r="M10" s="28">
        <v>5</v>
      </c>
      <c r="N10" s="29" t="s">
        <v>243</v>
      </c>
      <c r="O10" s="30">
        <f t="shared" si="2"/>
        <v>74</v>
      </c>
      <c r="P10" s="30">
        <f t="shared" si="7"/>
        <v>74.000500000000002</v>
      </c>
      <c r="Q10" s="30">
        <f t="shared" si="8"/>
        <v>48</v>
      </c>
      <c r="R10" s="30" t="str">
        <f t="shared" si="9"/>
        <v>Casey</v>
      </c>
      <c r="S10" s="30">
        <f t="shared" si="10"/>
        <v>2814</v>
      </c>
    </row>
    <row r="11" spans="1:30">
      <c r="A11" s="16">
        <v>6</v>
      </c>
      <c r="B11" s="7" t="s">
        <v>244</v>
      </c>
      <c r="C11" s="8">
        <v>3</v>
      </c>
      <c r="D11" s="8">
        <v>50</v>
      </c>
      <c r="E11" s="8">
        <v>33</v>
      </c>
      <c r="F11" s="8">
        <f t="shared" si="0"/>
        <v>86</v>
      </c>
      <c r="G11" s="12"/>
      <c r="H11" s="7" t="s">
        <v>244</v>
      </c>
      <c r="I11" s="11">
        <f t="shared" si="3"/>
        <v>0.46012269938650308</v>
      </c>
      <c r="J11" s="11">
        <f t="shared" si="4"/>
        <v>0.222667557336896</v>
      </c>
      <c r="K11" s="11">
        <f t="shared" si="5"/>
        <v>9.9197402831634959E-2</v>
      </c>
      <c r="L11" s="11">
        <f t="shared" si="6"/>
        <v>0.15255259516798522</v>
      </c>
      <c r="M11" s="28">
        <v>6</v>
      </c>
      <c r="N11" s="29" t="s">
        <v>244</v>
      </c>
      <c r="O11" s="30">
        <f t="shared" si="2"/>
        <v>86</v>
      </c>
      <c r="P11" s="30">
        <f t="shared" si="7"/>
        <v>86.000600000000006</v>
      </c>
      <c r="Q11" s="30">
        <f t="shared" si="8"/>
        <v>44</v>
      </c>
      <c r="R11" s="30" t="str">
        <f t="shared" si="9"/>
        <v>Whitehorse</v>
      </c>
      <c r="S11" s="30">
        <f t="shared" si="10"/>
        <v>2435</v>
      </c>
    </row>
    <row r="12" spans="1:30">
      <c r="A12" s="16">
        <v>7</v>
      </c>
      <c r="B12" s="7" t="s">
        <v>224</v>
      </c>
      <c r="C12" s="8">
        <v>3</v>
      </c>
      <c r="D12" s="8">
        <v>217</v>
      </c>
      <c r="E12" s="8">
        <v>417</v>
      </c>
      <c r="F12" s="8">
        <f t="shared" si="0"/>
        <v>637</v>
      </c>
      <c r="G12" s="12"/>
      <c r="H12" s="7" t="s">
        <v>224</v>
      </c>
      <c r="I12" s="11">
        <f t="shared" si="3"/>
        <v>0.46012269938650308</v>
      </c>
      <c r="J12" s="11">
        <f t="shared" si="4"/>
        <v>0.96637719884212869</v>
      </c>
      <c r="K12" s="11">
        <f t="shared" si="5"/>
        <v>1.2534944539633872</v>
      </c>
      <c r="L12" s="11">
        <f t="shared" si="6"/>
        <v>1.1299535246744954</v>
      </c>
      <c r="M12" s="28">
        <v>7</v>
      </c>
      <c r="N12" s="29" t="s">
        <v>224</v>
      </c>
      <c r="O12" s="30">
        <f t="shared" si="2"/>
        <v>637</v>
      </c>
      <c r="P12" s="30">
        <f t="shared" si="7"/>
        <v>637.00070000000005</v>
      </c>
      <c r="Q12" s="30">
        <f t="shared" si="8"/>
        <v>26</v>
      </c>
      <c r="R12" s="30" t="str">
        <f t="shared" si="9"/>
        <v>Moreland</v>
      </c>
      <c r="S12" s="30">
        <f t="shared" si="10"/>
        <v>2333</v>
      </c>
    </row>
    <row r="13" spans="1:30">
      <c r="A13" s="16">
        <v>8</v>
      </c>
      <c r="B13" s="7" t="s">
        <v>275</v>
      </c>
      <c r="C13" s="8">
        <v>3</v>
      </c>
      <c r="D13" s="8">
        <v>16</v>
      </c>
      <c r="E13" s="8">
        <v>18</v>
      </c>
      <c r="F13" s="8">
        <f t="shared" si="0"/>
        <v>37</v>
      </c>
      <c r="G13" s="12"/>
      <c r="H13" s="7" t="s">
        <v>275</v>
      </c>
      <c r="I13" s="11">
        <f t="shared" si="3"/>
        <v>0.46012269938650308</v>
      </c>
      <c r="J13" s="11">
        <f t="shared" si="4"/>
        <v>7.1253618347806719E-2</v>
      </c>
      <c r="K13" s="11">
        <f t="shared" si="5"/>
        <v>5.4107674271800889E-2</v>
      </c>
      <c r="L13" s="11">
        <f t="shared" si="6"/>
        <v>6.5633093269947138E-2</v>
      </c>
      <c r="M13" s="28">
        <v>8</v>
      </c>
      <c r="N13" s="29" t="s">
        <v>275</v>
      </c>
      <c r="O13" s="30">
        <f t="shared" si="2"/>
        <v>37</v>
      </c>
      <c r="P13" s="30">
        <f t="shared" si="7"/>
        <v>37.000799999999998</v>
      </c>
      <c r="Q13" s="30">
        <f t="shared" si="8"/>
        <v>56</v>
      </c>
      <c r="R13" s="30" t="str">
        <f t="shared" si="9"/>
        <v>Whittlesea</v>
      </c>
      <c r="S13" s="30">
        <f t="shared" si="10"/>
        <v>2323</v>
      </c>
    </row>
    <row r="14" spans="1:30">
      <c r="A14" s="16">
        <v>9</v>
      </c>
      <c r="B14" s="7" t="s">
        <v>210</v>
      </c>
      <c r="C14" s="8">
        <v>9</v>
      </c>
      <c r="D14" s="8">
        <v>567</v>
      </c>
      <c r="E14" s="8">
        <v>1225</v>
      </c>
      <c r="F14" s="8">
        <f t="shared" si="0"/>
        <v>1801</v>
      </c>
      <c r="G14" s="12"/>
      <c r="H14" s="7" t="s">
        <v>210</v>
      </c>
      <c r="I14" s="11">
        <f t="shared" si="3"/>
        <v>1.3803680981595092</v>
      </c>
      <c r="J14" s="11">
        <f t="shared" si="4"/>
        <v>2.5250501002004011</v>
      </c>
      <c r="K14" s="11">
        <f t="shared" si="5"/>
        <v>3.682327832386449</v>
      </c>
      <c r="L14" s="11">
        <f t="shared" si="6"/>
        <v>3.1947351615993185</v>
      </c>
      <c r="M14" s="28">
        <v>9</v>
      </c>
      <c r="N14" s="29" t="s">
        <v>210</v>
      </c>
      <c r="O14" s="30">
        <f t="shared" si="2"/>
        <v>1801</v>
      </c>
      <c r="P14" s="30">
        <f t="shared" si="7"/>
        <v>1801.0009</v>
      </c>
      <c r="Q14" s="30">
        <f t="shared" si="8"/>
        <v>11</v>
      </c>
      <c r="R14" s="30" t="str">
        <f t="shared" si="9"/>
        <v>Glen Eira</v>
      </c>
      <c r="S14" s="30">
        <f t="shared" si="10"/>
        <v>1899</v>
      </c>
    </row>
    <row r="15" spans="1:30">
      <c r="A15" s="16">
        <v>10</v>
      </c>
      <c r="B15" s="7" t="s">
        <v>208</v>
      </c>
      <c r="C15" s="8">
        <v>21</v>
      </c>
      <c r="D15" s="8">
        <v>890</v>
      </c>
      <c r="E15" s="8">
        <v>957</v>
      </c>
      <c r="F15" s="8">
        <f t="shared" si="0"/>
        <v>1868</v>
      </c>
      <c r="G15" s="12"/>
      <c r="H15" s="7" t="s">
        <v>208</v>
      </c>
      <c r="I15" s="11">
        <f t="shared" si="3"/>
        <v>3.2208588957055215</v>
      </c>
      <c r="J15" s="11">
        <f t="shared" si="4"/>
        <v>3.9634825205967492</v>
      </c>
      <c r="K15" s="11">
        <f t="shared" si="5"/>
        <v>2.8767246821174135</v>
      </c>
      <c r="L15" s="11">
        <f t="shared" si="6"/>
        <v>3.3135842764394936</v>
      </c>
      <c r="M15" s="28">
        <v>10</v>
      </c>
      <c r="N15" s="29" t="s">
        <v>208</v>
      </c>
      <c r="O15" s="30">
        <f t="shared" si="2"/>
        <v>1868</v>
      </c>
      <c r="P15" s="30">
        <f t="shared" si="7"/>
        <v>1868.001</v>
      </c>
      <c r="Q15" s="30">
        <f t="shared" si="8"/>
        <v>10</v>
      </c>
      <c r="R15" s="30" t="str">
        <f t="shared" si="9"/>
        <v>Brimbank</v>
      </c>
      <c r="S15" s="30">
        <f t="shared" si="10"/>
        <v>1868</v>
      </c>
    </row>
    <row r="16" spans="1:30">
      <c r="A16" s="16">
        <v>11</v>
      </c>
      <c r="B16" s="7" t="s">
        <v>261</v>
      </c>
      <c r="C16" s="8">
        <v>0</v>
      </c>
      <c r="D16" s="8">
        <v>9</v>
      </c>
      <c r="E16" s="8">
        <v>18</v>
      </c>
      <c r="F16" s="8">
        <f t="shared" si="0"/>
        <v>27</v>
      </c>
      <c r="G16" s="12"/>
      <c r="H16" s="7" t="s">
        <v>261</v>
      </c>
      <c r="I16" s="11">
        <f t="shared" si="3"/>
        <v>0</v>
      </c>
      <c r="J16" s="11">
        <f t="shared" si="4"/>
        <v>4.0080160320641281E-2</v>
      </c>
      <c r="K16" s="11">
        <f t="shared" si="5"/>
        <v>5.4107674271800889E-2</v>
      </c>
      <c r="L16" s="11">
        <f t="shared" si="6"/>
        <v>4.7894419413204666E-2</v>
      </c>
      <c r="M16" s="28">
        <v>11</v>
      </c>
      <c r="N16" s="29" t="s">
        <v>261</v>
      </c>
      <c r="O16" s="30">
        <f t="shared" si="2"/>
        <v>27</v>
      </c>
      <c r="P16" s="30">
        <f t="shared" si="7"/>
        <v>27.001100000000001</v>
      </c>
      <c r="Q16" s="30">
        <f t="shared" si="8"/>
        <v>64</v>
      </c>
      <c r="R16" s="30" t="str">
        <f t="shared" si="9"/>
        <v>Boroondara</v>
      </c>
      <c r="S16" s="30">
        <f t="shared" si="10"/>
        <v>1801</v>
      </c>
    </row>
    <row r="17" spans="1:19">
      <c r="A17" s="16">
        <v>12</v>
      </c>
      <c r="B17" s="7" t="s">
        <v>240</v>
      </c>
      <c r="C17" s="8">
        <v>0</v>
      </c>
      <c r="D17" s="8">
        <v>34</v>
      </c>
      <c r="E17" s="8">
        <v>32</v>
      </c>
      <c r="F17" s="8">
        <f t="shared" si="0"/>
        <v>66</v>
      </c>
      <c r="G17" s="12"/>
      <c r="H17" s="7" t="s">
        <v>240</v>
      </c>
      <c r="I17" s="11">
        <f t="shared" si="3"/>
        <v>0</v>
      </c>
      <c r="J17" s="11">
        <f t="shared" si="4"/>
        <v>0.15141393898908928</v>
      </c>
      <c r="K17" s="11">
        <f t="shared" si="5"/>
        <v>9.6191420927646015E-2</v>
      </c>
      <c r="L17" s="11">
        <f t="shared" si="6"/>
        <v>0.11707524745450031</v>
      </c>
      <c r="M17" s="28">
        <v>12</v>
      </c>
      <c r="N17" s="29" t="s">
        <v>240</v>
      </c>
      <c r="O17" s="30">
        <f t="shared" si="2"/>
        <v>66</v>
      </c>
      <c r="P17" s="30">
        <f t="shared" si="7"/>
        <v>66.001199999999997</v>
      </c>
      <c r="Q17" s="30">
        <f t="shared" si="8"/>
        <v>51</v>
      </c>
      <c r="R17" s="30" t="str">
        <f t="shared" si="9"/>
        <v>Hume</v>
      </c>
      <c r="S17" s="30">
        <f t="shared" si="10"/>
        <v>1768</v>
      </c>
    </row>
    <row r="18" spans="1:19">
      <c r="A18" s="16">
        <v>13</v>
      </c>
      <c r="B18" s="7" t="s">
        <v>232</v>
      </c>
      <c r="C18" s="8">
        <v>5</v>
      </c>
      <c r="D18" s="8">
        <v>221</v>
      </c>
      <c r="E18" s="8">
        <v>370</v>
      </c>
      <c r="F18" s="8">
        <f t="shared" si="0"/>
        <v>596</v>
      </c>
      <c r="G18" s="12"/>
      <c r="H18" s="7" t="s">
        <v>232</v>
      </c>
      <c r="I18" s="11">
        <f t="shared" si="3"/>
        <v>0.76687116564417179</v>
      </c>
      <c r="J18" s="11">
        <f t="shared" si="4"/>
        <v>0.98419060342908038</v>
      </c>
      <c r="K18" s="11">
        <f t="shared" si="5"/>
        <v>1.112213304475907</v>
      </c>
      <c r="L18" s="11">
        <f t="shared" si="6"/>
        <v>1.0572249618618512</v>
      </c>
      <c r="M18" s="28">
        <v>13</v>
      </c>
      <c r="N18" s="29" t="s">
        <v>232</v>
      </c>
      <c r="O18" s="30">
        <f t="shared" si="2"/>
        <v>596</v>
      </c>
      <c r="P18" s="30">
        <f t="shared" si="7"/>
        <v>596.00130000000001</v>
      </c>
      <c r="Q18" s="30">
        <f t="shared" si="8"/>
        <v>27</v>
      </c>
      <c r="R18" s="30" t="str">
        <f t="shared" si="9"/>
        <v>Port Phillip</v>
      </c>
      <c r="S18" s="30">
        <f t="shared" si="10"/>
        <v>1727</v>
      </c>
    </row>
    <row r="19" spans="1:19">
      <c r="A19" s="16">
        <v>14</v>
      </c>
      <c r="B19" s="7" t="s">
        <v>201</v>
      </c>
      <c r="C19" s="8">
        <v>66</v>
      </c>
      <c r="D19" s="8">
        <v>1338</v>
      </c>
      <c r="E19" s="8">
        <v>1410</v>
      </c>
      <c r="F19" s="8">
        <f t="shared" si="0"/>
        <v>2814</v>
      </c>
      <c r="G19" s="12"/>
      <c r="H19" s="7" t="s">
        <v>201</v>
      </c>
      <c r="I19" s="11">
        <f t="shared" si="3"/>
        <v>10.122699386503067</v>
      </c>
      <c r="J19" s="11">
        <f t="shared" si="4"/>
        <v>5.9585838343353377</v>
      </c>
      <c r="K19" s="11">
        <f t="shared" si="5"/>
        <v>4.2384344846244026</v>
      </c>
      <c r="L19" s="11">
        <f t="shared" si="6"/>
        <v>4.9916628232873306</v>
      </c>
      <c r="M19" s="28">
        <v>14</v>
      </c>
      <c r="N19" s="29" t="s">
        <v>201</v>
      </c>
      <c r="O19" s="30">
        <f t="shared" si="2"/>
        <v>2814</v>
      </c>
      <c r="P19" s="30">
        <f t="shared" si="7"/>
        <v>2814.0014000000001</v>
      </c>
      <c r="Q19" s="30">
        <f t="shared" si="8"/>
        <v>5</v>
      </c>
      <c r="R19" s="30" t="str">
        <f t="shared" si="9"/>
        <v>Darebin</v>
      </c>
      <c r="S19" s="30">
        <f t="shared" si="10"/>
        <v>1490</v>
      </c>
    </row>
    <row r="20" spans="1:19">
      <c r="A20" s="16">
        <v>15</v>
      </c>
      <c r="B20" s="7" t="s">
        <v>253</v>
      </c>
      <c r="C20" s="8">
        <v>0</v>
      </c>
      <c r="D20" s="8">
        <v>16</v>
      </c>
      <c r="E20" s="8">
        <v>10</v>
      </c>
      <c r="F20" s="8">
        <f t="shared" si="0"/>
        <v>26</v>
      </c>
      <c r="G20" s="12"/>
      <c r="H20" s="7" t="s">
        <v>253</v>
      </c>
      <c r="I20" s="11">
        <f t="shared" si="3"/>
        <v>0</v>
      </c>
      <c r="J20" s="11">
        <f t="shared" si="4"/>
        <v>7.1253618347806719E-2</v>
      </c>
      <c r="K20" s="11">
        <f t="shared" si="5"/>
        <v>3.0059819039889382E-2</v>
      </c>
      <c r="L20" s="11">
        <f t="shared" si="6"/>
        <v>4.6120552027530425E-2</v>
      </c>
      <c r="M20" s="28">
        <v>15</v>
      </c>
      <c r="N20" s="29" t="s">
        <v>253</v>
      </c>
      <c r="O20" s="30">
        <f t="shared" si="2"/>
        <v>26</v>
      </c>
      <c r="P20" s="30">
        <f t="shared" si="7"/>
        <v>26.0015</v>
      </c>
      <c r="Q20" s="30">
        <f t="shared" si="8"/>
        <v>65</v>
      </c>
      <c r="R20" s="30" t="str">
        <f t="shared" si="9"/>
        <v>Stonnington</v>
      </c>
      <c r="S20" s="30">
        <f t="shared" si="10"/>
        <v>1448</v>
      </c>
    </row>
    <row r="21" spans="1:19">
      <c r="A21" s="16">
        <v>16</v>
      </c>
      <c r="B21" s="7" t="s">
        <v>245</v>
      </c>
      <c r="C21" s="8">
        <v>0</v>
      </c>
      <c r="D21" s="8">
        <v>23</v>
      </c>
      <c r="E21" s="8">
        <v>43</v>
      </c>
      <c r="F21" s="8">
        <f t="shared" si="0"/>
        <v>66</v>
      </c>
      <c r="G21" s="12"/>
      <c r="H21" s="7" t="s">
        <v>245</v>
      </c>
      <c r="I21" s="11">
        <f t="shared" si="3"/>
        <v>0</v>
      </c>
      <c r="J21" s="11">
        <f t="shared" si="4"/>
        <v>0.10242707637497217</v>
      </c>
      <c r="K21" s="11">
        <f t="shared" si="5"/>
        <v>0.12925722187152433</v>
      </c>
      <c r="L21" s="11">
        <f t="shared" si="6"/>
        <v>0.11707524745450031</v>
      </c>
      <c r="M21" s="28">
        <v>16</v>
      </c>
      <c r="N21" s="29" t="s">
        <v>245</v>
      </c>
      <c r="O21" s="30">
        <f t="shared" si="2"/>
        <v>66</v>
      </c>
      <c r="P21" s="30">
        <f t="shared" si="7"/>
        <v>66.001599999999996</v>
      </c>
      <c r="Q21" s="30">
        <f t="shared" si="8"/>
        <v>50</v>
      </c>
      <c r="R21" s="30" t="str">
        <f t="shared" si="9"/>
        <v>Greater Geelong</v>
      </c>
      <c r="S21" s="30">
        <f t="shared" si="10"/>
        <v>1346</v>
      </c>
    </row>
    <row r="22" spans="1:19">
      <c r="A22" s="16">
        <v>17</v>
      </c>
      <c r="B22" s="7" t="s">
        <v>262</v>
      </c>
      <c r="C22" s="8">
        <v>0</v>
      </c>
      <c r="D22" s="8">
        <v>15</v>
      </c>
      <c r="E22" s="8">
        <v>9</v>
      </c>
      <c r="F22" s="8">
        <f t="shared" si="0"/>
        <v>24</v>
      </c>
      <c r="G22" s="12"/>
      <c r="H22" s="7" t="s">
        <v>262</v>
      </c>
      <c r="I22" s="11">
        <f t="shared" si="3"/>
        <v>0</v>
      </c>
      <c r="J22" s="11">
        <f t="shared" si="4"/>
        <v>6.6800267201068811E-2</v>
      </c>
      <c r="K22" s="11">
        <f t="shared" si="5"/>
        <v>2.7053837135900444E-2</v>
      </c>
      <c r="L22" s="11">
        <f t="shared" si="6"/>
        <v>4.2572817256181929E-2</v>
      </c>
      <c r="M22" s="28">
        <v>17</v>
      </c>
      <c r="N22" s="29" t="s">
        <v>262</v>
      </c>
      <c r="O22" s="30">
        <f t="shared" si="2"/>
        <v>24</v>
      </c>
      <c r="P22" s="30">
        <f t="shared" si="7"/>
        <v>24.0017</v>
      </c>
      <c r="Q22" s="30">
        <f t="shared" si="8"/>
        <v>66</v>
      </c>
      <c r="R22" s="30" t="str">
        <f t="shared" si="9"/>
        <v>Melton</v>
      </c>
      <c r="S22" s="30">
        <f t="shared" si="10"/>
        <v>1312</v>
      </c>
    </row>
    <row r="23" spans="1:19">
      <c r="A23" s="16">
        <v>18</v>
      </c>
      <c r="B23" s="7" t="s">
        <v>211</v>
      </c>
      <c r="C23" s="8">
        <v>36</v>
      </c>
      <c r="D23" s="8">
        <v>596</v>
      </c>
      <c r="E23" s="8">
        <v>858</v>
      </c>
      <c r="F23" s="8">
        <f t="shared" si="0"/>
        <v>1490</v>
      </c>
      <c r="G23" s="12"/>
      <c r="H23" s="7" t="s">
        <v>211</v>
      </c>
      <c r="I23" s="11">
        <f t="shared" si="3"/>
        <v>5.5214723926380369</v>
      </c>
      <c r="J23" s="11">
        <f t="shared" si="4"/>
        <v>2.6541972834558005</v>
      </c>
      <c r="K23" s="11">
        <f t="shared" si="5"/>
        <v>2.5791324736225087</v>
      </c>
      <c r="L23" s="11">
        <f t="shared" si="6"/>
        <v>2.6430624046546281</v>
      </c>
      <c r="M23" s="28">
        <v>18</v>
      </c>
      <c r="N23" s="29" t="s">
        <v>211</v>
      </c>
      <c r="O23" s="30">
        <f t="shared" si="2"/>
        <v>1490</v>
      </c>
      <c r="P23" s="30">
        <f t="shared" si="7"/>
        <v>1490.0018</v>
      </c>
      <c r="Q23" s="30">
        <f t="shared" si="8"/>
        <v>14</v>
      </c>
      <c r="R23" s="30" t="str">
        <f t="shared" si="9"/>
        <v>Manningham</v>
      </c>
      <c r="S23" s="30">
        <f t="shared" si="10"/>
        <v>1230</v>
      </c>
    </row>
    <row r="24" spans="1:19">
      <c r="A24" s="16">
        <v>19</v>
      </c>
      <c r="B24" s="7" t="s">
        <v>239</v>
      </c>
      <c r="C24" s="8">
        <v>0</v>
      </c>
      <c r="D24" s="8">
        <v>44</v>
      </c>
      <c r="E24" s="8">
        <v>77</v>
      </c>
      <c r="F24" s="8">
        <f t="shared" si="0"/>
        <v>121</v>
      </c>
      <c r="G24" s="12"/>
      <c r="H24" s="7" t="s">
        <v>239</v>
      </c>
      <c r="I24" s="11">
        <f t="shared" si="3"/>
        <v>0</v>
      </c>
      <c r="J24" s="11">
        <f t="shared" si="4"/>
        <v>0.1959474504564685</v>
      </c>
      <c r="K24" s="11">
        <f t="shared" si="5"/>
        <v>0.23146060660714823</v>
      </c>
      <c r="L24" s="11">
        <f t="shared" si="6"/>
        <v>0.21463795366658389</v>
      </c>
      <c r="M24" s="28">
        <v>19</v>
      </c>
      <c r="N24" s="29" t="s">
        <v>239</v>
      </c>
      <c r="O24" s="30">
        <f t="shared" si="2"/>
        <v>121</v>
      </c>
      <c r="P24" s="30">
        <f t="shared" si="7"/>
        <v>121.00190000000001</v>
      </c>
      <c r="Q24" s="30">
        <f t="shared" si="8"/>
        <v>39</v>
      </c>
      <c r="R24" s="30" t="str">
        <f t="shared" si="9"/>
        <v>Moonee Valley</v>
      </c>
      <c r="S24" s="30">
        <f t="shared" si="10"/>
        <v>1157</v>
      </c>
    </row>
    <row r="25" spans="1:19">
      <c r="A25" s="16">
        <v>20</v>
      </c>
      <c r="B25" s="7" t="s">
        <v>226</v>
      </c>
      <c r="C25" s="8">
        <v>3</v>
      </c>
      <c r="D25" s="8">
        <v>244</v>
      </c>
      <c r="E25" s="8">
        <v>158</v>
      </c>
      <c r="F25" s="8">
        <f t="shared" si="0"/>
        <v>405</v>
      </c>
      <c r="G25" s="12"/>
      <c r="H25" s="7" t="s">
        <v>226</v>
      </c>
      <c r="I25" s="11">
        <f t="shared" si="3"/>
        <v>0.46012269938650308</v>
      </c>
      <c r="J25" s="11">
        <f t="shared" si="4"/>
        <v>1.0866176798040525</v>
      </c>
      <c r="K25" s="11">
        <f t="shared" si="5"/>
        <v>0.47494514083025219</v>
      </c>
      <c r="L25" s="11">
        <f t="shared" si="6"/>
        <v>0.71841629119807004</v>
      </c>
      <c r="M25" s="28">
        <v>20</v>
      </c>
      <c r="N25" s="29" t="s">
        <v>226</v>
      </c>
      <c r="O25" s="30">
        <f t="shared" si="2"/>
        <v>405</v>
      </c>
      <c r="P25" s="30">
        <f t="shared" si="7"/>
        <v>405.00200000000001</v>
      </c>
      <c r="Q25" s="30">
        <f t="shared" si="8"/>
        <v>29</v>
      </c>
      <c r="R25" s="30" t="str">
        <f t="shared" si="9"/>
        <v>Kingston</v>
      </c>
      <c r="S25" s="30">
        <f t="shared" si="10"/>
        <v>1150</v>
      </c>
    </row>
    <row r="26" spans="1:19">
      <c r="A26" s="16">
        <v>21</v>
      </c>
      <c r="B26" s="7" t="s">
        <v>265</v>
      </c>
      <c r="C26" s="8">
        <v>0</v>
      </c>
      <c r="D26" s="8">
        <v>8</v>
      </c>
      <c r="E26" s="8">
        <v>3</v>
      </c>
      <c r="F26" s="8">
        <f t="shared" si="0"/>
        <v>11</v>
      </c>
      <c r="G26" s="12"/>
      <c r="H26" s="7" t="s">
        <v>265</v>
      </c>
      <c r="I26" s="11">
        <f t="shared" si="3"/>
        <v>0</v>
      </c>
      <c r="J26" s="11">
        <f t="shared" si="4"/>
        <v>3.5626809173903359E-2</v>
      </c>
      <c r="K26" s="11">
        <f t="shared" si="5"/>
        <v>9.0179457119668148E-3</v>
      </c>
      <c r="L26" s="11">
        <f t="shared" si="6"/>
        <v>1.9512541242416716E-2</v>
      </c>
      <c r="M26" s="28">
        <v>21</v>
      </c>
      <c r="N26" s="29" t="s">
        <v>265</v>
      </c>
      <c r="O26" s="30">
        <f t="shared" si="2"/>
        <v>11</v>
      </c>
      <c r="P26" s="30">
        <f t="shared" si="7"/>
        <v>11.0021</v>
      </c>
      <c r="Q26" s="30">
        <f t="shared" si="8"/>
        <v>74</v>
      </c>
      <c r="R26" s="30" t="str">
        <f t="shared" si="9"/>
        <v>Maribyrnong</v>
      </c>
      <c r="S26" s="30">
        <f t="shared" si="10"/>
        <v>1137</v>
      </c>
    </row>
    <row r="27" spans="1:19">
      <c r="A27" s="16">
        <v>22</v>
      </c>
      <c r="B27" s="7" t="s">
        <v>209</v>
      </c>
      <c r="C27" s="8">
        <v>3</v>
      </c>
      <c r="D27" s="8">
        <v>589</v>
      </c>
      <c r="E27" s="8">
        <v>1307</v>
      </c>
      <c r="F27" s="8">
        <f t="shared" si="0"/>
        <v>1899</v>
      </c>
      <c r="G27" s="12"/>
      <c r="H27" s="7" t="s">
        <v>209</v>
      </c>
      <c r="I27" s="11">
        <f t="shared" si="3"/>
        <v>0.46012269938650308</v>
      </c>
      <c r="J27" s="11">
        <f t="shared" si="4"/>
        <v>2.6230238254286351</v>
      </c>
      <c r="K27" s="11">
        <f t="shared" si="5"/>
        <v>3.9288183485135422</v>
      </c>
      <c r="L27" s="11">
        <f t="shared" si="6"/>
        <v>3.3685741653953953</v>
      </c>
      <c r="M27" s="28">
        <v>22</v>
      </c>
      <c r="N27" s="29" t="s">
        <v>209</v>
      </c>
      <c r="O27" s="30">
        <f t="shared" si="2"/>
        <v>1899</v>
      </c>
      <c r="P27" s="30">
        <f t="shared" si="7"/>
        <v>1899.0021999999999</v>
      </c>
      <c r="Q27" s="30">
        <f t="shared" si="8"/>
        <v>9</v>
      </c>
      <c r="R27" s="30" t="str">
        <f t="shared" si="9"/>
        <v>Yarra</v>
      </c>
      <c r="S27" s="30">
        <f t="shared" si="10"/>
        <v>1077</v>
      </c>
    </row>
    <row r="28" spans="1:19">
      <c r="A28" s="16">
        <v>23</v>
      </c>
      <c r="B28" s="7" t="s">
        <v>249</v>
      </c>
      <c r="C28" s="8">
        <v>0</v>
      </c>
      <c r="D28" s="8">
        <v>14</v>
      </c>
      <c r="E28" s="8">
        <v>20</v>
      </c>
      <c r="F28" s="8">
        <f t="shared" si="0"/>
        <v>34</v>
      </c>
      <c r="G28" s="12"/>
      <c r="H28" s="7" t="s">
        <v>249</v>
      </c>
      <c r="I28" s="11">
        <f t="shared" si="3"/>
        <v>0</v>
      </c>
      <c r="J28" s="11">
        <f t="shared" si="4"/>
        <v>6.2346916054330889E-2</v>
      </c>
      <c r="K28" s="11">
        <f t="shared" si="5"/>
        <v>6.0119638079778763E-2</v>
      </c>
      <c r="L28" s="11">
        <f t="shared" si="6"/>
        <v>6.0311491112924394E-2</v>
      </c>
      <c r="M28" s="28">
        <v>23</v>
      </c>
      <c r="N28" s="29" t="s">
        <v>249</v>
      </c>
      <c r="O28" s="30">
        <f t="shared" si="2"/>
        <v>34</v>
      </c>
      <c r="P28" s="30">
        <f t="shared" si="7"/>
        <v>34.002299999999998</v>
      </c>
      <c r="Q28" s="30">
        <f t="shared" si="8"/>
        <v>58</v>
      </c>
      <c r="R28" s="30" t="str">
        <f t="shared" si="9"/>
        <v>Knox</v>
      </c>
      <c r="S28" s="30">
        <f t="shared" si="10"/>
        <v>835</v>
      </c>
    </row>
    <row r="29" spans="1:19">
      <c r="A29" s="16">
        <v>24</v>
      </c>
      <c r="B29" s="7" t="s">
        <v>255</v>
      </c>
      <c r="C29" s="8">
        <v>0</v>
      </c>
      <c r="D29" s="8">
        <v>17</v>
      </c>
      <c r="E29" s="8">
        <v>10</v>
      </c>
      <c r="F29" s="8">
        <f t="shared" si="0"/>
        <v>27</v>
      </c>
      <c r="G29" s="12"/>
      <c r="H29" s="7" t="s">
        <v>255</v>
      </c>
      <c r="I29" s="11">
        <f t="shared" si="3"/>
        <v>0</v>
      </c>
      <c r="J29" s="11">
        <f t="shared" si="4"/>
        <v>7.570696949454464E-2</v>
      </c>
      <c r="K29" s="11">
        <f t="shared" si="5"/>
        <v>3.0059819039889382E-2</v>
      </c>
      <c r="L29" s="11">
        <f t="shared" si="6"/>
        <v>4.7894419413204666E-2</v>
      </c>
      <c r="M29" s="28">
        <v>24</v>
      </c>
      <c r="N29" s="29" t="s">
        <v>255</v>
      </c>
      <c r="O29" s="30">
        <f t="shared" si="2"/>
        <v>27</v>
      </c>
      <c r="P29" s="30">
        <f t="shared" si="7"/>
        <v>27.002400000000002</v>
      </c>
      <c r="Q29" s="30">
        <f t="shared" si="8"/>
        <v>63</v>
      </c>
      <c r="R29" s="30" t="str">
        <f t="shared" si="9"/>
        <v>Hobsons Bay</v>
      </c>
      <c r="S29" s="30">
        <f t="shared" si="10"/>
        <v>715</v>
      </c>
    </row>
    <row r="30" spans="1:19">
      <c r="A30" s="16">
        <v>25</v>
      </c>
      <c r="B30" s="7" t="s">
        <v>228</v>
      </c>
      <c r="C30" s="8">
        <v>3</v>
      </c>
      <c r="D30" s="8">
        <v>126</v>
      </c>
      <c r="E30" s="8">
        <v>153</v>
      </c>
      <c r="F30" s="8">
        <f t="shared" si="0"/>
        <v>282</v>
      </c>
      <c r="G30" s="12"/>
      <c r="H30" s="7" t="s">
        <v>228</v>
      </c>
      <c r="I30" s="11">
        <f t="shared" si="3"/>
        <v>0.46012269938650308</v>
      </c>
      <c r="J30" s="11">
        <f t="shared" si="4"/>
        <v>0.56112224448897796</v>
      </c>
      <c r="K30" s="11">
        <f t="shared" si="5"/>
        <v>0.45991523131030754</v>
      </c>
      <c r="L30" s="11">
        <f t="shared" si="6"/>
        <v>0.50023060276013764</v>
      </c>
      <c r="M30" s="28">
        <v>25</v>
      </c>
      <c r="N30" s="29" t="s">
        <v>228</v>
      </c>
      <c r="O30" s="30">
        <f t="shared" si="2"/>
        <v>282</v>
      </c>
      <c r="P30" s="30">
        <f t="shared" si="7"/>
        <v>282.0025</v>
      </c>
      <c r="Q30" s="30">
        <f t="shared" si="8"/>
        <v>33</v>
      </c>
      <c r="R30" s="30" t="str">
        <f t="shared" si="9"/>
        <v>Banyule</v>
      </c>
      <c r="S30" s="30">
        <f t="shared" si="10"/>
        <v>644</v>
      </c>
    </row>
    <row r="31" spans="1:19">
      <c r="A31" s="16">
        <v>26</v>
      </c>
      <c r="B31" s="7" t="s">
        <v>202</v>
      </c>
      <c r="C31" s="8">
        <v>85</v>
      </c>
      <c r="D31" s="8">
        <v>1356</v>
      </c>
      <c r="E31" s="8">
        <v>1488</v>
      </c>
      <c r="F31" s="8">
        <f t="shared" si="0"/>
        <v>2929</v>
      </c>
      <c r="G31" s="12"/>
      <c r="H31" s="7" t="s">
        <v>202</v>
      </c>
      <c r="I31" s="11">
        <f t="shared" si="3"/>
        <v>13.036809815950919</v>
      </c>
      <c r="J31" s="11">
        <f t="shared" si="4"/>
        <v>6.0387441549766194</v>
      </c>
      <c r="K31" s="11">
        <f t="shared" si="5"/>
        <v>4.4729010731355396</v>
      </c>
      <c r="L31" s="11">
        <f t="shared" si="6"/>
        <v>5.1956575726398695</v>
      </c>
      <c r="M31" s="28">
        <v>26</v>
      </c>
      <c r="N31" s="29" t="s">
        <v>202</v>
      </c>
      <c r="O31" s="30">
        <f t="shared" si="2"/>
        <v>2929</v>
      </c>
      <c r="P31" s="30">
        <f t="shared" si="7"/>
        <v>2929.0025999999998</v>
      </c>
      <c r="Q31" s="30">
        <f t="shared" si="8"/>
        <v>4</v>
      </c>
      <c r="R31" s="30" t="str">
        <f t="shared" si="9"/>
        <v>Bayside</v>
      </c>
      <c r="S31" s="30">
        <f t="shared" si="10"/>
        <v>637</v>
      </c>
    </row>
    <row r="32" spans="1:19">
      <c r="A32" s="16">
        <v>27</v>
      </c>
      <c r="B32" s="7" t="s">
        <v>213</v>
      </c>
      <c r="C32" s="8">
        <v>15</v>
      </c>
      <c r="D32" s="8">
        <v>412</v>
      </c>
      <c r="E32" s="8">
        <v>919</v>
      </c>
      <c r="F32" s="8">
        <f t="shared" si="0"/>
        <v>1346</v>
      </c>
      <c r="G32" s="12"/>
      <c r="H32" s="7" t="s">
        <v>213</v>
      </c>
      <c r="I32" s="11">
        <f t="shared" si="3"/>
        <v>2.3006134969325154</v>
      </c>
      <c r="J32" s="11">
        <f t="shared" si="4"/>
        <v>1.8347806724560232</v>
      </c>
      <c r="K32" s="11">
        <f t="shared" si="5"/>
        <v>2.7624973697658342</v>
      </c>
      <c r="L32" s="11">
        <f t="shared" si="6"/>
        <v>2.3876255011175367</v>
      </c>
      <c r="M32" s="28">
        <v>27</v>
      </c>
      <c r="N32" s="29" t="s">
        <v>213</v>
      </c>
      <c r="O32" s="30">
        <f t="shared" si="2"/>
        <v>1346</v>
      </c>
      <c r="P32" s="30">
        <f t="shared" si="7"/>
        <v>1346.0027</v>
      </c>
      <c r="Q32" s="30">
        <f t="shared" si="8"/>
        <v>16</v>
      </c>
      <c r="R32" s="30" t="str">
        <f t="shared" si="9"/>
        <v>Cardinia</v>
      </c>
      <c r="S32" s="30">
        <f t="shared" si="10"/>
        <v>596</v>
      </c>
    </row>
    <row r="33" spans="1:19">
      <c r="A33" s="16">
        <v>28</v>
      </c>
      <c r="B33" s="7" t="s">
        <v>225</v>
      </c>
      <c r="C33" s="8">
        <v>13</v>
      </c>
      <c r="D33" s="8">
        <v>128</v>
      </c>
      <c r="E33" s="8">
        <v>143</v>
      </c>
      <c r="F33" s="8">
        <f t="shared" si="0"/>
        <v>284</v>
      </c>
      <c r="G33" s="12"/>
      <c r="H33" s="7" t="s">
        <v>225</v>
      </c>
      <c r="I33" s="11">
        <f t="shared" si="3"/>
        <v>1.9938650306748467</v>
      </c>
      <c r="J33" s="11">
        <f t="shared" si="4"/>
        <v>0.57002894678245375</v>
      </c>
      <c r="K33" s="11">
        <f t="shared" si="5"/>
        <v>0.42985541227041812</v>
      </c>
      <c r="L33" s="11">
        <f t="shared" si="6"/>
        <v>0.50377833753148615</v>
      </c>
      <c r="M33" s="28">
        <v>28</v>
      </c>
      <c r="N33" s="29" t="s">
        <v>225</v>
      </c>
      <c r="O33" s="30">
        <f t="shared" si="2"/>
        <v>284</v>
      </c>
      <c r="P33" s="30">
        <f t="shared" si="7"/>
        <v>284.00279999999998</v>
      </c>
      <c r="Q33" s="30">
        <f t="shared" si="8"/>
        <v>32</v>
      </c>
      <c r="R33" s="30" t="str">
        <f t="shared" si="9"/>
        <v>Maroondah</v>
      </c>
      <c r="S33" s="30">
        <f t="shared" si="10"/>
        <v>473</v>
      </c>
    </row>
    <row r="34" spans="1:19">
      <c r="A34" s="16">
        <v>29</v>
      </c>
      <c r="B34" s="7" t="s">
        <v>252</v>
      </c>
      <c r="C34" s="8">
        <v>0</v>
      </c>
      <c r="D34" s="8">
        <v>31</v>
      </c>
      <c r="E34" s="8">
        <v>12</v>
      </c>
      <c r="F34" s="8">
        <f t="shared" si="0"/>
        <v>43</v>
      </c>
      <c r="G34" s="12"/>
      <c r="H34" s="7" t="s">
        <v>252</v>
      </c>
      <c r="I34" s="11">
        <f t="shared" si="3"/>
        <v>0</v>
      </c>
      <c r="J34" s="11">
        <f t="shared" si="4"/>
        <v>0.13805388554887554</v>
      </c>
      <c r="K34" s="11">
        <f t="shared" si="5"/>
        <v>3.6071782847867259E-2</v>
      </c>
      <c r="L34" s="11">
        <f t="shared" si="6"/>
        <v>7.6276297583992611E-2</v>
      </c>
      <c r="M34" s="28">
        <v>29</v>
      </c>
      <c r="N34" s="29" t="s">
        <v>252</v>
      </c>
      <c r="O34" s="30">
        <f t="shared" si="2"/>
        <v>43</v>
      </c>
      <c r="P34" s="30">
        <f t="shared" si="7"/>
        <v>43.002899999999997</v>
      </c>
      <c r="Q34" s="30">
        <f t="shared" si="8"/>
        <v>54</v>
      </c>
      <c r="R34" s="30" t="str">
        <f t="shared" si="9"/>
        <v>Frankston</v>
      </c>
      <c r="S34" s="30">
        <f t="shared" si="10"/>
        <v>405</v>
      </c>
    </row>
    <row r="35" spans="1:19">
      <c r="A35" s="16">
        <v>30</v>
      </c>
      <c r="B35" s="7" t="s">
        <v>264</v>
      </c>
      <c r="C35" s="8">
        <v>0</v>
      </c>
      <c r="D35" s="8">
        <v>8</v>
      </c>
      <c r="E35" s="8">
        <v>13</v>
      </c>
      <c r="F35" s="8">
        <f t="shared" si="0"/>
        <v>21</v>
      </c>
      <c r="G35" s="12"/>
      <c r="H35" s="7" t="s">
        <v>264</v>
      </c>
      <c r="I35" s="11">
        <f t="shared" si="3"/>
        <v>0</v>
      </c>
      <c r="J35" s="11">
        <f t="shared" si="4"/>
        <v>3.5626809173903359E-2</v>
      </c>
      <c r="K35" s="11">
        <f t="shared" si="5"/>
        <v>3.9077764751856196E-2</v>
      </c>
      <c r="L35" s="11">
        <f t="shared" si="6"/>
        <v>3.7251215099159185E-2</v>
      </c>
      <c r="M35" s="28">
        <v>30</v>
      </c>
      <c r="N35" s="29" t="s">
        <v>264</v>
      </c>
      <c r="O35" s="30">
        <f t="shared" si="2"/>
        <v>21</v>
      </c>
      <c r="P35" s="30">
        <f t="shared" si="7"/>
        <v>21.003</v>
      </c>
      <c r="Q35" s="30">
        <f t="shared" si="8"/>
        <v>69</v>
      </c>
      <c r="R35" s="30" t="str">
        <f t="shared" si="9"/>
        <v>Ballarat</v>
      </c>
      <c r="S35" s="30">
        <f t="shared" si="10"/>
        <v>370</v>
      </c>
    </row>
    <row r="36" spans="1:19">
      <c r="A36" s="16">
        <v>31</v>
      </c>
      <c r="B36" s="7" t="s">
        <v>221</v>
      </c>
      <c r="C36" s="8">
        <v>6</v>
      </c>
      <c r="D36" s="8">
        <v>303</v>
      </c>
      <c r="E36" s="8">
        <v>406</v>
      </c>
      <c r="F36" s="8">
        <f t="shared" si="0"/>
        <v>715</v>
      </c>
      <c r="G36" s="12"/>
      <c r="H36" s="7" t="s">
        <v>221</v>
      </c>
      <c r="I36" s="11">
        <f t="shared" si="3"/>
        <v>0.92024539877300615</v>
      </c>
      <c r="J36" s="11">
        <f t="shared" si="4"/>
        <v>1.3493653974615898</v>
      </c>
      <c r="K36" s="11">
        <f t="shared" si="5"/>
        <v>1.2204286530195088</v>
      </c>
      <c r="L36" s="11">
        <f t="shared" si="6"/>
        <v>1.2683151807570867</v>
      </c>
      <c r="M36" s="28">
        <v>31</v>
      </c>
      <c r="N36" s="29" t="s">
        <v>221</v>
      </c>
      <c r="O36" s="30">
        <f t="shared" si="2"/>
        <v>715</v>
      </c>
      <c r="P36" s="30">
        <f t="shared" si="7"/>
        <v>715.00310000000002</v>
      </c>
      <c r="Q36" s="30">
        <f t="shared" si="8"/>
        <v>24</v>
      </c>
      <c r="R36" s="30" t="str">
        <f t="shared" si="9"/>
        <v>Yarra Ranges</v>
      </c>
      <c r="S36" s="30">
        <f t="shared" si="10"/>
        <v>296</v>
      </c>
    </row>
    <row r="37" spans="1:19">
      <c r="A37" s="16">
        <v>32</v>
      </c>
      <c r="B37" s="7" t="s">
        <v>273</v>
      </c>
      <c r="C37" s="8">
        <v>3</v>
      </c>
      <c r="D37" s="8">
        <v>21</v>
      </c>
      <c r="E37" s="8">
        <v>40</v>
      </c>
      <c r="F37" s="8">
        <f t="shared" si="0"/>
        <v>64</v>
      </c>
      <c r="G37" s="12"/>
      <c r="H37" s="7" t="s">
        <v>273</v>
      </c>
      <c r="I37" s="11">
        <f t="shared" si="3"/>
        <v>0.46012269938650308</v>
      </c>
      <c r="J37" s="11">
        <f t="shared" si="4"/>
        <v>9.3520374081496327E-2</v>
      </c>
      <c r="K37" s="11">
        <f t="shared" si="5"/>
        <v>0.12023927615955753</v>
      </c>
      <c r="L37" s="11">
        <f t="shared" si="6"/>
        <v>0.1135275126831518</v>
      </c>
      <c r="M37" s="28">
        <v>32</v>
      </c>
      <c r="N37" s="29" t="s">
        <v>273</v>
      </c>
      <c r="O37" s="30">
        <f t="shared" si="2"/>
        <v>64</v>
      </c>
      <c r="P37" s="30">
        <f t="shared" si="7"/>
        <v>64.003200000000007</v>
      </c>
      <c r="Q37" s="30">
        <f t="shared" si="8"/>
        <v>52</v>
      </c>
      <c r="R37" s="30" t="str">
        <f t="shared" si="9"/>
        <v>Greater Shepparton</v>
      </c>
      <c r="S37" s="30">
        <f t="shared" si="10"/>
        <v>284</v>
      </c>
    </row>
    <row r="38" spans="1:19">
      <c r="A38" s="16">
        <v>33</v>
      </c>
      <c r="B38" s="7" t="s">
        <v>204</v>
      </c>
      <c r="C38" s="8">
        <v>75</v>
      </c>
      <c r="D38" s="8">
        <v>742</v>
      </c>
      <c r="E38" s="8">
        <v>951</v>
      </c>
      <c r="F38" s="8">
        <f t="shared" ref="F38:F69" si="11">SUM(C38:E38)</f>
        <v>1768</v>
      </c>
      <c r="G38" s="12"/>
      <c r="H38" s="7" t="s">
        <v>204</v>
      </c>
      <c r="I38" s="11">
        <f t="shared" si="3"/>
        <v>11.503067484662576</v>
      </c>
      <c r="J38" s="11">
        <f t="shared" si="4"/>
        <v>3.3043865508795367</v>
      </c>
      <c r="K38" s="11">
        <f t="shared" si="5"/>
        <v>2.8586887906934799</v>
      </c>
      <c r="L38" s="11">
        <f t="shared" si="6"/>
        <v>3.1361975378720688</v>
      </c>
      <c r="M38" s="28">
        <v>33</v>
      </c>
      <c r="N38" s="29" t="s">
        <v>204</v>
      </c>
      <c r="O38" s="30">
        <f t="shared" ref="O38:O69" si="12">VLOOKUP($M38,$A$6:$F$84,2+$O$3)</f>
        <v>1768</v>
      </c>
      <c r="P38" s="30">
        <f t="shared" si="7"/>
        <v>1768.0033000000001</v>
      </c>
      <c r="Q38" s="30">
        <f t="shared" si="8"/>
        <v>12</v>
      </c>
      <c r="R38" s="30" t="str">
        <f t="shared" si="9"/>
        <v>Greater Bendigo</v>
      </c>
      <c r="S38" s="30">
        <f t="shared" si="10"/>
        <v>282</v>
      </c>
    </row>
    <row r="39" spans="1:19">
      <c r="A39" s="16">
        <v>34</v>
      </c>
      <c r="B39" s="7" t="s">
        <v>263</v>
      </c>
      <c r="C39" s="8">
        <v>0</v>
      </c>
      <c r="D39" s="8">
        <v>9</v>
      </c>
      <c r="E39" s="8">
        <v>3</v>
      </c>
      <c r="F39" s="8">
        <f t="shared" si="11"/>
        <v>12</v>
      </c>
      <c r="G39" s="12"/>
      <c r="H39" s="7" t="s">
        <v>263</v>
      </c>
      <c r="I39" s="11">
        <f t="shared" si="3"/>
        <v>0</v>
      </c>
      <c r="J39" s="11">
        <f t="shared" si="4"/>
        <v>4.0080160320641281E-2</v>
      </c>
      <c r="K39" s="11">
        <f t="shared" si="5"/>
        <v>9.0179457119668148E-3</v>
      </c>
      <c r="L39" s="11">
        <f t="shared" si="6"/>
        <v>2.1286408628090964E-2</v>
      </c>
      <c r="M39" s="28">
        <v>34</v>
      </c>
      <c r="N39" s="29" t="s">
        <v>263</v>
      </c>
      <c r="O39" s="30">
        <f t="shared" si="12"/>
        <v>12</v>
      </c>
      <c r="P39" s="30">
        <f t="shared" si="7"/>
        <v>12.003399999999999</v>
      </c>
      <c r="Q39" s="30">
        <f t="shared" si="8"/>
        <v>73</v>
      </c>
      <c r="R39" s="30" t="str">
        <f t="shared" si="9"/>
        <v>Mornington Peninsula</v>
      </c>
      <c r="S39" s="30">
        <f t="shared" si="10"/>
        <v>259</v>
      </c>
    </row>
    <row r="40" spans="1:19">
      <c r="A40" s="16">
        <v>35</v>
      </c>
      <c r="B40" s="7" t="s">
        <v>216</v>
      </c>
      <c r="C40" s="8">
        <v>3</v>
      </c>
      <c r="D40" s="8">
        <v>432</v>
      </c>
      <c r="E40" s="8">
        <v>715</v>
      </c>
      <c r="F40" s="8">
        <f t="shared" si="11"/>
        <v>1150</v>
      </c>
      <c r="G40" s="12"/>
      <c r="H40" s="7" t="s">
        <v>216</v>
      </c>
      <c r="I40" s="11">
        <f t="shared" si="3"/>
        <v>0.46012269938650308</v>
      </c>
      <c r="J40" s="11">
        <f t="shared" si="4"/>
        <v>1.9238476953907815</v>
      </c>
      <c r="K40" s="11">
        <f t="shared" si="5"/>
        <v>2.1492770613520906</v>
      </c>
      <c r="L40" s="11">
        <f t="shared" si="6"/>
        <v>2.0399474935253838</v>
      </c>
      <c r="M40" s="28">
        <v>35</v>
      </c>
      <c r="N40" s="29" t="s">
        <v>216</v>
      </c>
      <c r="O40" s="30">
        <f t="shared" si="12"/>
        <v>1150</v>
      </c>
      <c r="P40" s="30">
        <f t="shared" si="7"/>
        <v>1150.0035</v>
      </c>
      <c r="Q40" s="30">
        <f t="shared" si="8"/>
        <v>20</v>
      </c>
      <c r="R40" s="30" t="str">
        <f t="shared" si="9"/>
        <v>Mildura</v>
      </c>
      <c r="S40" s="30">
        <f t="shared" si="10"/>
        <v>193</v>
      </c>
    </row>
    <row r="41" spans="1:19">
      <c r="A41" s="16">
        <v>36</v>
      </c>
      <c r="B41" s="7" t="s">
        <v>220</v>
      </c>
      <c r="C41" s="8">
        <v>8</v>
      </c>
      <c r="D41" s="8">
        <v>410</v>
      </c>
      <c r="E41" s="8">
        <v>417</v>
      </c>
      <c r="F41" s="8">
        <f t="shared" si="11"/>
        <v>835</v>
      </c>
      <c r="G41" s="12"/>
      <c r="H41" s="7" t="s">
        <v>220</v>
      </c>
      <c r="I41" s="11">
        <f t="shared" si="3"/>
        <v>1.2269938650306749</v>
      </c>
      <c r="J41" s="11">
        <f t="shared" si="4"/>
        <v>1.8258739701625473</v>
      </c>
      <c r="K41" s="11">
        <f t="shared" si="5"/>
        <v>1.2534944539633872</v>
      </c>
      <c r="L41" s="11">
        <f t="shared" si="6"/>
        <v>1.4811792670379962</v>
      </c>
      <c r="M41" s="28">
        <v>36</v>
      </c>
      <c r="N41" s="29" t="s">
        <v>220</v>
      </c>
      <c r="O41" s="30">
        <f t="shared" si="12"/>
        <v>835</v>
      </c>
      <c r="P41" s="30">
        <f t="shared" si="7"/>
        <v>835.00360000000001</v>
      </c>
      <c r="Q41" s="30">
        <f t="shared" si="8"/>
        <v>23</v>
      </c>
      <c r="R41" s="30" t="str">
        <f t="shared" si="9"/>
        <v>Latrobe</v>
      </c>
      <c r="S41" s="30">
        <f t="shared" si="10"/>
        <v>159</v>
      </c>
    </row>
    <row r="42" spans="1:19">
      <c r="A42" s="16">
        <v>37</v>
      </c>
      <c r="B42" s="7" t="s">
        <v>229</v>
      </c>
      <c r="C42" s="8">
        <v>3</v>
      </c>
      <c r="D42" s="8">
        <v>77</v>
      </c>
      <c r="E42" s="8">
        <v>79</v>
      </c>
      <c r="F42" s="8">
        <f t="shared" si="11"/>
        <v>159</v>
      </c>
      <c r="G42" s="12"/>
      <c r="H42" s="7" t="s">
        <v>229</v>
      </c>
      <c r="I42" s="11">
        <f t="shared" si="3"/>
        <v>0.46012269938650308</v>
      </c>
      <c r="J42" s="11">
        <f t="shared" si="4"/>
        <v>0.34290803829881988</v>
      </c>
      <c r="K42" s="11">
        <f t="shared" si="5"/>
        <v>0.23747257041512609</v>
      </c>
      <c r="L42" s="11">
        <f t="shared" si="6"/>
        <v>0.2820449143222053</v>
      </c>
      <c r="M42" s="28">
        <v>37</v>
      </c>
      <c r="N42" s="29" t="s">
        <v>229</v>
      </c>
      <c r="O42" s="30">
        <f t="shared" si="12"/>
        <v>159</v>
      </c>
      <c r="P42" s="30">
        <f t="shared" si="7"/>
        <v>159.00370000000001</v>
      </c>
      <c r="Q42" s="30">
        <f t="shared" si="8"/>
        <v>36</v>
      </c>
      <c r="R42" s="30" t="str">
        <f t="shared" si="9"/>
        <v>Mitchell</v>
      </c>
      <c r="S42" s="30">
        <f t="shared" si="10"/>
        <v>146</v>
      </c>
    </row>
    <row r="43" spans="1:19">
      <c r="A43" s="16">
        <v>38</v>
      </c>
      <c r="B43" s="7" t="s">
        <v>268</v>
      </c>
      <c r="C43" s="8">
        <v>0</v>
      </c>
      <c r="D43" s="8">
        <v>3</v>
      </c>
      <c r="E43" s="8">
        <v>3</v>
      </c>
      <c r="F43" s="8">
        <f t="shared" si="11"/>
        <v>6</v>
      </c>
      <c r="G43" s="12"/>
      <c r="H43" s="7" t="s">
        <v>268</v>
      </c>
      <c r="I43" s="11">
        <f t="shared" si="3"/>
        <v>0</v>
      </c>
      <c r="J43" s="11">
        <f t="shared" si="4"/>
        <v>1.3360053440213761E-2</v>
      </c>
      <c r="K43" s="11">
        <f t="shared" si="5"/>
        <v>9.0179457119668148E-3</v>
      </c>
      <c r="L43" s="11">
        <f t="shared" si="6"/>
        <v>1.0643204314045482E-2</v>
      </c>
      <c r="M43" s="28">
        <v>38</v>
      </c>
      <c r="N43" s="29" t="s">
        <v>268</v>
      </c>
      <c r="O43" s="30">
        <f t="shared" si="12"/>
        <v>6</v>
      </c>
      <c r="P43" s="30">
        <f t="shared" si="7"/>
        <v>6.0038</v>
      </c>
      <c r="Q43" s="30">
        <f t="shared" si="8"/>
        <v>79</v>
      </c>
      <c r="R43" s="30" t="str">
        <f t="shared" si="9"/>
        <v>Wodonga</v>
      </c>
      <c r="S43" s="30">
        <f t="shared" si="10"/>
        <v>124</v>
      </c>
    </row>
    <row r="44" spans="1:19">
      <c r="A44" s="16">
        <v>39</v>
      </c>
      <c r="B44" s="7" t="s">
        <v>241</v>
      </c>
      <c r="C44" s="8">
        <v>0</v>
      </c>
      <c r="D44" s="8">
        <v>55</v>
      </c>
      <c r="E44" s="8">
        <v>24</v>
      </c>
      <c r="F44" s="8">
        <f t="shared" si="11"/>
        <v>79</v>
      </c>
      <c r="G44" s="12"/>
      <c r="H44" s="7" t="s">
        <v>241</v>
      </c>
      <c r="I44" s="11">
        <f t="shared" si="3"/>
        <v>0</v>
      </c>
      <c r="J44" s="11">
        <f t="shared" si="4"/>
        <v>0.24493431307058561</v>
      </c>
      <c r="K44" s="11">
        <f t="shared" si="5"/>
        <v>7.2143565695734518E-2</v>
      </c>
      <c r="L44" s="11">
        <f t="shared" si="6"/>
        <v>0.14013552346826552</v>
      </c>
      <c r="M44" s="28">
        <v>39</v>
      </c>
      <c r="N44" s="29" t="s">
        <v>241</v>
      </c>
      <c r="O44" s="30">
        <f t="shared" si="12"/>
        <v>79</v>
      </c>
      <c r="P44" s="30">
        <f t="shared" si="7"/>
        <v>79.003900000000002</v>
      </c>
      <c r="Q44" s="30">
        <f t="shared" si="8"/>
        <v>46</v>
      </c>
      <c r="R44" s="30" t="str">
        <f t="shared" si="9"/>
        <v>East Gippsland</v>
      </c>
      <c r="S44" s="30">
        <f t="shared" si="10"/>
        <v>121</v>
      </c>
    </row>
    <row r="45" spans="1:19">
      <c r="A45" s="16">
        <v>40</v>
      </c>
      <c r="B45" s="7" t="s">
        <v>219</v>
      </c>
      <c r="C45" s="8">
        <v>16</v>
      </c>
      <c r="D45" s="8">
        <v>412</v>
      </c>
      <c r="E45" s="8">
        <v>802</v>
      </c>
      <c r="F45" s="8">
        <f t="shared" si="11"/>
        <v>1230</v>
      </c>
      <c r="G45" s="12"/>
      <c r="H45" s="7" t="s">
        <v>219</v>
      </c>
      <c r="I45" s="11">
        <f t="shared" si="3"/>
        <v>2.4539877300613497</v>
      </c>
      <c r="J45" s="11">
        <f t="shared" si="4"/>
        <v>1.8347806724560232</v>
      </c>
      <c r="K45" s="11">
        <f t="shared" si="5"/>
        <v>2.4107974869991282</v>
      </c>
      <c r="L45" s="11">
        <f t="shared" si="6"/>
        <v>2.1818568843793238</v>
      </c>
      <c r="M45" s="28">
        <v>40</v>
      </c>
      <c r="N45" s="29" t="s">
        <v>219</v>
      </c>
      <c r="O45" s="30">
        <f t="shared" si="12"/>
        <v>1230</v>
      </c>
      <c r="P45" s="30">
        <f t="shared" si="7"/>
        <v>1230.0039999999999</v>
      </c>
      <c r="Q45" s="30">
        <f t="shared" si="8"/>
        <v>18</v>
      </c>
      <c r="R45" s="30" t="str">
        <f t="shared" si="9"/>
        <v>Warrnambool</v>
      </c>
      <c r="S45" s="30">
        <f t="shared" si="10"/>
        <v>113</v>
      </c>
    </row>
    <row r="46" spans="1:19">
      <c r="A46" s="16">
        <v>41</v>
      </c>
      <c r="B46" s="7" t="s">
        <v>254</v>
      </c>
      <c r="C46" s="8">
        <v>0</v>
      </c>
      <c r="D46" s="8">
        <v>11</v>
      </c>
      <c r="E46" s="8">
        <v>7</v>
      </c>
      <c r="F46" s="8">
        <f t="shared" si="11"/>
        <v>18</v>
      </c>
      <c r="G46" s="12"/>
      <c r="H46" s="7" t="s">
        <v>254</v>
      </c>
      <c r="I46" s="11">
        <f t="shared" si="3"/>
        <v>0</v>
      </c>
      <c r="J46" s="11">
        <f t="shared" si="4"/>
        <v>4.8986862614117124E-2</v>
      </c>
      <c r="K46" s="11">
        <f t="shared" si="5"/>
        <v>2.1041873327922563E-2</v>
      </c>
      <c r="L46" s="11">
        <f t="shared" si="6"/>
        <v>3.1929612942136448E-2</v>
      </c>
      <c r="M46" s="28">
        <v>41</v>
      </c>
      <c r="N46" s="29" t="s">
        <v>254</v>
      </c>
      <c r="O46" s="30">
        <f t="shared" si="12"/>
        <v>18</v>
      </c>
      <c r="P46" s="30">
        <f t="shared" si="7"/>
        <v>18.004100000000001</v>
      </c>
      <c r="Q46" s="30">
        <f t="shared" si="8"/>
        <v>71</v>
      </c>
      <c r="R46" s="30" t="str">
        <f t="shared" si="9"/>
        <v>Swan Hill</v>
      </c>
      <c r="S46" s="30">
        <f t="shared" si="10"/>
        <v>105</v>
      </c>
    </row>
    <row r="47" spans="1:19">
      <c r="A47" s="16">
        <v>42</v>
      </c>
      <c r="B47" s="7" t="s">
        <v>215</v>
      </c>
      <c r="C47" s="8">
        <v>16</v>
      </c>
      <c r="D47" s="8">
        <v>412</v>
      </c>
      <c r="E47" s="8">
        <v>709</v>
      </c>
      <c r="F47" s="8">
        <f t="shared" si="11"/>
        <v>1137</v>
      </c>
      <c r="G47" s="12"/>
      <c r="H47" s="7" t="s">
        <v>215</v>
      </c>
      <c r="I47" s="11">
        <f t="shared" si="3"/>
        <v>2.4539877300613497</v>
      </c>
      <c r="J47" s="11">
        <f t="shared" si="4"/>
        <v>1.8347806724560232</v>
      </c>
      <c r="K47" s="11">
        <f t="shared" si="5"/>
        <v>2.131241169928157</v>
      </c>
      <c r="L47" s="11">
        <f t="shared" si="6"/>
        <v>2.016887217511619</v>
      </c>
      <c r="M47" s="28">
        <v>42</v>
      </c>
      <c r="N47" s="29" t="s">
        <v>215</v>
      </c>
      <c r="O47" s="30">
        <f t="shared" si="12"/>
        <v>1137</v>
      </c>
      <c r="P47" s="30">
        <f t="shared" si="7"/>
        <v>1137.0042000000001</v>
      </c>
      <c r="Q47" s="30">
        <f t="shared" si="8"/>
        <v>21</v>
      </c>
      <c r="R47" s="30" t="str">
        <f t="shared" si="9"/>
        <v>Wangaratta</v>
      </c>
      <c r="S47" s="30">
        <f t="shared" si="10"/>
        <v>104</v>
      </c>
    </row>
    <row r="48" spans="1:19">
      <c r="A48" s="16">
        <v>43</v>
      </c>
      <c r="B48" s="7" t="s">
        <v>223</v>
      </c>
      <c r="C48" s="8">
        <v>6</v>
      </c>
      <c r="D48" s="8">
        <v>256</v>
      </c>
      <c r="E48" s="8">
        <v>211</v>
      </c>
      <c r="F48" s="8">
        <f t="shared" si="11"/>
        <v>473</v>
      </c>
      <c r="G48" s="12"/>
      <c r="H48" s="7" t="s">
        <v>223</v>
      </c>
      <c r="I48" s="11">
        <f t="shared" si="3"/>
        <v>0.92024539877300615</v>
      </c>
      <c r="J48" s="11">
        <f t="shared" si="4"/>
        <v>1.1400578935649075</v>
      </c>
      <c r="K48" s="11">
        <f t="shared" si="5"/>
        <v>0.63426218174166593</v>
      </c>
      <c r="L48" s="11">
        <f t="shared" si="6"/>
        <v>0.83903927342391882</v>
      </c>
      <c r="M48" s="28">
        <v>43</v>
      </c>
      <c r="N48" s="29" t="s">
        <v>223</v>
      </c>
      <c r="O48" s="30">
        <f t="shared" si="12"/>
        <v>473</v>
      </c>
      <c r="P48" s="30">
        <f t="shared" si="7"/>
        <v>473.0043</v>
      </c>
      <c r="Q48" s="30">
        <f t="shared" si="8"/>
        <v>28</v>
      </c>
      <c r="R48" s="30" t="str">
        <f t="shared" si="9"/>
        <v>Surf Coast</v>
      </c>
      <c r="S48" s="30">
        <f t="shared" si="10"/>
        <v>92</v>
      </c>
    </row>
    <row r="49" spans="1:19">
      <c r="A49" s="16">
        <v>44</v>
      </c>
      <c r="B49" s="7" t="s">
        <v>199</v>
      </c>
      <c r="C49" s="8">
        <v>10</v>
      </c>
      <c r="D49" s="8">
        <v>1449</v>
      </c>
      <c r="E49" s="8">
        <v>3314</v>
      </c>
      <c r="F49" s="8">
        <f t="shared" si="11"/>
        <v>4773</v>
      </c>
      <c r="G49" s="12"/>
      <c r="H49" s="7" t="s">
        <v>199</v>
      </c>
      <c r="I49" s="11">
        <f t="shared" si="3"/>
        <v>1.5337423312883436</v>
      </c>
      <c r="J49" s="11">
        <f t="shared" si="4"/>
        <v>6.4529058116232472</v>
      </c>
      <c r="K49" s="11">
        <f t="shared" si="5"/>
        <v>9.9618240298193417</v>
      </c>
      <c r="L49" s="11">
        <f t="shared" si="6"/>
        <v>8.4666690318231801</v>
      </c>
      <c r="M49" s="28">
        <v>44</v>
      </c>
      <c r="N49" s="29" t="s">
        <v>199</v>
      </c>
      <c r="O49" s="30">
        <f t="shared" si="12"/>
        <v>4773</v>
      </c>
      <c r="P49" s="30">
        <f t="shared" si="7"/>
        <v>4773.0043999999998</v>
      </c>
      <c r="Q49" s="30">
        <f t="shared" si="8"/>
        <v>1</v>
      </c>
      <c r="R49" s="30" t="str">
        <f t="shared" si="9"/>
        <v>Baw Baw</v>
      </c>
      <c r="S49" s="30">
        <f t="shared" si="10"/>
        <v>86</v>
      </c>
    </row>
    <row r="50" spans="1:19">
      <c r="A50" s="16">
        <v>45</v>
      </c>
      <c r="B50" s="7" t="s">
        <v>231</v>
      </c>
      <c r="C50" s="8">
        <v>8</v>
      </c>
      <c r="D50" s="8">
        <v>729</v>
      </c>
      <c r="E50" s="8">
        <v>575</v>
      </c>
      <c r="F50" s="8">
        <f t="shared" si="11"/>
        <v>1312</v>
      </c>
      <c r="G50" s="12"/>
      <c r="H50" s="7" t="s">
        <v>231</v>
      </c>
      <c r="I50" s="11">
        <f t="shared" si="3"/>
        <v>1.2269938650306749</v>
      </c>
      <c r="J50" s="11">
        <f t="shared" si="4"/>
        <v>3.246492985971944</v>
      </c>
      <c r="K50" s="11">
        <f t="shared" si="5"/>
        <v>1.7284395947936393</v>
      </c>
      <c r="L50" s="11">
        <f t="shared" si="6"/>
        <v>2.3273140100046121</v>
      </c>
      <c r="M50" s="28">
        <v>45</v>
      </c>
      <c r="N50" s="29" t="s">
        <v>231</v>
      </c>
      <c r="O50" s="30">
        <f t="shared" si="12"/>
        <v>1312</v>
      </c>
      <c r="P50" s="30">
        <f t="shared" si="7"/>
        <v>1312.0045</v>
      </c>
      <c r="Q50" s="30">
        <f t="shared" si="8"/>
        <v>17</v>
      </c>
      <c r="R50" s="30" t="str">
        <f t="shared" si="9"/>
        <v>Nillumbik</v>
      </c>
      <c r="S50" s="30">
        <f t="shared" si="10"/>
        <v>83</v>
      </c>
    </row>
    <row r="51" spans="1:19">
      <c r="A51" s="16">
        <v>46</v>
      </c>
      <c r="B51" s="7" t="s">
        <v>270</v>
      </c>
      <c r="C51" s="8">
        <v>8</v>
      </c>
      <c r="D51" s="8">
        <v>100</v>
      </c>
      <c r="E51" s="8">
        <v>85</v>
      </c>
      <c r="F51" s="8">
        <f t="shared" si="11"/>
        <v>193</v>
      </c>
      <c r="G51" s="12"/>
      <c r="H51" s="7" t="s">
        <v>270</v>
      </c>
      <c r="I51" s="11">
        <f t="shared" si="3"/>
        <v>1.2269938650306749</v>
      </c>
      <c r="J51" s="11">
        <f t="shared" si="4"/>
        <v>0.445335114673792</v>
      </c>
      <c r="K51" s="11">
        <f t="shared" si="5"/>
        <v>0.25550846183905973</v>
      </c>
      <c r="L51" s="11">
        <f t="shared" si="6"/>
        <v>0.34235640543512963</v>
      </c>
      <c r="M51" s="28">
        <v>46</v>
      </c>
      <c r="N51" s="29" t="s">
        <v>270</v>
      </c>
      <c r="O51" s="30">
        <f t="shared" si="12"/>
        <v>193</v>
      </c>
      <c r="P51" s="30">
        <f t="shared" si="7"/>
        <v>193.00460000000001</v>
      </c>
      <c r="Q51" s="30">
        <f t="shared" si="8"/>
        <v>35</v>
      </c>
      <c r="R51" s="30" t="str">
        <f t="shared" si="9"/>
        <v>Macedon Ranges</v>
      </c>
      <c r="S51" s="30">
        <f t="shared" si="10"/>
        <v>79</v>
      </c>
    </row>
    <row r="52" spans="1:19">
      <c r="A52" s="16">
        <v>47</v>
      </c>
      <c r="B52" s="7" t="s">
        <v>235</v>
      </c>
      <c r="C52" s="8">
        <v>0</v>
      </c>
      <c r="D52" s="8">
        <v>74</v>
      </c>
      <c r="E52" s="8">
        <v>72</v>
      </c>
      <c r="F52" s="8">
        <f t="shared" si="11"/>
        <v>146</v>
      </c>
      <c r="G52" s="12"/>
      <c r="H52" s="7" t="s">
        <v>235</v>
      </c>
      <c r="I52" s="11">
        <f t="shared" si="3"/>
        <v>0</v>
      </c>
      <c r="J52" s="11">
        <f t="shared" si="4"/>
        <v>0.32954798485860609</v>
      </c>
      <c r="K52" s="11">
        <f t="shared" si="5"/>
        <v>0.21643069708720356</v>
      </c>
      <c r="L52" s="11">
        <f t="shared" si="6"/>
        <v>0.2589846383084401</v>
      </c>
      <c r="M52" s="28">
        <v>47</v>
      </c>
      <c r="N52" s="29" t="s">
        <v>235</v>
      </c>
      <c r="O52" s="30">
        <f t="shared" si="12"/>
        <v>146</v>
      </c>
      <c r="P52" s="30">
        <f t="shared" si="7"/>
        <v>146.00470000000001</v>
      </c>
      <c r="Q52" s="30">
        <f t="shared" si="8"/>
        <v>37</v>
      </c>
      <c r="R52" s="30" t="str">
        <f t="shared" si="9"/>
        <v>Wellington</v>
      </c>
      <c r="S52" s="30">
        <f t="shared" si="10"/>
        <v>77</v>
      </c>
    </row>
    <row r="53" spans="1:19">
      <c r="A53" s="16">
        <v>48</v>
      </c>
      <c r="B53" s="7" t="s">
        <v>246</v>
      </c>
      <c r="C53" s="8">
        <v>0</v>
      </c>
      <c r="D53" s="8">
        <v>30</v>
      </c>
      <c r="E53" s="8">
        <v>21</v>
      </c>
      <c r="F53" s="8">
        <f t="shared" si="11"/>
        <v>51</v>
      </c>
      <c r="G53" s="12"/>
      <c r="H53" s="7" t="s">
        <v>246</v>
      </c>
      <c r="I53" s="11">
        <f t="shared" si="3"/>
        <v>0</v>
      </c>
      <c r="J53" s="11">
        <f t="shared" si="4"/>
        <v>0.13360053440213762</v>
      </c>
      <c r="K53" s="11">
        <f t="shared" si="5"/>
        <v>6.31256199837677E-2</v>
      </c>
      <c r="L53" s="11">
        <f t="shared" si="6"/>
        <v>9.0467236669386594E-2</v>
      </c>
      <c r="M53" s="28">
        <v>48</v>
      </c>
      <c r="N53" s="29" t="s">
        <v>246</v>
      </c>
      <c r="O53" s="30">
        <f t="shared" si="12"/>
        <v>51</v>
      </c>
      <c r="P53" s="30">
        <f t="shared" si="7"/>
        <v>51.004800000000003</v>
      </c>
      <c r="Q53" s="30">
        <f t="shared" si="8"/>
        <v>53</v>
      </c>
      <c r="R53" s="30" t="str">
        <f t="shared" si="9"/>
        <v>Bass Coast</v>
      </c>
      <c r="S53" s="30">
        <f t="shared" si="10"/>
        <v>74</v>
      </c>
    </row>
    <row r="54" spans="1:19">
      <c r="A54" s="16">
        <v>49</v>
      </c>
      <c r="B54" s="7" t="s">
        <v>203</v>
      </c>
      <c r="C54" s="8">
        <v>10</v>
      </c>
      <c r="D54" s="8">
        <v>750</v>
      </c>
      <c r="E54" s="8">
        <v>2488</v>
      </c>
      <c r="F54" s="8">
        <f t="shared" si="11"/>
        <v>3248</v>
      </c>
      <c r="G54" s="12"/>
      <c r="H54" s="7" t="s">
        <v>203</v>
      </c>
      <c r="I54" s="11">
        <f t="shared" si="3"/>
        <v>1.5337423312883436</v>
      </c>
      <c r="J54" s="11">
        <f t="shared" si="4"/>
        <v>3.3400133600534407</v>
      </c>
      <c r="K54" s="11">
        <f t="shared" si="5"/>
        <v>7.4788829771244778</v>
      </c>
      <c r="L54" s="11">
        <f t="shared" si="6"/>
        <v>5.761521268669954</v>
      </c>
      <c r="M54" s="28">
        <v>49</v>
      </c>
      <c r="N54" s="29" t="s">
        <v>203</v>
      </c>
      <c r="O54" s="30">
        <f t="shared" si="12"/>
        <v>3248</v>
      </c>
      <c r="P54" s="30">
        <f t="shared" si="7"/>
        <v>3248.0048999999999</v>
      </c>
      <c r="Q54" s="30">
        <f t="shared" si="8"/>
        <v>3</v>
      </c>
      <c r="R54" s="30" t="str">
        <f t="shared" si="9"/>
        <v>Moorabool</v>
      </c>
      <c r="S54" s="30">
        <f t="shared" si="10"/>
        <v>72</v>
      </c>
    </row>
    <row r="55" spans="1:19">
      <c r="A55" s="16">
        <v>50</v>
      </c>
      <c r="B55" s="7" t="s">
        <v>217</v>
      </c>
      <c r="C55" s="8">
        <v>10</v>
      </c>
      <c r="D55" s="8">
        <v>496</v>
      </c>
      <c r="E55" s="8">
        <v>651</v>
      </c>
      <c r="F55" s="8">
        <f t="shared" si="11"/>
        <v>1157</v>
      </c>
      <c r="G55" s="12"/>
      <c r="H55" s="7" t="s">
        <v>217</v>
      </c>
      <c r="I55" s="11">
        <f t="shared" si="3"/>
        <v>1.5337423312883436</v>
      </c>
      <c r="J55" s="11">
        <f t="shared" si="4"/>
        <v>2.2088621687820087</v>
      </c>
      <c r="K55" s="11">
        <f t="shared" si="5"/>
        <v>1.9568942194967984</v>
      </c>
      <c r="L55" s="11">
        <f t="shared" si="6"/>
        <v>2.0523645652251039</v>
      </c>
      <c r="M55" s="28">
        <v>50</v>
      </c>
      <c r="N55" s="29" t="s">
        <v>217</v>
      </c>
      <c r="O55" s="30">
        <f t="shared" si="12"/>
        <v>1157</v>
      </c>
      <c r="P55" s="30">
        <f t="shared" si="7"/>
        <v>1157.0050000000001</v>
      </c>
      <c r="Q55" s="30">
        <f t="shared" si="8"/>
        <v>19</v>
      </c>
      <c r="R55" s="30" t="str">
        <f t="shared" si="9"/>
        <v>Colac-Otway</v>
      </c>
      <c r="S55" s="30">
        <f t="shared" si="10"/>
        <v>66</v>
      </c>
    </row>
    <row r="56" spans="1:19">
      <c r="A56" s="16">
        <v>51</v>
      </c>
      <c r="B56" s="7" t="s">
        <v>242</v>
      </c>
      <c r="C56" s="8">
        <v>0</v>
      </c>
      <c r="D56" s="8">
        <v>32</v>
      </c>
      <c r="E56" s="8">
        <v>40</v>
      </c>
      <c r="F56" s="8">
        <f t="shared" si="11"/>
        <v>72</v>
      </c>
      <c r="G56" s="12"/>
      <c r="H56" s="7" t="s">
        <v>242</v>
      </c>
      <c r="I56" s="11">
        <f t="shared" si="3"/>
        <v>0</v>
      </c>
      <c r="J56" s="11">
        <f t="shared" si="4"/>
        <v>0.14250723669561344</v>
      </c>
      <c r="K56" s="11">
        <f t="shared" si="5"/>
        <v>0.12023927615955753</v>
      </c>
      <c r="L56" s="11">
        <f t="shared" si="6"/>
        <v>0.12771845176854579</v>
      </c>
      <c r="M56" s="28">
        <v>51</v>
      </c>
      <c r="N56" s="29" t="s">
        <v>242</v>
      </c>
      <c r="O56" s="30">
        <f t="shared" si="12"/>
        <v>72</v>
      </c>
      <c r="P56" s="30">
        <f t="shared" si="7"/>
        <v>72.005099999999999</v>
      </c>
      <c r="Q56" s="30">
        <f t="shared" si="8"/>
        <v>49</v>
      </c>
      <c r="R56" s="30" t="str">
        <f t="shared" si="9"/>
        <v>Campaspe</v>
      </c>
      <c r="S56" s="30">
        <f t="shared" si="10"/>
        <v>66</v>
      </c>
    </row>
    <row r="57" spans="1:19">
      <c r="A57" s="16">
        <v>52</v>
      </c>
      <c r="B57" s="7" t="s">
        <v>207</v>
      </c>
      <c r="C57" s="8">
        <v>23</v>
      </c>
      <c r="D57" s="8">
        <v>790</v>
      </c>
      <c r="E57" s="8">
        <v>1520</v>
      </c>
      <c r="F57" s="8">
        <f t="shared" si="11"/>
        <v>2333</v>
      </c>
      <c r="G57" s="12"/>
      <c r="H57" s="7" t="s">
        <v>207</v>
      </c>
      <c r="I57" s="11">
        <f t="shared" si="3"/>
        <v>3.5276073619631898</v>
      </c>
      <c r="J57" s="11">
        <f t="shared" si="4"/>
        <v>3.5181474059229569</v>
      </c>
      <c r="K57" s="11">
        <f t="shared" si="5"/>
        <v>4.5690924940631854</v>
      </c>
      <c r="L57" s="11">
        <f t="shared" si="6"/>
        <v>4.1384326107780183</v>
      </c>
      <c r="M57" s="28">
        <v>52</v>
      </c>
      <c r="N57" s="29" t="s">
        <v>207</v>
      </c>
      <c r="O57" s="30">
        <f t="shared" si="12"/>
        <v>2333</v>
      </c>
      <c r="P57" s="30">
        <f t="shared" si="7"/>
        <v>2333.0052000000001</v>
      </c>
      <c r="Q57" s="30">
        <f t="shared" si="8"/>
        <v>7</v>
      </c>
      <c r="R57" s="30" t="str">
        <f t="shared" si="9"/>
        <v>Horsham</v>
      </c>
      <c r="S57" s="30">
        <f t="shared" si="10"/>
        <v>64</v>
      </c>
    </row>
    <row r="58" spans="1:19">
      <c r="A58" s="16">
        <v>53</v>
      </c>
      <c r="B58" s="7" t="s">
        <v>233</v>
      </c>
      <c r="C58" s="8">
        <v>0</v>
      </c>
      <c r="D58" s="8">
        <v>186</v>
      </c>
      <c r="E58" s="8">
        <v>73</v>
      </c>
      <c r="F58" s="8">
        <f t="shared" si="11"/>
        <v>259</v>
      </c>
      <c r="G58" s="12"/>
      <c r="H58" s="7" t="s">
        <v>233</v>
      </c>
      <c r="I58" s="11">
        <f t="shared" si="3"/>
        <v>0</v>
      </c>
      <c r="J58" s="11">
        <f t="shared" si="4"/>
        <v>0.82832331329325326</v>
      </c>
      <c r="K58" s="11">
        <f t="shared" si="5"/>
        <v>0.21943667899119246</v>
      </c>
      <c r="L58" s="11">
        <f t="shared" si="6"/>
        <v>0.45943165288962995</v>
      </c>
      <c r="M58" s="28">
        <v>53</v>
      </c>
      <c r="N58" s="29" t="s">
        <v>233</v>
      </c>
      <c r="O58" s="30">
        <f t="shared" si="12"/>
        <v>259</v>
      </c>
      <c r="P58" s="30">
        <f t="shared" si="7"/>
        <v>259.00529999999998</v>
      </c>
      <c r="Q58" s="30">
        <f t="shared" si="8"/>
        <v>34</v>
      </c>
      <c r="R58" s="30" t="str">
        <f t="shared" si="9"/>
        <v>Moira</v>
      </c>
      <c r="S58" s="30">
        <f t="shared" si="10"/>
        <v>51</v>
      </c>
    </row>
    <row r="59" spans="1:19">
      <c r="A59" s="16">
        <v>54</v>
      </c>
      <c r="B59" s="7" t="s">
        <v>257</v>
      </c>
      <c r="C59" s="8">
        <v>0</v>
      </c>
      <c r="D59" s="8">
        <v>13</v>
      </c>
      <c r="E59" s="8">
        <v>10</v>
      </c>
      <c r="F59" s="8">
        <f t="shared" si="11"/>
        <v>23</v>
      </c>
      <c r="G59" s="12"/>
      <c r="H59" s="7" t="s">
        <v>257</v>
      </c>
      <c r="I59" s="11">
        <f t="shared" si="3"/>
        <v>0</v>
      </c>
      <c r="J59" s="11">
        <f t="shared" si="4"/>
        <v>5.7893564907592968E-2</v>
      </c>
      <c r="K59" s="11">
        <f t="shared" si="5"/>
        <v>3.0059819039889382E-2</v>
      </c>
      <c r="L59" s="11">
        <f t="shared" si="6"/>
        <v>4.0798949870507681E-2</v>
      </c>
      <c r="M59" s="28">
        <v>54</v>
      </c>
      <c r="N59" s="29" t="s">
        <v>257</v>
      </c>
      <c r="O59" s="30">
        <f t="shared" si="12"/>
        <v>23</v>
      </c>
      <c r="P59" s="30">
        <f t="shared" si="7"/>
        <v>23.005400000000002</v>
      </c>
      <c r="Q59" s="30">
        <f t="shared" si="8"/>
        <v>67</v>
      </c>
      <c r="R59" s="30" t="str">
        <f t="shared" si="9"/>
        <v>Hepburn</v>
      </c>
      <c r="S59" s="30">
        <f t="shared" si="10"/>
        <v>43</v>
      </c>
    </row>
    <row r="60" spans="1:19">
      <c r="A60" s="16">
        <v>55</v>
      </c>
      <c r="B60" s="7" t="s">
        <v>250</v>
      </c>
      <c r="C60" s="8">
        <v>0</v>
      </c>
      <c r="D60" s="8">
        <v>14</v>
      </c>
      <c r="E60" s="8">
        <v>8</v>
      </c>
      <c r="F60" s="8">
        <f t="shared" si="11"/>
        <v>22</v>
      </c>
      <c r="G60" s="12"/>
      <c r="H60" s="7" t="s">
        <v>250</v>
      </c>
      <c r="I60" s="11">
        <f t="shared" si="3"/>
        <v>0</v>
      </c>
      <c r="J60" s="11">
        <f t="shared" si="4"/>
        <v>6.2346916054330889E-2</v>
      </c>
      <c r="K60" s="11">
        <f t="shared" si="5"/>
        <v>2.4047855231911504E-2</v>
      </c>
      <c r="L60" s="11">
        <f t="shared" si="6"/>
        <v>3.9025082484833433E-2</v>
      </c>
      <c r="M60" s="28">
        <v>55</v>
      </c>
      <c r="N60" s="29" t="s">
        <v>250</v>
      </c>
      <c r="O60" s="30">
        <f t="shared" si="12"/>
        <v>22</v>
      </c>
      <c r="P60" s="30">
        <f t="shared" si="7"/>
        <v>22.005500000000001</v>
      </c>
      <c r="Q60" s="30">
        <f t="shared" si="8"/>
        <v>68</v>
      </c>
      <c r="R60" s="30" t="str">
        <f t="shared" si="9"/>
        <v>South Gippsland</v>
      </c>
      <c r="S60" s="30">
        <f t="shared" si="10"/>
        <v>40</v>
      </c>
    </row>
    <row r="61" spans="1:19">
      <c r="A61" s="16">
        <v>56</v>
      </c>
      <c r="B61" s="7" t="s">
        <v>258</v>
      </c>
      <c r="C61" s="8">
        <v>0</v>
      </c>
      <c r="D61" s="8">
        <v>15</v>
      </c>
      <c r="E61" s="8">
        <v>0</v>
      </c>
      <c r="F61" s="8">
        <f t="shared" si="11"/>
        <v>15</v>
      </c>
      <c r="G61" s="12"/>
      <c r="H61" s="7" t="s">
        <v>258</v>
      </c>
      <c r="I61" s="11">
        <f t="shared" si="3"/>
        <v>0</v>
      </c>
      <c r="J61" s="11">
        <f t="shared" si="4"/>
        <v>6.6800267201068811E-2</v>
      </c>
      <c r="K61" s="11">
        <f t="shared" si="5"/>
        <v>0</v>
      </c>
      <c r="L61" s="11">
        <f t="shared" si="6"/>
        <v>2.6608010785113708E-2</v>
      </c>
      <c r="M61" s="28">
        <v>56</v>
      </c>
      <c r="N61" s="29" t="s">
        <v>258</v>
      </c>
      <c r="O61" s="30">
        <f t="shared" si="12"/>
        <v>15</v>
      </c>
      <c r="P61" s="30">
        <f t="shared" si="7"/>
        <v>15.005599999999999</v>
      </c>
      <c r="Q61" s="30">
        <f t="shared" si="8"/>
        <v>72</v>
      </c>
      <c r="R61" s="30" t="str">
        <f t="shared" si="9"/>
        <v>Benalla</v>
      </c>
      <c r="S61" s="30">
        <f t="shared" si="10"/>
        <v>37</v>
      </c>
    </row>
    <row r="62" spans="1:19">
      <c r="A62" s="16">
        <v>57</v>
      </c>
      <c r="B62" s="7" t="s">
        <v>236</v>
      </c>
      <c r="C62" s="8">
        <v>3</v>
      </c>
      <c r="D62" s="8">
        <v>58</v>
      </c>
      <c r="E62" s="8">
        <v>22</v>
      </c>
      <c r="F62" s="8">
        <f t="shared" si="11"/>
        <v>83</v>
      </c>
      <c r="G62" s="12"/>
      <c r="H62" s="7" t="s">
        <v>236</v>
      </c>
      <c r="I62" s="11">
        <f t="shared" si="3"/>
        <v>0.46012269938650308</v>
      </c>
      <c r="J62" s="11">
        <f t="shared" si="4"/>
        <v>0.2582943665107994</v>
      </c>
      <c r="K62" s="11">
        <f t="shared" si="5"/>
        <v>6.6131601887756644E-2</v>
      </c>
      <c r="L62" s="11">
        <f t="shared" si="6"/>
        <v>0.14723099301096249</v>
      </c>
      <c r="M62" s="28">
        <v>57</v>
      </c>
      <c r="N62" s="29" t="s">
        <v>236</v>
      </c>
      <c r="O62" s="30">
        <f t="shared" si="12"/>
        <v>83</v>
      </c>
      <c r="P62" s="30">
        <f t="shared" si="7"/>
        <v>83.005700000000004</v>
      </c>
      <c r="Q62" s="30">
        <f t="shared" si="8"/>
        <v>45</v>
      </c>
      <c r="R62" s="30" t="str">
        <f t="shared" si="9"/>
        <v>Southern Grampians</v>
      </c>
      <c r="S62" s="30">
        <f t="shared" si="10"/>
        <v>36</v>
      </c>
    </row>
    <row r="63" spans="1:19">
      <c r="A63" s="16">
        <v>58</v>
      </c>
      <c r="B63" s="7" t="s">
        <v>251</v>
      </c>
      <c r="C63" s="8">
        <v>0</v>
      </c>
      <c r="D63" s="8">
        <v>12</v>
      </c>
      <c r="E63" s="8">
        <v>20</v>
      </c>
      <c r="F63" s="8">
        <f t="shared" si="11"/>
        <v>32</v>
      </c>
      <c r="G63" s="12"/>
      <c r="H63" s="7" t="s">
        <v>251</v>
      </c>
      <c r="I63" s="11">
        <f t="shared" si="3"/>
        <v>0</v>
      </c>
      <c r="J63" s="11">
        <f t="shared" si="4"/>
        <v>5.3440213760855046E-2</v>
      </c>
      <c r="K63" s="11">
        <f t="shared" si="5"/>
        <v>6.0119638079778763E-2</v>
      </c>
      <c r="L63" s="11">
        <f t="shared" si="6"/>
        <v>5.6763756341575898E-2</v>
      </c>
      <c r="M63" s="28">
        <v>58</v>
      </c>
      <c r="N63" s="29" t="s">
        <v>251</v>
      </c>
      <c r="O63" s="30">
        <f t="shared" si="12"/>
        <v>32</v>
      </c>
      <c r="P63" s="30">
        <f t="shared" si="7"/>
        <v>32.005800000000001</v>
      </c>
      <c r="Q63" s="30">
        <f t="shared" si="8"/>
        <v>62</v>
      </c>
      <c r="R63" s="30" t="str">
        <f t="shared" si="9"/>
        <v>Glenelg</v>
      </c>
      <c r="S63" s="30">
        <f t="shared" si="10"/>
        <v>34</v>
      </c>
    </row>
    <row r="64" spans="1:19">
      <c r="A64" s="16">
        <v>59</v>
      </c>
      <c r="B64" s="7" t="s">
        <v>212</v>
      </c>
      <c r="C64" s="8">
        <v>7</v>
      </c>
      <c r="D64" s="8">
        <v>741</v>
      </c>
      <c r="E64" s="8">
        <v>979</v>
      </c>
      <c r="F64" s="8">
        <f t="shared" si="11"/>
        <v>1727</v>
      </c>
      <c r="G64" s="12"/>
      <c r="H64" s="7" t="s">
        <v>212</v>
      </c>
      <c r="I64" s="11">
        <f t="shared" si="3"/>
        <v>1.0736196319018405</v>
      </c>
      <c r="J64" s="11">
        <f t="shared" si="4"/>
        <v>3.299933199732799</v>
      </c>
      <c r="K64" s="11">
        <f t="shared" si="5"/>
        <v>2.9428562840051704</v>
      </c>
      <c r="L64" s="11">
        <f t="shared" si="6"/>
        <v>3.0634689750594246</v>
      </c>
      <c r="M64" s="28">
        <v>59</v>
      </c>
      <c r="N64" s="29" t="s">
        <v>212</v>
      </c>
      <c r="O64" s="30">
        <f t="shared" si="12"/>
        <v>1727</v>
      </c>
      <c r="P64" s="30">
        <f t="shared" si="7"/>
        <v>1727.0059000000001</v>
      </c>
      <c r="Q64" s="30">
        <f t="shared" si="8"/>
        <v>13</v>
      </c>
      <c r="R64" s="30" t="str">
        <f t="shared" si="9"/>
        <v>Strathbogie</v>
      </c>
      <c r="S64" s="30">
        <f t="shared" si="10"/>
        <v>33</v>
      </c>
    </row>
    <row r="65" spans="1:19">
      <c r="A65" s="16">
        <v>60</v>
      </c>
      <c r="B65" s="7" t="s">
        <v>269</v>
      </c>
      <c r="C65" s="8">
        <v>0</v>
      </c>
      <c r="D65" s="8">
        <v>3</v>
      </c>
      <c r="E65" s="8">
        <v>3</v>
      </c>
      <c r="F65" s="8">
        <f t="shared" si="11"/>
        <v>6</v>
      </c>
      <c r="G65" s="12"/>
      <c r="H65" s="7" t="s">
        <v>269</v>
      </c>
      <c r="I65" s="11">
        <f t="shared" si="3"/>
        <v>0</v>
      </c>
      <c r="J65" s="11">
        <f t="shared" si="4"/>
        <v>1.3360053440213761E-2</v>
      </c>
      <c r="K65" s="11">
        <f t="shared" si="5"/>
        <v>9.0179457119668148E-3</v>
      </c>
      <c r="L65" s="11">
        <f t="shared" si="6"/>
        <v>1.0643204314045482E-2</v>
      </c>
      <c r="M65" s="28">
        <v>60</v>
      </c>
      <c r="N65" s="29" t="s">
        <v>269</v>
      </c>
      <c r="O65" s="30">
        <f t="shared" si="12"/>
        <v>6</v>
      </c>
      <c r="P65" s="30">
        <f t="shared" si="7"/>
        <v>6.0060000000000002</v>
      </c>
      <c r="Q65" s="30">
        <f t="shared" si="8"/>
        <v>78</v>
      </c>
      <c r="R65" s="30" t="str">
        <f t="shared" si="9"/>
        <v>Ararat</v>
      </c>
      <c r="S65" s="30">
        <f t="shared" si="10"/>
        <v>33</v>
      </c>
    </row>
    <row r="66" spans="1:19">
      <c r="A66" s="16">
        <v>61</v>
      </c>
      <c r="B66" s="7" t="s">
        <v>277</v>
      </c>
      <c r="C66" s="8">
        <v>0</v>
      </c>
      <c r="D66" s="8">
        <v>5</v>
      </c>
      <c r="E66" s="8">
        <v>3</v>
      </c>
      <c r="F66" s="8">
        <f t="shared" si="11"/>
        <v>8</v>
      </c>
      <c r="G66" s="12"/>
      <c r="H66" s="7" t="s">
        <v>277</v>
      </c>
      <c r="I66" s="11">
        <f t="shared" si="3"/>
        <v>0</v>
      </c>
      <c r="J66" s="11">
        <f t="shared" si="4"/>
        <v>2.2266755733689601E-2</v>
      </c>
      <c r="K66" s="11">
        <f t="shared" si="5"/>
        <v>9.0179457119668148E-3</v>
      </c>
      <c r="L66" s="11">
        <f t="shared" si="6"/>
        <v>1.4190939085393975E-2</v>
      </c>
      <c r="M66" s="28">
        <v>61</v>
      </c>
      <c r="N66" s="29" t="s">
        <v>277</v>
      </c>
      <c r="O66" s="30">
        <f t="shared" si="12"/>
        <v>8</v>
      </c>
      <c r="P66" s="30">
        <f t="shared" si="7"/>
        <v>8.0061</v>
      </c>
      <c r="Q66" s="30">
        <f t="shared" si="8"/>
        <v>76</v>
      </c>
      <c r="R66" s="30" t="str">
        <f t="shared" si="9"/>
        <v>Alpine</v>
      </c>
      <c r="S66" s="30">
        <f t="shared" si="10"/>
        <v>33</v>
      </c>
    </row>
    <row r="67" spans="1:19">
      <c r="A67" s="16">
        <v>62</v>
      </c>
      <c r="B67" s="7" t="s">
        <v>247</v>
      </c>
      <c r="C67" s="8">
        <v>0</v>
      </c>
      <c r="D67" s="8">
        <v>30</v>
      </c>
      <c r="E67" s="8">
        <v>10</v>
      </c>
      <c r="F67" s="8">
        <f t="shared" si="11"/>
        <v>40</v>
      </c>
      <c r="G67" s="12"/>
      <c r="H67" s="7" t="s">
        <v>247</v>
      </c>
      <c r="I67" s="11">
        <f t="shared" si="3"/>
        <v>0</v>
      </c>
      <c r="J67" s="11">
        <f t="shared" si="4"/>
        <v>0.13360053440213762</v>
      </c>
      <c r="K67" s="11">
        <f t="shared" si="5"/>
        <v>3.0059819039889382E-2</v>
      </c>
      <c r="L67" s="11">
        <f t="shared" si="6"/>
        <v>7.0954695426969874E-2</v>
      </c>
      <c r="M67" s="28">
        <v>62</v>
      </c>
      <c r="N67" s="29" t="s">
        <v>247</v>
      </c>
      <c r="O67" s="30">
        <f t="shared" si="12"/>
        <v>40</v>
      </c>
      <c r="P67" s="30">
        <f t="shared" si="7"/>
        <v>40.0062</v>
      </c>
      <c r="Q67" s="30">
        <f t="shared" si="8"/>
        <v>55</v>
      </c>
      <c r="R67" s="30" t="str">
        <f t="shared" si="9"/>
        <v>Northern Grampians</v>
      </c>
      <c r="S67" s="30">
        <f t="shared" si="10"/>
        <v>32</v>
      </c>
    </row>
    <row r="68" spans="1:19">
      <c r="A68" s="16">
        <v>63</v>
      </c>
      <c r="B68" s="7" t="s">
        <v>248</v>
      </c>
      <c r="C68" s="8">
        <v>0</v>
      </c>
      <c r="D68" s="8">
        <v>16</v>
      </c>
      <c r="E68" s="8">
        <v>20</v>
      </c>
      <c r="F68" s="8">
        <f t="shared" si="11"/>
        <v>36</v>
      </c>
      <c r="G68" s="12"/>
      <c r="H68" s="7" t="s">
        <v>248</v>
      </c>
      <c r="I68" s="11">
        <f t="shared" si="3"/>
        <v>0</v>
      </c>
      <c r="J68" s="11">
        <f t="shared" si="4"/>
        <v>7.1253618347806719E-2</v>
      </c>
      <c r="K68" s="11">
        <f t="shared" si="5"/>
        <v>6.0119638079778763E-2</v>
      </c>
      <c r="L68" s="11">
        <f t="shared" si="6"/>
        <v>6.3859225884272897E-2</v>
      </c>
      <c r="M68" s="28">
        <v>63</v>
      </c>
      <c r="N68" s="29" t="s">
        <v>248</v>
      </c>
      <c r="O68" s="30">
        <f t="shared" si="12"/>
        <v>36</v>
      </c>
      <c r="P68" s="30">
        <f t="shared" si="7"/>
        <v>36.006300000000003</v>
      </c>
      <c r="Q68" s="30">
        <f t="shared" si="8"/>
        <v>57</v>
      </c>
      <c r="R68" s="30" t="str">
        <f t="shared" si="9"/>
        <v>Golden Plains</v>
      </c>
      <c r="S68" s="30">
        <f t="shared" si="10"/>
        <v>27</v>
      </c>
    </row>
    <row r="69" spans="1:19">
      <c r="A69" s="16">
        <v>64</v>
      </c>
      <c r="B69" s="7" t="s">
        <v>214</v>
      </c>
      <c r="C69" s="8">
        <v>9</v>
      </c>
      <c r="D69" s="8">
        <v>488</v>
      </c>
      <c r="E69" s="8">
        <v>951</v>
      </c>
      <c r="F69" s="8">
        <f t="shared" si="11"/>
        <v>1448</v>
      </c>
      <c r="G69" s="12"/>
      <c r="H69" s="7" t="s">
        <v>214</v>
      </c>
      <c r="I69" s="11">
        <f t="shared" si="3"/>
        <v>1.3803680981595092</v>
      </c>
      <c r="J69" s="11">
        <f t="shared" si="4"/>
        <v>2.1732353596081051</v>
      </c>
      <c r="K69" s="11">
        <f t="shared" si="5"/>
        <v>2.8586887906934799</v>
      </c>
      <c r="L69" s="11">
        <f t="shared" si="6"/>
        <v>2.5685599744563095</v>
      </c>
      <c r="M69" s="28">
        <v>64</v>
      </c>
      <c r="N69" s="29" t="s">
        <v>214</v>
      </c>
      <c r="O69" s="30">
        <f t="shared" si="12"/>
        <v>1448</v>
      </c>
      <c r="P69" s="30">
        <f t="shared" si="7"/>
        <v>1448.0064</v>
      </c>
      <c r="Q69" s="30">
        <f t="shared" si="8"/>
        <v>15</v>
      </c>
      <c r="R69" s="30" t="str">
        <f t="shared" si="9"/>
        <v>Buloke</v>
      </c>
      <c r="S69" s="30">
        <f t="shared" si="10"/>
        <v>27</v>
      </c>
    </row>
    <row r="70" spans="1:19">
      <c r="A70" s="16">
        <v>65</v>
      </c>
      <c r="B70" s="7" t="s">
        <v>260</v>
      </c>
      <c r="C70" s="8">
        <v>0</v>
      </c>
      <c r="D70" s="8">
        <v>19</v>
      </c>
      <c r="E70" s="8">
        <v>14</v>
      </c>
      <c r="F70" s="8">
        <f t="shared" ref="F70:F84" si="13">SUM(C70:E70)</f>
        <v>33</v>
      </c>
      <c r="G70" s="12"/>
      <c r="H70" s="7" t="s">
        <v>260</v>
      </c>
      <c r="I70" s="11">
        <f t="shared" si="3"/>
        <v>0</v>
      </c>
      <c r="J70" s="11">
        <f t="shared" si="4"/>
        <v>8.4613671788020484E-2</v>
      </c>
      <c r="K70" s="11">
        <f t="shared" si="5"/>
        <v>4.2083746655845126E-2</v>
      </c>
      <c r="L70" s="11">
        <f t="shared" si="6"/>
        <v>5.8537623727250153E-2</v>
      </c>
      <c r="M70" s="28">
        <v>65</v>
      </c>
      <c r="N70" s="29" t="s">
        <v>260</v>
      </c>
      <c r="O70" s="30">
        <f t="shared" ref="O70:O84" si="14">VLOOKUP($M70,$A$6:$F$84,2+$O$3)</f>
        <v>33</v>
      </c>
      <c r="P70" s="30">
        <f t="shared" si="7"/>
        <v>33.006500000000003</v>
      </c>
      <c r="Q70" s="30">
        <f t="shared" si="8"/>
        <v>59</v>
      </c>
      <c r="R70" s="30" t="str">
        <f t="shared" si="9"/>
        <v>Central Goldfields</v>
      </c>
      <c r="S70" s="30">
        <f t="shared" si="10"/>
        <v>26</v>
      </c>
    </row>
    <row r="71" spans="1:19">
      <c r="A71" s="16">
        <v>66</v>
      </c>
      <c r="B71" s="7" t="s">
        <v>238</v>
      </c>
      <c r="C71" s="8">
        <v>0</v>
      </c>
      <c r="D71" s="8">
        <v>68</v>
      </c>
      <c r="E71" s="8">
        <v>24</v>
      </c>
      <c r="F71" s="8">
        <f t="shared" si="13"/>
        <v>92</v>
      </c>
      <c r="G71" s="12"/>
      <c r="H71" s="7" t="s">
        <v>238</v>
      </c>
      <c r="I71" s="11">
        <f t="shared" ref="I71:I87" si="15">C71/C$87*100</f>
        <v>0</v>
      </c>
      <c r="J71" s="11">
        <f t="shared" ref="J71:J87" si="16">D71/D$87*100</f>
        <v>0.30282787797817856</v>
      </c>
      <c r="K71" s="11">
        <f t="shared" ref="K71:K87" si="17">E71/E$87*100</f>
        <v>7.2143565695734518E-2</v>
      </c>
      <c r="L71" s="11">
        <f t="shared" ref="L71:L87" si="18">F71/F$87*100</f>
        <v>0.16319579948203072</v>
      </c>
      <c r="M71" s="28">
        <v>66</v>
      </c>
      <c r="N71" s="29" t="s">
        <v>238</v>
      </c>
      <c r="O71" s="30">
        <f t="shared" si="14"/>
        <v>92</v>
      </c>
      <c r="P71" s="30">
        <f t="shared" ref="P71:P84" si="19">O71+M71*0.0001</f>
        <v>92.006600000000006</v>
      </c>
      <c r="Q71" s="30">
        <f t="shared" ref="Q71:Q84" si="20">RANK(P71,P$6:P$84)</f>
        <v>43</v>
      </c>
      <c r="R71" s="30" t="str">
        <f t="shared" ref="R71:R84" si="21">VLOOKUP(MATCH($M71,Q$6:Q$84,0),$M$6:$O$84,2)</f>
        <v>Corangamite</v>
      </c>
      <c r="S71" s="30">
        <f t="shared" ref="S71:S84" si="22">VLOOKUP(MATCH($M71,Q$6:Q$84,0),$M$6:$O$84,3)</f>
        <v>24</v>
      </c>
    </row>
    <row r="72" spans="1:19">
      <c r="A72" s="16">
        <v>67</v>
      </c>
      <c r="B72" s="7" t="s">
        <v>272</v>
      </c>
      <c r="C72" s="8">
        <v>3</v>
      </c>
      <c r="D72" s="8">
        <v>35</v>
      </c>
      <c r="E72" s="8">
        <v>67</v>
      </c>
      <c r="F72" s="8">
        <f t="shared" si="13"/>
        <v>105</v>
      </c>
      <c r="G72" s="12"/>
      <c r="H72" s="7" t="s">
        <v>272</v>
      </c>
      <c r="I72" s="11">
        <f t="shared" si="15"/>
        <v>0.46012269938650308</v>
      </c>
      <c r="J72" s="11">
        <f t="shared" si="16"/>
        <v>0.15586729013582723</v>
      </c>
      <c r="K72" s="11">
        <f t="shared" si="17"/>
        <v>0.20140078756725888</v>
      </c>
      <c r="L72" s="11">
        <f t="shared" si="18"/>
        <v>0.18625607549579593</v>
      </c>
      <c r="M72" s="28">
        <v>67</v>
      </c>
      <c r="N72" s="29" t="s">
        <v>272</v>
      </c>
      <c r="O72" s="30">
        <f t="shared" si="14"/>
        <v>105</v>
      </c>
      <c r="P72" s="30">
        <f t="shared" si="19"/>
        <v>105.0067</v>
      </c>
      <c r="Q72" s="30">
        <f t="shared" si="20"/>
        <v>41</v>
      </c>
      <c r="R72" s="30" t="str">
        <f t="shared" si="21"/>
        <v>Mount Alexander</v>
      </c>
      <c r="S72" s="30">
        <f t="shared" si="22"/>
        <v>23</v>
      </c>
    </row>
    <row r="73" spans="1:19">
      <c r="A73" s="16">
        <v>68</v>
      </c>
      <c r="B73" s="7" t="s">
        <v>267</v>
      </c>
      <c r="C73" s="8">
        <v>0</v>
      </c>
      <c r="D73" s="8">
        <v>3</v>
      </c>
      <c r="E73" s="8">
        <v>3</v>
      </c>
      <c r="F73" s="8">
        <f t="shared" si="13"/>
        <v>6</v>
      </c>
      <c r="G73" s="12"/>
      <c r="H73" s="7" t="s">
        <v>267</v>
      </c>
      <c r="I73" s="11">
        <f t="shared" si="15"/>
        <v>0</v>
      </c>
      <c r="J73" s="11">
        <f t="shared" si="16"/>
        <v>1.3360053440213761E-2</v>
      </c>
      <c r="K73" s="11">
        <f t="shared" si="17"/>
        <v>9.0179457119668148E-3</v>
      </c>
      <c r="L73" s="11">
        <f t="shared" si="18"/>
        <v>1.0643204314045482E-2</v>
      </c>
      <c r="M73" s="28">
        <v>68</v>
      </c>
      <c r="N73" s="29" t="s">
        <v>267</v>
      </c>
      <c r="O73" s="30">
        <f t="shared" si="14"/>
        <v>6</v>
      </c>
      <c r="P73" s="30">
        <f t="shared" si="19"/>
        <v>6.0068000000000001</v>
      </c>
      <c r="Q73" s="30">
        <f t="shared" si="20"/>
        <v>77</v>
      </c>
      <c r="R73" s="30" t="str">
        <f t="shared" si="21"/>
        <v>Moyne</v>
      </c>
      <c r="S73" s="30">
        <f t="shared" si="22"/>
        <v>22</v>
      </c>
    </row>
    <row r="74" spans="1:19">
      <c r="A74" s="16">
        <v>69</v>
      </c>
      <c r="B74" s="7" t="s">
        <v>274</v>
      </c>
      <c r="C74" s="8">
        <v>0</v>
      </c>
      <c r="D74" s="8">
        <v>33</v>
      </c>
      <c r="E74" s="8">
        <v>71</v>
      </c>
      <c r="F74" s="8">
        <f t="shared" si="13"/>
        <v>104</v>
      </c>
      <c r="G74" s="12"/>
      <c r="H74" s="7" t="s">
        <v>274</v>
      </c>
      <c r="I74" s="11">
        <f t="shared" si="15"/>
        <v>0</v>
      </c>
      <c r="J74" s="11">
        <f t="shared" si="16"/>
        <v>0.14696058784235139</v>
      </c>
      <c r="K74" s="11">
        <f t="shared" si="17"/>
        <v>0.2134247151832146</v>
      </c>
      <c r="L74" s="11">
        <f t="shared" si="18"/>
        <v>0.1844822081101217</v>
      </c>
      <c r="M74" s="28">
        <v>69</v>
      </c>
      <c r="N74" s="29" t="s">
        <v>274</v>
      </c>
      <c r="O74" s="30">
        <f t="shared" si="14"/>
        <v>104</v>
      </c>
      <c r="P74" s="30">
        <f t="shared" si="19"/>
        <v>104.0069</v>
      </c>
      <c r="Q74" s="30">
        <f t="shared" si="20"/>
        <v>42</v>
      </c>
      <c r="R74" s="30" t="str">
        <f t="shared" si="21"/>
        <v>Hindmarsh</v>
      </c>
      <c r="S74" s="30">
        <f t="shared" si="22"/>
        <v>21</v>
      </c>
    </row>
    <row r="75" spans="1:19">
      <c r="A75" s="16">
        <v>70</v>
      </c>
      <c r="B75" s="7" t="s">
        <v>230</v>
      </c>
      <c r="C75" s="8">
        <v>0</v>
      </c>
      <c r="D75" s="8">
        <v>59</v>
      </c>
      <c r="E75" s="8">
        <v>54</v>
      </c>
      <c r="F75" s="8">
        <f t="shared" si="13"/>
        <v>113</v>
      </c>
      <c r="G75" s="12"/>
      <c r="H75" s="7" t="s">
        <v>230</v>
      </c>
      <c r="I75" s="11">
        <f t="shared" si="15"/>
        <v>0</v>
      </c>
      <c r="J75" s="11">
        <f t="shared" si="16"/>
        <v>0.26274771765753729</v>
      </c>
      <c r="K75" s="11">
        <f t="shared" si="17"/>
        <v>0.16232302281540265</v>
      </c>
      <c r="L75" s="11">
        <f t="shared" si="18"/>
        <v>0.20044701458118991</v>
      </c>
      <c r="M75" s="28">
        <v>70</v>
      </c>
      <c r="N75" s="29" t="s">
        <v>230</v>
      </c>
      <c r="O75" s="30">
        <f t="shared" si="14"/>
        <v>113</v>
      </c>
      <c r="P75" s="30">
        <f t="shared" si="19"/>
        <v>113.00700000000001</v>
      </c>
      <c r="Q75" s="30">
        <f t="shared" si="20"/>
        <v>40</v>
      </c>
      <c r="R75" s="30" t="str">
        <f t="shared" si="21"/>
        <v>Yarriambiack</v>
      </c>
      <c r="S75" s="30">
        <f t="shared" si="22"/>
        <v>20</v>
      </c>
    </row>
    <row r="76" spans="1:19">
      <c r="A76" s="16">
        <v>71</v>
      </c>
      <c r="B76" s="7" t="s">
        <v>237</v>
      </c>
      <c r="C76" s="8">
        <v>0</v>
      </c>
      <c r="D76" s="8">
        <v>41</v>
      </c>
      <c r="E76" s="8">
        <v>36</v>
      </c>
      <c r="F76" s="8">
        <f t="shared" si="13"/>
        <v>77</v>
      </c>
      <c r="G76" s="12"/>
      <c r="H76" s="7" t="s">
        <v>237</v>
      </c>
      <c r="I76" s="11">
        <f t="shared" si="15"/>
        <v>0</v>
      </c>
      <c r="J76" s="11">
        <f t="shared" si="16"/>
        <v>0.18258739701625473</v>
      </c>
      <c r="K76" s="11">
        <f t="shared" si="17"/>
        <v>0.10821534854360178</v>
      </c>
      <c r="L76" s="11">
        <f t="shared" si="18"/>
        <v>0.13658778869691701</v>
      </c>
      <c r="M76" s="28">
        <v>71</v>
      </c>
      <c r="N76" s="29" t="s">
        <v>237</v>
      </c>
      <c r="O76" s="30">
        <f t="shared" si="14"/>
        <v>77</v>
      </c>
      <c r="P76" s="30">
        <f t="shared" si="19"/>
        <v>77.007099999999994</v>
      </c>
      <c r="Q76" s="30">
        <f t="shared" si="20"/>
        <v>47</v>
      </c>
      <c r="R76" s="30" t="str">
        <f t="shared" si="21"/>
        <v>Mansfield</v>
      </c>
      <c r="S76" s="30">
        <f t="shared" si="22"/>
        <v>18</v>
      </c>
    </row>
    <row r="77" spans="1:19">
      <c r="A77" s="16">
        <v>72</v>
      </c>
      <c r="B77" s="7" t="s">
        <v>266</v>
      </c>
      <c r="C77" s="8">
        <v>0</v>
      </c>
      <c r="D77" s="8">
        <v>7</v>
      </c>
      <c r="E77" s="8">
        <v>3</v>
      </c>
      <c r="F77" s="8">
        <f t="shared" si="13"/>
        <v>10</v>
      </c>
      <c r="G77" s="12"/>
      <c r="H77" s="7" t="s">
        <v>266</v>
      </c>
      <c r="I77" s="11">
        <f t="shared" si="15"/>
        <v>0</v>
      </c>
      <c r="J77" s="11">
        <f t="shared" si="16"/>
        <v>3.1173458027165445E-2</v>
      </c>
      <c r="K77" s="11">
        <f t="shared" si="17"/>
        <v>9.0179457119668148E-3</v>
      </c>
      <c r="L77" s="11">
        <f t="shared" si="18"/>
        <v>1.7738673856742469E-2</v>
      </c>
      <c r="M77" s="28">
        <v>72</v>
      </c>
      <c r="N77" s="29" t="s">
        <v>266</v>
      </c>
      <c r="O77" s="30">
        <f t="shared" si="14"/>
        <v>10</v>
      </c>
      <c r="P77" s="30">
        <f t="shared" si="19"/>
        <v>10.007199999999999</v>
      </c>
      <c r="Q77" s="30">
        <f t="shared" si="20"/>
        <v>75</v>
      </c>
      <c r="R77" s="30" t="str">
        <f t="shared" si="21"/>
        <v>Murrindindi</v>
      </c>
      <c r="S77" s="30">
        <f t="shared" si="22"/>
        <v>15</v>
      </c>
    </row>
    <row r="78" spans="1:19">
      <c r="A78" s="16">
        <v>73</v>
      </c>
      <c r="B78" s="7" t="s">
        <v>206</v>
      </c>
      <c r="C78" s="8">
        <v>20</v>
      </c>
      <c r="D78" s="8">
        <v>738</v>
      </c>
      <c r="E78" s="8">
        <v>1677</v>
      </c>
      <c r="F78" s="8">
        <f t="shared" si="13"/>
        <v>2435</v>
      </c>
      <c r="G78" s="12"/>
      <c r="H78" s="7" t="s">
        <v>206</v>
      </c>
      <c r="I78" s="11">
        <f t="shared" si="15"/>
        <v>3.0674846625766872</v>
      </c>
      <c r="J78" s="11">
        <f t="shared" si="16"/>
        <v>3.2865731462925853</v>
      </c>
      <c r="K78" s="11">
        <f t="shared" si="17"/>
        <v>5.0410316529894494</v>
      </c>
      <c r="L78" s="11">
        <f t="shared" si="18"/>
        <v>4.3193670841167915</v>
      </c>
      <c r="M78" s="28">
        <v>73</v>
      </c>
      <c r="N78" s="29" t="s">
        <v>206</v>
      </c>
      <c r="O78" s="30">
        <f t="shared" si="14"/>
        <v>2435</v>
      </c>
      <c r="P78" s="30">
        <f t="shared" si="19"/>
        <v>2435.0073000000002</v>
      </c>
      <c r="Q78" s="30">
        <f t="shared" si="20"/>
        <v>6</v>
      </c>
      <c r="R78" s="30" t="str">
        <f t="shared" si="21"/>
        <v>Indigo</v>
      </c>
      <c r="S78" s="30">
        <f t="shared" si="22"/>
        <v>12</v>
      </c>
    </row>
    <row r="79" spans="1:19">
      <c r="A79" s="16">
        <v>74</v>
      </c>
      <c r="B79" s="7" t="s">
        <v>205</v>
      </c>
      <c r="C79" s="8">
        <v>42</v>
      </c>
      <c r="D79" s="8">
        <v>760</v>
      </c>
      <c r="E79" s="8">
        <v>1521</v>
      </c>
      <c r="F79" s="8">
        <f t="shared" si="13"/>
        <v>2323</v>
      </c>
      <c r="G79" s="12"/>
      <c r="H79" s="7" t="s">
        <v>205</v>
      </c>
      <c r="I79" s="11">
        <f t="shared" si="15"/>
        <v>6.4417177914110431</v>
      </c>
      <c r="J79" s="11">
        <f t="shared" si="16"/>
        <v>3.3845468715208193</v>
      </c>
      <c r="K79" s="11">
        <f t="shared" si="17"/>
        <v>4.5720984759671746</v>
      </c>
      <c r="L79" s="11">
        <f t="shared" si="18"/>
        <v>4.1206939369212758</v>
      </c>
      <c r="M79" s="28">
        <v>74</v>
      </c>
      <c r="N79" s="29" t="s">
        <v>205</v>
      </c>
      <c r="O79" s="30">
        <f t="shared" si="14"/>
        <v>2323</v>
      </c>
      <c r="P79" s="30">
        <f t="shared" si="19"/>
        <v>2323.0074</v>
      </c>
      <c r="Q79" s="30">
        <f t="shared" si="20"/>
        <v>8</v>
      </c>
      <c r="R79" s="30" t="str">
        <f t="shared" si="21"/>
        <v>Gannawarra</v>
      </c>
      <c r="S79" s="30">
        <f t="shared" si="22"/>
        <v>11</v>
      </c>
    </row>
    <row r="80" spans="1:19">
      <c r="A80" s="16">
        <v>75</v>
      </c>
      <c r="B80" s="7" t="s">
        <v>271</v>
      </c>
      <c r="C80" s="8">
        <v>0</v>
      </c>
      <c r="D80" s="8">
        <v>62</v>
      </c>
      <c r="E80" s="8">
        <v>62</v>
      </c>
      <c r="F80" s="8">
        <f t="shared" si="13"/>
        <v>124</v>
      </c>
      <c r="G80" s="12"/>
      <c r="H80" s="7" t="s">
        <v>271</v>
      </c>
      <c r="I80" s="11">
        <f t="shared" si="15"/>
        <v>0</v>
      </c>
      <c r="J80" s="11">
        <f t="shared" si="16"/>
        <v>0.27610777109775109</v>
      </c>
      <c r="K80" s="11">
        <f t="shared" si="17"/>
        <v>0.18637087804731417</v>
      </c>
      <c r="L80" s="11">
        <f t="shared" si="18"/>
        <v>0.21995955582360663</v>
      </c>
      <c r="M80" s="28">
        <v>75</v>
      </c>
      <c r="N80" s="29" t="s">
        <v>271</v>
      </c>
      <c r="O80" s="30">
        <f t="shared" si="14"/>
        <v>124</v>
      </c>
      <c r="P80" s="30">
        <f t="shared" si="19"/>
        <v>124.00749999999999</v>
      </c>
      <c r="Q80" s="30">
        <f t="shared" si="20"/>
        <v>38</v>
      </c>
      <c r="R80" s="30" t="str">
        <f t="shared" si="21"/>
        <v>West Wimmera</v>
      </c>
      <c r="S80" s="30">
        <f t="shared" si="22"/>
        <v>10</v>
      </c>
    </row>
    <row r="81" spans="1:19">
      <c r="A81" s="16">
        <v>76</v>
      </c>
      <c r="B81" s="7" t="s">
        <v>200</v>
      </c>
      <c r="C81" s="8">
        <v>36</v>
      </c>
      <c r="D81" s="8">
        <v>1275</v>
      </c>
      <c r="E81" s="8">
        <v>2511</v>
      </c>
      <c r="F81" s="8">
        <f t="shared" si="13"/>
        <v>3822</v>
      </c>
      <c r="G81" s="12"/>
      <c r="H81" s="7" t="s">
        <v>200</v>
      </c>
      <c r="I81" s="11">
        <f t="shared" si="15"/>
        <v>5.5214723926380369</v>
      </c>
      <c r="J81" s="11">
        <f t="shared" si="16"/>
        <v>5.678022712090848</v>
      </c>
      <c r="K81" s="11">
        <f t="shared" si="17"/>
        <v>7.548020560916223</v>
      </c>
      <c r="L81" s="11">
        <f t="shared" si="18"/>
        <v>6.7797211480469715</v>
      </c>
      <c r="M81" s="28">
        <v>76</v>
      </c>
      <c r="N81" s="29" t="s">
        <v>200</v>
      </c>
      <c r="O81" s="30">
        <f t="shared" si="14"/>
        <v>3822</v>
      </c>
      <c r="P81" s="30">
        <f t="shared" si="19"/>
        <v>3822.0075999999999</v>
      </c>
      <c r="Q81" s="30">
        <f t="shared" si="20"/>
        <v>2</v>
      </c>
      <c r="R81" s="30" t="str">
        <f t="shared" si="21"/>
        <v>Queenscliffe</v>
      </c>
      <c r="S81" s="30">
        <f t="shared" si="22"/>
        <v>8</v>
      </c>
    </row>
    <row r="82" spans="1:19">
      <c r="A82" s="16">
        <v>77</v>
      </c>
      <c r="B82" s="7" t="s">
        <v>218</v>
      </c>
      <c r="C82" s="8">
        <v>7</v>
      </c>
      <c r="D82" s="8">
        <v>567</v>
      </c>
      <c r="E82" s="8">
        <v>503</v>
      </c>
      <c r="F82" s="8">
        <f t="shared" si="13"/>
        <v>1077</v>
      </c>
      <c r="G82" s="12"/>
      <c r="H82" s="7" t="s">
        <v>218</v>
      </c>
      <c r="I82" s="11">
        <f t="shared" si="15"/>
        <v>1.0736196319018405</v>
      </c>
      <c r="J82" s="11">
        <f t="shared" si="16"/>
        <v>2.5250501002004011</v>
      </c>
      <c r="K82" s="11">
        <f t="shared" si="17"/>
        <v>1.5120088977064359</v>
      </c>
      <c r="L82" s="11">
        <f t="shared" si="18"/>
        <v>1.9104551743711642</v>
      </c>
      <c r="M82" s="28">
        <v>77</v>
      </c>
      <c r="N82" s="29" t="s">
        <v>218</v>
      </c>
      <c r="O82" s="30">
        <f t="shared" si="14"/>
        <v>1077</v>
      </c>
      <c r="P82" s="30">
        <f t="shared" si="19"/>
        <v>1077.0077000000001</v>
      </c>
      <c r="Q82" s="30">
        <f t="shared" si="20"/>
        <v>22</v>
      </c>
      <c r="R82" s="30" t="str">
        <f t="shared" si="21"/>
        <v>Towong</v>
      </c>
      <c r="S82" s="30">
        <f t="shared" si="22"/>
        <v>6</v>
      </c>
    </row>
    <row r="83" spans="1:19">
      <c r="A83" s="16">
        <v>78</v>
      </c>
      <c r="B83" s="7" t="s">
        <v>234</v>
      </c>
      <c r="C83" s="8">
        <v>9</v>
      </c>
      <c r="D83" s="8">
        <v>196</v>
      </c>
      <c r="E83" s="8">
        <v>91</v>
      </c>
      <c r="F83" s="8">
        <f t="shared" si="13"/>
        <v>296</v>
      </c>
      <c r="G83" s="12"/>
      <c r="H83" s="7" t="s">
        <v>234</v>
      </c>
      <c r="I83" s="11">
        <f t="shared" si="15"/>
        <v>1.3803680981595092</v>
      </c>
      <c r="J83" s="11">
        <f t="shared" si="16"/>
        <v>0.87285682476063231</v>
      </c>
      <c r="K83" s="11">
        <f t="shared" si="17"/>
        <v>0.27354435326299331</v>
      </c>
      <c r="L83" s="11">
        <f t="shared" si="18"/>
        <v>0.5250647461595771</v>
      </c>
      <c r="M83" s="28">
        <v>78</v>
      </c>
      <c r="N83" s="29" t="s">
        <v>234</v>
      </c>
      <c r="O83" s="30">
        <f t="shared" si="14"/>
        <v>296</v>
      </c>
      <c r="P83" s="30">
        <f t="shared" si="19"/>
        <v>296.00779999999997</v>
      </c>
      <c r="Q83" s="30">
        <f t="shared" si="20"/>
        <v>31</v>
      </c>
      <c r="R83" s="30" t="str">
        <f t="shared" si="21"/>
        <v>Pyrenees</v>
      </c>
      <c r="S83" s="30">
        <f t="shared" si="22"/>
        <v>6</v>
      </c>
    </row>
    <row r="84" spans="1:19">
      <c r="A84" s="16">
        <v>79</v>
      </c>
      <c r="B84" s="7" t="s">
        <v>256</v>
      </c>
      <c r="C84" s="8">
        <v>0</v>
      </c>
      <c r="D84" s="8">
        <v>3</v>
      </c>
      <c r="E84" s="8">
        <v>17</v>
      </c>
      <c r="F84" s="8">
        <f t="shared" si="13"/>
        <v>20</v>
      </c>
      <c r="G84" s="12"/>
      <c r="H84" s="7" t="s">
        <v>256</v>
      </c>
      <c r="I84" s="11">
        <f t="shared" si="15"/>
        <v>0</v>
      </c>
      <c r="J84" s="11">
        <f t="shared" si="16"/>
        <v>1.3360053440213761E-2</v>
      </c>
      <c r="K84" s="11">
        <f t="shared" si="17"/>
        <v>5.1101692367811945E-2</v>
      </c>
      <c r="L84" s="11">
        <f t="shared" si="18"/>
        <v>3.5477347713484937E-2</v>
      </c>
      <c r="M84" s="28">
        <v>79</v>
      </c>
      <c r="N84" s="29" t="s">
        <v>256</v>
      </c>
      <c r="O84" s="30">
        <f t="shared" si="14"/>
        <v>20</v>
      </c>
      <c r="P84" s="30">
        <f t="shared" si="19"/>
        <v>20.007899999999999</v>
      </c>
      <c r="Q84" s="30">
        <f t="shared" si="20"/>
        <v>70</v>
      </c>
      <c r="R84" s="30" t="str">
        <f t="shared" si="21"/>
        <v>Loddon</v>
      </c>
      <c r="S84" s="30">
        <f t="shared" si="22"/>
        <v>6</v>
      </c>
    </row>
    <row r="85" spans="1:19">
      <c r="B85" s="7" t="s">
        <v>176</v>
      </c>
      <c r="C85" s="8">
        <v>0</v>
      </c>
      <c r="D85" s="8">
        <v>0</v>
      </c>
      <c r="E85" s="8">
        <v>3</v>
      </c>
      <c r="F85" s="8">
        <f t="shared" ref="F85:F86" si="23">SUM(C85:E85)</f>
        <v>3</v>
      </c>
      <c r="G85" s="12"/>
      <c r="H85" s="7" t="s">
        <v>176</v>
      </c>
      <c r="I85" s="11">
        <f t="shared" si="15"/>
        <v>0</v>
      </c>
      <c r="J85" s="11">
        <f t="shared" si="16"/>
        <v>0</v>
      </c>
      <c r="K85" s="11">
        <f t="shared" si="17"/>
        <v>9.0179457119668148E-3</v>
      </c>
      <c r="L85" s="11">
        <f t="shared" si="18"/>
        <v>5.3216021570227411E-3</v>
      </c>
    </row>
    <row r="86" spans="1:19">
      <c r="B86" s="7" t="s">
        <v>10</v>
      </c>
      <c r="C86" s="8">
        <v>29</v>
      </c>
      <c r="D86" s="8">
        <v>1900</v>
      </c>
      <c r="E86" s="8">
        <v>1081</v>
      </c>
      <c r="F86" s="8">
        <f t="shared" si="23"/>
        <v>3010</v>
      </c>
      <c r="G86" s="12"/>
      <c r="H86" s="7" t="s">
        <v>10</v>
      </c>
      <c r="I86" s="11">
        <f t="shared" si="15"/>
        <v>4.447852760736196</v>
      </c>
      <c r="J86" s="11">
        <f t="shared" si="16"/>
        <v>8.4613671788020479</v>
      </c>
      <c r="K86" s="11">
        <f t="shared" si="17"/>
        <v>3.2494664382120417</v>
      </c>
      <c r="L86" s="11">
        <f t="shared" si="18"/>
        <v>5.3393408308794834</v>
      </c>
    </row>
    <row r="87" spans="1:19">
      <c r="B87" s="13" t="s">
        <v>7</v>
      </c>
      <c r="C87" s="14">
        <f>SUM(C6:C86)</f>
        <v>652</v>
      </c>
      <c r="D87" s="14">
        <f t="shared" ref="D87:F87" si="24">SUM(D6:D86)</f>
        <v>22455</v>
      </c>
      <c r="E87" s="14">
        <f t="shared" si="24"/>
        <v>33267</v>
      </c>
      <c r="F87" s="14">
        <f t="shared" si="24"/>
        <v>56374</v>
      </c>
      <c r="H87" s="13" t="s">
        <v>7</v>
      </c>
      <c r="I87" s="14">
        <f t="shared" si="15"/>
        <v>100</v>
      </c>
      <c r="J87" s="14">
        <f t="shared" si="16"/>
        <v>100</v>
      </c>
      <c r="K87" s="14">
        <f t="shared" si="17"/>
        <v>100</v>
      </c>
      <c r="L87" s="14">
        <f t="shared" si="18"/>
        <v>100</v>
      </c>
    </row>
    <row r="88" spans="1:19">
      <c r="C88" s="1"/>
      <c r="D88" s="1"/>
      <c r="E88" s="1"/>
      <c r="I88" s="1"/>
      <c r="J88" s="1"/>
      <c r="K88" s="1"/>
    </row>
    <row r="89" spans="1:19">
      <c r="C89" s="1"/>
      <c r="D89" s="1"/>
      <c r="E89" s="1"/>
      <c r="I89" s="1"/>
      <c r="J89" s="1"/>
      <c r="K89" s="1"/>
    </row>
    <row r="90" spans="1:19">
      <c r="C90" s="1"/>
      <c r="D90" s="1"/>
      <c r="E90" s="1"/>
      <c r="I90" s="1"/>
      <c r="J90" s="1"/>
      <c r="K90" s="1"/>
    </row>
    <row r="91" spans="1:19">
      <c r="C91" s="1"/>
      <c r="D91" s="1"/>
      <c r="E91" s="1"/>
      <c r="I91" s="1"/>
      <c r="J91" s="1"/>
      <c r="K91" s="1"/>
    </row>
    <row r="92" spans="1:19">
      <c r="C92" s="1"/>
      <c r="D92" s="1"/>
      <c r="E92" s="1"/>
      <c r="I92" s="1"/>
      <c r="J92" s="1"/>
      <c r="K92" s="1"/>
    </row>
    <row r="93" spans="1:19">
      <c r="C93" s="1"/>
      <c r="D93" s="1"/>
      <c r="E93" s="1"/>
      <c r="I93" s="1"/>
      <c r="J93" s="1"/>
      <c r="K93" s="1"/>
    </row>
    <row r="94" spans="1:19">
      <c r="C94" s="1"/>
      <c r="D94" s="1"/>
      <c r="E94" s="1"/>
      <c r="I94" s="1"/>
      <c r="J94" s="1"/>
      <c r="K94" s="1"/>
    </row>
    <row r="95" spans="1:19">
      <c r="C95" s="1"/>
      <c r="D95" s="1"/>
      <c r="E95" s="1"/>
      <c r="I95" s="1"/>
      <c r="J95" s="1"/>
      <c r="K95" s="1"/>
    </row>
    <row r="96" spans="1:19">
      <c r="C96" s="1"/>
      <c r="D96" s="1"/>
      <c r="E96" s="1"/>
      <c r="I96" s="1"/>
      <c r="J96" s="1"/>
      <c r="K96" s="1"/>
    </row>
    <row r="97" spans="3:11">
      <c r="C97" s="1"/>
      <c r="D97" s="1"/>
      <c r="E97" s="1"/>
      <c r="I97" s="1"/>
      <c r="J97" s="1"/>
      <c r="K97" s="1"/>
    </row>
    <row r="98" spans="3:11">
      <c r="C98" s="1"/>
      <c r="D98" s="1"/>
      <c r="E98" s="1"/>
      <c r="I98" s="1"/>
      <c r="J98" s="1"/>
      <c r="K98" s="1"/>
    </row>
    <row r="99" spans="3:11">
      <c r="C99" s="1"/>
      <c r="D99" s="1"/>
      <c r="E99" s="1"/>
      <c r="I99" s="1"/>
      <c r="J99" s="1"/>
      <c r="K99" s="1"/>
    </row>
    <row r="100" spans="3:11">
      <c r="C100" s="1"/>
      <c r="D100" s="1"/>
      <c r="E100" s="1"/>
      <c r="I100" s="1"/>
      <c r="J100" s="1"/>
      <c r="K100" s="1"/>
    </row>
    <row r="101" spans="3:11">
      <c r="C101" s="1"/>
      <c r="D101" s="1"/>
      <c r="E101" s="1"/>
      <c r="I101" s="1"/>
      <c r="J101" s="1"/>
      <c r="K101" s="1"/>
    </row>
    <row r="102" spans="3:11">
      <c r="C102" s="1"/>
      <c r="D102" s="1"/>
      <c r="E102" s="1"/>
      <c r="I102" s="1"/>
      <c r="J102" s="1"/>
      <c r="K102" s="1"/>
    </row>
    <row r="103" spans="3:11">
      <c r="C103" s="1"/>
      <c r="D103" s="1"/>
      <c r="E103" s="1"/>
      <c r="I103" s="1"/>
      <c r="J103" s="1"/>
      <c r="K103" s="1"/>
    </row>
    <row r="104" spans="3:11">
      <c r="C104" s="1"/>
      <c r="D104" s="1"/>
      <c r="E104" s="1"/>
      <c r="I104" s="1"/>
      <c r="J104" s="1"/>
      <c r="K104" s="1"/>
    </row>
    <row r="105" spans="3:11">
      <c r="C105" s="1"/>
      <c r="D105" s="1"/>
      <c r="E105" s="1"/>
      <c r="I105" s="1"/>
      <c r="J105" s="1"/>
      <c r="K105" s="1"/>
    </row>
    <row r="106" spans="3:11">
      <c r="C106" s="1"/>
      <c r="D106" s="1"/>
      <c r="E106" s="1"/>
      <c r="I106" s="1"/>
      <c r="J106" s="1"/>
      <c r="K106" s="1"/>
    </row>
    <row r="107" spans="3:11">
      <c r="C107" s="1"/>
      <c r="D107" s="1"/>
      <c r="E107" s="1"/>
      <c r="I107" s="1"/>
      <c r="J107" s="1"/>
      <c r="K107" s="1"/>
    </row>
    <row r="108" spans="3:11">
      <c r="C108" s="1"/>
      <c r="D108" s="1"/>
      <c r="E108" s="1"/>
      <c r="I108" s="1"/>
      <c r="J108" s="1"/>
      <c r="K108" s="1"/>
    </row>
    <row r="109" spans="3:11">
      <c r="C109" s="1"/>
      <c r="D109" s="1"/>
      <c r="E109" s="1"/>
      <c r="I109" s="1"/>
      <c r="J109" s="1"/>
      <c r="K109" s="1"/>
    </row>
    <row r="110" spans="3:11">
      <c r="C110" s="1"/>
      <c r="D110" s="1"/>
      <c r="E110" s="1"/>
      <c r="I110" s="1"/>
      <c r="J110" s="1"/>
      <c r="K110" s="1"/>
    </row>
    <row r="111" spans="3:11">
      <c r="C111" s="1"/>
      <c r="D111" s="1"/>
      <c r="E111" s="1"/>
      <c r="I111" s="1"/>
      <c r="J111" s="1"/>
      <c r="K111" s="1"/>
    </row>
    <row r="112" spans="3:11">
      <c r="C112" s="1"/>
      <c r="D112" s="1"/>
      <c r="E112" s="1"/>
      <c r="I112" s="1"/>
      <c r="J112" s="1"/>
      <c r="K112" s="1"/>
    </row>
    <row r="113" spans="3:11">
      <c r="C113" s="1"/>
      <c r="D113" s="1"/>
      <c r="E113" s="1"/>
      <c r="I113" s="1"/>
      <c r="J113" s="1"/>
      <c r="K113" s="1"/>
    </row>
    <row r="114" spans="3:11">
      <c r="C114" s="1"/>
      <c r="D114" s="1"/>
      <c r="E114" s="1"/>
      <c r="I114" s="1"/>
      <c r="J114" s="1"/>
      <c r="K114" s="1"/>
    </row>
    <row r="115" spans="3:11">
      <c r="C115" s="1"/>
      <c r="D115" s="1"/>
      <c r="E115" s="1"/>
      <c r="I115" s="1"/>
      <c r="J115" s="1"/>
      <c r="K115" s="1"/>
    </row>
    <row r="116" spans="3:11">
      <c r="C116" s="1"/>
      <c r="D116" s="1"/>
      <c r="E116" s="1"/>
      <c r="I116" s="1"/>
      <c r="J116" s="1"/>
      <c r="K116" s="1"/>
    </row>
    <row r="117" spans="3:11">
      <c r="C117" s="1"/>
      <c r="D117" s="1"/>
      <c r="E117" s="1"/>
      <c r="I117" s="1"/>
      <c r="J117" s="1"/>
      <c r="K117" s="1"/>
    </row>
    <row r="118" spans="3:11">
      <c r="C118" s="1"/>
      <c r="D118" s="1"/>
      <c r="E118" s="1"/>
      <c r="I118" s="1"/>
      <c r="J118" s="1"/>
      <c r="K118" s="1"/>
    </row>
    <row r="119" spans="3:11">
      <c r="C119" s="1"/>
      <c r="D119" s="1"/>
      <c r="E119" s="1"/>
      <c r="I119" s="1"/>
      <c r="J119" s="1"/>
      <c r="K119" s="1"/>
    </row>
    <row r="120" spans="3:11">
      <c r="C120" s="1"/>
      <c r="D120" s="1"/>
      <c r="E120" s="1"/>
      <c r="I120" s="1"/>
      <c r="J120" s="1"/>
      <c r="K120" s="1"/>
    </row>
    <row r="121" spans="3:11">
      <c r="C121" s="1"/>
      <c r="D121" s="1"/>
      <c r="E121" s="1"/>
      <c r="I121" s="1"/>
      <c r="J121" s="1"/>
      <c r="K121" s="1"/>
    </row>
    <row r="122" spans="3:11">
      <c r="C122" s="1"/>
      <c r="D122" s="1"/>
      <c r="E122" s="1"/>
      <c r="I122" s="1"/>
      <c r="J122" s="1"/>
      <c r="K122" s="1"/>
    </row>
    <row r="123" spans="3:11">
      <c r="C123" s="1"/>
      <c r="D123" s="1"/>
      <c r="E123" s="1"/>
      <c r="I123" s="1"/>
      <c r="J123" s="1"/>
      <c r="K123" s="1"/>
    </row>
    <row r="124" spans="3:11">
      <c r="C124" s="1"/>
      <c r="D124" s="1"/>
      <c r="E124" s="1"/>
      <c r="I124" s="1"/>
      <c r="J124" s="1"/>
      <c r="K124" s="1"/>
    </row>
    <row r="125" spans="3:11">
      <c r="C125" s="1"/>
      <c r="D125" s="1"/>
      <c r="E125" s="1"/>
      <c r="I125" s="1"/>
      <c r="J125" s="1"/>
      <c r="K125" s="1"/>
    </row>
    <row r="126" spans="3:11">
      <c r="C126" s="1"/>
      <c r="D126" s="1"/>
      <c r="E126" s="1"/>
      <c r="I126" s="1"/>
      <c r="J126" s="1"/>
      <c r="K126" s="1"/>
    </row>
    <row r="127" spans="3:11">
      <c r="C127" s="1"/>
      <c r="D127" s="1"/>
      <c r="E127" s="1"/>
      <c r="I127" s="1"/>
      <c r="J127" s="1"/>
      <c r="K127" s="1"/>
    </row>
    <row r="128" spans="3:11">
      <c r="C128" s="1"/>
      <c r="D128" s="1"/>
      <c r="E128" s="1"/>
      <c r="I128" s="1"/>
      <c r="J128" s="1"/>
      <c r="K128" s="1"/>
    </row>
    <row r="129" spans="3:11">
      <c r="C129" s="1"/>
      <c r="D129" s="1"/>
      <c r="E129" s="1"/>
      <c r="I129" s="1"/>
      <c r="J129" s="1"/>
      <c r="K129" s="1"/>
    </row>
    <row r="130" spans="3:11">
      <c r="C130" s="1"/>
      <c r="D130" s="1"/>
      <c r="E130" s="1"/>
      <c r="I130" s="1"/>
      <c r="J130" s="1"/>
      <c r="K130" s="1"/>
    </row>
    <row r="131" spans="3:11">
      <c r="C131" s="1"/>
      <c r="D131" s="1"/>
      <c r="E131" s="1"/>
      <c r="I131" s="1"/>
      <c r="J131" s="1"/>
      <c r="K131" s="1"/>
    </row>
    <row r="132" spans="3:11">
      <c r="C132" s="1"/>
      <c r="D132" s="1"/>
      <c r="E132" s="1"/>
      <c r="I132" s="1"/>
      <c r="J132" s="1"/>
      <c r="K132" s="1"/>
    </row>
    <row r="133" spans="3:11">
      <c r="C133" s="1"/>
      <c r="D133" s="1"/>
      <c r="E133" s="1"/>
      <c r="I133" s="1"/>
      <c r="J133" s="1"/>
      <c r="K133" s="1"/>
    </row>
    <row r="134" spans="3:11">
      <c r="C134" s="1"/>
      <c r="D134" s="1"/>
      <c r="E134" s="1"/>
      <c r="I134" s="1"/>
      <c r="J134" s="1"/>
      <c r="K134" s="1"/>
    </row>
    <row r="135" spans="3:11">
      <c r="C135" s="1"/>
      <c r="D135" s="1"/>
      <c r="E135" s="1"/>
      <c r="I135" s="1"/>
      <c r="J135" s="1"/>
      <c r="K135" s="1"/>
    </row>
    <row r="136" spans="3:11">
      <c r="C136" s="1"/>
      <c r="D136" s="1"/>
      <c r="E136" s="1"/>
      <c r="I136" s="1"/>
      <c r="J136" s="1"/>
      <c r="K136" s="1"/>
    </row>
    <row r="137" spans="3:11">
      <c r="C137" s="1"/>
      <c r="D137" s="1"/>
      <c r="E137" s="1"/>
      <c r="I137" s="1"/>
      <c r="J137" s="1"/>
      <c r="K137" s="1"/>
    </row>
    <row r="138" spans="3:11">
      <c r="C138" s="1"/>
      <c r="D138" s="1"/>
      <c r="E138" s="1"/>
      <c r="I138" s="1"/>
      <c r="J138" s="1"/>
      <c r="K138" s="1"/>
    </row>
    <row r="139" spans="3:11">
      <c r="C139" s="1"/>
      <c r="D139" s="1"/>
      <c r="E139" s="1"/>
      <c r="I139" s="1"/>
      <c r="J139" s="1"/>
      <c r="K139" s="1"/>
    </row>
    <row r="140" spans="3:11">
      <c r="C140" s="1"/>
      <c r="D140" s="1"/>
      <c r="E140" s="1"/>
      <c r="I140" s="1"/>
      <c r="J140" s="1"/>
      <c r="K140" s="1"/>
    </row>
    <row r="141" spans="3:11">
      <c r="C141" s="1"/>
      <c r="D141" s="1"/>
      <c r="E141" s="1"/>
      <c r="I141" s="1"/>
      <c r="J141" s="1"/>
      <c r="K141" s="1"/>
    </row>
    <row r="142" spans="3:11">
      <c r="C142" s="1"/>
      <c r="D142" s="1"/>
      <c r="E142" s="1"/>
      <c r="I142" s="1"/>
      <c r="J142" s="1"/>
      <c r="K142" s="1"/>
    </row>
    <row r="143" spans="3:11">
      <c r="C143" s="1"/>
      <c r="D143" s="1"/>
      <c r="E143" s="1"/>
      <c r="I143" s="1"/>
      <c r="J143" s="1"/>
      <c r="K143" s="1"/>
    </row>
    <row r="144" spans="3:11">
      <c r="C144" s="1"/>
      <c r="D144" s="1"/>
      <c r="E144" s="1"/>
      <c r="I144" s="1"/>
      <c r="J144" s="1"/>
      <c r="K144" s="1"/>
    </row>
    <row r="145" spans="3:11">
      <c r="C145" s="1"/>
      <c r="D145" s="1"/>
      <c r="E145" s="1"/>
      <c r="I145" s="1"/>
      <c r="J145" s="1"/>
      <c r="K145" s="1"/>
    </row>
    <row r="146" spans="3:11">
      <c r="C146" s="1"/>
      <c r="D146" s="1"/>
      <c r="E146" s="1"/>
      <c r="I146" s="1"/>
      <c r="J146" s="1"/>
      <c r="K146" s="1"/>
    </row>
    <row r="147" spans="3:11">
      <c r="C147" s="1"/>
      <c r="D147" s="1"/>
      <c r="E147" s="1"/>
      <c r="I147" s="1"/>
      <c r="J147" s="1"/>
      <c r="K147" s="1"/>
    </row>
    <row r="148" spans="3:11">
      <c r="C148" s="1"/>
      <c r="D148" s="1"/>
      <c r="E148" s="1"/>
      <c r="I148" s="1"/>
      <c r="J148" s="1"/>
      <c r="K148" s="1"/>
    </row>
    <row r="149" spans="3:11">
      <c r="C149" s="1"/>
      <c r="D149" s="1"/>
      <c r="E149" s="1"/>
      <c r="I149" s="1"/>
      <c r="J149" s="1"/>
      <c r="K149" s="1"/>
    </row>
    <row r="150" spans="3:11">
      <c r="C150" s="1"/>
      <c r="D150" s="1"/>
      <c r="E150" s="1"/>
      <c r="I150" s="1"/>
      <c r="J150" s="1"/>
      <c r="K150" s="1"/>
    </row>
    <row r="151" spans="3:11">
      <c r="C151" s="1"/>
      <c r="D151" s="1"/>
      <c r="E151" s="1"/>
      <c r="I151" s="1"/>
      <c r="J151" s="1"/>
      <c r="K151" s="1"/>
    </row>
    <row r="152" spans="3:11">
      <c r="C152" s="1"/>
      <c r="D152" s="1"/>
      <c r="E152" s="1"/>
      <c r="I152" s="1"/>
      <c r="J152" s="1"/>
      <c r="K152" s="1"/>
    </row>
    <row r="153" spans="3:11">
      <c r="C153" s="1"/>
      <c r="D153" s="1"/>
      <c r="E153" s="1"/>
      <c r="I153" s="1"/>
      <c r="J153" s="1"/>
      <c r="K153" s="1"/>
    </row>
    <row r="154" spans="3:11">
      <c r="C154" s="1"/>
      <c r="D154" s="1"/>
      <c r="E154" s="1"/>
      <c r="I154" s="1"/>
      <c r="J154" s="1"/>
      <c r="K154" s="1"/>
    </row>
    <row r="155" spans="3:11">
      <c r="C155" s="1"/>
      <c r="D155" s="1"/>
      <c r="E155" s="1"/>
      <c r="I155" s="1"/>
      <c r="J155" s="1"/>
      <c r="K155" s="1"/>
    </row>
    <row r="156" spans="3:11">
      <c r="C156" s="1"/>
      <c r="D156" s="1"/>
      <c r="E156" s="1"/>
      <c r="I156" s="1"/>
      <c r="J156" s="1"/>
      <c r="K156" s="1"/>
    </row>
    <row r="157" spans="3:11">
      <c r="C157" s="1"/>
      <c r="D157" s="1"/>
      <c r="E157" s="1"/>
      <c r="I157" s="1"/>
      <c r="J157" s="1"/>
      <c r="K157" s="1"/>
    </row>
    <row r="158" spans="3:11">
      <c r="C158" s="1"/>
      <c r="D158" s="1"/>
      <c r="E158" s="1"/>
      <c r="I158" s="1"/>
      <c r="J158" s="1"/>
      <c r="K158" s="1"/>
    </row>
    <row r="159" spans="3:11">
      <c r="C159" s="1"/>
      <c r="D159" s="1"/>
      <c r="E159" s="1"/>
      <c r="I159" s="1"/>
      <c r="J159" s="1"/>
      <c r="K159" s="1"/>
    </row>
    <row r="160" spans="3:11">
      <c r="C160" s="1"/>
      <c r="D160" s="1"/>
      <c r="E160" s="1"/>
      <c r="I160" s="1"/>
      <c r="J160" s="1"/>
      <c r="K160" s="1"/>
    </row>
    <row r="161" spans="3:11">
      <c r="C161" s="1"/>
      <c r="D161" s="1"/>
      <c r="E161" s="1"/>
      <c r="I161" s="1"/>
      <c r="J161" s="1"/>
      <c r="K161" s="1"/>
    </row>
    <row r="162" spans="3:11">
      <c r="C162" s="1"/>
      <c r="D162" s="1"/>
      <c r="E162" s="1"/>
      <c r="I162" s="1"/>
      <c r="J162" s="1"/>
      <c r="K162" s="1"/>
    </row>
    <row r="163" spans="3:11">
      <c r="C163" s="1"/>
      <c r="D163" s="1"/>
      <c r="E163" s="1"/>
      <c r="I163" s="1"/>
      <c r="J163" s="1"/>
      <c r="K163" s="1"/>
    </row>
    <row r="164" spans="3:11">
      <c r="C164" s="1"/>
      <c r="D164" s="1"/>
      <c r="E164" s="1"/>
      <c r="I164" s="1"/>
      <c r="J164" s="1"/>
      <c r="K164" s="1"/>
    </row>
    <row r="165" spans="3:11">
      <c r="C165" s="1"/>
      <c r="D165" s="1"/>
      <c r="E165" s="1"/>
      <c r="I165" s="1"/>
      <c r="J165" s="1"/>
      <c r="K165" s="1"/>
    </row>
    <row r="166" spans="3:11">
      <c r="C166" s="1"/>
      <c r="D166" s="1"/>
      <c r="E166" s="1"/>
      <c r="I166" s="1"/>
      <c r="J166" s="1"/>
      <c r="K166" s="1"/>
    </row>
    <row r="167" spans="3:11">
      <c r="C167" s="1"/>
      <c r="D167" s="1"/>
      <c r="E167" s="1"/>
      <c r="I167" s="1"/>
      <c r="J167" s="1"/>
      <c r="K167" s="1"/>
    </row>
    <row r="168" spans="3:11">
      <c r="C168" s="1"/>
      <c r="D168" s="1"/>
      <c r="E168" s="1"/>
      <c r="I168" s="1"/>
      <c r="J168" s="1"/>
      <c r="K168" s="1"/>
    </row>
    <row r="169" spans="3:11">
      <c r="C169" s="1"/>
      <c r="D169" s="1"/>
      <c r="E169" s="1"/>
      <c r="I169" s="1"/>
      <c r="J169" s="1"/>
      <c r="K169" s="1"/>
    </row>
    <row r="170" spans="3:11">
      <c r="C170" s="1"/>
      <c r="D170" s="1"/>
      <c r="E170" s="1"/>
      <c r="I170" s="1"/>
      <c r="J170" s="1"/>
      <c r="K170" s="1"/>
    </row>
    <row r="171" spans="3:11">
      <c r="C171" s="1"/>
      <c r="D171" s="1"/>
      <c r="E171" s="1"/>
      <c r="I171" s="1"/>
      <c r="J171" s="1"/>
      <c r="K171" s="1"/>
    </row>
    <row r="172" spans="3:11">
      <c r="C172" s="1"/>
      <c r="D172" s="1"/>
      <c r="E172" s="1"/>
      <c r="I172" s="1"/>
      <c r="J172" s="1"/>
      <c r="K172" s="1"/>
    </row>
    <row r="173" spans="3:11">
      <c r="C173" s="1"/>
      <c r="D173" s="1"/>
      <c r="E173" s="1"/>
      <c r="I173" s="1"/>
      <c r="J173" s="1"/>
      <c r="K173" s="1"/>
    </row>
    <row r="174" spans="3:11">
      <c r="C174" s="1"/>
      <c r="D174" s="1"/>
      <c r="E174" s="1"/>
      <c r="I174" s="1"/>
      <c r="J174" s="1"/>
      <c r="K174" s="1"/>
    </row>
    <row r="175" spans="3:11">
      <c r="C175" s="1"/>
      <c r="D175" s="1"/>
      <c r="E175" s="1"/>
      <c r="I175" s="1"/>
      <c r="J175" s="1"/>
      <c r="K175" s="1"/>
    </row>
    <row r="176" spans="3:11">
      <c r="C176" s="1"/>
      <c r="D176" s="1"/>
      <c r="E176" s="1"/>
      <c r="I176" s="1"/>
      <c r="J176" s="1"/>
      <c r="K176" s="1"/>
    </row>
    <row r="177" spans="3:11">
      <c r="C177" s="1"/>
      <c r="D177" s="1"/>
      <c r="E177" s="1"/>
      <c r="I177" s="1"/>
      <c r="J177" s="1"/>
      <c r="K177" s="1"/>
    </row>
    <row r="178" spans="3:11">
      <c r="C178" s="1"/>
      <c r="D178" s="1"/>
      <c r="E178" s="1"/>
      <c r="I178" s="1"/>
      <c r="J178" s="1"/>
      <c r="K178" s="1"/>
    </row>
    <row r="179" spans="3:11">
      <c r="C179" s="1"/>
      <c r="D179" s="1"/>
      <c r="E179" s="1"/>
      <c r="I179" s="1"/>
      <c r="J179" s="1"/>
      <c r="K179" s="1"/>
    </row>
    <row r="180" spans="3:11">
      <c r="C180" s="1"/>
      <c r="D180" s="1"/>
      <c r="E180" s="1"/>
      <c r="I180" s="1"/>
      <c r="J180" s="1"/>
      <c r="K180" s="1"/>
    </row>
    <row r="181" spans="3:11">
      <c r="C181" s="1"/>
      <c r="D181" s="1"/>
      <c r="E181" s="1"/>
      <c r="I181" s="1"/>
      <c r="J181" s="1"/>
      <c r="K181" s="1"/>
    </row>
    <row r="182" spans="3:11">
      <c r="C182" s="1"/>
      <c r="D182" s="1"/>
      <c r="E182" s="1"/>
      <c r="I182" s="1"/>
      <c r="J182" s="1"/>
      <c r="K182" s="1"/>
    </row>
    <row r="183" spans="3:11">
      <c r="C183" s="1"/>
      <c r="D183" s="1"/>
      <c r="E183" s="1"/>
      <c r="I183" s="1"/>
      <c r="J183" s="1"/>
      <c r="K183" s="1"/>
    </row>
    <row r="184" spans="3:11">
      <c r="C184" s="1"/>
      <c r="D184" s="1"/>
      <c r="E184" s="1"/>
      <c r="I184" s="1"/>
      <c r="J184" s="1"/>
      <c r="K184" s="1"/>
    </row>
    <row r="185" spans="3:11">
      <c r="C185" s="1"/>
      <c r="D185" s="1"/>
      <c r="E185" s="1"/>
      <c r="I185" s="1"/>
      <c r="J185" s="1"/>
      <c r="K185" s="1"/>
    </row>
    <row r="186" spans="3:11">
      <c r="C186" s="1"/>
      <c r="D186" s="1"/>
      <c r="E186" s="1"/>
      <c r="I186" s="1"/>
      <c r="J186" s="1"/>
      <c r="K186" s="1"/>
    </row>
    <row r="187" spans="3:11">
      <c r="C187" s="1"/>
      <c r="D187" s="1"/>
      <c r="E187" s="1"/>
      <c r="I187" s="1"/>
      <c r="J187" s="1"/>
      <c r="K187" s="1"/>
    </row>
    <row r="188" spans="3:11">
      <c r="C188" s="1"/>
      <c r="D188" s="1"/>
      <c r="E188" s="1"/>
      <c r="I188" s="1"/>
      <c r="J188" s="1"/>
      <c r="K188" s="1"/>
    </row>
    <row r="189" spans="3:11">
      <c r="C189" s="1"/>
      <c r="D189" s="1"/>
      <c r="E189" s="1"/>
      <c r="I189" s="1"/>
      <c r="J189" s="1"/>
      <c r="K189" s="1"/>
    </row>
    <row r="190" spans="3:11">
      <c r="C190" s="1"/>
      <c r="D190" s="1"/>
      <c r="E190" s="1"/>
      <c r="I190" s="1"/>
      <c r="J190" s="1"/>
      <c r="K190" s="1"/>
    </row>
    <row r="191" spans="3:11">
      <c r="C191" s="1"/>
      <c r="D191" s="1"/>
      <c r="E191" s="1"/>
      <c r="I191" s="1"/>
      <c r="J191" s="1"/>
      <c r="K191" s="1"/>
    </row>
    <row r="192" spans="3:11">
      <c r="C192" s="1"/>
      <c r="D192" s="1"/>
      <c r="E192" s="1"/>
      <c r="I192" s="1"/>
      <c r="J192" s="1"/>
      <c r="K192" s="1"/>
    </row>
    <row r="193" spans="3:11">
      <c r="C193" s="1"/>
      <c r="D193" s="1"/>
      <c r="E193" s="1"/>
      <c r="I193" s="1"/>
      <c r="J193" s="1"/>
      <c r="K193" s="1"/>
    </row>
    <row r="194" spans="3:11">
      <c r="C194" s="1"/>
      <c r="D194" s="1"/>
      <c r="E194" s="1"/>
      <c r="I194" s="1"/>
      <c r="J194" s="1"/>
      <c r="K194" s="1"/>
    </row>
    <row r="195" spans="3:11">
      <c r="C195" s="1"/>
      <c r="D195" s="1"/>
      <c r="E195" s="1"/>
      <c r="I195" s="1"/>
      <c r="J195" s="1"/>
      <c r="K195" s="1"/>
    </row>
    <row r="196" spans="3:11">
      <c r="C196" s="1"/>
      <c r="D196" s="1"/>
      <c r="E196" s="1"/>
      <c r="I196" s="1"/>
      <c r="J196" s="1"/>
      <c r="K196" s="1"/>
    </row>
    <row r="197" spans="3:11">
      <c r="C197" s="1"/>
      <c r="D197" s="1"/>
      <c r="E197" s="1"/>
      <c r="I197" s="1"/>
      <c r="J197" s="1"/>
      <c r="K197" s="1"/>
    </row>
    <row r="198" spans="3:11">
      <c r="C198" s="1"/>
      <c r="D198" s="1"/>
      <c r="E198" s="1"/>
      <c r="I198" s="1"/>
      <c r="J198" s="1"/>
      <c r="K198" s="1"/>
    </row>
    <row r="199" spans="3:11">
      <c r="C199" s="1"/>
      <c r="D199" s="1"/>
      <c r="E199" s="1"/>
      <c r="I199" s="1"/>
      <c r="J199" s="1"/>
      <c r="K199" s="1"/>
    </row>
    <row r="200" spans="3:11">
      <c r="C200" s="1"/>
      <c r="D200" s="1"/>
      <c r="E200" s="1"/>
      <c r="I200" s="1"/>
      <c r="J200" s="1"/>
      <c r="K200" s="1"/>
    </row>
    <row r="201" spans="3:11">
      <c r="C201" s="1"/>
      <c r="D201" s="1"/>
      <c r="E201" s="1"/>
      <c r="I201" s="1"/>
      <c r="J201" s="1"/>
      <c r="K201" s="1"/>
    </row>
    <row r="202" spans="3:11">
      <c r="C202" s="1"/>
      <c r="D202" s="1"/>
      <c r="E202" s="1"/>
      <c r="I202" s="1"/>
      <c r="J202" s="1"/>
      <c r="K202" s="1"/>
    </row>
    <row r="203" spans="3:11">
      <c r="C203" s="1"/>
      <c r="D203" s="1"/>
      <c r="E203" s="1"/>
      <c r="I203" s="1"/>
      <c r="J203" s="1"/>
      <c r="K203" s="1"/>
    </row>
    <row r="204" spans="3:11">
      <c r="C204" s="1"/>
      <c r="D204" s="1"/>
      <c r="E204" s="1"/>
      <c r="I204" s="1"/>
      <c r="J204" s="1"/>
      <c r="K204" s="1"/>
    </row>
    <row r="205" spans="3:11">
      <c r="C205" s="1"/>
      <c r="D205" s="1"/>
      <c r="E205" s="1"/>
      <c r="I205" s="1"/>
      <c r="J205" s="1"/>
      <c r="K205" s="1"/>
    </row>
    <row r="206" spans="3:11">
      <c r="C206" s="1"/>
      <c r="D206" s="1"/>
      <c r="E206" s="1"/>
      <c r="I206" s="1"/>
      <c r="J206" s="1"/>
      <c r="K206" s="1"/>
    </row>
    <row r="207" spans="3:11">
      <c r="C207" s="1"/>
      <c r="D207" s="1"/>
      <c r="E207" s="1"/>
      <c r="I207" s="1"/>
      <c r="J207" s="1"/>
      <c r="K207" s="1"/>
    </row>
    <row r="208" spans="3:11">
      <c r="C208" s="1"/>
      <c r="D208" s="1"/>
      <c r="E208" s="1"/>
      <c r="I208" s="1"/>
      <c r="J208" s="1"/>
      <c r="K208" s="1"/>
    </row>
    <row r="209" spans="3:11">
      <c r="C209" s="1"/>
      <c r="D209" s="1"/>
      <c r="E209" s="1"/>
      <c r="I209" s="1"/>
      <c r="J209" s="1"/>
      <c r="K209" s="1"/>
    </row>
    <row r="210" spans="3:11">
      <c r="C210" s="1"/>
      <c r="D210" s="1"/>
      <c r="E210" s="1"/>
      <c r="I210" s="1"/>
      <c r="J210" s="1"/>
      <c r="K210" s="1"/>
    </row>
    <row r="211" spans="3:11">
      <c r="C211" s="1"/>
      <c r="D211" s="1"/>
      <c r="E211" s="1"/>
      <c r="I211" s="1"/>
      <c r="J211" s="1"/>
      <c r="K211" s="1"/>
    </row>
    <row r="212" spans="3:11">
      <c r="C212" s="1"/>
      <c r="D212" s="1"/>
      <c r="E212" s="1"/>
      <c r="I212" s="1"/>
      <c r="J212" s="1"/>
      <c r="K212" s="1"/>
    </row>
    <row r="213" spans="3:11">
      <c r="C213" s="1"/>
      <c r="D213" s="1"/>
      <c r="E213" s="1"/>
      <c r="I213" s="1"/>
      <c r="J213" s="1"/>
      <c r="K213" s="1"/>
    </row>
    <row r="214" spans="3:11">
      <c r="C214" s="1"/>
      <c r="D214" s="1"/>
      <c r="E214" s="1"/>
      <c r="I214" s="1"/>
      <c r="J214" s="1"/>
      <c r="K214" s="1"/>
    </row>
    <row r="215" spans="3:11">
      <c r="C215" s="1"/>
      <c r="D215" s="1"/>
      <c r="E215" s="1"/>
      <c r="I215" s="1"/>
      <c r="J215" s="1"/>
      <c r="K215" s="1"/>
    </row>
    <row r="216" spans="3:11">
      <c r="C216" s="1"/>
      <c r="D216" s="1"/>
      <c r="E216" s="1"/>
      <c r="I216" s="1"/>
      <c r="J216" s="1"/>
      <c r="K216" s="1"/>
    </row>
    <row r="217" spans="3:11">
      <c r="C217" s="1"/>
      <c r="D217" s="1"/>
      <c r="E217" s="1"/>
      <c r="I217" s="1"/>
      <c r="J217" s="1"/>
      <c r="K217" s="1"/>
    </row>
    <row r="218" spans="3:11">
      <c r="C218" s="1"/>
      <c r="D218" s="1"/>
      <c r="E218" s="1"/>
      <c r="I218" s="1"/>
      <c r="J218" s="1"/>
      <c r="K218" s="1"/>
    </row>
    <row r="219" spans="3:11">
      <c r="C219" s="1"/>
      <c r="D219" s="1"/>
      <c r="E219" s="1"/>
      <c r="I219" s="1"/>
      <c r="J219" s="1"/>
      <c r="K219" s="1"/>
    </row>
    <row r="220" spans="3:11">
      <c r="C220" s="1"/>
      <c r="D220" s="1"/>
      <c r="E220" s="1"/>
      <c r="I220" s="1"/>
      <c r="J220" s="1"/>
      <c r="K220" s="1"/>
    </row>
    <row r="221" spans="3:11">
      <c r="C221" s="1"/>
      <c r="D221" s="1"/>
      <c r="E221" s="1"/>
      <c r="I221" s="1"/>
      <c r="J221" s="1"/>
      <c r="K221" s="1"/>
    </row>
    <row r="222" spans="3:11">
      <c r="C222" s="1"/>
      <c r="D222" s="1"/>
      <c r="E222" s="1"/>
      <c r="I222" s="1"/>
      <c r="J222" s="1"/>
      <c r="K222" s="1"/>
    </row>
    <row r="223" spans="3:11">
      <c r="C223" s="1"/>
      <c r="D223" s="1"/>
      <c r="E223" s="1"/>
      <c r="I223" s="1"/>
      <c r="J223" s="1"/>
      <c r="K223" s="1"/>
    </row>
    <row r="224" spans="3:11">
      <c r="C224" s="1"/>
      <c r="D224" s="1"/>
      <c r="E224" s="1"/>
      <c r="I224" s="1"/>
      <c r="J224" s="1"/>
      <c r="K224" s="1"/>
    </row>
    <row r="225" spans="3:11">
      <c r="C225" s="1"/>
      <c r="D225" s="1"/>
      <c r="E225" s="1"/>
      <c r="I225" s="1"/>
      <c r="J225" s="1"/>
      <c r="K225" s="1"/>
    </row>
    <row r="226" spans="3:11">
      <c r="C226" s="1"/>
      <c r="D226" s="1"/>
      <c r="E226" s="1"/>
      <c r="I226" s="1"/>
      <c r="J226" s="1"/>
      <c r="K226" s="1"/>
    </row>
    <row r="227" spans="3:11">
      <c r="C227" s="1"/>
      <c r="D227" s="1"/>
      <c r="E227" s="1"/>
      <c r="I227" s="1"/>
      <c r="J227" s="1"/>
      <c r="K227" s="1"/>
    </row>
    <row r="228" spans="3:11">
      <c r="C228" s="1"/>
      <c r="D228" s="1"/>
      <c r="E228" s="1"/>
      <c r="I228" s="1"/>
      <c r="J228" s="1"/>
      <c r="K228" s="1"/>
    </row>
    <row r="229" spans="3:11">
      <c r="C229" s="1"/>
      <c r="D229" s="1"/>
      <c r="E229" s="1"/>
      <c r="I229" s="1"/>
      <c r="J229" s="1"/>
      <c r="K229" s="1"/>
    </row>
    <row r="230" spans="3:11">
      <c r="C230" s="1"/>
      <c r="D230" s="1"/>
      <c r="E230" s="1"/>
      <c r="I230" s="1"/>
      <c r="J230" s="1"/>
      <c r="K230" s="1"/>
    </row>
    <row r="231" spans="3:11">
      <c r="C231" s="1"/>
      <c r="D231" s="1"/>
      <c r="E231" s="1"/>
      <c r="I231" s="1"/>
      <c r="J231" s="1"/>
      <c r="K231" s="1"/>
    </row>
    <row r="232" spans="3:11">
      <c r="C232" s="1"/>
      <c r="D232" s="1"/>
      <c r="E232" s="1"/>
      <c r="I232" s="1"/>
      <c r="J232" s="1"/>
      <c r="K232" s="1"/>
    </row>
    <row r="233" spans="3:11">
      <c r="C233" s="1"/>
      <c r="D233" s="1"/>
      <c r="E233" s="1"/>
      <c r="I233" s="1"/>
      <c r="J233" s="1"/>
      <c r="K233" s="1"/>
    </row>
    <row r="234" spans="3:11">
      <c r="C234" s="1"/>
      <c r="D234" s="1"/>
      <c r="E234" s="1"/>
      <c r="I234" s="1"/>
      <c r="J234" s="1"/>
      <c r="K234" s="1"/>
    </row>
    <row r="235" spans="3:11">
      <c r="C235" s="1"/>
      <c r="D235" s="1"/>
      <c r="E235" s="1"/>
      <c r="I235" s="1"/>
      <c r="J235" s="1"/>
      <c r="K235" s="1"/>
    </row>
    <row r="236" spans="3:11">
      <c r="C236" s="1"/>
      <c r="D236" s="1"/>
      <c r="E236" s="1"/>
      <c r="I236" s="1"/>
      <c r="J236" s="1"/>
      <c r="K236" s="1"/>
    </row>
    <row r="237" spans="3:11">
      <c r="C237" s="1"/>
      <c r="D237" s="1"/>
      <c r="E237" s="1"/>
      <c r="I237" s="1"/>
      <c r="J237" s="1"/>
      <c r="K237" s="1"/>
    </row>
    <row r="238" spans="3:11">
      <c r="C238" s="1"/>
      <c r="D238" s="1"/>
      <c r="E238" s="1"/>
      <c r="I238" s="1"/>
      <c r="J238" s="1"/>
      <c r="K238" s="1"/>
    </row>
    <row r="239" spans="3:11">
      <c r="C239" s="1"/>
      <c r="D239" s="1"/>
      <c r="E239" s="1"/>
      <c r="I239" s="1"/>
      <c r="J239" s="1"/>
      <c r="K239" s="1"/>
    </row>
    <row r="240" spans="3:11">
      <c r="C240" s="1"/>
      <c r="D240" s="1"/>
      <c r="E240" s="1"/>
      <c r="I240" s="1"/>
      <c r="J240" s="1"/>
      <c r="K240" s="1"/>
    </row>
    <row r="241" spans="3:11">
      <c r="C241" s="1"/>
      <c r="D241" s="1"/>
      <c r="E241" s="1"/>
      <c r="I241" s="1"/>
      <c r="J241" s="1"/>
      <c r="K241" s="1"/>
    </row>
    <row r="242" spans="3:11">
      <c r="C242" s="1"/>
      <c r="D242" s="1"/>
      <c r="E242" s="1"/>
      <c r="I242" s="1"/>
      <c r="J242" s="1"/>
      <c r="K242" s="1"/>
    </row>
    <row r="243" spans="3:11">
      <c r="C243" s="1"/>
      <c r="D243" s="1"/>
      <c r="E243" s="1"/>
      <c r="I243" s="1"/>
      <c r="J243" s="1"/>
      <c r="K243" s="1"/>
    </row>
    <row r="244" spans="3:11">
      <c r="C244" s="1"/>
      <c r="D244" s="1"/>
      <c r="E244" s="1"/>
      <c r="I244" s="1"/>
      <c r="J244" s="1"/>
      <c r="K244" s="1"/>
    </row>
    <row r="245" spans="3:11">
      <c r="C245" s="1"/>
      <c r="D245" s="1"/>
      <c r="E245" s="1"/>
      <c r="I245" s="1"/>
      <c r="J245" s="1"/>
      <c r="K245" s="1"/>
    </row>
    <row r="246" spans="3:11">
      <c r="C246" s="1"/>
      <c r="D246" s="1"/>
      <c r="E246" s="1"/>
      <c r="I246" s="1"/>
      <c r="J246" s="1"/>
      <c r="K246" s="1"/>
    </row>
    <row r="247" spans="3:11">
      <c r="C247" s="1"/>
      <c r="D247" s="1"/>
      <c r="E247" s="1"/>
      <c r="I247" s="1"/>
      <c r="J247" s="1"/>
      <c r="K247" s="1"/>
    </row>
    <row r="248" spans="3:11">
      <c r="C248" s="1"/>
      <c r="D248" s="1"/>
      <c r="E248" s="1"/>
      <c r="I248" s="1"/>
      <c r="J248" s="1"/>
      <c r="K248" s="1"/>
    </row>
    <row r="249" spans="3:11">
      <c r="C249" s="1"/>
      <c r="D249" s="1"/>
      <c r="E249" s="1"/>
      <c r="I249" s="1"/>
      <c r="J249" s="1"/>
      <c r="K249" s="1"/>
    </row>
    <row r="250" spans="3:11">
      <c r="C250" s="1"/>
      <c r="D250" s="1"/>
      <c r="E250" s="1"/>
      <c r="I250" s="1"/>
      <c r="J250" s="1"/>
      <c r="K250" s="1"/>
    </row>
    <row r="251" spans="3:11">
      <c r="C251" s="1"/>
      <c r="D251" s="1"/>
      <c r="E251" s="1"/>
      <c r="I251" s="1"/>
      <c r="J251" s="1"/>
      <c r="K251" s="1"/>
    </row>
    <row r="252" spans="3:11">
      <c r="C252" s="1"/>
      <c r="D252" s="1"/>
      <c r="E252" s="1"/>
      <c r="I252" s="1"/>
      <c r="J252" s="1"/>
      <c r="K252" s="1"/>
    </row>
    <row r="253" spans="3:11">
      <c r="C253" s="1"/>
      <c r="D253" s="1"/>
      <c r="E253" s="1"/>
      <c r="I253" s="1"/>
      <c r="J253" s="1"/>
      <c r="K253" s="1"/>
    </row>
    <row r="254" spans="3:11">
      <c r="C254" s="1"/>
      <c r="D254" s="1"/>
      <c r="E254" s="1"/>
      <c r="I254" s="1"/>
      <c r="J254" s="1"/>
      <c r="K254" s="1"/>
    </row>
    <row r="255" spans="3:11">
      <c r="C255" s="1"/>
      <c r="D255" s="1"/>
      <c r="E255" s="1"/>
      <c r="I255" s="1"/>
      <c r="J255" s="1"/>
      <c r="K255" s="1"/>
    </row>
    <row r="256" spans="3:11">
      <c r="C256" s="1"/>
      <c r="D256" s="1"/>
      <c r="E256" s="1"/>
      <c r="I256" s="1"/>
      <c r="J256" s="1"/>
      <c r="K256" s="1"/>
    </row>
    <row r="257" spans="3:11">
      <c r="C257" s="1"/>
      <c r="D257" s="1"/>
      <c r="E257" s="1"/>
      <c r="I257" s="1"/>
      <c r="J257" s="1"/>
      <c r="K257" s="1"/>
    </row>
    <row r="258" spans="3:11">
      <c r="C258" s="1"/>
      <c r="D258" s="1"/>
      <c r="E258" s="1"/>
      <c r="I258" s="1"/>
      <c r="J258" s="1"/>
      <c r="K258" s="1"/>
    </row>
    <row r="259" spans="3:11">
      <c r="C259" s="1"/>
      <c r="D259" s="1"/>
      <c r="E259" s="1"/>
      <c r="I259" s="1"/>
      <c r="J259" s="1"/>
      <c r="K259" s="1"/>
    </row>
    <row r="260" spans="3:11">
      <c r="C260" s="1"/>
      <c r="D260" s="1"/>
      <c r="E260" s="1"/>
      <c r="I260" s="1"/>
      <c r="J260" s="1"/>
      <c r="K260" s="1"/>
    </row>
    <row r="261" spans="3:11">
      <c r="C261" s="1"/>
      <c r="D261" s="1"/>
      <c r="E261" s="1"/>
      <c r="I261" s="1"/>
      <c r="J261" s="1"/>
      <c r="K261" s="1"/>
    </row>
    <row r="262" spans="3:11">
      <c r="C262" s="1"/>
      <c r="D262" s="1"/>
      <c r="E262" s="1"/>
      <c r="I262" s="1"/>
      <c r="J262" s="1"/>
      <c r="K262" s="1"/>
    </row>
    <row r="263" spans="3:11">
      <c r="C263" s="1"/>
      <c r="D263" s="1"/>
      <c r="E263" s="1"/>
      <c r="I263" s="1"/>
      <c r="J263" s="1"/>
      <c r="K263" s="1"/>
    </row>
    <row r="264" spans="3:11">
      <c r="C264" s="1"/>
      <c r="D264" s="1"/>
      <c r="E264" s="1"/>
      <c r="I264" s="1"/>
      <c r="J264" s="1"/>
      <c r="K264" s="1"/>
    </row>
    <row r="265" spans="3:11">
      <c r="C265" s="1"/>
      <c r="D265" s="1"/>
      <c r="E265" s="1"/>
      <c r="I265" s="1"/>
      <c r="J265" s="1"/>
      <c r="K265" s="1"/>
    </row>
    <row r="266" spans="3:11">
      <c r="C266" s="1"/>
      <c r="D266" s="1"/>
      <c r="E266" s="1"/>
      <c r="I266" s="1"/>
      <c r="J266" s="1"/>
      <c r="K266" s="1"/>
    </row>
    <row r="267" spans="3:11">
      <c r="C267" s="1"/>
      <c r="D267" s="1"/>
      <c r="E267" s="1"/>
      <c r="I267" s="1"/>
      <c r="J267" s="1"/>
      <c r="K267" s="1"/>
    </row>
    <row r="268" spans="3:11">
      <c r="C268" s="1"/>
      <c r="D268" s="1"/>
      <c r="E268" s="1"/>
      <c r="I268" s="1"/>
      <c r="J268" s="1"/>
      <c r="K268" s="1"/>
    </row>
    <row r="269" spans="3:11">
      <c r="C269" s="1"/>
      <c r="D269" s="1"/>
      <c r="E269" s="1"/>
      <c r="I269" s="1"/>
      <c r="J269" s="1"/>
      <c r="K269" s="1"/>
    </row>
    <row r="270" spans="3:11">
      <c r="C270" s="1"/>
      <c r="D270" s="1"/>
      <c r="E270" s="1"/>
      <c r="I270" s="1"/>
      <c r="J270" s="1"/>
      <c r="K270" s="1"/>
    </row>
    <row r="271" spans="3:11">
      <c r="C271" s="1"/>
      <c r="D271" s="1"/>
      <c r="E271" s="1"/>
      <c r="I271" s="1"/>
      <c r="J271" s="1"/>
      <c r="K271" s="1"/>
    </row>
    <row r="272" spans="3:11">
      <c r="C272" s="1"/>
      <c r="D272" s="1"/>
      <c r="E272" s="1"/>
      <c r="I272" s="1"/>
      <c r="J272" s="1"/>
      <c r="K272" s="1"/>
    </row>
    <row r="273" spans="3:11">
      <c r="C273" s="1"/>
      <c r="D273" s="1"/>
      <c r="E273" s="1"/>
      <c r="I273" s="1"/>
      <c r="J273" s="1"/>
      <c r="K273" s="1"/>
    </row>
    <row r="274" spans="3:11">
      <c r="C274" s="1"/>
      <c r="D274" s="1"/>
      <c r="E274" s="1"/>
      <c r="I274" s="1"/>
      <c r="J274" s="1"/>
      <c r="K274" s="1"/>
    </row>
    <row r="275" spans="3:11">
      <c r="C275" s="1"/>
      <c r="D275" s="1"/>
      <c r="E275" s="1"/>
      <c r="I275" s="1"/>
      <c r="J275" s="1"/>
      <c r="K275" s="1"/>
    </row>
    <row r="276" spans="3:11">
      <c r="C276" s="1"/>
      <c r="D276" s="1"/>
      <c r="E276" s="1"/>
      <c r="I276" s="1"/>
      <c r="J276" s="1"/>
      <c r="K276" s="1"/>
    </row>
    <row r="277" spans="3:11">
      <c r="C277" s="1"/>
      <c r="D277" s="1"/>
      <c r="E277" s="1"/>
      <c r="I277" s="1"/>
      <c r="J277" s="1"/>
      <c r="K277" s="1"/>
    </row>
    <row r="278" spans="3:11">
      <c r="C278" s="1"/>
      <c r="D278" s="1"/>
      <c r="E278" s="1"/>
      <c r="I278" s="1"/>
      <c r="J278" s="1"/>
      <c r="K278" s="1"/>
    </row>
    <row r="279" spans="3:11">
      <c r="C279" s="1"/>
      <c r="D279" s="1"/>
      <c r="E279" s="1"/>
      <c r="I279" s="1"/>
      <c r="J279" s="1"/>
      <c r="K279" s="1"/>
    </row>
    <row r="280" spans="3:11">
      <c r="C280" s="1"/>
      <c r="D280" s="1"/>
      <c r="E280" s="1"/>
      <c r="I280" s="1"/>
      <c r="J280" s="1"/>
      <c r="K280" s="1"/>
    </row>
    <row r="281" spans="3:11">
      <c r="C281" s="1"/>
      <c r="D281" s="1"/>
      <c r="E281" s="1"/>
      <c r="I281" s="1"/>
      <c r="J281" s="1"/>
      <c r="K281" s="1"/>
    </row>
    <row r="282" spans="3:11">
      <c r="C282" s="1"/>
      <c r="D282" s="1"/>
      <c r="E282" s="1"/>
      <c r="I282" s="1"/>
      <c r="J282" s="1"/>
      <c r="K282" s="1"/>
    </row>
    <row r="283" spans="3:11">
      <c r="C283" s="1"/>
      <c r="D283" s="1"/>
      <c r="E283" s="1"/>
      <c r="I283" s="1"/>
      <c r="J283" s="1"/>
      <c r="K283" s="1"/>
    </row>
    <row r="284" spans="3:11">
      <c r="C284" s="1"/>
      <c r="D284" s="1"/>
      <c r="E284" s="1"/>
      <c r="I284" s="1"/>
      <c r="J284" s="1"/>
      <c r="K284" s="1"/>
    </row>
    <row r="285" spans="3:11">
      <c r="C285" s="1"/>
      <c r="D285" s="1"/>
      <c r="E285" s="1"/>
      <c r="I285" s="1"/>
      <c r="J285" s="1"/>
      <c r="K285" s="1"/>
    </row>
    <row r="286" spans="3:11">
      <c r="C286" s="1"/>
      <c r="D286" s="1"/>
      <c r="E286" s="1"/>
      <c r="I286" s="1"/>
      <c r="J286" s="1"/>
      <c r="K286" s="1"/>
    </row>
    <row r="287" spans="3:11">
      <c r="C287" s="1"/>
      <c r="D287" s="1"/>
      <c r="E287" s="1"/>
      <c r="I287" s="1"/>
      <c r="J287" s="1"/>
      <c r="K287" s="1"/>
    </row>
    <row r="288" spans="3:11">
      <c r="C288" s="1"/>
      <c r="D288" s="1"/>
      <c r="E288" s="1"/>
      <c r="I288" s="1"/>
      <c r="J288" s="1"/>
      <c r="K288" s="1"/>
    </row>
    <row r="289" spans="3:11">
      <c r="C289" s="1"/>
      <c r="D289" s="1"/>
      <c r="E289" s="1"/>
      <c r="I289" s="1"/>
      <c r="J289" s="1"/>
      <c r="K289" s="1"/>
    </row>
    <row r="290" spans="3:11">
      <c r="C290" s="1"/>
      <c r="D290" s="1"/>
      <c r="E290" s="1"/>
      <c r="I290" s="1"/>
      <c r="J290" s="1"/>
      <c r="K290" s="1"/>
    </row>
    <row r="291" spans="3:11">
      <c r="C291" s="1"/>
      <c r="D291" s="1"/>
      <c r="E291" s="1"/>
      <c r="I291" s="1"/>
      <c r="J291" s="1"/>
      <c r="K291" s="1"/>
    </row>
    <row r="292" spans="3:11">
      <c r="C292" s="1"/>
      <c r="D292" s="1"/>
      <c r="E292" s="1"/>
      <c r="I292" s="1"/>
      <c r="J292" s="1"/>
      <c r="K292" s="1"/>
    </row>
    <row r="293" spans="3:11">
      <c r="C293" s="1"/>
      <c r="D293" s="1"/>
      <c r="E293" s="1"/>
      <c r="I293" s="1"/>
      <c r="J293" s="1"/>
      <c r="K293" s="1"/>
    </row>
    <row r="294" spans="3:11">
      <c r="C294" s="1"/>
      <c r="D294" s="1"/>
      <c r="E294" s="1"/>
      <c r="I294" s="1"/>
      <c r="J294" s="1"/>
      <c r="K294" s="1"/>
    </row>
    <row r="295" spans="3:11">
      <c r="C295" s="1"/>
      <c r="D295" s="1"/>
      <c r="E295" s="1"/>
      <c r="I295" s="1"/>
      <c r="J295" s="1"/>
      <c r="K295" s="1"/>
    </row>
    <row r="296" spans="3:11">
      <c r="C296" s="1"/>
      <c r="D296" s="1"/>
      <c r="E296" s="1"/>
      <c r="I296" s="1"/>
      <c r="J296" s="1"/>
      <c r="K296" s="1"/>
    </row>
    <row r="297" spans="3:11">
      <c r="C297" s="1"/>
      <c r="D297" s="1"/>
      <c r="E297" s="1"/>
      <c r="I297" s="1"/>
      <c r="J297" s="1"/>
      <c r="K297" s="1"/>
    </row>
    <row r="298" spans="3:11">
      <c r="C298" s="1"/>
      <c r="D298" s="1"/>
      <c r="E298" s="1"/>
      <c r="I298" s="1"/>
      <c r="J298" s="1"/>
      <c r="K298" s="1"/>
    </row>
    <row r="299" spans="3:11">
      <c r="C299" s="1"/>
      <c r="D299" s="1"/>
      <c r="E299" s="1"/>
      <c r="I299" s="1"/>
      <c r="J299" s="1"/>
      <c r="K299" s="1"/>
    </row>
    <row r="300" spans="3:11">
      <c r="C300" s="1"/>
      <c r="D300" s="1"/>
      <c r="E300" s="1"/>
      <c r="I300" s="1"/>
      <c r="J300" s="1"/>
      <c r="K300" s="1"/>
    </row>
    <row r="301" spans="3:11">
      <c r="C301" s="1"/>
      <c r="D301" s="1"/>
      <c r="E301" s="1"/>
      <c r="I301" s="1"/>
      <c r="J301" s="1"/>
      <c r="K301" s="1"/>
    </row>
    <row r="302" spans="3:11">
      <c r="C302" s="1"/>
      <c r="D302" s="1"/>
      <c r="E302" s="1"/>
      <c r="I302" s="1"/>
      <c r="J302" s="1"/>
      <c r="K302" s="1"/>
    </row>
    <row r="303" spans="3:11">
      <c r="C303" s="1"/>
      <c r="D303" s="1"/>
      <c r="E303" s="1"/>
      <c r="I303" s="1"/>
      <c r="J303" s="1"/>
      <c r="K303" s="1"/>
    </row>
    <row r="304" spans="3:11">
      <c r="C304" s="1"/>
      <c r="D304" s="1"/>
      <c r="E304" s="1"/>
      <c r="I304" s="1"/>
      <c r="J304" s="1"/>
      <c r="K304" s="1"/>
    </row>
    <row r="305" spans="3:11">
      <c r="C305" s="1"/>
      <c r="D305" s="1"/>
      <c r="E305" s="1"/>
      <c r="I305" s="1"/>
      <c r="J305" s="1"/>
      <c r="K305" s="1"/>
    </row>
    <row r="306" spans="3:11">
      <c r="C306" s="1"/>
      <c r="D306" s="1"/>
      <c r="E306" s="1"/>
      <c r="I306" s="1"/>
      <c r="J306" s="1"/>
      <c r="K306" s="1"/>
    </row>
    <row r="307" spans="3:11">
      <c r="C307" s="1"/>
      <c r="D307" s="1"/>
      <c r="E307" s="1"/>
      <c r="I307" s="1"/>
      <c r="J307" s="1"/>
      <c r="K307" s="1"/>
    </row>
    <row r="308" spans="3:11">
      <c r="C308" s="1"/>
      <c r="D308" s="1"/>
      <c r="E308" s="1"/>
      <c r="I308" s="1"/>
      <c r="J308" s="1"/>
      <c r="K308" s="1"/>
    </row>
    <row r="309" spans="3:11">
      <c r="C309" s="1"/>
      <c r="D309" s="1"/>
      <c r="E309" s="1"/>
      <c r="I309" s="1"/>
      <c r="J309" s="1"/>
      <c r="K309" s="1"/>
    </row>
    <row r="310" spans="3:11">
      <c r="C310" s="1"/>
      <c r="D310" s="1"/>
      <c r="E310" s="1"/>
      <c r="I310" s="1"/>
      <c r="J310" s="1"/>
      <c r="K310" s="1"/>
    </row>
    <row r="311" spans="3:11">
      <c r="C311" s="1"/>
      <c r="D311" s="1"/>
      <c r="E311" s="1"/>
      <c r="I311" s="1"/>
      <c r="J311" s="1"/>
      <c r="K311" s="1"/>
    </row>
    <row r="312" spans="3:11">
      <c r="C312" s="1"/>
      <c r="D312" s="1"/>
      <c r="E312" s="1"/>
      <c r="I312" s="1"/>
      <c r="J312" s="1"/>
      <c r="K312" s="1"/>
    </row>
    <row r="313" spans="3:11">
      <c r="C313" s="1"/>
      <c r="D313" s="1"/>
      <c r="E313" s="1"/>
      <c r="I313" s="1"/>
      <c r="J313" s="1"/>
      <c r="K313" s="1"/>
    </row>
    <row r="314" spans="3:11">
      <c r="C314" s="1"/>
      <c r="D314" s="1"/>
      <c r="E314" s="1"/>
      <c r="I314" s="1"/>
      <c r="J314" s="1"/>
      <c r="K314" s="1"/>
    </row>
    <row r="315" spans="3:11">
      <c r="C315" s="1"/>
      <c r="D315" s="1"/>
      <c r="E315" s="1"/>
      <c r="I315" s="1"/>
      <c r="J315" s="1"/>
      <c r="K315" s="1"/>
    </row>
    <row r="316" spans="3:11">
      <c r="C316" s="1"/>
      <c r="D316" s="1"/>
      <c r="E316" s="1"/>
      <c r="I316" s="1"/>
      <c r="J316" s="1"/>
      <c r="K316" s="1"/>
    </row>
    <row r="317" spans="3:11">
      <c r="C317" s="1"/>
      <c r="D317" s="1"/>
      <c r="E317" s="1"/>
      <c r="I317" s="1"/>
      <c r="J317" s="1"/>
      <c r="K317" s="1"/>
    </row>
    <row r="318" spans="3:11">
      <c r="C318" s="1"/>
      <c r="D318" s="1"/>
      <c r="E318" s="1"/>
      <c r="I318" s="1"/>
      <c r="J318" s="1"/>
      <c r="K318" s="1"/>
    </row>
    <row r="319" spans="3:11">
      <c r="C319" s="1"/>
      <c r="D319" s="1"/>
      <c r="E319" s="1"/>
      <c r="I319" s="1"/>
      <c r="J319" s="1"/>
      <c r="K319" s="1"/>
    </row>
    <row r="320" spans="3:11">
      <c r="C320" s="1"/>
      <c r="D320" s="1"/>
      <c r="E320" s="1"/>
      <c r="I320" s="1"/>
      <c r="J320" s="1"/>
      <c r="K320" s="1"/>
    </row>
    <row r="321" spans="3:11">
      <c r="C321" s="1"/>
      <c r="D321" s="1"/>
      <c r="E321" s="1"/>
      <c r="I321" s="1"/>
      <c r="J321" s="1"/>
      <c r="K321" s="1"/>
    </row>
    <row r="322" spans="3:11">
      <c r="C322" s="1"/>
      <c r="D322" s="1"/>
      <c r="E322" s="1"/>
      <c r="I322" s="1"/>
      <c r="J322" s="1"/>
      <c r="K322" s="1"/>
    </row>
    <row r="323" spans="3:11">
      <c r="C323" s="1"/>
      <c r="D323" s="1"/>
      <c r="E323" s="1"/>
      <c r="I323" s="1"/>
      <c r="J323" s="1"/>
      <c r="K323" s="1"/>
    </row>
    <row r="324" spans="3:11">
      <c r="C324" s="1"/>
      <c r="D324" s="1"/>
      <c r="E324" s="1"/>
      <c r="I324" s="1"/>
      <c r="J324" s="1"/>
      <c r="K324" s="1"/>
    </row>
    <row r="325" spans="3:11">
      <c r="C325" s="1"/>
      <c r="D325" s="1"/>
      <c r="E325" s="1"/>
      <c r="I325" s="1"/>
      <c r="J325" s="1"/>
      <c r="K325" s="1"/>
    </row>
    <row r="326" spans="3:11">
      <c r="C326" s="1"/>
      <c r="D326" s="1"/>
      <c r="E326" s="1"/>
      <c r="I326" s="1"/>
      <c r="J326" s="1"/>
      <c r="K326" s="1"/>
    </row>
    <row r="327" spans="3:11">
      <c r="C327" s="1"/>
      <c r="D327" s="1"/>
      <c r="E327" s="1"/>
      <c r="I327" s="1"/>
      <c r="J327" s="1"/>
      <c r="K327" s="1"/>
    </row>
    <row r="328" spans="3:11">
      <c r="C328" s="1"/>
      <c r="D328" s="1"/>
      <c r="E328" s="1"/>
      <c r="I328" s="1"/>
      <c r="J328" s="1"/>
      <c r="K328" s="1"/>
    </row>
    <row r="329" spans="3:11">
      <c r="C329" s="1"/>
      <c r="D329" s="1"/>
      <c r="E329" s="1"/>
      <c r="I329" s="1"/>
      <c r="J329" s="1"/>
      <c r="K329" s="1"/>
    </row>
    <row r="330" spans="3:11">
      <c r="C330" s="1"/>
      <c r="D330" s="1"/>
      <c r="E330" s="1"/>
      <c r="I330" s="1"/>
      <c r="J330" s="1"/>
      <c r="K330" s="1"/>
    </row>
    <row r="331" spans="3:11">
      <c r="C331" s="1"/>
      <c r="D331" s="1"/>
      <c r="E331" s="1"/>
      <c r="I331" s="1"/>
      <c r="J331" s="1"/>
      <c r="K331" s="1"/>
    </row>
    <row r="332" spans="3:11">
      <c r="C332" s="1"/>
      <c r="D332" s="1"/>
      <c r="E332" s="1"/>
      <c r="I332" s="1"/>
      <c r="J332" s="1"/>
      <c r="K332" s="1"/>
    </row>
    <row r="333" spans="3:11">
      <c r="C333" s="1"/>
      <c r="D333" s="1"/>
      <c r="E333" s="1"/>
      <c r="I333" s="1"/>
      <c r="J333" s="1"/>
      <c r="K333" s="1"/>
    </row>
    <row r="334" spans="3:11">
      <c r="C334" s="1"/>
      <c r="D334" s="1"/>
      <c r="E334" s="1"/>
      <c r="I334" s="1"/>
      <c r="J334" s="1"/>
      <c r="K334" s="1"/>
    </row>
    <row r="335" spans="3:11">
      <c r="C335" s="1"/>
      <c r="D335" s="1"/>
      <c r="E335" s="1"/>
      <c r="I335" s="1"/>
      <c r="J335" s="1"/>
      <c r="K335" s="1"/>
    </row>
    <row r="336" spans="3:11">
      <c r="C336" s="1"/>
      <c r="D336" s="1"/>
      <c r="E336" s="1"/>
      <c r="I336" s="1"/>
      <c r="J336" s="1"/>
      <c r="K336" s="1"/>
    </row>
    <row r="337" spans="3:11">
      <c r="C337" s="1"/>
      <c r="D337" s="1"/>
      <c r="E337" s="1"/>
      <c r="I337" s="1"/>
      <c r="J337" s="1"/>
      <c r="K337" s="1"/>
    </row>
    <row r="338" spans="3:11">
      <c r="C338" s="1"/>
      <c r="D338" s="1"/>
      <c r="E338" s="1"/>
      <c r="I338" s="1"/>
      <c r="J338" s="1"/>
      <c r="K338" s="1"/>
    </row>
    <row r="339" spans="3:11">
      <c r="C339" s="1"/>
      <c r="D339" s="1"/>
      <c r="E339" s="1"/>
      <c r="I339" s="1"/>
      <c r="J339" s="1"/>
      <c r="K339" s="1"/>
    </row>
    <row r="340" spans="3:11">
      <c r="C340" s="1"/>
      <c r="D340" s="1"/>
      <c r="E340" s="1"/>
      <c r="I340" s="1"/>
      <c r="J340" s="1"/>
      <c r="K340" s="1"/>
    </row>
    <row r="341" spans="3:11">
      <c r="C341" s="1"/>
      <c r="D341" s="1"/>
      <c r="E341" s="1"/>
      <c r="I341" s="1"/>
      <c r="J341" s="1"/>
      <c r="K341" s="1"/>
    </row>
    <row r="342" spans="3:11">
      <c r="C342" s="1"/>
      <c r="D342" s="1"/>
      <c r="E342" s="1"/>
      <c r="I342" s="1"/>
      <c r="J342" s="1"/>
      <c r="K342" s="1"/>
    </row>
    <row r="343" spans="3:11">
      <c r="C343" s="1"/>
      <c r="D343" s="1"/>
      <c r="E343" s="1"/>
      <c r="I343" s="1"/>
      <c r="J343" s="1"/>
      <c r="K343" s="1"/>
    </row>
    <row r="344" spans="3:11">
      <c r="C344" s="1"/>
      <c r="D344" s="1"/>
      <c r="E344" s="1"/>
      <c r="I344" s="1"/>
      <c r="J344" s="1"/>
      <c r="K344" s="1"/>
    </row>
    <row r="345" spans="3:11">
      <c r="C345" s="1"/>
      <c r="D345" s="1"/>
      <c r="E345" s="1"/>
      <c r="I345" s="1"/>
      <c r="J345" s="1"/>
      <c r="K345" s="1"/>
    </row>
    <row r="346" spans="3:11">
      <c r="C346" s="1"/>
      <c r="D346" s="1"/>
      <c r="E346" s="1"/>
      <c r="I346" s="1"/>
      <c r="J346" s="1"/>
      <c r="K346" s="1"/>
    </row>
    <row r="347" spans="3:11">
      <c r="C347" s="1"/>
      <c r="D347" s="1"/>
      <c r="E347" s="1"/>
      <c r="I347" s="1"/>
      <c r="J347" s="1"/>
      <c r="K347" s="1"/>
    </row>
    <row r="348" spans="3:11">
      <c r="C348" s="1"/>
      <c r="D348" s="1"/>
      <c r="E348" s="1"/>
      <c r="I348" s="1"/>
      <c r="J348" s="1"/>
      <c r="K348" s="1"/>
    </row>
    <row r="349" spans="3:11">
      <c r="C349" s="1"/>
      <c r="D349" s="1"/>
      <c r="E349" s="1"/>
      <c r="I349" s="1"/>
      <c r="J349" s="1"/>
      <c r="K349" s="1"/>
    </row>
    <row r="350" spans="3:11">
      <c r="C350" s="1"/>
      <c r="D350" s="1"/>
      <c r="E350" s="1"/>
      <c r="I350" s="1"/>
      <c r="J350" s="1"/>
      <c r="K350" s="1"/>
    </row>
    <row r="351" spans="3:11">
      <c r="C351" s="1"/>
      <c r="D351" s="1"/>
      <c r="E351" s="1"/>
      <c r="I351" s="1"/>
      <c r="J351" s="1"/>
      <c r="K351" s="1"/>
    </row>
    <row r="352" spans="3:11">
      <c r="C352" s="1"/>
      <c r="D352" s="1"/>
      <c r="E352" s="1"/>
      <c r="I352" s="1"/>
      <c r="J352" s="1"/>
      <c r="K352" s="1"/>
    </row>
    <row r="353" spans="3:11">
      <c r="C353" s="1"/>
      <c r="D353" s="1"/>
      <c r="E353" s="1"/>
      <c r="I353" s="1"/>
      <c r="J353" s="1"/>
      <c r="K353" s="1"/>
    </row>
    <row r="354" spans="3:11">
      <c r="C354" s="1"/>
      <c r="D354" s="1"/>
      <c r="E354" s="1"/>
      <c r="I354" s="1"/>
      <c r="J354" s="1"/>
      <c r="K354" s="1"/>
    </row>
    <row r="355" spans="3:11">
      <c r="C355" s="1"/>
      <c r="D355" s="1"/>
      <c r="E355" s="1"/>
      <c r="I355" s="1"/>
      <c r="J355" s="1"/>
      <c r="K355" s="1"/>
    </row>
    <row r="356" spans="3:11">
      <c r="C356" s="1"/>
      <c r="D356" s="1"/>
      <c r="E356" s="1"/>
      <c r="I356" s="1"/>
      <c r="J356" s="1"/>
      <c r="K356" s="1"/>
    </row>
    <row r="357" spans="3:11">
      <c r="C357" s="1"/>
      <c r="D357" s="1"/>
      <c r="E357" s="1"/>
      <c r="I357" s="1"/>
      <c r="J357" s="1"/>
      <c r="K357" s="1"/>
    </row>
    <row r="358" spans="3:11">
      <c r="C358" s="1"/>
      <c r="D358" s="1"/>
      <c r="E358" s="1"/>
      <c r="I358" s="1"/>
      <c r="J358" s="1"/>
      <c r="K358" s="1"/>
    </row>
    <row r="359" spans="3:11">
      <c r="C359" s="1"/>
      <c r="D359" s="1"/>
      <c r="E359" s="1"/>
      <c r="I359" s="1"/>
      <c r="J359" s="1"/>
      <c r="K359" s="1"/>
    </row>
    <row r="360" spans="3:11">
      <c r="C360" s="1"/>
      <c r="D360" s="1"/>
      <c r="E360" s="1"/>
      <c r="I360" s="1"/>
      <c r="J360" s="1"/>
      <c r="K360" s="1"/>
    </row>
    <row r="361" spans="3:11">
      <c r="C361" s="1"/>
      <c r="D361" s="1"/>
      <c r="E361" s="1"/>
      <c r="I361" s="1"/>
      <c r="J361" s="1"/>
      <c r="K361" s="1"/>
    </row>
    <row r="362" spans="3:11">
      <c r="C362" s="1"/>
      <c r="D362" s="1"/>
      <c r="E362" s="1"/>
      <c r="I362" s="1"/>
      <c r="J362" s="1"/>
      <c r="K362" s="1"/>
    </row>
    <row r="363" spans="3:11">
      <c r="C363" s="1"/>
      <c r="D363" s="1"/>
      <c r="E363" s="1"/>
      <c r="I363" s="1"/>
      <c r="J363" s="1"/>
      <c r="K363" s="1"/>
    </row>
    <row r="364" spans="3:11">
      <c r="C364" s="1"/>
      <c r="D364" s="1"/>
      <c r="E364" s="1"/>
      <c r="I364" s="1"/>
      <c r="J364" s="1"/>
      <c r="K364" s="1"/>
    </row>
    <row r="365" spans="3:11">
      <c r="C365" s="1"/>
      <c r="D365" s="1"/>
      <c r="E365" s="1"/>
      <c r="I365" s="1"/>
      <c r="J365" s="1"/>
      <c r="K365" s="1"/>
    </row>
    <row r="366" spans="3:11">
      <c r="C366" s="1"/>
      <c r="D366" s="1"/>
      <c r="E366" s="1"/>
      <c r="I366" s="1"/>
      <c r="J366" s="1"/>
      <c r="K366" s="1"/>
    </row>
    <row r="367" spans="3:11">
      <c r="C367" s="1"/>
      <c r="D367" s="1"/>
      <c r="E367" s="1"/>
      <c r="I367" s="1"/>
      <c r="J367" s="1"/>
      <c r="K367" s="1"/>
    </row>
    <row r="368" spans="3:11">
      <c r="C368" s="1"/>
      <c r="D368" s="1"/>
      <c r="E368" s="1"/>
      <c r="I368" s="1"/>
      <c r="J368" s="1"/>
      <c r="K368" s="1"/>
    </row>
    <row r="369" spans="3:11">
      <c r="C369" s="1"/>
      <c r="D369" s="1"/>
      <c r="E369" s="1"/>
      <c r="I369" s="1"/>
      <c r="J369" s="1"/>
      <c r="K369" s="1"/>
    </row>
    <row r="370" spans="3:11">
      <c r="C370" s="1"/>
      <c r="D370" s="1"/>
      <c r="E370" s="1"/>
      <c r="I370" s="1"/>
      <c r="J370" s="1"/>
      <c r="K370" s="1"/>
    </row>
    <row r="371" spans="3:11">
      <c r="C371" s="1"/>
      <c r="D371" s="1"/>
      <c r="E371" s="1"/>
      <c r="I371" s="1"/>
      <c r="J371" s="1"/>
      <c r="K371" s="1"/>
    </row>
    <row r="372" spans="3:11">
      <c r="C372" s="1"/>
      <c r="D372" s="1"/>
      <c r="E372" s="1"/>
      <c r="I372" s="1"/>
      <c r="J372" s="1"/>
      <c r="K372" s="1"/>
    </row>
    <row r="373" spans="3:11">
      <c r="C373" s="1"/>
      <c r="D373" s="1"/>
      <c r="E373" s="1"/>
      <c r="I373" s="1"/>
      <c r="J373" s="1"/>
      <c r="K373" s="1"/>
    </row>
    <row r="374" spans="3:11">
      <c r="C374" s="1"/>
      <c r="D374" s="1"/>
      <c r="E374" s="1"/>
      <c r="I374" s="1"/>
      <c r="J374" s="1"/>
      <c r="K374" s="1"/>
    </row>
    <row r="375" spans="3:11">
      <c r="C375" s="1"/>
      <c r="D375" s="1"/>
      <c r="E375" s="1"/>
      <c r="I375" s="1"/>
      <c r="J375" s="1"/>
      <c r="K375" s="1"/>
    </row>
    <row r="376" spans="3:11">
      <c r="C376" s="1"/>
      <c r="D376" s="1"/>
      <c r="E376" s="1"/>
      <c r="I376" s="1"/>
      <c r="J376" s="1"/>
      <c r="K376" s="1"/>
    </row>
    <row r="377" spans="3:11">
      <c r="C377" s="1"/>
      <c r="D377" s="1"/>
      <c r="E377" s="1"/>
      <c r="I377" s="1"/>
      <c r="J377" s="1"/>
      <c r="K377" s="1"/>
    </row>
    <row r="378" spans="3:11">
      <c r="C378" s="1"/>
      <c r="D378" s="1"/>
      <c r="E378" s="1"/>
      <c r="I378" s="1"/>
      <c r="J378" s="1"/>
      <c r="K378" s="1"/>
    </row>
    <row r="379" spans="3:11">
      <c r="C379" s="1"/>
      <c r="D379" s="1"/>
      <c r="E379" s="1"/>
      <c r="I379" s="1"/>
      <c r="J379" s="1"/>
      <c r="K379" s="1"/>
    </row>
    <row r="380" spans="3:11">
      <c r="C380" s="1"/>
      <c r="D380" s="1"/>
      <c r="E380" s="1"/>
      <c r="I380" s="1"/>
      <c r="J380" s="1"/>
      <c r="K380" s="1"/>
    </row>
    <row r="381" spans="3:11">
      <c r="C381" s="1"/>
      <c r="D381" s="1"/>
      <c r="E381" s="1"/>
      <c r="I381" s="1"/>
      <c r="J381" s="1"/>
      <c r="K381" s="1"/>
    </row>
    <row r="382" spans="3:11">
      <c r="C382" s="1"/>
      <c r="D382" s="1"/>
      <c r="E382" s="1"/>
      <c r="I382" s="1"/>
      <c r="J382" s="1"/>
      <c r="K382" s="1"/>
    </row>
    <row r="383" spans="3:11">
      <c r="C383" s="1"/>
      <c r="D383" s="1"/>
      <c r="E383" s="1"/>
      <c r="I383" s="1"/>
      <c r="J383" s="1"/>
      <c r="K383" s="1"/>
    </row>
    <row r="384" spans="3:11">
      <c r="C384" s="1"/>
      <c r="D384" s="1"/>
      <c r="E384" s="1"/>
      <c r="I384" s="1"/>
      <c r="J384" s="1"/>
      <c r="K384" s="1"/>
    </row>
    <row r="385" spans="3:11">
      <c r="C385" s="1"/>
      <c r="D385" s="1"/>
      <c r="E385" s="1"/>
      <c r="I385" s="1"/>
      <c r="J385" s="1"/>
      <c r="K385" s="1"/>
    </row>
    <row r="386" spans="3:11">
      <c r="C386" s="1"/>
      <c r="D386" s="1"/>
      <c r="E386" s="1"/>
      <c r="I386" s="1"/>
      <c r="J386" s="1"/>
      <c r="K386" s="1"/>
    </row>
    <row r="387" spans="3:11">
      <c r="C387" s="1"/>
      <c r="D387" s="1"/>
      <c r="E387" s="1"/>
      <c r="I387" s="1"/>
      <c r="J387" s="1"/>
      <c r="K387" s="1"/>
    </row>
    <row r="388" spans="3:11">
      <c r="C388" s="1"/>
      <c r="D388" s="1"/>
      <c r="E388" s="1"/>
      <c r="I388" s="1"/>
      <c r="J388" s="1"/>
      <c r="K388" s="1"/>
    </row>
    <row r="389" spans="3:11">
      <c r="C389" s="1"/>
      <c r="D389" s="1"/>
      <c r="E389" s="1"/>
      <c r="I389" s="1"/>
      <c r="J389" s="1"/>
      <c r="K389" s="1"/>
    </row>
    <row r="390" spans="3:11">
      <c r="C390" s="1"/>
      <c r="D390" s="1"/>
      <c r="E390" s="1"/>
      <c r="I390" s="1"/>
      <c r="J390" s="1"/>
      <c r="K390" s="1"/>
    </row>
    <row r="391" spans="3:11">
      <c r="C391" s="1"/>
      <c r="D391" s="1"/>
      <c r="E391" s="1"/>
      <c r="I391" s="1"/>
      <c r="J391" s="1"/>
      <c r="K391" s="1"/>
    </row>
    <row r="392" spans="3:11">
      <c r="C392" s="1"/>
      <c r="D392" s="1"/>
      <c r="E392" s="1"/>
      <c r="I392" s="1"/>
      <c r="J392" s="1"/>
      <c r="K392" s="1"/>
    </row>
    <row r="393" spans="3:11">
      <c r="C393" s="1"/>
      <c r="D393" s="1"/>
      <c r="E393" s="1"/>
      <c r="I393" s="1"/>
      <c r="J393" s="1"/>
      <c r="K393" s="1"/>
    </row>
    <row r="394" spans="3:11">
      <c r="C394" s="1"/>
      <c r="D394" s="1"/>
      <c r="E394" s="1"/>
      <c r="I394" s="1"/>
      <c r="J394" s="1"/>
      <c r="K394" s="1"/>
    </row>
    <row r="395" spans="3:11">
      <c r="C395" s="1"/>
      <c r="D395" s="1"/>
      <c r="E395" s="1"/>
      <c r="I395" s="1"/>
      <c r="J395" s="1"/>
      <c r="K395" s="1"/>
    </row>
    <row r="396" spans="3:11">
      <c r="C396" s="1"/>
      <c r="D396" s="1"/>
      <c r="E396" s="1"/>
      <c r="I396" s="1"/>
      <c r="J396" s="1"/>
      <c r="K396" s="1"/>
    </row>
    <row r="397" spans="3:11">
      <c r="C397" s="1"/>
      <c r="D397" s="1"/>
      <c r="E397" s="1"/>
      <c r="I397" s="1"/>
      <c r="J397" s="1"/>
      <c r="K397" s="1"/>
    </row>
    <row r="398" spans="3:11">
      <c r="C398" s="1"/>
      <c r="D398" s="1"/>
      <c r="E398" s="1"/>
      <c r="I398" s="1"/>
      <c r="J398" s="1"/>
      <c r="K398" s="1"/>
    </row>
    <row r="399" spans="3:11">
      <c r="C399" s="1"/>
      <c r="D399" s="1"/>
      <c r="E399" s="1"/>
      <c r="I399" s="1"/>
      <c r="J399" s="1"/>
      <c r="K399" s="1"/>
    </row>
    <row r="400" spans="3:11">
      <c r="C400" s="1"/>
      <c r="D400" s="1"/>
      <c r="E400" s="1"/>
      <c r="I400" s="1"/>
      <c r="J400" s="1"/>
      <c r="K400" s="1"/>
    </row>
    <row r="401" spans="3:11">
      <c r="C401" s="1"/>
      <c r="D401" s="1"/>
      <c r="E401" s="1"/>
      <c r="I401" s="1"/>
      <c r="J401" s="1"/>
      <c r="K401" s="1"/>
    </row>
    <row r="402" spans="3:11">
      <c r="C402" s="1"/>
      <c r="D402" s="1"/>
      <c r="E402" s="1"/>
      <c r="I402" s="1"/>
      <c r="J402" s="1"/>
      <c r="K402" s="1"/>
    </row>
    <row r="403" spans="3:11">
      <c r="C403" s="1"/>
      <c r="D403" s="1"/>
      <c r="E403" s="1"/>
      <c r="I403" s="1"/>
      <c r="J403" s="1"/>
      <c r="K403" s="1"/>
    </row>
    <row r="404" spans="3:11">
      <c r="C404" s="1"/>
      <c r="D404" s="1"/>
      <c r="E404" s="1"/>
      <c r="I404" s="1"/>
      <c r="J404" s="1"/>
      <c r="K404" s="1"/>
    </row>
    <row r="405" spans="3:11">
      <c r="C405" s="1"/>
      <c r="D405" s="1"/>
      <c r="E405" s="1"/>
      <c r="I405" s="1"/>
      <c r="J405" s="1"/>
      <c r="K405" s="1"/>
    </row>
    <row r="406" spans="3:11">
      <c r="C406" s="1"/>
      <c r="D406" s="1"/>
      <c r="E406" s="1"/>
      <c r="I406" s="1"/>
      <c r="J406" s="1"/>
      <c r="K406" s="1"/>
    </row>
    <row r="407" spans="3:11">
      <c r="C407" s="1"/>
      <c r="D407" s="1"/>
      <c r="E407" s="1"/>
      <c r="I407" s="1"/>
      <c r="J407" s="1"/>
      <c r="K407" s="1"/>
    </row>
    <row r="408" spans="3:11">
      <c r="C408" s="1"/>
      <c r="D408" s="1"/>
      <c r="E408" s="1"/>
      <c r="I408" s="1"/>
      <c r="J408" s="1"/>
      <c r="K408" s="1"/>
    </row>
    <row r="409" spans="3:11">
      <c r="C409" s="1"/>
      <c r="D409" s="1"/>
      <c r="E409" s="1"/>
      <c r="I409" s="1"/>
      <c r="J409" s="1"/>
      <c r="K409" s="1"/>
    </row>
    <row r="410" spans="3:11">
      <c r="C410" s="1"/>
      <c r="D410" s="1"/>
      <c r="E410" s="1"/>
      <c r="I410" s="1"/>
      <c r="J410" s="1"/>
      <c r="K410" s="1"/>
    </row>
    <row r="411" spans="3:11">
      <c r="C411" s="1"/>
      <c r="D411" s="1"/>
      <c r="E411" s="1"/>
      <c r="I411" s="1"/>
      <c r="J411" s="1"/>
      <c r="K411" s="1"/>
    </row>
    <row r="412" spans="3:11">
      <c r="C412" s="1"/>
      <c r="D412" s="1"/>
      <c r="E412" s="1"/>
      <c r="I412" s="1"/>
      <c r="J412" s="1"/>
      <c r="K412" s="1"/>
    </row>
    <row r="413" spans="3:11">
      <c r="C413" s="1"/>
      <c r="D413" s="1"/>
      <c r="E413" s="1"/>
      <c r="I413" s="1"/>
      <c r="J413" s="1"/>
      <c r="K413" s="1"/>
    </row>
    <row r="414" spans="3:11">
      <c r="C414" s="1"/>
      <c r="D414" s="1"/>
      <c r="E414" s="1"/>
      <c r="I414" s="1"/>
      <c r="J414" s="1"/>
      <c r="K414" s="1"/>
    </row>
    <row r="415" spans="3:11">
      <c r="C415" s="1"/>
      <c r="D415" s="1"/>
      <c r="E415" s="1"/>
      <c r="I415" s="1"/>
      <c r="J415" s="1"/>
      <c r="K415" s="1"/>
    </row>
    <row r="416" spans="3:11">
      <c r="C416" s="1"/>
      <c r="D416" s="1"/>
      <c r="E416" s="1"/>
      <c r="I416" s="1"/>
      <c r="J416" s="1"/>
      <c r="K416" s="1"/>
    </row>
    <row r="417" spans="3:11">
      <c r="C417" s="1"/>
      <c r="D417" s="1"/>
      <c r="E417" s="1"/>
      <c r="I417" s="1"/>
      <c r="J417" s="1"/>
      <c r="K417" s="1"/>
    </row>
    <row r="418" spans="3:11">
      <c r="C418" s="1"/>
      <c r="D418" s="1"/>
      <c r="E418" s="1"/>
      <c r="I418" s="1"/>
      <c r="J418" s="1"/>
      <c r="K418" s="1"/>
    </row>
    <row r="419" spans="3:11">
      <c r="C419" s="1"/>
      <c r="D419" s="1"/>
      <c r="E419" s="1"/>
      <c r="I419" s="1"/>
      <c r="J419" s="1"/>
      <c r="K419" s="1"/>
    </row>
    <row r="420" spans="3:11">
      <c r="C420" s="1"/>
      <c r="D420" s="1"/>
      <c r="E420" s="1"/>
      <c r="I420" s="1"/>
      <c r="J420" s="1"/>
      <c r="K420" s="1"/>
    </row>
    <row r="421" spans="3:11">
      <c r="C421" s="1"/>
      <c r="D421" s="1"/>
      <c r="E421" s="1"/>
      <c r="I421" s="1"/>
      <c r="J421" s="1"/>
      <c r="K421" s="1"/>
    </row>
    <row r="422" spans="3:11">
      <c r="C422" s="1"/>
      <c r="D422" s="1"/>
      <c r="E422" s="1"/>
      <c r="I422" s="1"/>
      <c r="J422" s="1"/>
      <c r="K422" s="1"/>
    </row>
    <row r="423" spans="3:11">
      <c r="C423" s="1"/>
      <c r="D423" s="1"/>
      <c r="E423" s="1"/>
      <c r="I423" s="1"/>
      <c r="J423" s="1"/>
      <c r="K423" s="1"/>
    </row>
    <row r="424" spans="3:11">
      <c r="C424" s="1"/>
      <c r="D424" s="1"/>
      <c r="E424" s="1"/>
      <c r="I424" s="1"/>
      <c r="J424" s="1"/>
      <c r="K424" s="1"/>
    </row>
    <row r="425" spans="3:11">
      <c r="C425" s="1"/>
      <c r="D425" s="1"/>
      <c r="E425" s="1"/>
      <c r="I425" s="1"/>
      <c r="J425" s="1"/>
      <c r="K425" s="1"/>
    </row>
    <row r="426" spans="3:11">
      <c r="C426" s="1"/>
      <c r="D426" s="1"/>
      <c r="E426" s="1"/>
      <c r="I426" s="1"/>
      <c r="J426" s="1"/>
      <c r="K426" s="1"/>
    </row>
    <row r="427" spans="3:11">
      <c r="C427" s="1"/>
      <c r="D427" s="1"/>
      <c r="E427" s="1"/>
      <c r="I427" s="1"/>
      <c r="J427" s="1"/>
      <c r="K427" s="1"/>
    </row>
    <row r="428" spans="3:11">
      <c r="C428" s="1"/>
      <c r="D428" s="1"/>
      <c r="E428" s="1"/>
      <c r="I428" s="1"/>
      <c r="J428" s="1"/>
      <c r="K428" s="1"/>
    </row>
    <row r="429" spans="3:11">
      <c r="C429" s="1"/>
      <c r="D429" s="1"/>
      <c r="E429" s="1"/>
      <c r="I429" s="1"/>
      <c r="J429" s="1"/>
      <c r="K429" s="1"/>
    </row>
    <row r="430" spans="3:11">
      <c r="C430" s="1"/>
      <c r="D430" s="1"/>
      <c r="E430" s="1"/>
      <c r="I430" s="1"/>
      <c r="J430" s="1"/>
      <c r="K430" s="1"/>
    </row>
    <row r="431" spans="3:11">
      <c r="C431" s="1"/>
      <c r="D431" s="1"/>
      <c r="E431" s="1"/>
      <c r="I431" s="1"/>
      <c r="J431" s="1"/>
      <c r="K431" s="1"/>
    </row>
    <row r="432" spans="3:11">
      <c r="C432" s="1"/>
      <c r="D432" s="1"/>
      <c r="E432" s="1"/>
      <c r="I432" s="1"/>
      <c r="J432" s="1"/>
      <c r="K432" s="1"/>
    </row>
    <row r="433" spans="3:11">
      <c r="C433" s="1"/>
      <c r="D433" s="1"/>
      <c r="E433" s="1"/>
      <c r="I433" s="1"/>
      <c r="J433" s="1"/>
      <c r="K433" s="1"/>
    </row>
    <row r="434" spans="3:11">
      <c r="C434" s="1"/>
      <c r="D434" s="1"/>
      <c r="E434" s="1"/>
      <c r="I434" s="1"/>
      <c r="J434" s="1"/>
      <c r="K434" s="1"/>
    </row>
    <row r="435" spans="3:11">
      <c r="C435" s="1"/>
      <c r="D435" s="1"/>
      <c r="E435" s="1"/>
      <c r="I435" s="1"/>
      <c r="J435" s="1"/>
      <c r="K435" s="1"/>
    </row>
    <row r="436" spans="3:11">
      <c r="C436" s="1"/>
      <c r="D436" s="1"/>
      <c r="E436" s="1"/>
      <c r="I436" s="1"/>
      <c r="J436" s="1"/>
      <c r="K436" s="1"/>
    </row>
    <row r="437" spans="3:11">
      <c r="C437" s="1"/>
      <c r="D437" s="1"/>
      <c r="E437" s="1"/>
      <c r="I437" s="1"/>
      <c r="J437" s="1"/>
      <c r="K437" s="1"/>
    </row>
    <row r="438" spans="3:11">
      <c r="C438" s="1"/>
      <c r="D438" s="1"/>
      <c r="E438" s="1"/>
      <c r="I438" s="1"/>
      <c r="J438" s="1"/>
      <c r="K438" s="1"/>
    </row>
    <row r="439" spans="3:11">
      <c r="C439" s="1"/>
      <c r="D439" s="1"/>
      <c r="E439" s="1"/>
      <c r="I439" s="1"/>
      <c r="J439" s="1"/>
      <c r="K439" s="1"/>
    </row>
    <row r="440" spans="3:11">
      <c r="C440" s="1"/>
      <c r="D440" s="1"/>
      <c r="E440" s="1"/>
      <c r="I440" s="1"/>
      <c r="J440" s="1"/>
      <c r="K440" s="1"/>
    </row>
    <row r="441" spans="3:11">
      <c r="C441" s="1"/>
      <c r="D441" s="1"/>
      <c r="E441" s="1"/>
      <c r="I441" s="1"/>
      <c r="J441" s="1"/>
      <c r="K441" s="1"/>
    </row>
    <row r="442" spans="3:11">
      <c r="C442" s="1"/>
      <c r="D442" s="1"/>
      <c r="E442" s="1"/>
      <c r="I442" s="1"/>
      <c r="J442" s="1"/>
      <c r="K442" s="1"/>
    </row>
    <row r="443" spans="3:11">
      <c r="C443" s="1"/>
      <c r="D443" s="1"/>
      <c r="E443" s="1"/>
      <c r="I443" s="1"/>
      <c r="J443" s="1"/>
      <c r="K443" s="1"/>
    </row>
    <row r="444" spans="3:11">
      <c r="C444" s="1"/>
      <c r="D444" s="1"/>
      <c r="E444" s="1"/>
      <c r="I444" s="1"/>
      <c r="J444" s="1"/>
      <c r="K444" s="1"/>
    </row>
    <row r="445" spans="3:11">
      <c r="C445" s="1"/>
      <c r="D445" s="1"/>
      <c r="E445" s="1"/>
      <c r="I445" s="1"/>
      <c r="J445" s="1"/>
      <c r="K445" s="1"/>
    </row>
    <row r="446" spans="3:11">
      <c r="C446" s="1"/>
      <c r="D446" s="1"/>
      <c r="E446" s="1"/>
      <c r="I446" s="1"/>
      <c r="J446" s="1"/>
      <c r="K446" s="1"/>
    </row>
    <row r="447" spans="3:11">
      <c r="C447" s="1"/>
      <c r="D447" s="1"/>
      <c r="E447" s="1"/>
      <c r="I447" s="1"/>
      <c r="J447" s="1"/>
      <c r="K447" s="1"/>
    </row>
    <row r="448" spans="3:11">
      <c r="C448" s="1"/>
      <c r="D448" s="1"/>
      <c r="E448" s="1"/>
      <c r="I448" s="1"/>
      <c r="J448" s="1"/>
      <c r="K448" s="1"/>
    </row>
    <row r="449" spans="3:11">
      <c r="C449" s="1"/>
      <c r="D449" s="1"/>
      <c r="E449" s="1"/>
      <c r="I449" s="1"/>
      <c r="J449" s="1"/>
      <c r="K449" s="1"/>
    </row>
    <row r="450" spans="3:11">
      <c r="C450" s="1"/>
      <c r="D450" s="1"/>
      <c r="E450" s="1"/>
      <c r="I450" s="1"/>
      <c r="J450" s="1"/>
      <c r="K450" s="1"/>
    </row>
    <row r="451" spans="3:11">
      <c r="C451" s="1"/>
      <c r="D451" s="1"/>
      <c r="E451" s="1"/>
      <c r="I451" s="1"/>
      <c r="J451" s="1"/>
      <c r="K451" s="1"/>
    </row>
    <row r="452" spans="3:11">
      <c r="C452" s="1"/>
      <c r="D452" s="1"/>
      <c r="E452" s="1"/>
      <c r="I452" s="1"/>
      <c r="J452" s="1"/>
      <c r="K452" s="1"/>
    </row>
    <row r="453" spans="3:11">
      <c r="C453" s="1"/>
      <c r="D453" s="1"/>
      <c r="E453" s="1"/>
      <c r="I453" s="1"/>
      <c r="J453" s="1"/>
      <c r="K453" s="1"/>
    </row>
    <row r="454" spans="3:11">
      <c r="C454" s="1"/>
      <c r="D454" s="1"/>
      <c r="E454" s="1"/>
      <c r="I454" s="1"/>
      <c r="J454" s="1"/>
      <c r="K454" s="1"/>
    </row>
    <row r="455" spans="3:11">
      <c r="C455" s="1"/>
      <c r="D455" s="1"/>
      <c r="E455" s="1"/>
      <c r="I455" s="1"/>
      <c r="J455" s="1"/>
      <c r="K455" s="1"/>
    </row>
    <row r="456" spans="3:11">
      <c r="C456" s="1"/>
      <c r="D456" s="1"/>
      <c r="E456" s="1"/>
      <c r="I456" s="1"/>
      <c r="J456" s="1"/>
      <c r="K456" s="1"/>
    </row>
    <row r="457" spans="3:11">
      <c r="C457" s="1"/>
      <c r="D457" s="1"/>
      <c r="E457" s="1"/>
      <c r="I457" s="1"/>
      <c r="J457" s="1"/>
      <c r="K457" s="1"/>
    </row>
    <row r="458" spans="3:11">
      <c r="C458" s="1"/>
      <c r="D458" s="1"/>
      <c r="E458" s="1"/>
      <c r="I458" s="1"/>
      <c r="J458" s="1"/>
      <c r="K458" s="1"/>
    </row>
    <row r="459" spans="3:11">
      <c r="C459" s="1"/>
      <c r="D459" s="1"/>
      <c r="E459" s="1"/>
      <c r="I459" s="1"/>
      <c r="J459" s="1"/>
      <c r="K459" s="1"/>
    </row>
    <row r="460" spans="3:11">
      <c r="C460" s="1"/>
      <c r="D460" s="1"/>
      <c r="E460" s="1"/>
      <c r="I460" s="1"/>
      <c r="J460" s="1"/>
      <c r="K460" s="1"/>
    </row>
    <row r="461" spans="3:11">
      <c r="C461" s="1"/>
      <c r="D461" s="1"/>
      <c r="E461" s="1"/>
      <c r="I461" s="1"/>
      <c r="J461" s="1"/>
      <c r="K461" s="1"/>
    </row>
    <row r="462" spans="3:11">
      <c r="C462" s="1"/>
      <c r="D462" s="1"/>
      <c r="E462" s="1"/>
      <c r="I462" s="1"/>
      <c r="J462" s="1"/>
      <c r="K462" s="1"/>
    </row>
    <row r="463" spans="3:11">
      <c r="C463" s="1"/>
      <c r="D463" s="1"/>
      <c r="E463" s="1"/>
      <c r="I463" s="1"/>
      <c r="J463" s="1"/>
      <c r="K463" s="1"/>
    </row>
    <row r="464" spans="3:11">
      <c r="C464" s="1"/>
      <c r="D464" s="1"/>
      <c r="E464" s="1"/>
      <c r="I464" s="1"/>
      <c r="J464" s="1"/>
      <c r="K464" s="1"/>
    </row>
    <row r="465" spans="3:11">
      <c r="C465" s="1"/>
      <c r="D465" s="1"/>
      <c r="E465" s="1"/>
      <c r="I465" s="1"/>
      <c r="J465" s="1"/>
      <c r="K465" s="1"/>
    </row>
    <row r="466" spans="3:11">
      <c r="C466" s="1"/>
      <c r="D466" s="1"/>
      <c r="E466" s="1"/>
      <c r="I466" s="1"/>
      <c r="J466" s="1"/>
      <c r="K466" s="1"/>
    </row>
    <row r="467" spans="3:11">
      <c r="C467" s="1"/>
      <c r="D467" s="1"/>
      <c r="E467" s="1"/>
      <c r="I467" s="1"/>
      <c r="J467" s="1"/>
      <c r="K467" s="1"/>
    </row>
    <row r="468" spans="3:11">
      <c r="C468" s="1"/>
      <c r="D468" s="1"/>
      <c r="E468" s="1"/>
      <c r="I468" s="1"/>
      <c r="J468" s="1"/>
      <c r="K468" s="1"/>
    </row>
    <row r="469" spans="3:11">
      <c r="C469" s="1"/>
      <c r="D469" s="1"/>
      <c r="E469" s="1"/>
      <c r="I469" s="1"/>
      <c r="J469" s="1"/>
      <c r="K469" s="1"/>
    </row>
    <row r="470" spans="3:11">
      <c r="C470" s="1"/>
      <c r="D470" s="1"/>
      <c r="E470" s="1"/>
      <c r="I470" s="1"/>
      <c r="J470" s="1"/>
      <c r="K470" s="1"/>
    </row>
    <row r="471" spans="3:11">
      <c r="C471" s="1"/>
      <c r="D471" s="1"/>
      <c r="E471" s="1"/>
      <c r="I471" s="1"/>
      <c r="J471" s="1"/>
      <c r="K471" s="1"/>
    </row>
    <row r="472" spans="3:11">
      <c r="C472" s="1"/>
      <c r="D472" s="1"/>
      <c r="E472" s="1"/>
      <c r="I472" s="1"/>
      <c r="J472" s="1"/>
      <c r="K472" s="1"/>
    </row>
    <row r="473" spans="3:11">
      <c r="C473" s="1"/>
      <c r="D473" s="1"/>
      <c r="E473" s="1"/>
      <c r="I473" s="1"/>
      <c r="J473" s="1"/>
      <c r="K473" s="1"/>
    </row>
    <row r="474" spans="3:11">
      <c r="C474" s="1"/>
      <c r="D474" s="1"/>
      <c r="E474" s="1"/>
      <c r="I474" s="1"/>
      <c r="J474" s="1"/>
      <c r="K474" s="1"/>
    </row>
    <row r="475" spans="3:11">
      <c r="C475" s="1"/>
      <c r="D475" s="1"/>
      <c r="E475" s="1"/>
      <c r="I475" s="1"/>
      <c r="J475" s="1"/>
      <c r="K475" s="1"/>
    </row>
    <row r="476" spans="3:11">
      <c r="C476" s="1"/>
      <c r="D476" s="1"/>
      <c r="E476" s="1"/>
      <c r="I476" s="1"/>
      <c r="J476" s="1"/>
      <c r="K476" s="1"/>
    </row>
    <row r="477" spans="3:11">
      <c r="C477" s="1"/>
      <c r="D477" s="1"/>
      <c r="E477" s="1"/>
      <c r="I477" s="1"/>
      <c r="J477" s="1"/>
      <c r="K477" s="1"/>
    </row>
    <row r="478" spans="3:11">
      <c r="C478" s="1"/>
      <c r="D478" s="1"/>
      <c r="E478" s="1"/>
      <c r="I478" s="1"/>
      <c r="J478" s="1"/>
      <c r="K478" s="1"/>
    </row>
    <row r="479" spans="3:11">
      <c r="C479" s="1"/>
      <c r="D479" s="1"/>
      <c r="E479" s="1"/>
      <c r="I479" s="1"/>
      <c r="J479" s="1"/>
      <c r="K479" s="1"/>
    </row>
    <row r="480" spans="3:11">
      <c r="C480" s="1"/>
      <c r="D480" s="1"/>
      <c r="E480" s="1"/>
      <c r="I480" s="1"/>
      <c r="J480" s="1"/>
      <c r="K480" s="1"/>
    </row>
    <row r="481" spans="3:11">
      <c r="C481" s="1"/>
      <c r="D481" s="1"/>
      <c r="E481" s="1"/>
      <c r="I481" s="1"/>
      <c r="J481" s="1"/>
      <c r="K481" s="1"/>
    </row>
    <row r="482" spans="3:11">
      <c r="C482" s="1"/>
      <c r="D482" s="1"/>
      <c r="E482" s="1"/>
      <c r="I482" s="1"/>
      <c r="J482" s="1"/>
      <c r="K482" s="1"/>
    </row>
    <row r="483" spans="3:11">
      <c r="C483" s="1"/>
      <c r="D483" s="1"/>
      <c r="E483" s="1"/>
      <c r="I483" s="1"/>
      <c r="J483" s="1"/>
      <c r="K483" s="1"/>
    </row>
    <row r="484" spans="3:11">
      <c r="C484" s="1"/>
      <c r="D484" s="1"/>
      <c r="E484" s="1"/>
      <c r="I484" s="1"/>
      <c r="J484" s="1"/>
      <c r="K484" s="1"/>
    </row>
    <row r="485" spans="3:11">
      <c r="C485" s="1"/>
      <c r="D485" s="1"/>
      <c r="E485" s="1"/>
      <c r="I485" s="1"/>
      <c r="J485" s="1"/>
      <c r="K485" s="1"/>
    </row>
    <row r="486" spans="3:11">
      <c r="C486" s="1"/>
      <c r="D486" s="1"/>
      <c r="E486" s="1"/>
      <c r="I486" s="1"/>
      <c r="J486" s="1"/>
      <c r="K486" s="1"/>
    </row>
    <row r="487" spans="3:11">
      <c r="C487" s="1"/>
      <c r="D487" s="1"/>
      <c r="E487" s="1"/>
      <c r="I487" s="1"/>
      <c r="J487" s="1"/>
      <c r="K487" s="1"/>
    </row>
    <row r="488" spans="3:11">
      <c r="C488" s="1"/>
      <c r="D488" s="1"/>
      <c r="E488" s="1"/>
      <c r="I488" s="1"/>
      <c r="J488" s="1"/>
      <c r="K488" s="1"/>
    </row>
    <row r="489" spans="3:11">
      <c r="C489" s="1"/>
      <c r="D489" s="1"/>
      <c r="E489" s="1"/>
      <c r="I489" s="1"/>
      <c r="J489" s="1"/>
      <c r="K489" s="1"/>
    </row>
    <row r="490" spans="3:11">
      <c r="C490" s="1"/>
      <c r="D490" s="1"/>
      <c r="E490" s="1"/>
      <c r="I490" s="1"/>
      <c r="J490" s="1"/>
      <c r="K490" s="1"/>
    </row>
    <row r="491" spans="3:11">
      <c r="C491" s="1"/>
      <c r="D491" s="1"/>
      <c r="E491" s="1"/>
      <c r="I491" s="1"/>
      <c r="J491" s="1"/>
      <c r="K491" s="1"/>
    </row>
    <row r="492" spans="3:11">
      <c r="C492" s="1"/>
      <c r="D492" s="1"/>
      <c r="E492" s="1"/>
      <c r="I492" s="1"/>
      <c r="J492" s="1"/>
      <c r="K492" s="1"/>
    </row>
    <row r="493" spans="3:11">
      <c r="C493" s="1"/>
      <c r="D493" s="1"/>
      <c r="E493" s="1"/>
      <c r="I493" s="1"/>
      <c r="J493" s="1"/>
      <c r="K493" s="1"/>
    </row>
    <row r="494" spans="3:11">
      <c r="C494" s="1"/>
      <c r="D494" s="1"/>
      <c r="E494" s="1"/>
      <c r="I494" s="1"/>
      <c r="J494" s="1"/>
      <c r="K494" s="1"/>
    </row>
    <row r="495" spans="3:11">
      <c r="C495" s="1"/>
      <c r="D495" s="1"/>
      <c r="E495" s="1"/>
      <c r="I495" s="1"/>
      <c r="J495" s="1"/>
      <c r="K495" s="1"/>
    </row>
    <row r="496" spans="3:11">
      <c r="C496" s="1"/>
      <c r="D496" s="1"/>
      <c r="E496" s="1"/>
      <c r="I496" s="1"/>
      <c r="J496" s="1"/>
      <c r="K496" s="1"/>
    </row>
    <row r="497" spans="3:11">
      <c r="C497" s="1"/>
      <c r="D497" s="1"/>
      <c r="E497" s="1"/>
      <c r="I497" s="1"/>
      <c r="J497" s="1"/>
      <c r="K497" s="1"/>
    </row>
    <row r="498" spans="3:11">
      <c r="C498" s="1"/>
      <c r="D498" s="1"/>
      <c r="E498" s="1"/>
      <c r="I498" s="1"/>
      <c r="J498" s="1"/>
      <c r="K498" s="1"/>
    </row>
    <row r="499" spans="3:11">
      <c r="C499" s="1"/>
      <c r="D499" s="1"/>
      <c r="E499" s="1"/>
      <c r="I499" s="1"/>
      <c r="J499" s="1"/>
      <c r="K499" s="1"/>
    </row>
    <row r="500" spans="3:11">
      <c r="C500" s="1"/>
      <c r="D500" s="1"/>
      <c r="E500" s="1"/>
      <c r="I500" s="1"/>
      <c r="J500" s="1"/>
      <c r="K500" s="1"/>
    </row>
    <row r="501" spans="3:11">
      <c r="C501" s="1"/>
      <c r="D501" s="1"/>
      <c r="E501" s="1"/>
      <c r="I501" s="1"/>
      <c r="J501" s="1"/>
      <c r="K501" s="1"/>
    </row>
    <row r="502" spans="3:11">
      <c r="C502" s="1"/>
      <c r="D502" s="1"/>
      <c r="E502" s="1"/>
      <c r="I502" s="1"/>
      <c r="J502" s="1"/>
      <c r="K502" s="1"/>
    </row>
    <row r="503" spans="3:11">
      <c r="C503" s="1"/>
      <c r="D503" s="1"/>
      <c r="E503" s="1"/>
      <c r="I503" s="1"/>
      <c r="J503" s="1"/>
      <c r="K503" s="1"/>
    </row>
    <row r="504" spans="3:11">
      <c r="C504" s="1"/>
      <c r="D504" s="1"/>
      <c r="E504" s="1"/>
      <c r="I504" s="1"/>
      <c r="J504" s="1"/>
      <c r="K504" s="1"/>
    </row>
    <row r="505" spans="3:11">
      <c r="C505" s="1"/>
      <c r="D505" s="1"/>
      <c r="E505" s="1"/>
      <c r="I505" s="1"/>
      <c r="J505" s="1"/>
      <c r="K505" s="1"/>
    </row>
    <row r="506" spans="3:11">
      <c r="C506" s="1"/>
      <c r="D506" s="1"/>
      <c r="E506" s="1"/>
      <c r="I506" s="1"/>
      <c r="J506" s="1"/>
      <c r="K506" s="1"/>
    </row>
    <row r="507" spans="3:11">
      <c r="C507" s="1"/>
      <c r="D507" s="1"/>
      <c r="E507" s="1"/>
      <c r="I507" s="1"/>
      <c r="J507" s="1"/>
      <c r="K507" s="1"/>
    </row>
    <row r="508" spans="3:11">
      <c r="C508" s="1"/>
      <c r="D508" s="1"/>
      <c r="E508" s="1"/>
      <c r="I508" s="1"/>
      <c r="J508" s="1"/>
      <c r="K508" s="1"/>
    </row>
    <row r="509" spans="3:11">
      <c r="C509" s="1"/>
      <c r="D509" s="1"/>
      <c r="E509" s="1"/>
      <c r="I509" s="1"/>
      <c r="J509" s="1"/>
      <c r="K509" s="1"/>
    </row>
    <row r="510" spans="3:11">
      <c r="C510" s="1"/>
      <c r="D510" s="1"/>
      <c r="E510" s="1"/>
      <c r="I510" s="1"/>
      <c r="J510" s="1"/>
      <c r="K510" s="1"/>
    </row>
    <row r="511" spans="3:11">
      <c r="C511" s="1"/>
      <c r="D511" s="1"/>
      <c r="E511" s="1"/>
      <c r="I511" s="1"/>
      <c r="J511" s="1"/>
      <c r="K511" s="1"/>
    </row>
    <row r="512" spans="3:11">
      <c r="C512" s="1"/>
      <c r="D512" s="1"/>
      <c r="E512" s="1"/>
      <c r="I512" s="1"/>
      <c r="J512" s="1"/>
      <c r="K512" s="1"/>
    </row>
    <row r="513" spans="3:11">
      <c r="C513" s="1"/>
      <c r="D513" s="1"/>
      <c r="E513" s="1"/>
      <c r="I513" s="1"/>
      <c r="J513" s="1"/>
      <c r="K513" s="1"/>
    </row>
    <row r="514" spans="3:11">
      <c r="C514" s="1"/>
      <c r="D514" s="1"/>
      <c r="E514" s="1"/>
      <c r="I514" s="1"/>
      <c r="J514" s="1"/>
      <c r="K514" s="1"/>
    </row>
    <row r="515" spans="3:11">
      <c r="C515" s="1"/>
      <c r="D515" s="1"/>
      <c r="E515" s="1"/>
      <c r="I515" s="1"/>
      <c r="J515" s="1"/>
      <c r="K515" s="1"/>
    </row>
    <row r="516" spans="3:11">
      <c r="C516" s="1"/>
      <c r="D516" s="1"/>
      <c r="E516" s="1"/>
      <c r="I516" s="1"/>
      <c r="J516" s="1"/>
      <c r="K516" s="1"/>
    </row>
    <row r="517" spans="3:11">
      <c r="C517" s="1"/>
      <c r="D517" s="1"/>
      <c r="E517" s="1"/>
      <c r="I517" s="1"/>
      <c r="J517" s="1"/>
      <c r="K517" s="1"/>
    </row>
    <row r="518" spans="3:11">
      <c r="C518" s="1"/>
      <c r="D518" s="1"/>
      <c r="E518" s="1"/>
      <c r="I518" s="1"/>
      <c r="J518" s="1"/>
      <c r="K518" s="1"/>
    </row>
    <row r="519" spans="3:11">
      <c r="C519" s="1"/>
      <c r="D519" s="1"/>
      <c r="E519" s="1"/>
      <c r="I519" s="1"/>
      <c r="J519" s="1"/>
      <c r="K519" s="1"/>
    </row>
    <row r="520" spans="3:11">
      <c r="C520" s="1"/>
      <c r="D520" s="1"/>
      <c r="E520" s="1"/>
      <c r="I520" s="1"/>
      <c r="J520" s="1"/>
      <c r="K520" s="1"/>
    </row>
    <row r="521" spans="3:11">
      <c r="C521" s="1"/>
      <c r="D521" s="1"/>
      <c r="E521" s="1"/>
      <c r="I521" s="1"/>
      <c r="J521" s="1"/>
      <c r="K521" s="1"/>
    </row>
    <row r="522" spans="3:11">
      <c r="C522" s="1"/>
      <c r="D522" s="1"/>
      <c r="E522" s="1"/>
      <c r="I522" s="1"/>
      <c r="J522" s="1"/>
      <c r="K522" s="1"/>
    </row>
    <row r="523" spans="3:11">
      <c r="C523" s="1"/>
      <c r="D523" s="1"/>
      <c r="E523" s="1"/>
      <c r="I523" s="1"/>
      <c r="J523" s="1"/>
      <c r="K523" s="1"/>
    </row>
    <row r="524" spans="3:11">
      <c r="C524" s="1"/>
      <c r="D524" s="1"/>
      <c r="E524" s="1"/>
      <c r="I524" s="1"/>
      <c r="J524" s="1"/>
      <c r="K524" s="1"/>
    </row>
    <row r="525" spans="3:11">
      <c r="C525" s="1"/>
      <c r="D525" s="1"/>
      <c r="E525" s="1"/>
      <c r="I525" s="1"/>
      <c r="J525" s="1"/>
      <c r="K525" s="1"/>
    </row>
    <row r="526" spans="3:11">
      <c r="C526" s="1"/>
      <c r="D526" s="1"/>
      <c r="E526" s="1"/>
      <c r="I526" s="1"/>
      <c r="J526" s="1"/>
      <c r="K526" s="1"/>
    </row>
    <row r="527" spans="3:11">
      <c r="C527" s="1"/>
      <c r="D527" s="1"/>
      <c r="E527" s="1"/>
      <c r="I527" s="1"/>
      <c r="J527" s="1"/>
      <c r="K527" s="1"/>
    </row>
    <row r="528" spans="3:11">
      <c r="C528" s="1"/>
      <c r="D528" s="1"/>
      <c r="E528" s="1"/>
      <c r="I528" s="1"/>
      <c r="J528" s="1"/>
      <c r="K528" s="1"/>
    </row>
    <row r="529" spans="3:11">
      <c r="C529" s="1"/>
      <c r="D529" s="1"/>
      <c r="E529" s="1"/>
      <c r="I529" s="1"/>
      <c r="J529" s="1"/>
      <c r="K529" s="1"/>
    </row>
    <row r="530" spans="3:11">
      <c r="C530" s="1"/>
      <c r="D530" s="1"/>
      <c r="E530" s="1"/>
      <c r="I530" s="1"/>
      <c r="J530" s="1"/>
      <c r="K530" s="1"/>
    </row>
    <row r="531" spans="3:11">
      <c r="C531" s="1"/>
      <c r="D531" s="1"/>
      <c r="E531" s="1"/>
      <c r="I531" s="1"/>
      <c r="J531" s="1"/>
      <c r="K531" s="1"/>
    </row>
    <row r="532" spans="3:11">
      <c r="C532" s="1"/>
      <c r="D532" s="1"/>
      <c r="E532" s="1"/>
      <c r="I532" s="1"/>
      <c r="J532" s="1"/>
      <c r="K532" s="1"/>
    </row>
    <row r="533" spans="3:11">
      <c r="C533" s="1"/>
      <c r="D533" s="1"/>
      <c r="E533" s="1"/>
      <c r="I533" s="1"/>
      <c r="J533" s="1"/>
      <c r="K533" s="1"/>
    </row>
    <row r="534" spans="3:11">
      <c r="C534" s="1"/>
      <c r="D534" s="1"/>
      <c r="E534" s="1"/>
      <c r="I534" s="1"/>
      <c r="J534" s="1"/>
      <c r="K534" s="1"/>
    </row>
    <row r="535" spans="3:11">
      <c r="C535" s="1"/>
      <c r="D535" s="1"/>
      <c r="E535" s="1"/>
      <c r="I535" s="1"/>
      <c r="J535" s="1"/>
      <c r="K535" s="1"/>
    </row>
    <row r="536" spans="3:11">
      <c r="C536" s="1"/>
      <c r="D536" s="1"/>
      <c r="E536" s="1"/>
      <c r="I536" s="1"/>
      <c r="J536" s="1"/>
      <c r="K536" s="1"/>
    </row>
    <row r="537" spans="3:11">
      <c r="C537" s="1"/>
      <c r="D537" s="1"/>
      <c r="E537" s="1"/>
      <c r="I537" s="1"/>
      <c r="J537" s="1"/>
      <c r="K537" s="1"/>
    </row>
    <row r="538" spans="3:11">
      <c r="C538" s="1"/>
      <c r="D538" s="1"/>
      <c r="E538" s="1"/>
      <c r="I538" s="1"/>
      <c r="J538" s="1"/>
      <c r="K538" s="1"/>
    </row>
    <row r="539" spans="3:11">
      <c r="C539" s="1"/>
      <c r="D539" s="1"/>
      <c r="E539" s="1"/>
      <c r="I539" s="1"/>
      <c r="J539" s="1"/>
      <c r="K539" s="1"/>
    </row>
    <row r="540" spans="3:11">
      <c r="C540" s="1"/>
      <c r="D540" s="1"/>
      <c r="E540" s="1"/>
      <c r="I540" s="1"/>
      <c r="J540" s="1"/>
      <c r="K540" s="1"/>
    </row>
    <row r="541" spans="3:11">
      <c r="C541" s="1"/>
      <c r="D541" s="1"/>
      <c r="E541" s="1"/>
      <c r="I541" s="1"/>
      <c r="J541" s="1"/>
      <c r="K541" s="1"/>
    </row>
    <row r="542" spans="3:11">
      <c r="C542" s="1"/>
      <c r="D542" s="1"/>
      <c r="E542" s="1"/>
      <c r="I542" s="1"/>
      <c r="J542" s="1"/>
      <c r="K542" s="1"/>
    </row>
    <row r="543" spans="3:11">
      <c r="C543" s="1"/>
      <c r="D543" s="1"/>
      <c r="E543" s="1"/>
      <c r="I543" s="1"/>
      <c r="J543" s="1"/>
      <c r="K543" s="1"/>
    </row>
    <row r="544" spans="3:11">
      <c r="C544" s="1"/>
      <c r="D544" s="1"/>
      <c r="E544" s="1"/>
      <c r="I544" s="1"/>
      <c r="J544" s="1"/>
      <c r="K544" s="1"/>
    </row>
    <row r="545" spans="3:11">
      <c r="C545" s="1"/>
      <c r="D545" s="1"/>
      <c r="E545" s="1"/>
      <c r="I545" s="1"/>
      <c r="J545" s="1"/>
      <c r="K545" s="1"/>
    </row>
    <row r="546" spans="3:11">
      <c r="C546" s="1"/>
      <c r="D546" s="1"/>
      <c r="E546" s="1"/>
      <c r="I546" s="1"/>
      <c r="J546" s="1"/>
      <c r="K546" s="1"/>
    </row>
    <row r="547" spans="3:11">
      <c r="C547" s="1"/>
      <c r="D547" s="1"/>
      <c r="E547" s="1"/>
      <c r="I547" s="1"/>
      <c r="J547" s="1"/>
      <c r="K547" s="1"/>
    </row>
    <row r="548" spans="3:11">
      <c r="C548" s="1"/>
      <c r="D548" s="1"/>
      <c r="E548" s="1"/>
      <c r="I548" s="1"/>
      <c r="J548" s="1"/>
      <c r="K548" s="1"/>
    </row>
    <row r="549" spans="3:11">
      <c r="C549" s="1"/>
      <c r="D549" s="1"/>
      <c r="E549" s="1"/>
      <c r="I549" s="1"/>
      <c r="J549" s="1"/>
      <c r="K549" s="1"/>
    </row>
    <row r="550" spans="3:11">
      <c r="C550" s="1"/>
      <c r="D550" s="1"/>
      <c r="E550" s="1"/>
      <c r="I550" s="1"/>
      <c r="J550" s="1"/>
      <c r="K550" s="1"/>
    </row>
    <row r="551" spans="3:11">
      <c r="C551" s="1"/>
      <c r="D551" s="1"/>
      <c r="E551" s="1"/>
      <c r="I551" s="1"/>
      <c r="J551" s="1"/>
      <c r="K551" s="1"/>
    </row>
    <row r="552" spans="3:11">
      <c r="C552" s="1"/>
      <c r="D552" s="1"/>
      <c r="E552" s="1"/>
      <c r="I552" s="1"/>
      <c r="J552" s="1"/>
      <c r="K552" s="1"/>
    </row>
    <row r="553" spans="3:11">
      <c r="C553" s="1"/>
      <c r="D553" s="1"/>
      <c r="E553" s="1"/>
      <c r="I553" s="1"/>
      <c r="J553" s="1"/>
      <c r="K553" s="1"/>
    </row>
    <row r="554" spans="3:11">
      <c r="C554" s="1"/>
      <c r="D554" s="1"/>
      <c r="E554" s="1"/>
      <c r="I554" s="1"/>
      <c r="J554" s="1"/>
      <c r="K554" s="1"/>
    </row>
    <row r="555" spans="3:11">
      <c r="C555" s="1"/>
      <c r="D555" s="1"/>
      <c r="E555" s="1"/>
      <c r="I555" s="1"/>
      <c r="J555" s="1"/>
      <c r="K555" s="1"/>
    </row>
    <row r="556" spans="3:11">
      <c r="C556" s="1"/>
      <c r="D556" s="1"/>
      <c r="E556" s="1"/>
      <c r="I556" s="1"/>
      <c r="J556" s="1"/>
      <c r="K556" s="1"/>
    </row>
    <row r="557" spans="3:11">
      <c r="C557" s="1"/>
      <c r="D557" s="1"/>
      <c r="E557" s="1"/>
      <c r="I557" s="1"/>
      <c r="J557" s="1"/>
      <c r="K557" s="1"/>
    </row>
    <row r="558" spans="3:11">
      <c r="C558" s="1"/>
      <c r="D558" s="1"/>
      <c r="E558" s="1"/>
      <c r="I558" s="1"/>
      <c r="J558" s="1"/>
      <c r="K558" s="1"/>
    </row>
    <row r="559" spans="3:11">
      <c r="C559" s="1"/>
      <c r="D559" s="1"/>
      <c r="E559" s="1"/>
      <c r="I559" s="1"/>
      <c r="J559" s="1"/>
      <c r="K559" s="1"/>
    </row>
    <row r="560" spans="3:11">
      <c r="C560" s="1"/>
      <c r="D560" s="1"/>
      <c r="E560" s="1"/>
      <c r="I560" s="1"/>
      <c r="J560" s="1"/>
      <c r="K560" s="1"/>
    </row>
    <row r="561" spans="3:11">
      <c r="C561" s="1"/>
      <c r="D561" s="1"/>
      <c r="E561" s="1"/>
      <c r="I561" s="1"/>
      <c r="J561" s="1"/>
      <c r="K561" s="1"/>
    </row>
    <row r="562" spans="3:11">
      <c r="C562" s="1"/>
      <c r="D562" s="1"/>
      <c r="E562" s="1"/>
      <c r="I562" s="1"/>
      <c r="J562" s="1"/>
      <c r="K562" s="1"/>
    </row>
    <row r="563" spans="3:11">
      <c r="C563" s="1"/>
      <c r="D563" s="1"/>
      <c r="E563" s="1"/>
      <c r="I563" s="1"/>
      <c r="J563" s="1"/>
      <c r="K563" s="1"/>
    </row>
    <row r="564" spans="3:11">
      <c r="C564" s="1"/>
      <c r="D564" s="1"/>
      <c r="E564" s="1"/>
      <c r="I564" s="1"/>
      <c r="J564" s="1"/>
      <c r="K564" s="1"/>
    </row>
    <row r="565" spans="3:11">
      <c r="C565" s="1"/>
      <c r="D565" s="1"/>
      <c r="E565" s="1"/>
      <c r="I565" s="1"/>
      <c r="J565" s="1"/>
      <c r="K565" s="1"/>
    </row>
    <row r="566" spans="3:11">
      <c r="C566" s="1"/>
      <c r="D566" s="1"/>
      <c r="E566" s="1"/>
      <c r="I566" s="1"/>
      <c r="J566" s="1"/>
      <c r="K566" s="1"/>
    </row>
    <row r="567" spans="3:11">
      <c r="C567" s="1"/>
      <c r="D567" s="1"/>
      <c r="E567" s="1"/>
      <c r="I567" s="1"/>
      <c r="J567" s="1"/>
      <c r="K567" s="1"/>
    </row>
    <row r="568" spans="3:11">
      <c r="C568" s="1"/>
      <c r="D568" s="1"/>
      <c r="E568" s="1"/>
      <c r="I568" s="1"/>
      <c r="J568" s="1"/>
      <c r="K568" s="1"/>
    </row>
    <row r="569" spans="3:11">
      <c r="C569" s="1"/>
      <c r="D569" s="1"/>
      <c r="E569" s="1"/>
      <c r="I569" s="1"/>
      <c r="J569" s="1"/>
      <c r="K569" s="1"/>
    </row>
    <row r="570" spans="3:11">
      <c r="C570" s="1"/>
      <c r="D570" s="1"/>
      <c r="E570" s="1"/>
      <c r="I570" s="1"/>
      <c r="J570" s="1"/>
      <c r="K570" s="1"/>
    </row>
    <row r="571" spans="3:11">
      <c r="C571" s="1"/>
      <c r="D571" s="1"/>
      <c r="E571" s="1"/>
      <c r="I571" s="1"/>
      <c r="J571" s="1"/>
      <c r="K571" s="1"/>
    </row>
    <row r="572" spans="3:11">
      <c r="C572" s="1"/>
      <c r="D572" s="1"/>
      <c r="E572" s="1"/>
      <c r="I572" s="1"/>
      <c r="J572" s="1"/>
      <c r="K572" s="1"/>
    </row>
    <row r="573" spans="3:11">
      <c r="C573" s="1"/>
      <c r="D573" s="1"/>
      <c r="E573" s="1"/>
      <c r="I573" s="1"/>
      <c r="J573" s="1"/>
      <c r="K573" s="1"/>
    </row>
    <row r="574" spans="3:11">
      <c r="C574" s="1"/>
      <c r="D574" s="1"/>
      <c r="E574" s="1"/>
      <c r="I574" s="1"/>
      <c r="J574" s="1"/>
      <c r="K574" s="1"/>
    </row>
    <row r="575" spans="3:11">
      <c r="C575" s="1"/>
      <c r="D575" s="1"/>
      <c r="E575" s="1"/>
      <c r="I575" s="1"/>
      <c r="J575" s="1"/>
      <c r="K575" s="1"/>
    </row>
    <row r="576" spans="3:11">
      <c r="C576" s="1"/>
      <c r="D576" s="1"/>
      <c r="E576" s="1"/>
      <c r="I576" s="1"/>
      <c r="J576" s="1"/>
      <c r="K576" s="1"/>
    </row>
    <row r="577" spans="3:11">
      <c r="C577" s="1"/>
      <c r="D577" s="1"/>
      <c r="E577" s="1"/>
      <c r="I577" s="1"/>
      <c r="J577" s="1"/>
      <c r="K577" s="1"/>
    </row>
    <row r="578" spans="3:11">
      <c r="C578" s="1"/>
      <c r="D578" s="1"/>
      <c r="E578" s="1"/>
      <c r="I578" s="1"/>
      <c r="J578" s="1"/>
      <c r="K578" s="1"/>
    </row>
    <row r="579" spans="3:11">
      <c r="C579" s="1"/>
      <c r="D579" s="1"/>
      <c r="E579" s="1"/>
      <c r="I579" s="1"/>
      <c r="J579" s="1"/>
      <c r="K579" s="1"/>
    </row>
    <row r="580" spans="3:11">
      <c r="C580" s="1"/>
      <c r="D580" s="1"/>
      <c r="E580" s="1"/>
      <c r="I580" s="1"/>
      <c r="J580" s="1"/>
      <c r="K580" s="1"/>
    </row>
    <row r="581" spans="3:11">
      <c r="C581" s="1"/>
      <c r="D581" s="1"/>
      <c r="E581" s="1"/>
      <c r="I581" s="1"/>
      <c r="J581" s="1"/>
      <c r="K581" s="1"/>
    </row>
    <row r="582" spans="3:11">
      <c r="C582" s="1"/>
      <c r="D582" s="1"/>
      <c r="E582" s="1"/>
      <c r="I582" s="1"/>
      <c r="J582" s="1"/>
      <c r="K582" s="1"/>
    </row>
    <row r="583" spans="3:11">
      <c r="C583" s="1"/>
      <c r="D583" s="1"/>
      <c r="E583" s="1"/>
      <c r="I583" s="1"/>
      <c r="J583" s="1"/>
      <c r="K583" s="1"/>
    </row>
    <row r="584" spans="3:11">
      <c r="C584" s="1"/>
      <c r="D584" s="1"/>
      <c r="E584" s="1"/>
      <c r="I584" s="1"/>
      <c r="J584" s="1"/>
      <c r="K584" s="1"/>
    </row>
    <row r="585" spans="3:11">
      <c r="C585" s="1"/>
      <c r="D585" s="1"/>
      <c r="E585" s="1"/>
      <c r="I585" s="1"/>
      <c r="J585" s="1"/>
      <c r="K585" s="1"/>
    </row>
    <row r="586" spans="3:11">
      <c r="C586" s="1"/>
      <c r="D586" s="1"/>
      <c r="E586" s="1"/>
      <c r="I586" s="1"/>
      <c r="J586" s="1"/>
      <c r="K586" s="1"/>
    </row>
    <row r="587" spans="3:11">
      <c r="C587" s="1"/>
      <c r="D587" s="1"/>
      <c r="E587" s="1"/>
      <c r="I587" s="1"/>
      <c r="J587" s="1"/>
      <c r="K587" s="1"/>
    </row>
    <row r="588" spans="3:11">
      <c r="C588" s="1"/>
      <c r="D588" s="1"/>
      <c r="E588" s="1"/>
      <c r="I588" s="1"/>
      <c r="J588" s="1"/>
      <c r="K588" s="1"/>
    </row>
    <row r="589" spans="3:11">
      <c r="C589" s="1"/>
      <c r="D589" s="1"/>
      <c r="E589" s="1"/>
      <c r="I589" s="1"/>
      <c r="J589" s="1"/>
      <c r="K589" s="1"/>
    </row>
    <row r="590" spans="3:11">
      <c r="C590" s="1"/>
      <c r="D590" s="1"/>
      <c r="E590" s="1"/>
      <c r="I590" s="1"/>
      <c r="J590" s="1"/>
      <c r="K590" s="1"/>
    </row>
    <row r="591" spans="3:11">
      <c r="C591" s="1"/>
      <c r="D591" s="1"/>
      <c r="E591" s="1"/>
      <c r="I591" s="1"/>
      <c r="J591" s="1"/>
      <c r="K591" s="1"/>
    </row>
    <row r="592" spans="3:11">
      <c r="C592" s="1"/>
      <c r="D592" s="1"/>
      <c r="E592" s="1"/>
      <c r="I592" s="1"/>
      <c r="J592" s="1"/>
      <c r="K592" s="1"/>
    </row>
    <row r="593" spans="3:11">
      <c r="C593" s="1"/>
      <c r="D593" s="1"/>
      <c r="E593" s="1"/>
      <c r="I593" s="1"/>
      <c r="J593" s="1"/>
      <c r="K593" s="1"/>
    </row>
    <row r="594" spans="3:11">
      <c r="C594" s="1"/>
      <c r="D594" s="1"/>
      <c r="E594" s="1"/>
      <c r="I594" s="1"/>
      <c r="J594" s="1"/>
      <c r="K594" s="1"/>
    </row>
    <row r="595" spans="3:11">
      <c r="C595" s="1"/>
      <c r="D595" s="1"/>
      <c r="E595" s="1"/>
      <c r="I595" s="1"/>
      <c r="J595" s="1"/>
      <c r="K595" s="1"/>
    </row>
    <row r="596" spans="3:11">
      <c r="C596" s="1"/>
      <c r="D596" s="1"/>
      <c r="E596" s="1"/>
      <c r="I596" s="1"/>
      <c r="J596" s="1"/>
      <c r="K596" s="1"/>
    </row>
    <row r="597" spans="3:11">
      <c r="C597" s="1"/>
      <c r="D597" s="1"/>
      <c r="E597" s="1"/>
      <c r="I597" s="1"/>
      <c r="J597" s="1"/>
      <c r="K597" s="1"/>
    </row>
    <row r="598" spans="3:11">
      <c r="C598" s="1"/>
      <c r="D598" s="1"/>
      <c r="E598" s="1"/>
      <c r="I598" s="1"/>
      <c r="J598" s="1"/>
      <c r="K598" s="1"/>
    </row>
    <row r="599" spans="3:11">
      <c r="C599" s="1"/>
      <c r="D599" s="1"/>
      <c r="E599" s="1"/>
      <c r="I599" s="1"/>
      <c r="J599" s="1"/>
      <c r="K599" s="1"/>
    </row>
    <row r="600" spans="3:11">
      <c r="C600" s="1"/>
      <c r="D600" s="1"/>
      <c r="E600" s="1"/>
      <c r="I600" s="1"/>
      <c r="J600" s="1"/>
      <c r="K600" s="1"/>
    </row>
    <row r="601" spans="3:11">
      <c r="C601" s="1"/>
      <c r="D601" s="1"/>
      <c r="E601" s="1"/>
      <c r="I601" s="1"/>
      <c r="J601" s="1"/>
      <c r="K601" s="1"/>
    </row>
    <row r="602" spans="3:11">
      <c r="C602" s="1"/>
      <c r="D602" s="1"/>
      <c r="E602" s="1"/>
      <c r="I602" s="1"/>
      <c r="J602" s="1"/>
      <c r="K602" s="1"/>
    </row>
    <row r="603" spans="3:11">
      <c r="C603" s="1"/>
      <c r="D603" s="1"/>
      <c r="E603" s="1"/>
      <c r="I603" s="1"/>
      <c r="J603" s="1"/>
      <c r="K603" s="1"/>
    </row>
    <row r="604" spans="3:11">
      <c r="C604" s="1"/>
      <c r="D604" s="1"/>
      <c r="E604" s="1"/>
      <c r="I604" s="1"/>
      <c r="J604" s="1"/>
      <c r="K604" s="1"/>
    </row>
    <row r="605" spans="3:11">
      <c r="C605" s="1"/>
      <c r="D605" s="1"/>
      <c r="E605" s="1"/>
      <c r="I605" s="1"/>
      <c r="J605" s="1"/>
      <c r="K605" s="1"/>
    </row>
    <row r="606" spans="3:11">
      <c r="C606" s="1"/>
      <c r="D606" s="1"/>
      <c r="E606" s="1"/>
      <c r="I606" s="1"/>
      <c r="J606" s="1"/>
      <c r="K606" s="1"/>
    </row>
    <row r="607" spans="3:11">
      <c r="C607" s="1"/>
      <c r="D607" s="1"/>
      <c r="E607" s="1"/>
      <c r="I607" s="1"/>
      <c r="J607" s="1"/>
      <c r="K607" s="1"/>
    </row>
    <row r="608" spans="3:11">
      <c r="C608" s="1"/>
      <c r="D608" s="1"/>
      <c r="E608" s="1"/>
      <c r="I608" s="1"/>
      <c r="J608" s="1"/>
      <c r="K608" s="1"/>
    </row>
    <row r="609" spans="3:11">
      <c r="C609" s="1"/>
      <c r="D609" s="1"/>
      <c r="E609" s="1"/>
      <c r="I609" s="1"/>
      <c r="J609" s="1"/>
      <c r="K609" s="1"/>
    </row>
    <row r="610" spans="3:11">
      <c r="C610" s="1"/>
      <c r="D610" s="1"/>
      <c r="E610" s="1"/>
      <c r="I610" s="1"/>
      <c r="J610" s="1"/>
      <c r="K610" s="1"/>
    </row>
    <row r="611" spans="3:11">
      <c r="C611" s="1"/>
      <c r="D611" s="1"/>
      <c r="E611" s="1"/>
      <c r="I611" s="1"/>
      <c r="J611" s="1"/>
      <c r="K611" s="1"/>
    </row>
    <row r="612" spans="3:11">
      <c r="C612" s="1"/>
      <c r="D612" s="1"/>
      <c r="E612" s="1"/>
      <c r="I612" s="1"/>
      <c r="J612" s="1"/>
      <c r="K612" s="1"/>
    </row>
    <row r="613" spans="3:11">
      <c r="C613" s="1"/>
      <c r="D613" s="1"/>
      <c r="E613" s="1"/>
      <c r="I613" s="1"/>
      <c r="J613" s="1"/>
      <c r="K613" s="1"/>
    </row>
    <row r="614" spans="3:11">
      <c r="C614" s="1"/>
      <c r="D614" s="1"/>
      <c r="E614" s="1"/>
      <c r="I614" s="1"/>
      <c r="J614" s="1"/>
      <c r="K614" s="1"/>
    </row>
    <row r="615" spans="3:11">
      <c r="C615" s="1"/>
      <c r="D615" s="1"/>
      <c r="E615" s="1"/>
      <c r="I615" s="1"/>
      <c r="J615" s="1"/>
      <c r="K615" s="1"/>
    </row>
    <row r="616" spans="3:11">
      <c r="C616" s="1"/>
      <c r="D616" s="1"/>
      <c r="E616" s="1"/>
      <c r="I616" s="1"/>
      <c r="J616" s="1"/>
      <c r="K616" s="1"/>
    </row>
    <row r="617" spans="3:11">
      <c r="C617" s="1"/>
      <c r="D617" s="1"/>
      <c r="E617" s="1"/>
      <c r="I617" s="1"/>
      <c r="J617" s="1"/>
      <c r="K617" s="1"/>
    </row>
    <row r="618" spans="3:11">
      <c r="C618" s="1"/>
      <c r="D618" s="1"/>
      <c r="E618" s="1"/>
      <c r="I618" s="1"/>
      <c r="J618" s="1"/>
      <c r="K618" s="1"/>
    </row>
    <row r="619" spans="3:11">
      <c r="C619" s="1"/>
      <c r="D619" s="1"/>
      <c r="E619" s="1"/>
      <c r="I619" s="1"/>
      <c r="J619" s="1"/>
      <c r="K619" s="1"/>
    </row>
    <row r="620" spans="3:11">
      <c r="C620" s="1"/>
      <c r="D620" s="1"/>
      <c r="E620" s="1"/>
      <c r="I620" s="1"/>
      <c r="J620" s="1"/>
      <c r="K620" s="1"/>
    </row>
    <row r="621" spans="3:11">
      <c r="C621" s="1"/>
      <c r="D621" s="1"/>
      <c r="E621" s="1"/>
      <c r="I621" s="1"/>
      <c r="J621" s="1"/>
      <c r="K621" s="1"/>
    </row>
    <row r="622" spans="3:11">
      <c r="C622" s="1"/>
      <c r="D622" s="1"/>
      <c r="E622" s="1"/>
      <c r="I622" s="1"/>
      <c r="J622" s="1"/>
      <c r="K622" s="1"/>
    </row>
    <row r="623" spans="3:11">
      <c r="C623" s="1"/>
      <c r="D623" s="1"/>
      <c r="E623" s="1"/>
      <c r="I623" s="1"/>
      <c r="J623" s="1"/>
      <c r="K623" s="1"/>
    </row>
    <row r="624" spans="3:11">
      <c r="C624" s="1"/>
      <c r="D624" s="1"/>
      <c r="E624" s="1"/>
      <c r="I624" s="1"/>
      <c r="J624" s="1"/>
      <c r="K624" s="1"/>
    </row>
    <row r="625" spans="3:11">
      <c r="C625" s="1"/>
      <c r="D625" s="1"/>
      <c r="E625" s="1"/>
      <c r="I625" s="1"/>
      <c r="J625" s="1"/>
      <c r="K625" s="1"/>
    </row>
    <row r="626" spans="3:11">
      <c r="C626" s="1"/>
      <c r="D626" s="1"/>
      <c r="E626" s="1"/>
      <c r="I626" s="1"/>
      <c r="J626" s="1"/>
      <c r="K626" s="1"/>
    </row>
    <row r="627" spans="3:11">
      <c r="C627" s="1"/>
      <c r="D627" s="1"/>
      <c r="E627" s="1"/>
      <c r="I627" s="1"/>
      <c r="J627" s="1"/>
      <c r="K627" s="1"/>
    </row>
    <row r="628" spans="3:11">
      <c r="C628" s="1"/>
      <c r="D628" s="1"/>
      <c r="E628" s="1"/>
      <c r="I628" s="1"/>
      <c r="J628" s="1"/>
      <c r="K628" s="1"/>
    </row>
    <row r="629" spans="3:11">
      <c r="C629" s="1"/>
      <c r="D629" s="1"/>
      <c r="E629" s="1"/>
      <c r="I629" s="1"/>
      <c r="J629" s="1"/>
      <c r="K629" s="1"/>
    </row>
    <row r="630" spans="3:11">
      <c r="C630" s="1"/>
      <c r="D630" s="1"/>
      <c r="E630" s="1"/>
      <c r="I630" s="1"/>
      <c r="J630" s="1"/>
      <c r="K630" s="1"/>
    </row>
    <row r="631" spans="3:11">
      <c r="C631" s="1"/>
      <c r="D631" s="1"/>
      <c r="E631" s="1"/>
      <c r="I631" s="1"/>
      <c r="J631" s="1"/>
      <c r="K631" s="1"/>
    </row>
    <row r="632" spans="3:11">
      <c r="C632" s="1"/>
      <c r="D632" s="1"/>
      <c r="E632" s="1"/>
      <c r="I632" s="1"/>
      <c r="J632" s="1"/>
      <c r="K632" s="1"/>
    </row>
    <row r="633" spans="3:11">
      <c r="C633" s="1"/>
      <c r="D633" s="1"/>
      <c r="E633" s="1"/>
      <c r="I633" s="1"/>
      <c r="J633" s="1"/>
      <c r="K633" s="1"/>
    </row>
    <row r="634" spans="3:11">
      <c r="C634" s="1"/>
      <c r="D634" s="1"/>
      <c r="E634" s="1"/>
      <c r="I634" s="1"/>
      <c r="J634" s="1"/>
      <c r="K634" s="1"/>
    </row>
    <row r="635" spans="3:11">
      <c r="C635" s="1"/>
      <c r="D635" s="1"/>
      <c r="E635" s="1"/>
      <c r="I635" s="1"/>
      <c r="J635" s="1"/>
      <c r="K635" s="1"/>
    </row>
    <row r="636" spans="3:11">
      <c r="C636" s="1"/>
      <c r="D636" s="1"/>
      <c r="E636" s="1"/>
      <c r="I636" s="1"/>
      <c r="J636" s="1"/>
      <c r="K636" s="1"/>
    </row>
    <row r="637" spans="3:11">
      <c r="C637" s="1"/>
      <c r="D637" s="1"/>
      <c r="E637" s="1"/>
      <c r="I637" s="1"/>
      <c r="J637" s="1"/>
      <c r="K637" s="1"/>
    </row>
    <row r="638" spans="3:11">
      <c r="C638" s="1"/>
      <c r="D638" s="1"/>
      <c r="E638" s="1"/>
      <c r="I638" s="1"/>
      <c r="J638" s="1"/>
      <c r="K638" s="1"/>
    </row>
    <row r="639" spans="3:11">
      <c r="C639" s="1"/>
      <c r="D639" s="1"/>
      <c r="E639" s="1"/>
      <c r="I639" s="1"/>
      <c r="J639" s="1"/>
      <c r="K639" s="1"/>
    </row>
    <row r="640" spans="3:11">
      <c r="C640" s="1"/>
      <c r="D640" s="1"/>
      <c r="E640" s="1"/>
      <c r="I640" s="1"/>
      <c r="J640" s="1"/>
      <c r="K640" s="1"/>
    </row>
    <row r="641" spans="3:11">
      <c r="C641" s="1"/>
      <c r="D641" s="1"/>
      <c r="E641" s="1"/>
      <c r="I641" s="1"/>
      <c r="J641" s="1"/>
      <c r="K641" s="1"/>
    </row>
    <row r="642" spans="3:11">
      <c r="C642" s="1"/>
      <c r="D642" s="1"/>
      <c r="E642" s="1"/>
      <c r="I642" s="1"/>
      <c r="J642" s="1"/>
      <c r="K642" s="1"/>
    </row>
    <row r="643" spans="3:11">
      <c r="C643" s="1"/>
      <c r="D643" s="1"/>
      <c r="E643" s="1"/>
      <c r="I643" s="1"/>
      <c r="J643" s="1"/>
      <c r="K643" s="1"/>
    </row>
    <row r="644" spans="3:11">
      <c r="C644" s="1"/>
      <c r="D644" s="1"/>
      <c r="E644" s="1"/>
      <c r="I644" s="1"/>
      <c r="J644" s="1"/>
      <c r="K644" s="1"/>
    </row>
    <row r="645" spans="3:11">
      <c r="C645" s="1"/>
      <c r="D645" s="1"/>
      <c r="E645" s="1"/>
      <c r="I645" s="1"/>
      <c r="J645" s="1"/>
      <c r="K645" s="1"/>
    </row>
    <row r="646" spans="3:11">
      <c r="C646" s="1"/>
      <c r="D646" s="1"/>
      <c r="E646" s="1"/>
      <c r="I646" s="1"/>
      <c r="J646" s="1"/>
      <c r="K646" s="1"/>
    </row>
    <row r="647" spans="3:11">
      <c r="C647" s="1"/>
      <c r="D647" s="1"/>
      <c r="E647" s="1"/>
      <c r="I647" s="1"/>
      <c r="J647" s="1"/>
      <c r="K647" s="1"/>
    </row>
    <row r="648" spans="3:11">
      <c r="C648" s="1"/>
      <c r="D648" s="1"/>
      <c r="E648" s="1"/>
      <c r="I648" s="1"/>
      <c r="J648" s="1"/>
      <c r="K648" s="1"/>
    </row>
    <row r="649" spans="3:11">
      <c r="C649" s="1"/>
      <c r="D649" s="1"/>
      <c r="E649" s="1"/>
      <c r="I649" s="1"/>
      <c r="J649" s="1"/>
      <c r="K649" s="1"/>
    </row>
    <row r="650" spans="3:11">
      <c r="C650" s="1"/>
      <c r="D650" s="1"/>
      <c r="E650" s="1"/>
      <c r="I650" s="1"/>
      <c r="J650" s="1"/>
      <c r="K650" s="1"/>
    </row>
    <row r="651" spans="3:11">
      <c r="C651" s="1"/>
      <c r="D651" s="1"/>
      <c r="E651" s="1"/>
      <c r="I651" s="1"/>
      <c r="J651" s="1"/>
      <c r="K651" s="1"/>
    </row>
    <row r="652" spans="3:11">
      <c r="C652" s="1"/>
      <c r="D652" s="1"/>
      <c r="E652" s="1"/>
      <c r="I652" s="1"/>
      <c r="J652" s="1"/>
      <c r="K652" s="1"/>
    </row>
    <row r="653" spans="3:11">
      <c r="C653" s="1"/>
      <c r="D653" s="1"/>
      <c r="E653" s="1"/>
      <c r="I653" s="1"/>
      <c r="J653" s="1"/>
      <c r="K653" s="1"/>
    </row>
    <row r="654" spans="3:11">
      <c r="C654" s="1"/>
      <c r="D654" s="1"/>
      <c r="E654" s="1"/>
      <c r="I654" s="1"/>
      <c r="J654" s="1"/>
      <c r="K654" s="1"/>
    </row>
    <row r="655" spans="3:11">
      <c r="C655" s="1"/>
      <c r="D655" s="1"/>
      <c r="E655" s="1"/>
      <c r="I655" s="1"/>
      <c r="J655" s="1"/>
      <c r="K655" s="1"/>
    </row>
    <row r="656" spans="3:11">
      <c r="C656" s="1"/>
      <c r="D656" s="1"/>
      <c r="E656" s="1"/>
      <c r="I656" s="1"/>
      <c r="J656" s="1"/>
      <c r="K656" s="1"/>
    </row>
    <row r="657" spans="3:11">
      <c r="C657" s="1"/>
      <c r="D657" s="1"/>
      <c r="E657" s="1"/>
      <c r="I657" s="1"/>
      <c r="J657" s="1"/>
      <c r="K657" s="1"/>
    </row>
    <row r="658" spans="3:11">
      <c r="C658" s="1"/>
      <c r="D658" s="1"/>
      <c r="E658" s="1"/>
      <c r="I658" s="1"/>
      <c r="J658" s="1"/>
      <c r="K658" s="1"/>
    </row>
    <row r="659" spans="3:11">
      <c r="C659" s="1"/>
      <c r="D659" s="1"/>
      <c r="E659" s="1"/>
      <c r="I659" s="1"/>
      <c r="J659" s="1"/>
      <c r="K659" s="1"/>
    </row>
    <row r="660" spans="3:11">
      <c r="C660" s="1"/>
      <c r="D660" s="1"/>
      <c r="E660" s="1"/>
      <c r="I660" s="1"/>
      <c r="J660" s="1"/>
      <c r="K660" s="1"/>
    </row>
    <row r="661" spans="3:11">
      <c r="C661" s="1"/>
      <c r="D661" s="1"/>
      <c r="E661" s="1"/>
      <c r="I661" s="1"/>
      <c r="J661" s="1"/>
      <c r="K661" s="1"/>
    </row>
    <row r="662" spans="3:11">
      <c r="C662" s="1"/>
      <c r="D662" s="1"/>
      <c r="E662" s="1"/>
      <c r="I662" s="1"/>
      <c r="J662" s="1"/>
      <c r="K662" s="1"/>
    </row>
    <row r="663" spans="3:11">
      <c r="C663" s="1"/>
      <c r="D663" s="1"/>
      <c r="E663" s="1"/>
      <c r="I663" s="1"/>
      <c r="J663" s="1"/>
      <c r="K663" s="1"/>
    </row>
    <row r="664" spans="3:11">
      <c r="C664" s="1"/>
      <c r="D664" s="1"/>
      <c r="E664" s="1"/>
      <c r="I664" s="1"/>
      <c r="J664" s="1"/>
      <c r="K664" s="1"/>
    </row>
    <row r="665" spans="3:11">
      <c r="C665" s="1"/>
      <c r="D665" s="1"/>
      <c r="E665" s="1"/>
      <c r="I665" s="1"/>
      <c r="J665" s="1"/>
      <c r="K665" s="1"/>
    </row>
    <row r="666" spans="3:11">
      <c r="C666" s="1"/>
      <c r="D666" s="1"/>
      <c r="E666" s="1"/>
      <c r="I666" s="1"/>
      <c r="J666" s="1"/>
      <c r="K666" s="1"/>
    </row>
    <row r="667" spans="3:11">
      <c r="C667" s="1"/>
      <c r="D667" s="1"/>
      <c r="E667" s="1"/>
      <c r="I667" s="1"/>
      <c r="J667" s="1"/>
      <c r="K667" s="1"/>
    </row>
    <row r="668" spans="3:11">
      <c r="C668" s="1"/>
      <c r="D668" s="1"/>
      <c r="E668" s="1"/>
      <c r="I668" s="1"/>
      <c r="J668" s="1"/>
      <c r="K668" s="1"/>
    </row>
    <row r="669" spans="3:11">
      <c r="C669" s="1"/>
      <c r="D669" s="1"/>
      <c r="E669" s="1"/>
      <c r="I669" s="1"/>
      <c r="J669" s="1"/>
      <c r="K669" s="1"/>
    </row>
    <row r="670" spans="3:11">
      <c r="C670" s="1"/>
      <c r="D670" s="1"/>
      <c r="E670" s="1"/>
      <c r="I670" s="1"/>
      <c r="J670" s="1"/>
      <c r="K670" s="1"/>
    </row>
    <row r="671" spans="3:11">
      <c r="C671" s="1"/>
      <c r="D671" s="1"/>
      <c r="E671" s="1"/>
      <c r="I671" s="1"/>
      <c r="J671" s="1"/>
      <c r="K671" s="1"/>
    </row>
    <row r="672" spans="3:11">
      <c r="C672" s="1"/>
      <c r="D672" s="1"/>
      <c r="E672" s="1"/>
      <c r="I672" s="1"/>
      <c r="J672" s="1"/>
      <c r="K672" s="1"/>
    </row>
    <row r="673" spans="3:11">
      <c r="C673" s="1"/>
      <c r="D673" s="1"/>
      <c r="E673" s="1"/>
      <c r="I673" s="1"/>
      <c r="J673" s="1"/>
      <c r="K673" s="1"/>
    </row>
    <row r="674" spans="3:11">
      <c r="C674" s="1"/>
      <c r="D674" s="1"/>
      <c r="E674" s="1"/>
      <c r="I674" s="1"/>
      <c r="J674" s="1"/>
      <c r="K674" s="1"/>
    </row>
    <row r="675" spans="3:11">
      <c r="C675" s="1"/>
      <c r="D675" s="1"/>
      <c r="E675" s="1"/>
      <c r="I675" s="1"/>
      <c r="J675" s="1"/>
      <c r="K675" s="1"/>
    </row>
    <row r="676" spans="3:11">
      <c r="C676" s="1"/>
      <c r="D676" s="1"/>
      <c r="E676" s="1"/>
      <c r="I676" s="1"/>
      <c r="J676" s="1"/>
      <c r="K676" s="1"/>
    </row>
    <row r="677" spans="3:11">
      <c r="C677" s="1"/>
      <c r="D677" s="1"/>
      <c r="E677" s="1"/>
      <c r="I677" s="1"/>
      <c r="J677" s="1"/>
      <c r="K677" s="1"/>
    </row>
    <row r="678" spans="3:11">
      <c r="C678" s="1"/>
      <c r="D678" s="1"/>
      <c r="E678" s="1"/>
      <c r="I678" s="1"/>
      <c r="J678" s="1"/>
      <c r="K678" s="1"/>
    </row>
    <row r="679" spans="3:11">
      <c r="C679" s="1"/>
      <c r="D679" s="1"/>
      <c r="E679" s="1"/>
      <c r="I679" s="1"/>
      <c r="J679" s="1"/>
      <c r="K679" s="1"/>
    </row>
    <row r="680" spans="3:11">
      <c r="C680" s="1"/>
      <c r="D680" s="1"/>
      <c r="E680" s="1"/>
      <c r="I680" s="1"/>
      <c r="J680" s="1"/>
      <c r="K680" s="1"/>
    </row>
    <row r="681" spans="3:11">
      <c r="C681" s="1"/>
      <c r="D681" s="1"/>
      <c r="E681" s="1"/>
      <c r="I681" s="1"/>
      <c r="J681" s="1"/>
      <c r="K681" s="1"/>
    </row>
    <row r="682" spans="3:11">
      <c r="C682" s="1"/>
      <c r="D682" s="1"/>
      <c r="E682" s="1"/>
      <c r="I682" s="1"/>
      <c r="J682" s="1"/>
      <c r="K682" s="1"/>
    </row>
    <row r="683" spans="3:11">
      <c r="C683" s="1"/>
      <c r="D683" s="1"/>
      <c r="E683" s="1"/>
      <c r="I683" s="1"/>
      <c r="J683" s="1"/>
      <c r="K683" s="1"/>
    </row>
    <row r="684" spans="3:11">
      <c r="C684" s="1"/>
      <c r="D684" s="1"/>
      <c r="E684" s="1"/>
      <c r="I684" s="1"/>
      <c r="J684" s="1"/>
      <c r="K684" s="1"/>
    </row>
    <row r="685" spans="3:11">
      <c r="C685" s="1"/>
      <c r="D685" s="1"/>
      <c r="E685" s="1"/>
      <c r="I685" s="1"/>
      <c r="J685" s="1"/>
      <c r="K685" s="1"/>
    </row>
    <row r="686" spans="3:11">
      <c r="C686" s="1"/>
      <c r="D686" s="1"/>
      <c r="E686" s="1"/>
      <c r="I686" s="1"/>
      <c r="J686" s="1"/>
      <c r="K686" s="1"/>
    </row>
    <row r="687" spans="3:11">
      <c r="C687" s="1"/>
      <c r="D687" s="1"/>
      <c r="E687" s="1"/>
      <c r="I687" s="1"/>
      <c r="J687" s="1"/>
      <c r="K687" s="1"/>
    </row>
    <row r="688" spans="3:11">
      <c r="C688" s="1"/>
      <c r="D688" s="1"/>
      <c r="E688" s="1"/>
      <c r="I688" s="1"/>
      <c r="J688" s="1"/>
      <c r="K688" s="1"/>
    </row>
    <row r="689" spans="3:11">
      <c r="C689" s="1"/>
      <c r="D689" s="1"/>
      <c r="E689" s="1"/>
      <c r="I689" s="1"/>
      <c r="J689" s="1"/>
      <c r="K689" s="1"/>
    </row>
    <row r="690" spans="3:11">
      <c r="C690" s="1"/>
      <c r="D690" s="1"/>
      <c r="E690" s="1"/>
      <c r="I690" s="1"/>
      <c r="J690" s="1"/>
      <c r="K690" s="1"/>
    </row>
    <row r="691" spans="3:11">
      <c r="C691" s="1"/>
      <c r="D691" s="1"/>
      <c r="E691" s="1"/>
      <c r="I691" s="1"/>
      <c r="J691" s="1"/>
      <c r="K691" s="1"/>
    </row>
    <row r="692" spans="3:11">
      <c r="C692" s="1"/>
      <c r="D692" s="1"/>
      <c r="E692" s="1"/>
      <c r="I692" s="1"/>
      <c r="J692" s="1"/>
      <c r="K692" s="1"/>
    </row>
    <row r="693" spans="3:11">
      <c r="C693" s="1"/>
      <c r="D693" s="1"/>
      <c r="E693" s="1"/>
      <c r="I693" s="1"/>
      <c r="J693" s="1"/>
      <c r="K693" s="1"/>
    </row>
    <row r="694" spans="3:11">
      <c r="C694" s="1"/>
      <c r="D694" s="1"/>
      <c r="E694" s="1"/>
      <c r="I694" s="1"/>
      <c r="J694" s="1"/>
      <c r="K694" s="1"/>
    </row>
    <row r="695" spans="3:11">
      <c r="C695" s="1"/>
      <c r="D695" s="1"/>
      <c r="E695" s="1"/>
      <c r="I695" s="1"/>
      <c r="J695" s="1"/>
      <c r="K695" s="1"/>
    </row>
    <row r="696" spans="3:11">
      <c r="C696" s="1"/>
      <c r="D696" s="1"/>
      <c r="E696" s="1"/>
      <c r="I696" s="1"/>
      <c r="J696" s="1"/>
      <c r="K696" s="1"/>
    </row>
    <row r="697" spans="3:11">
      <c r="C697" s="1"/>
      <c r="D697" s="1"/>
      <c r="E697" s="1"/>
      <c r="I697" s="1"/>
      <c r="J697" s="1"/>
      <c r="K697" s="1"/>
    </row>
    <row r="698" spans="3:11">
      <c r="C698" s="1"/>
      <c r="D698" s="1"/>
      <c r="E698" s="1"/>
      <c r="I698" s="1"/>
      <c r="J698" s="1"/>
      <c r="K698" s="1"/>
    </row>
    <row r="699" spans="3:11">
      <c r="C699" s="1"/>
      <c r="D699" s="1"/>
      <c r="E699" s="1"/>
      <c r="I699" s="1"/>
      <c r="J699" s="1"/>
      <c r="K699" s="1"/>
    </row>
    <row r="700" spans="3:11">
      <c r="C700" s="1"/>
      <c r="D700" s="1"/>
      <c r="E700" s="1"/>
      <c r="I700" s="1"/>
      <c r="J700" s="1"/>
      <c r="K700" s="1"/>
    </row>
    <row r="701" spans="3:11">
      <c r="C701" s="1"/>
      <c r="D701" s="1"/>
      <c r="E701" s="1"/>
      <c r="I701" s="1"/>
      <c r="J701" s="1"/>
      <c r="K701" s="1"/>
    </row>
    <row r="702" spans="3:11">
      <c r="C702" s="1"/>
      <c r="D702" s="1"/>
      <c r="E702" s="1"/>
      <c r="I702" s="1"/>
      <c r="J702" s="1"/>
      <c r="K702" s="1"/>
    </row>
    <row r="703" spans="3:11">
      <c r="C703" s="1"/>
      <c r="D703" s="1"/>
      <c r="E703" s="1"/>
      <c r="I703" s="1"/>
      <c r="J703" s="1"/>
      <c r="K703" s="1"/>
    </row>
    <row r="704" spans="3:11">
      <c r="C704" s="1"/>
      <c r="D704" s="1"/>
      <c r="E704" s="1"/>
      <c r="I704" s="1"/>
      <c r="J704" s="1"/>
      <c r="K704" s="1"/>
    </row>
    <row r="705" spans="3:11">
      <c r="C705" s="1"/>
      <c r="D705" s="1"/>
      <c r="E705" s="1"/>
      <c r="I705" s="1"/>
      <c r="J705" s="1"/>
      <c r="K705" s="1"/>
    </row>
    <row r="706" spans="3:11">
      <c r="C706" s="1"/>
      <c r="D706" s="1"/>
      <c r="E706" s="1"/>
      <c r="I706" s="1"/>
      <c r="J706" s="1"/>
      <c r="K706" s="1"/>
    </row>
    <row r="707" spans="3:11">
      <c r="C707" s="1"/>
      <c r="D707" s="1"/>
      <c r="E707" s="1"/>
      <c r="I707" s="1"/>
      <c r="J707" s="1"/>
      <c r="K707" s="1"/>
    </row>
    <row r="708" spans="3:11">
      <c r="C708" s="1"/>
      <c r="D708" s="1"/>
      <c r="E708" s="1"/>
      <c r="I708" s="1"/>
      <c r="J708" s="1"/>
      <c r="K708" s="1"/>
    </row>
    <row r="709" spans="3:11">
      <c r="C709" s="1"/>
      <c r="D709" s="1"/>
      <c r="E709" s="1"/>
      <c r="I709" s="1"/>
      <c r="J709" s="1"/>
      <c r="K709" s="1"/>
    </row>
    <row r="710" spans="3:11">
      <c r="C710" s="1"/>
      <c r="D710" s="1"/>
      <c r="E710" s="1"/>
      <c r="I710" s="1"/>
      <c r="J710" s="1"/>
      <c r="K710" s="1"/>
    </row>
    <row r="711" spans="3:11">
      <c r="C711" s="1"/>
      <c r="D711" s="1"/>
      <c r="E711" s="1"/>
      <c r="I711" s="1"/>
      <c r="J711" s="1"/>
      <c r="K711" s="1"/>
    </row>
    <row r="712" spans="3:11">
      <c r="C712" s="1"/>
      <c r="D712" s="1"/>
      <c r="E712" s="1"/>
      <c r="I712" s="1"/>
      <c r="J712" s="1"/>
      <c r="K712" s="1"/>
    </row>
    <row r="713" spans="3:11">
      <c r="C713" s="1"/>
      <c r="D713" s="1"/>
      <c r="E713" s="1"/>
      <c r="I713" s="1"/>
      <c r="J713" s="1"/>
      <c r="K713" s="1"/>
    </row>
    <row r="714" spans="3:11">
      <c r="C714" s="1"/>
      <c r="D714" s="1"/>
      <c r="E714" s="1"/>
      <c r="I714" s="1"/>
      <c r="J714" s="1"/>
      <c r="K714" s="1"/>
    </row>
    <row r="715" spans="3:11">
      <c r="C715" s="1"/>
      <c r="D715" s="1"/>
      <c r="E715" s="1"/>
      <c r="I715" s="1"/>
      <c r="J715" s="1"/>
      <c r="K715" s="1"/>
    </row>
    <row r="716" spans="3:11">
      <c r="C716" s="1"/>
      <c r="D716" s="1"/>
      <c r="E716" s="1"/>
      <c r="I716" s="1"/>
      <c r="J716" s="1"/>
      <c r="K716" s="1"/>
    </row>
    <row r="717" spans="3:11">
      <c r="C717" s="1"/>
      <c r="D717" s="1"/>
      <c r="E717" s="1"/>
      <c r="I717" s="1"/>
      <c r="J717" s="1"/>
      <c r="K717" s="1"/>
    </row>
    <row r="718" spans="3:11">
      <c r="C718" s="1"/>
      <c r="D718" s="1"/>
      <c r="E718" s="1"/>
      <c r="I718" s="1"/>
      <c r="J718" s="1"/>
      <c r="K718" s="1"/>
    </row>
    <row r="719" spans="3:11">
      <c r="C719" s="1"/>
      <c r="D719" s="1"/>
      <c r="E719" s="1"/>
      <c r="I719" s="1"/>
      <c r="J719" s="1"/>
      <c r="K719" s="1"/>
    </row>
    <row r="720" spans="3:11">
      <c r="C720" s="1"/>
      <c r="D720" s="1"/>
      <c r="E720" s="1"/>
      <c r="I720" s="1"/>
      <c r="J720" s="1"/>
      <c r="K720" s="1"/>
    </row>
    <row r="721" spans="3:11">
      <c r="C721" s="1"/>
      <c r="D721" s="1"/>
      <c r="E721" s="1"/>
      <c r="I721" s="1"/>
      <c r="J721" s="1"/>
      <c r="K721" s="1"/>
    </row>
    <row r="722" spans="3:11">
      <c r="C722" s="1"/>
      <c r="D722" s="1"/>
      <c r="E722" s="1"/>
      <c r="I722" s="1"/>
      <c r="J722" s="1"/>
      <c r="K722" s="1"/>
    </row>
    <row r="723" spans="3:11">
      <c r="C723" s="1"/>
      <c r="D723" s="1"/>
      <c r="E723" s="1"/>
      <c r="I723" s="1"/>
      <c r="J723" s="1"/>
      <c r="K723" s="1"/>
    </row>
    <row r="724" spans="3:11">
      <c r="C724" s="1"/>
      <c r="D724" s="1"/>
      <c r="E724" s="1"/>
      <c r="I724" s="1"/>
      <c r="J724" s="1"/>
      <c r="K724" s="1"/>
    </row>
    <row r="725" spans="3:11">
      <c r="C725" s="1"/>
      <c r="D725" s="1"/>
      <c r="E725" s="1"/>
      <c r="I725" s="1"/>
      <c r="J725" s="1"/>
      <c r="K725" s="1"/>
    </row>
    <row r="726" spans="3:11">
      <c r="C726" s="1"/>
      <c r="D726" s="1"/>
      <c r="E726" s="1"/>
      <c r="I726" s="1"/>
      <c r="J726" s="1"/>
      <c r="K726" s="1"/>
    </row>
    <row r="727" spans="3:11">
      <c r="C727" s="1"/>
      <c r="D727" s="1"/>
      <c r="E727" s="1"/>
      <c r="I727" s="1"/>
      <c r="J727" s="1"/>
      <c r="K727" s="1"/>
    </row>
    <row r="728" spans="3:11">
      <c r="C728" s="1"/>
      <c r="D728" s="1"/>
      <c r="E728" s="1"/>
      <c r="I728" s="1"/>
      <c r="J728" s="1"/>
      <c r="K728" s="1"/>
    </row>
    <row r="729" spans="3:11">
      <c r="C729" s="1"/>
      <c r="D729" s="1"/>
      <c r="E729" s="1"/>
      <c r="I729" s="1"/>
      <c r="J729" s="1"/>
      <c r="K729" s="1"/>
    </row>
    <row r="730" spans="3:11">
      <c r="C730" s="1"/>
      <c r="D730" s="1"/>
      <c r="E730" s="1"/>
      <c r="I730" s="1"/>
      <c r="J730" s="1"/>
      <c r="K730" s="1"/>
    </row>
    <row r="731" spans="3:11">
      <c r="C731" s="1"/>
      <c r="D731" s="1"/>
      <c r="E731" s="1"/>
      <c r="I731" s="1"/>
      <c r="J731" s="1"/>
      <c r="K731" s="1"/>
    </row>
    <row r="732" spans="3:11">
      <c r="C732" s="1"/>
      <c r="D732" s="1"/>
      <c r="E732" s="1"/>
      <c r="I732" s="1"/>
      <c r="J732" s="1"/>
      <c r="K732" s="1"/>
    </row>
    <row r="733" spans="3:11">
      <c r="C733" s="1"/>
      <c r="D733" s="1"/>
      <c r="E733" s="1"/>
      <c r="I733" s="1"/>
      <c r="J733" s="1"/>
      <c r="K733" s="1"/>
    </row>
    <row r="734" spans="3:11">
      <c r="C734" s="1"/>
      <c r="D734" s="1"/>
      <c r="E734" s="1"/>
      <c r="I734" s="1"/>
      <c r="J734" s="1"/>
      <c r="K734" s="1"/>
    </row>
    <row r="735" spans="3:11">
      <c r="C735" s="1"/>
      <c r="D735" s="1"/>
      <c r="E735" s="1"/>
      <c r="I735" s="1"/>
      <c r="J735" s="1"/>
      <c r="K735" s="1"/>
    </row>
    <row r="736" spans="3:11">
      <c r="C736" s="1"/>
      <c r="D736" s="1"/>
      <c r="E736" s="1"/>
      <c r="I736" s="1"/>
      <c r="J736" s="1"/>
      <c r="K736" s="1"/>
    </row>
    <row r="737" spans="3:11">
      <c r="C737" s="1"/>
      <c r="D737" s="1"/>
      <c r="E737" s="1"/>
      <c r="I737" s="1"/>
      <c r="J737" s="1"/>
      <c r="K737" s="1"/>
    </row>
    <row r="738" spans="3:11">
      <c r="C738" s="1"/>
      <c r="D738" s="1"/>
      <c r="E738" s="1"/>
      <c r="I738" s="1"/>
      <c r="J738" s="1"/>
      <c r="K738" s="1"/>
    </row>
    <row r="739" spans="3:11">
      <c r="C739" s="1"/>
      <c r="D739" s="1"/>
      <c r="E739" s="1"/>
      <c r="I739" s="1"/>
      <c r="J739" s="1"/>
      <c r="K739" s="1"/>
    </row>
    <row r="740" spans="3:11">
      <c r="C740" s="1"/>
      <c r="D740" s="1"/>
      <c r="E740" s="1"/>
      <c r="I740" s="1"/>
      <c r="J740" s="1"/>
      <c r="K740" s="1"/>
    </row>
    <row r="741" spans="3:11">
      <c r="C741" s="1"/>
      <c r="D741" s="1"/>
      <c r="E741" s="1"/>
      <c r="I741" s="1"/>
      <c r="J741" s="1"/>
      <c r="K741" s="1"/>
    </row>
    <row r="742" spans="3:11">
      <c r="C742" s="1"/>
      <c r="D742" s="1"/>
      <c r="E742" s="1"/>
      <c r="I742" s="1"/>
      <c r="J742" s="1"/>
      <c r="K742" s="1"/>
    </row>
    <row r="743" spans="3:11">
      <c r="C743" s="1"/>
      <c r="D743" s="1"/>
      <c r="E743" s="1"/>
      <c r="I743" s="1"/>
      <c r="J743" s="1"/>
      <c r="K743" s="1"/>
    </row>
    <row r="744" spans="3:11">
      <c r="C744" s="1"/>
      <c r="D744" s="1"/>
      <c r="E744" s="1"/>
      <c r="I744" s="1"/>
      <c r="J744" s="1"/>
      <c r="K744" s="1"/>
    </row>
    <row r="745" spans="3:11">
      <c r="C745" s="1"/>
      <c r="D745" s="1"/>
      <c r="E745" s="1"/>
      <c r="I745" s="1"/>
      <c r="J745" s="1"/>
      <c r="K745" s="1"/>
    </row>
    <row r="746" spans="3:11">
      <c r="C746" s="1"/>
      <c r="D746" s="1"/>
      <c r="E746" s="1"/>
      <c r="I746" s="1"/>
      <c r="J746" s="1"/>
      <c r="K746" s="1"/>
    </row>
    <row r="747" spans="3:11">
      <c r="C747" s="1"/>
      <c r="D747" s="1"/>
      <c r="E747" s="1"/>
      <c r="I747" s="1"/>
      <c r="J747" s="1"/>
      <c r="K747" s="1"/>
    </row>
    <row r="748" spans="3:11">
      <c r="C748" s="1"/>
      <c r="D748" s="1"/>
      <c r="E748" s="1"/>
      <c r="I748" s="1"/>
      <c r="J748" s="1"/>
      <c r="K748" s="1"/>
    </row>
    <row r="749" spans="3:11">
      <c r="C749" s="1"/>
      <c r="D749" s="1"/>
      <c r="E749" s="1"/>
      <c r="I749" s="1"/>
      <c r="J749" s="1"/>
      <c r="K749" s="1"/>
    </row>
    <row r="750" spans="3:11">
      <c r="C750" s="1"/>
      <c r="D750" s="1"/>
      <c r="E750" s="1"/>
      <c r="I750" s="1"/>
      <c r="J750" s="1"/>
      <c r="K750" s="1"/>
    </row>
    <row r="751" spans="3:11">
      <c r="C751" s="1"/>
      <c r="D751" s="1"/>
      <c r="E751" s="1"/>
      <c r="I751" s="1"/>
      <c r="J751" s="1"/>
      <c r="K751" s="1"/>
    </row>
    <row r="752" spans="3:11">
      <c r="C752" s="1"/>
      <c r="D752" s="1"/>
      <c r="E752" s="1"/>
      <c r="I752" s="1"/>
      <c r="J752" s="1"/>
      <c r="K752" s="1"/>
    </row>
    <row r="753" spans="3:11">
      <c r="C753" s="1"/>
      <c r="D753" s="1"/>
      <c r="E753" s="1"/>
      <c r="I753" s="1"/>
      <c r="J753" s="1"/>
      <c r="K753" s="1"/>
    </row>
    <row r="754" spans="3:11">
      <c r="C754" s="1"/>
      <c r="D754" s="1"/>
      <c r="E754" s="1"/>
      <c r="I754" s="1"/>
      <c r="J754" s="1"/>
      <c r="K754" s="1"/>
    </row>
    <row r="755" spans="3:11">
      <c r="C755" s="1"/>
      <c r="D755" s="1"/>
      <c r="E755" s="1"/>
      <c r="I755" s="1"/>
      <c r="J755" s="1"/>
      <c r="K755" s="1"/>
    </row>
    <row r="756" spans="3:11">
      <c r="C756" s="1"/>
      <c r="D756" s="1"/>
      <c r="E756" s="1"/>
      <c r="I756" s="1"/>
      <c r="J756" s="1"/>
      <c r="K756" s="1"/>
    </row>
    <row r="757" spans="3:11">
      <c r="C757" s="1"/>
      <c r="D757" s="1"/>
      <c r="E757" s="1"/>
      <c r="I757" s="1"/>
      <c r="J757" s="1"/>
      <c r="K757" s="1"/>
    </row>
    <row r="758" spans="3:11">
      <c r="C758" s="1"/>
      <c r="D758" s="1"/>
      <c r="E758" s="1"/>
      <c r="I758" s="1"/>
      <c r="J758" s="1"/>
      <c r="K758" s="1"/>
    </row>
    <row r="759" spans="3:11">
      <c r="C759" s="1"/>
      <c r="D759" s="1"/>
      <c r="E759" s="1"/>
      <c r="I759" s="1"/>
      <c r="J759" s="1"/>
      <c r="K759" s="1"/>
    </row>
    <row r="760" spans="3:11">
      <c r="C760" s="1"/>
      <c r="D760" s="1"/>
      <c r="E760" s="1"/>
      <c r="I760" s="1"/>
      <c r="J760" s="1"/>
      <c r="K760" s="1"/>
    </row>
    <row r="761" spans="3:11">
      <c r="C761" s="1"/>
      <c r="D761" s="1"/>
      <c r="E761" s="1"/>
      <c r="I761" s="1"/>
      <c r="J761" s="1"/>
      <c r="K761" s="1"/>
    </row>
    <row r="762" spans="3:11">
      <c r="C762" s="1"/>
      <c r="D762" s="1"/>
      <c r="E762" s="1"/>
      <c r="I762" s="1"/>
      <c r="J762" s="1"/>
      <c r="K762" s="1"/>
    </row>
    <row r="763" spans="3:11">
      <c r="C763" s="1"/>
      <c r="D763" s="1"/>
      <c r="E763" s="1"/>
      <c r="I763" s="1"/>
      <c r="J763" s="1"/>
      <c r="K763" s="1"/>
    </row>
    <row r="764" spans="3:11">
      <c r="C764" s="1"/>
      <c r="D764" s="1"/>
      <c r="E764" s="1"/>
      <c r="I764" s="1"/>
      <c r="J764" s="1"/>
      <c r="K764" s="1"/>
    </row>
    <row r="765" spans="3:11">
      <c r="C765" s="1"/>
      <c r="D765" s="1"/>
      <c r="E765" s="1"/>
      <c r="I765" s="1"/>
      <c r="J765" s="1"/>
      <c r="K765" s="1"/>
    </row>
    <row r="766" spans="3:11">
      <c r="C766" s="1"/>
      <c r="D766" s="1"/>
      <c r="E766" s="1"/>
      <c r="I766" s="1"/>
      <c r="J766" s="1"/>
      <c r="K766" s="1"/>
    </row>
    <row r="767" spans="3:11">
      <c r="C767" s="1"/>
      <c r="D767" s="1"/>
      <c r="E767" s="1"/>
      <c r="I767" s="1"/>
      <c r="J767" s="1"/>
      <c r="K767" s="1"/>
    </row>
    <row r="768" spans="3:11">
      <c r="C768" s="1"/>
      <c r="D768" s="1"/>
      <c r="E768" s="1"/>
      <c r="I768" s="1"/>
      <c r="J768" s="1"/>
      <c r="K768" s="1"/>
    </row>
    <row r="769" spans="3:11">
      <c r="C769" s="1"/>
      <c r="D769" s="1"/>
      <c r="E769" s="1"/>
      <c r="I769" s="1"/>
      <c r="J769" s="1"/>
      <c r="K769" s="1"/>
    </row>
    <row r="770" spans="3:11">
      <c r="C770" s="1"/>
      <c r="D770" s="1"/>
      <c r="E770" s="1"/>
      <c r="I770" s="1"/>
      <c r="J770" s="1"/>
      <c r="K770" s="1"/>
    </row>
    <row r="771" spans="3:11">
      <c r="C771" s="1"/>
      <c r="D771" s="1"/>
      <c r="E771" s="1"/>
      <c r="I771" s="1"/>
      <c r="J771" s="1"/>
      <c r="K771" s="1"/>
    </row>
    <row r="772" spans="3:11">
      <c r="C772" s="1"/>
      <c r="D772" s="1"/>
      <c r="E772" s="1"/>
      <c r="I772" s="1"/>
      <c r="J772" s="1"/>
      <c r="K772" s="1"/>
    </row>
    <row r="773" spans="3:11">
      <c r="C773" s="1"/>
      <c r="D773" s="1"/>
      <c r="E773" s="1"/>
      <c r="I773" s="1"/>
      <c r="J773" s="1"/>
      <c r="K773" s="1"/>
    </row>
    <row r="774" spans="3:11">
      <c r="C774" s="1"/>
      <c r="D774" s="1"/>
      <c r="E774" s="1"/>
      <c r="I774" s="1"/>
      <c r="J774" s="1"/>
      <c r="K774" s="1"/>
    </row>
    <row r="775" spans="3:11">
      <c r="C775" s="1"/>
      <c r="D775" s="1"/>
      <c r="E775" s="1"/>
      <c r="I775" s="1"/>
      <c r="J775" s="1"/>
      <c r="K775" s="1"/>
    </row>
    <row r="776" spans="3:11">
      <c r="C776" s="1"/>
      <c r="D776" s="1"/>
      <c r="E776" s="1"/>
      <c r="I776" s="1"/>
      <c r="J776" s="1"/>
      <c r="K776" s="1"/>
    </row>
    <row r="777" spans="3:11">
      <c r="C777" s="1"/>
      <c r="D777" s="1"/>
      <c r="E777" s="1"/>
      <c r="I777" s="1"/>
      <c r="J777" s="1"/>
      <c r="K777" s="1"/>
    </row>
    <row r="778" spans="3:11">
      <c r="C778" s="1"/>
      <c r="D778" s="1"/>
      <c r="E778" s="1"/>
      <c r="I778" s="1"/>
      <c r="J778" s="1"/>
      <c r="K778" s="1"/>
    </row>
    <row r="779" spans="3:11">
      <c r="C779" s="1"/>
      <c r="D779" s="1"/>
      <c r="E779" s="1"/>
      <c r="I779" s="1"/>
      <c r="J779" s="1"/>
      <c r="K779" s="1"/>
    </row>
    <row r="780" spans="3:11">
      <c r="C780" s="1"/>
      <c r="D780" s="1"/>
      <c r="E780" s="1"/>
      <c r="I780" s="1"/>
      <c r="J780" s="1"/>
      <c r="K780" s="1"/>
    </row>
    <row r="781" spans="3:11">
      <c r="C781" s="1"/>
      <c r="D781" s="1"/>
      <c r="E781" s="1"/>
      <c r="I781" s="1"/>
      <c r="J781" s="1"/>
      <c r="K781" s="1"/>
    </row>
    <row r="782" spans="3:11">
      <c r="C782" s="1"/>
      <c r="D782" s="1"/>
      <c r="E782" s="1"/>
      <c r="I782" s="1"/>
      <c r="J782" s="1"/>
      <c r="K782" s="1"/>
    </row>
    <row r="783" spans="3:11">
      <c r="C783" s="1"/>
      <c r="D783" s="1"/>
      <c r="E783" s="1"/>
      <c r="I783" s="1"/>
      <c r="J783" s="1"/>
      <c r="K783" s="1"/>
    </row>
    <row r="784" spans="3:11">
      <c r="C784" s="1"/>
      <c r="D784" s="1"/>
      <c r="E784" s="1"/>
      <c r="I784" s="1"/>
      <c r="J784" s="1"/>
      <c r="K784" s="1"/>
    </row>
    <row r="785" spans="3:11">
      <c r="C785" s="1"/>
      <c r="D785" s="1"/>
      <c r="E785" s="1"/>
      <c r="I785" s="1"/>
      <c r="J785" s="1"/>
      <c r="K785" s="1"/>
    </row>
    <row r="786" spans="3:11">
      <c r="C786" s="1"/>
      <c r="D786" s="1"/>
      <c r="E786" s="1"/>
      <c r="I786" s="1"/>
      <c r="J786" s="1"/>
      <c r="K786" s="1"/>
    </row>
    <row r="787" spans="3:11">
      <c r="C787" s="1"/>
      <c r="D787" s="1"/>
      <c r="E787" s="1"/>
      <c r="I787" s="1"/>
      <c r="J787" s="1"/>
      <c r="K787" s="1"/>
    </row>
    <row r="788" spans="3:11">
      <c r="C788" s="1"/>
      <c r="D788" s="1"/>
      <c r="E788" s="1"/>
      <c r="I788" s="1"/>
      <c r="J788" s="1"/>
      <c r="K788" s="1"/>
    </row>
    <row r="789" spans="3:11">
      <c r="C789" s="1"/>
      <c r="D789" s="1"/>
      <c r="E789" s="1"/>
      <c r="I789" s="1"/>
      <c r="J789" s="1"/>
      <c r="K789" s="1"/>
    </row>
    <row r="790" spans="3:11">
      <c r="C790" s="1"/>
      <c r="D790" s="1"/>
      <c r="E790" s="1"/>
      <c r="I790" s="1"/>
      <c r="J790" s="1"/>
      <c r="K790" s="1"/>
    </row>
    <row r="791" spans="3:11">
      <c r="C791" s="1"/>
      <c r="D791" s="1"/>
      <c r="E791" s="1"/>
      <c r="I791" s="1"/>
      <c r="J791" s="1"/>
      <c r="K791" s="1"/>
    </row>
    <row r="792" spans="3:11">
      <c r="C792" s="1"/>
      <c r="D792" s="1"/>
      <c r="E792" s="1"/>
      <c r="I792" s="1"/>
      <c r="J792" s="1"/>
      <c r="K792" s="1"/>
    </row>
    <row r="793" spans="3:11">
      <c r="C793" s="1"/>
      <c r="D793" s="1"/>
      <c r="E793" s="1"/>
      <c r="I793" s="1"/>
      <c r="J793" s="1"/>
      <c r="K793" s="1"/>
    </row>
    <row r="794" spans="3:11">
      <c r="C794" s="1"/>
      <c r="D794" s="1"/>
      <c r="E794" s="1"/>
      <c r="I794" s="1"/>
      <c r="J794" s="1"/>
      <c r="K794" s="1"/>
    </row>
    <row r="795" spans="3:11">
      <c r="C795" s="1"/>
      <c r="D795" s="1"/>
      <c r="E795" s="1"/>
      <c r="I795" s="1"/>
      <c r="J795" s="1"/>
      <c r="K795" s="1"/>
    </row>
    <row r="796" spans="3:11">
      <c r="C796" s="1"/>
      <c r="D796" s="1"/>
      <c r="E796" s="1"/>
      <c r="I796" s="1"/>
      <c r="J796" s="1"/>
      <c r="K796" s="1"/>
    </row>
    <row r="797" spans="3:11">
      <c r="C797" s="1"/>
      <c r="D797" s="1"/>
      <c r="E797" s="1"/>
      <c r="I797" s="1"/>
      <c r="J797" s="1"/>
      <c r="K797" s="1"/>
    </row>
    <row r="798" spans="3:11">
      <c r="C798" s="1"/>
      <c r="D798" s="1"/>
      <c r="E798" s="1"/>
      <c r="I798" s="1"/>
      <c r="J798" s="1"/>
      <c r="K798" s="1"/>
    </row>
    <row r="799" spans="3:11">
      <c r="C799" s="1"/>
      <c r="D799" s="1"/>
      <c r="E799" s="1"/>
      <c r="I799" s="1"/>
      <c r="J799" s="1"/>
      <c r="K799" s="1"/>
    </row>
    <row r="800" spans="3:11">
      <c r="C800" s="1"/>
      <c r="D800" s="1"/>
      <c r="E800" s="1"/>
      <c r="I800" s="1"/>
      <c r="J800" s="1"/>
      <c r="K800" s="1"/>
    </row>
    <row r="801" spans="3:11">
      <c r="C801" s="1"/>
      <c r="D801" s="1"/>
      <c r="E801" s="1"/>
      <c r="I801" s="1"/>
      <c r="J801" s="1"/>
      <c r="K801" s="1"/>
    </row>
    <row r="802" spans="3:11">
      <c r="C802" s="1"/>
      <c r="D802" s="1"/>
      <c r="E802" s="1"/>
      <c r="I802" s="1"/>
      <c r="J802" s="1"/>
      <c r="K802" s="1"/>
    </row>
    <row r="803" spans="3:11">
      <c r="C803" s="1"/>
      <c r="D803" s="1"/>
      <c r="E803" s="1"/>
      <c r="I803" s="1"/>
      <c r="J803" s="1"/>
      <c r="K803" s="1"/>
    </row>
    <row r="804" spans="3:11">
      <c r="C804" s="1"/>
      <c r="D804" s="1"/>
      <c r="E804" s="1"/>
      <c r="I804" s="1"/>
      <c r="J804" s="1"/>
      <c r="K804" s="1"/>
    </row>
    <row r="805" spans="3:11">
      <c r="C805" s="1"/>
      <c r="D805" s="1"/>
      <c r="E805" s="1"/>
      <c r="I805" s="1"/>
      <c r="J805" s="1"/>
      <c r="K805" s="1"/>
    </row>
    <row r="806" spans="3:11">
      <c r="C806" s="1"/>
      <c r="D806" s="1"/>
      <c r="E806" s="1"/>
      <c r="I806" s="1"/>
      <c r="J806" s="1"/>
      <c r="K806" s="1"/>
    </row>
    <row r="807" spans="3:11">
      <c r="C807" s="1"/>
      <c r="D807" s="1"/>
      <c r="E807" s="1"/>
      <c r="I807" s="1"/>
      <c r="J807" s="1"/>
      <c r="K807" s="1"/>
    </row>
    <row r="808" spans="3:11">
      <c r="C808" s="1"/>
      <c r="D808" s="1"/>
      <c r="E808" s="1"/>
      <c r="I808" s="1"/>
      <c r="J808" s="1"/>
      <c r="K808" s="1"/>
    </row>
    <row r="809" spans="3:11">
      <c r="C809" s="1"/>
      <c r="D809" s="1"/>
      <c r="E809" s="1"/>
      <c r="I809" s="1"/>
      <c r="J809" s="1"/>
      <c r="K809" s="1"/>
    </row>
    <row r="810" spans="3:11">
      <c r="C810" s="1"/>
      <c r="D810" s="1"/>
      <c r="E810" s="1"/>
      <c r="I810" s="1"/>
      <c r="J810" s="1"/>
      <c r="K810" s="1"/>
    </row>
    <row r="811" spans="3:11">
      <c r="C811" s="1"/>
      <c r="D811" s="1"/>
      <c r="E811" s="1"/>
      <c r="I811" s="1"/>
      <c r="J811" s="1"/>
      <c r="K811" s="1"/>
    </row>
    <row r="812" spans="3:11">
      <c r="C812" s="1"/>
      <c r="D812" s="1"/>
      <c r="E812" s="1"/>
      <c r="I812" s="1"/>
      <c r="J812" s="1"/>
      <c r="K812" s="1"/>
    </row>
    <row r="813" spans="3:11">
      <c r="C813" s="1"/>
      <c r="D813" s="1"/>
      <c r="E813" s="1"/>
      <c r="I813" s="1"/>
      <c r="J813" s="1"/>
      <c r="K813" s="1"/>
    </row>
    <row r="814" spans="3:11">
      <c r="C814" s="1"/>
      <c r="D814" s="1"/>
      <c r="E814" s="1"/>
      <c r="I814" s="1"/>
      <c r="J814" s="1"/>
      <c r="K814" s="1"/>
    </row>
    <row r="815" spans="3:11">
      <c r="C815" s="1"/>
      <c r="D815" s="1"/>
      <c r="E815" s="1"/>
      <c r="I815" s="1"/>
      <c r="J815" s="1"/>
      <c r="K815" s="1"/>
    </row>
    <row r="816" spans="3:11">
      <c r="C816" s="1"/>
      <c r="D816" s="1"/>
      <c r="E816" s="1"/>
      <c r="I816" s="1"/>
      <c r="J816" s="1"/>
      <c r="K816" s="1"/>
    </row>
    <row r="817" spans="3:11">
      <c r="C817" s="1"/>
      <c r="D817" s="1"/>
      <c r="E817" s="1"/>
      <c r="I817" s="1"/>
      <c r="J817" s="1"/>
      <c r="K817" s="1"/>
    </row>
    <row r="818" spans="3:11">
      <c r="C818" s="1"/>
      <c r="D818" s="1"/>
      <c r="E818" s="1"/>
      <c r="I818" s="1"/>
      <c r="J818" s="1"/>
      <c r="K818" s="1"/>
    </row>
    <row r="819" spans="3:11">
      <c r="C819" s="1"/>
      <c r="D819" s="1"/>
      <c r="E819" s="1"/>
      <c r="I819" s="1"/>
      <c r="J819" s="1"/>
      <c r="K819" s="1"/>
    </row>
    <row r="820" spans="3:11">
      <c r="C820" s="1"/>
      <c r="D820" s="1"/>
      <c r="E820" s="1"/>
      <c r="I820" s="1"/>
      <c r="J820" s="1"/>
      <c r="K820" s="1"/>
    </row>
    <row r="821" spans="3:11">
      <c r="C821" s="1"/>
      <c r="D821" s="1"/>
      <c r="E821" s="1"/>
      <c r="I821" s="1"/>
      <c r="J821" s="1"/>
      <c r="K821" s="1"/>
    </row>
    <row r="822" spans="3:11">
      <c r="C822" s="1"/>
      <c r="D822" s="1"/>
      <c r="E822" s="1"/>
      <c r="I822" s="1"/>
      <c r="J822" s="1"/>
      <c r="K822" s="1"/>
    </row>
    <row r="823" spans="3:11">
      <c r="C823" s="1"/>
      <c r="D823" s="1"/>
      <c r="E823" s="1"/>
      <c r="I823" s="1"/>
      <c r="J823" s="1"/>
      <c r="K823" s="1"/>
    </row>
    <row r="824" spans="3:11">
      <c r="C824" s="1"/>
      <c r="D824" s="1"/>
      <c r="E824" s="1"/>
      <c r="I824" s="1"/>
      <c r="J824" s="1"/>
      <c r="K824" s="1"/>
    </row>
    <row r="825" spans="3:11">
      <c r="C825" s="1"/>
      <c r="D825" s="1"/>
      <c r="E825" s="1"/>
      <c r="I825" s="1"/>
      <c r="J825" s="1"/>
      <c r="K825" s="1"/>
    </row>
    <row r="826" spans="3:11">
      <c r="C826" s="1"/>
      <c r="D826" s="1"/>
      <c r="E826" s="1"/>
      <c r="I826" s="1"/>
      <c r="J826" s="1"/>
      <c r="K826" s="1"/>
    </row>
    <row r="827" spans="3:11">
      <c r="C827" s="1"/>
      <c r="D827" s="1"/>
      <c r="E827" s="1"/>
      <c r="I827" s="1"/>
      <c r="J827" s="1"/>
      <c r="K827" s="1"/>
    </row>
    <row r="828" spans="3:11">
      <c r="C828" s="1"/>
      <c r="D828" s="1"/>
      <c r="E828" s="1"/>
      <c r="I828" s="1"/>
      <c r="J828" s="1"/>
      <c r="K828" s="1"/>
    </row>
    <row r="829" spans="3:11">
      <c r="C829" s="1"/>
      <c r="D829" s="1"/>
      <c r="E829" s="1"/>
      <c r="I829" s="1"/>
      <c r="J829" s="1"/>
      <c r="K829" s="1"/>
    </row>
    <row r="830" spans="3:11">
      <c r="C830" s="1"/>
      <c r="D830" s="1"/>
      <c r="E830" s="1"/>
      <c r="I830" s="1"/>
      <c r="J830" s="1"/>
      <c r="K830" s="1"/>
    </row>
    <row r="831" spans="3:11">
      <c r="C831" s="1"/>
      <c r="D831" s="1"/>
      <c r="E831" s="1"/>
      <c r="I831" s="1"/>
      <c r="J831" s="1"/>
      <c r="K831" s="1"/>
    </row>
    <row r="832" spans="3:11">
      <c r="C832" s="1"/>
      <c r="D832" s="1"/>
      <c r="E832" s="1"/>
      <c r="I832" s="1"/>
      <c r="J832" s="1"/>
      <c r="K832" s="1"/>
    </row>
    <row r="833" spans="3:11">
      <c r="C833" s="1"/>
      <c r="D833" s="1"/>
      <c r="E833" s="1"/>
      <c r="I833" s="1"/>
      <c r="J833" s="1"/>
      <c r="K833" s="1"/>
    </row>
    <row r="834" spans="3:11">
      <c r="C834" s="1"/>
      <c r="D834" s="1"/>
      <c r="E834" s="1"/>
      <c r="I834" s="1"/>
      <c r="J834" s="1"/>
      <c r="K834" s="1"/>
    </row>
    <row r="835" spans="3:11">
      <c r="C835" s="1"/>
      <c r="D835" s="1"/>
      <c r="E835" s="1"/>
      <c r="I835" s="1"/>
      <c r="J835" s="1"/>
      <c r="K835" s="1"/>
    </row>
    <row r="836" spans="3:11">
      <c r="C836" s="1"/>
      <c r="D836" s="1"/>
      <c r="E836" s="1"/>
      <c r="I836" s="1"/>
      <c r="J836" s="1"/>
      <c r="K836" s="1"/>
    </row>
    <row r="837" spans="3:11">
      <c r="C837" s="1"/>
      <c r="D837" s="1"/>
      <c r="E837" s="1"/>
      <c r="I837" s="1"/>
      <c r="J837" s="1"/>
      <c r="K837" s="1"/>
    </row>
    <row r="838" spans="3:11">
      <c r="C838" s="1"/>
      <c r="D838" s="1"/>
      <c r="E838" s="1"/>
      <c r="I838" s="1"/>
      <c r="J838" s="1"/>
      <c r="K838" s="1"/>
    </row>
    <row r="839" spans="3:11">
      <c r="C839" s="1"/>
      <c r="D839" s="1"/>
      <c r="E839" s="1"/>
      <c r="I839" s="1"/>
      <c r="J839" s="1"/>
      <c r="K839" s="1"/>
    </row>
    <row r="840" spans="3:11">
      <c r="C840" s="1"/>
      <c r="D840" s="1"/>
      <c r="E840" s="1"/>
      <c r="I840" s="1"/>
      <c r="J840" s="1"/>
      <c r="K840" s="1"/>
    </row>
    <row r="841" spans="3:11">
      <c r="C841" s="1"/>
      <c r="D841" s="1"/>
      <c r="E841" s="1"/>
      <c r="I841" s="1"/>
      <c r="J841" s="1"/>
      <c r="K841" s="1"/>
    </row>
    <row r="842" spans="3:11">
      <c r="C842" s="1"/>
      <c r="D842" s="1"/>
      <c r="E842" s="1"/>
      <c r="I842" s="1"/>
      <c r="J842" s="1"/>
      <c r="K842" s="1"/>
    </row>
    <row r="843" spans="3:11">
      <c r="C843" s="1"/>
      <c r="D843" s="1"/>
      <c r="E843" s="1"/>
      <c r="I843" s="1"/>
      <c r="J843" s="1"/>
      <c r="K843" s="1"/>
    </row>
    <row r="844" spans="3:11">
      <c r="C844" s="1"/>
      <c r="D844" s="1"/>
      <c r="E844" s="1"/>
      <c r="I844" s="1"/>
      <c r="J844" s="1"/>
      <c r="K844" s="1"/>
    </row>
    <row r="845" spans="3:11">
      <c r="C845" s="1"/>
      <c r="D845" s="1"/>
      <c r="E845" s="1"/>
      <c r="I845" s="1"/>
      <c r="J845" s="1"/>
      <c r="K845" s="1"/>
    </row>
    <row r="846" spans="3:11">
      <c r="C846" s="1"/>
      <c r="D846" s="1"/>
      <c r="E846" s="1"/>
      <c r="I846" s="1"/>
      <c r="J846" s="1"/>
      <c r="K846" s="1"/>
    </row>
    <row r="847" spans="3:11">
      <c r="C847" s="1"/>
      <c r="D847" s="1"/>
      <c r="E847" s="1"/>
      <c r="I847" s="1"/>
      <c r="J847" s="1"/>
      <c r="K847" s="1"/>
    </row>
    <row r="848" spans="3:11">
      <c r="C848" s="1"/>
      <c r="D848" s="1"/>
      <c r="E848" s="1"/>
      <c r="I848" s="1"/>
      <c r="J848" s="1"/>
      <c r="K848" s="1"/>
    </row>
    <row r="849" spans="3:11">
      <c r="C849" s="1"/>
      <c r="D849" s="1"/>
      <c r="E849" s="1"/>
      <c r="I849" s="1"/>
      <c r="J849" s="1"/>
      <c r="K849" s="1"/>
    </row>
    <row r="850" spans="3:11">
      <c r="C850" s="1"/>
      <c r="D850" s="1"/>
      <c r="E850" s="1"/>
      <c r="I850" s="1"/>
      <c r="J850" s="1"/>
      <c r="K850" s="1"/>
    </row>
    <row r="851" spans="3:11">
      <c r="C851" s="1"/>
      <c r="D851" s="1"/>
      <c r="E851" s="1"/>
      <c r="I851" s="1"/>
      <c r="J851" s="1"/>
      <c r="K851" s="1"/>
    </row>
    <row r="852" spans="3:11">
      <c r="C852" s="1"/>
      <c r="D852" s="1"/>
      <c r="E852" s="1"/>
      <c r="I852" s="1"/>
      <c r="J852" s="1"/>
      <c r="K852" s="1"/>
    </row>
    <row r="853" spans="3:11">
      <c r="C853" s="1"/>
      <c r="D853" s="1"/>
      <c r="E853" s="1"/>
      <c r="I853" s="1"/>
      <c r="J853" s="1"/>
      <c r="K853" s="1"/>
    </row>
    <row r="854" spans="3:11">
      <c r="C854" s="1"/>
      <c r="D854" s="1"/>
      <c r="E854" s="1"/>
      <c r="I854" s="1"/>
      <c r="J854" s="1"/>
      <c r="K854" s="1"/>
    </row>
    <row r="855" spans="3:11">
      <c r="C855" s="1"/>
      <c r="D855" s="1"/>
      <c r="E855" s="1"/>
      <c r="I855" s="1"/>
      <c r="J855" s="1"/>
      <c r="K855" s="1"/>
    </row>
    <row r="856" spans="3:11">
      <c r="C856" s="1"/>
      <c r="D856" s="1"/>
      <c r="E856" s="1"/>
      <c r="I856" s="1"/>
      <c r="J856" s="1"/>
      <c r="K856" s="1"/>
    </row>
    <row r="857" spans="3:11">
      <c r="C857" s="1"/>
      <c r="D857" s="1"/>
      <c r="E857" s="1"/>
      <c r="I857" s="1"/>
      <c r="J857" s="1"/>
      <c r="K857" s="1"/>
    </row>
    <row r="858" spans="3:11">
      <c r="C858" s="1"/>
      <c r="D858" s="1"/>
      <c r="E858" s="1"/>
      <c r="I858" s="1"/>
      <c r="J858" s="1"/>
      <c r="K858" s="1"/>
    </row>
    <row r="859" spans="3:11">
      <c r="C859" s="1"/>
      <c r="D859" s="1"/>
      <c r="E859" s="1"/>
      <c r="I859" s="1"/>
      <c r="J859" s="1"/>
      <c r="K859" s="1"/>
    </row>
    <row r="860" spans="3:11">
      <c r="C860" s="1"/>
      <c r="D860" s="1"/>
      <c r="E860" s="1"/>
      <c r="I860" s="1"/>
      <c r="J860" s="1"/>
      <c r="K860" s="1"/>
    </row>
    <row r="861" spans="3:11">
      <c r="C861" s="1"/>
      <c r="D861" s="1"/>
      <c r="E861" s="1"/>
      <c r="I861" s="1"/>
      <c r="J861" s="1"/>
      <c r="K861" s="1"/>
    </row>
    <row r="862" spans="3:11">
      <c r="C862" s="1"/>
      <c r="D862" s="1"/>
      <c r="E862" s="1"/>
      <c r="I862" s="1"/>
      <c r="J862" s="1"/>
      <c r="K862" s="1"/>
    </row>
    <row r="863" spans="3:11">
      <c r="C863" s="1"/>
      <c r="D863" s="1"/>
      <c r="E863" s="1"/>
      <c r="I863" s="1"/>
      <c r="J863" s="1"/>
      <c r="K863" s="1"/>
    </row>
    <row r="864" spans="3:11">
      <c r="C864" s="1"/>
      <c r="D864" s="1"/>
      <c r="E864" s="1"/>
      <c r="I864" s="1"/>
      <c r="J864" s="1"/>
      <c r="K864" s="1"/>
    </row>
    <row r="865" spans="3:11">
      <c r="C865" s="1"/>
      <c r="D865" s="1"/>
      <c r="E865" s="1"/>
      <c r="I865" s="1"/>
      <c r="J865" s="1"/>
      <c r="K865" s="1"/>
    </row>
    <row r="866" spans="3:11">
      <c r="C866" s="1"/>
      <c r="D866" s="1"/>
      <c r="E866" s="1"/>
      <c r="I866" s="1"/>
      <c r="J866" s="1"/>
      <c r="K866" s="1"/>
    </row>
    <row r="867" spans="3:11">
      <c r="C867" s="1"/>
      <c r="D867" s="1"/>
      <c r="E867" s="1"/>
      <c r="I867" s="1"/>
      <c r="J867" s="1"/>
      <c r="K867" s="1"/>
    </row>
    <row r="868" spans="3:11">
      <c r="C868" s="1"/>
      <c r="D868" s="1"/>
      <c r="E868" s="1"/>
      <c r="I868" s="1"/>
      <c r="J868" s="1"/>
      <c r="K868" s="1"/>
    </row>
    <row r="869" spans="3:11">
      <c r="C869" s="1"/>
      <c r="D869" s="1"/>
      <c r="E869" s="1"/>
      <c r="I869" s="1"/>
      <c r="J869" s="1"/>
      <c r="K869" s="1"/>
    </row>
    <row r="870" spans="3:11">
      <c r="C870" s="1"/>
      <c r="D870" s="1"/>
      <c r="E870" s="1"/>
      <c r="I870" s="1"/>
      <c r="J870" s="1"/>
      <c r="K870" s="1"/>
    </row>
    <row r="871" spans="3:11">
      <c r="C871" s="1"/>
      <c r="D871" s="1"/>
      <c r="E871" s="1"/>
      <c r="I871" s="1"/>
      <c r="J871" s="1"/>
      <c r="K871" s="1"/>
    </row>
    <row r="872" spans="3:11">
      <c r="C872" s="1"/>
      <c r="D872" s="1"/>
      <c r="E872" s="1"/>
      <c r="I872" s="1"/>
      <c r="J872" s="1"/>
      <c r="K872" s="1"/>
    </row>
    <row r="873" spans="3:11">
      <c r="C873" s="1"/>
      <c r="D873" s="1"/>
      <c r="E873" s="1"/>
      <c r="I873" s="1"/>
      <c r="J873" s="1"/>
      <c r="K873" s="1"/>
    </row>
    <row r="874" spans="3:11">
      <c r="C874" s="1"/>
      <c r="D874" s="1"/>
      <c r="E874" s="1"/>
      <c r="I874" s="1"/>
      <c r="J874" s="1"/>
      <c r="K874" s="1"/>
    </row>
    <row r="875" spans="3:11">
      <c r="C875" s="1"/>
      <c r="D875" s="1"/>
      <c r="E875" s="1"/>
      <c r="I875" s="1"/>
      <c r="J875" s="1"/>
      <c r="K875" s="1"/>
    </row>
    <row r="876" spans="3:11">
      <c r="C876" s="1"/>
      <c r="D876" s="1"/>
      <c r="E876" s="1"/>
      <c r="I876" s="1"/>
      <c r="J876" s="1"/>
      <c r="K876" s="1"/>
    </row>
    <row r="877" spans="3:11">
      <c r="C877" s="1"/>
      <c r="D877" s="1"/>
      <c r="E877" s="1"/>
      <c r="I877" s="1"/>
      <c r="J877" s="1"/>
      <c r="K877" s="1"/>
    </row>
    <row r="878" spans="3:11">
      <c r="C878" s="1"/>
      <c r="D878" s="1"/>
      <c r="E878" s="1"/>
      <c r="I878" s="1"/>
      <c r="J878" s="1"/>
      <c r="K878" s="1"/>
    </row>
    <row r="879" spans="3:11">
      <c r="C879" s="1"/>
      <c r="D879" s="1"/>
      <c r="E879" s="1"/>
      <c r="I879" s="1"/>
      <c r="J879" s="1"/>
      <c r="K879" s="1"/>
    </row>
    <row r="880" spans="3:11">
      <c r="C880" s="1"/>
      <c r="D880" s="1"/>
      <c r="E880" s="1"/>
      <c r="I880" s="1"/>
      <c r="J880" s="1"/>
      <c r="K880" s="1"/>
    </row>
    <row r="881" spans="3:11">
      <c r="C881" s="1"/>
      <c r="D881" s="1"/>
      <c r="E881" s="1"/>
      <c r="I881" s="1"/>
      <c r="J881" s="1"/>
      <c r="K881" s="1"/>
    </row>
    <row r="882" spans="3:11">
      <c r="C882" s="1"/>
      <c r="D882" s="1"/>
      <c r="E882" s="1"/>
      <c r="I882" s="1"/>
      <c r="J882" s="1"/>
      <c r="K882" s="1"/>
    </row>
    <row r="883" spans="3:11">
      <c r="C883" s="1"/>
      <c r="D883" s="1"/>
      <c r="E883" s="1"/>
      <c r="I883" s="1"/>
      <c r="J883" s="1"/>
      <c r="K883" s="1"/>
    </row>
    <row r="884" spans="3:11">
      <c r="C884" s="1"/>
      <c r="D884" s="1"/>
      <c r="E884" s="1"/>
      <c r="I884" s="1"/>
      <c r="J884" s="1"/>
      <c r="K884" s="1"/>
    </row>
    <row r="885" spans="3:11">
      <c r="C885" s="1"/>
      <c r="D885" s="1"/>
      <c r="E885" s="1"/>
      <c r="I885" s="1"/>
      <c r="J885" s="1"/>
      <c r="K885" s="1"/>
    </row>
    <row r="886" spans="3:11">
      <c r="C886" s="1"/>
      <c r="D886" s="1"/>
      <c r="E886" s="1"/>
      <c r="I886" s="1"/>
      <c r="J886" s="1"/>
      <c r="K886" s="1"/>
    </row>
    <row r="887" spans="3:11">
      <c r="C887" s="1"/>
      <c r="D887" s="1"/>
      <c r="E887" s="1"/>
      <c r="I887" s="1"/>
      <c r="J887" s="1"/>
      <c r="K887" s="1"/>
    </row>
    <row r="888" spans="3:11">
      <c r="C888" s="1"/>
      <c r="D888" s="1"/>
      <c r="E888" s="1"/>
      <c r="I888" s="1"/>
      <c r="J888" s="1"/>
      <c r="K888" s="1"/>
    </row>
    <row r="889" spans="3:11">
      <c r="C889" s="1"/>
      <c r="D889" s="1"/>
      <c r="E889" s="1"/>
      <c r="I889" s="1"/>
      <c r="J889" s="1"/>
      <c r="K889" s="1"/>
    </row>
    <row r="890" spans="3:11">
      <c r="C890" s="1"/>
      <c r="D890" s="1"/>
      <c r="E890" s="1"/>
      <c r="I890" s="1"/>
      <c r="J890" s="1"/>
      <c r="K890" s="1"/>
    </row>
    <row r="891" spans="3:11">
      <c r="C891" s="1"/>
      <c r="D891" s="1"/>
      <c r="E891" s="1"/>
      <c r="I891" s="1"/>
      <c r="J891" s="1"/>
      <c r="K891" s="1"/>
    </row>
    <row r="892" spans="3:11">
      <c r="C892" s="1"/>
      <c r="D892" s="1"/>
      <c r="E892" s="1"/>
      <c r="I892" s="1"/>
      <c r="J892" s="1"/>
      <c r="K892" s="1"/>
    </row>
    <row r="893" spans="3:11">
      <c r="C893" s="1"/>
      <c r="D893" s="1"/>
      <c r="E893" s="1"/>
      <c r="I893" s="1"/>
      <c r="J893" s="1"/>
      <c r="K893" s="1"/>
    </row>
    <row r="894" spans="3:11">
      <c r="C894" s="1"/>
      <c r="D894" s="1"/>
      <c r="E894" s="1"/>
      <c r="I894" s="1"/>
      <c r="J894" s="1"/>
      <c r="K894" s="1"/>
    </row>
    <row r="895" spans="3:11">
      <c r="C895" s="1"/>
      <c r="D895" s="1"/>
      <c r="E895" s="1"/>
      <c r="I895" s="1"/>
      <c r="J895" s="1"/>
      <c r="K895" s="1"/>
    </row>
    <row r="896" spans="3:11">
      <c r="C896" s="1"/>
      <c r="D896" s="1"/>
      <c r="E896" s="1"/>
      <c r="I896" s="1"/>
      <c r="J896" s="1"/>
      <c r="K896" s="1"/>
    </row>
    <row r="897" spans="3:11">
      <c r="C897" s="1"/>
      <c r="D897" s="1"/>
      <c r="E897" s="1"/>
      <c r="I897" s="1"/>
      <c r="J897" s="1"/>
      <c r="K897" s="1"/>
    </row>
    <row r="898" spans="3:11">
      <c r="C898" s="1"/>
      <c r="D898" s="1"/>
      <c r="E898" s="1"/>
      <c r="I898" s="1"/>
      <c r="J898" s="1"/>
      <c r="K898" s="1"/>
    </row>
    <row r="899" spans="3:11">
      <c r="C899" s="1"/>
      <c r="D899" s="1"/>
      <c r="E899" s="1"/>
      <c r="I899" s="1"/>
      <c r="J899" s="1"/>
      <c r="K899" s="1"/>
    </row>
    <row r="900" spans="3:11">
      <c r="C900" s="1"/>
      <c r="D900" s="1"/>
      <c r="E900" s="1"/>
      <c r="I900" s="1"/>
      <c r="J900" s="1"/>
      <c r="K900" s="1"/>
    </row>
    <row r="901" spans="3:11">
      <c r="C901" s="1"/>
      <c r="D901" s="1"/>
      <c r="E901" s="1"/>
      <c r="I901" s="1"/>
      <c r="J901" s="1"/>
      <c r="K901" s="1"/>
    </row>
    <row r="902" spans="3:11">
      <c r="C902" s="1"/>
      <c r="D902" s="1"/>
      <c r="E902" s="1"/>
      <c r="I902" s="1"/>
      <c r="J902" s="1"/>
      <c r="K902" s="1"/>
    </row>
    <row r="903" spans="3:11">
      <c r="C903" s="1"/>
      <c r="D903" s="1"/>
      <c r="E903" s="1"/>
      <c r="I903" s="1"/>
      <c r="J903" s="1"/>
      <c r="K903" s="1"/>
    </row>
    <row r="904" spans="3:11">
      <c r="C904" s="1"/>
      <c r="D904" s="1"/>
      <c r="E904" s="1"/>
      <c r="I904" s="1"/>
      <c r="J904" s="1"/>
      <c r="K904" s="1"/>
    </row>
    <row r="905" spans="3:11">
      <c r="C905" s="1"/>
      <c r="D905" s="1"/>
      <c r="E905" s="1"/>
      <c r="I905" s="1"/>
      <c r="J905" s="1"/>
      <c r="K905" s="1"/>
    </row>
    <row r="906" spans="3:11">
      <c r="C906" s="1"/>
      <c r="D906" s="1"/>
      <c r="E906" s="1"/>
      <c r="I906" s="1"/>
      <c r="J906" s="1"/>
      <c r="K906" s="1"/>
    </row>
    <row r="907" spans="3:11">
      <c r="C907" s="1"/>
      <c r="D907" s="1"/>
      <c r="E907" s="1"/>
      <c r="I907" s="1"/>
      <c r="J907" s="1"/>
      <c r="K907" s="1"/>
    </row>
    <row r="908" spans="3:11">
      <c r="C908" s="1"/>
      <c r="D908" s="1"/>
      <c r="E908" s="1"/>
      <c r="I908" s="1"/>
      <c r="J908" s="1"/>
      <c r="K908" s="1"/>
    </row>
    <row r="909" spans="3:11">
      <c r="C909" s="1"/>
      <c r="D909" s="1"/>
      <c r="E909" s="1"/>
      <c r="I909" s="1"/>
      <c r="J909" s="1"/>
      <c r="K909" s="1"/>
    </row>
    <row r="910" spans="3:11">
      <c r="C910" s="1"/>
      <c r="D910" s="1"/>
      <c r="E910" s="1"/>
      <c r="I910" s="1"/>
      <c r="J910" s="1"/>
      <c r="K910" s="1"/>
    </row>
    <row r="911" spans="3:11">
      <c r="C911" s="1"/>
      <c r="D911" s="1"/>
      <c r="E911" s="1"/>
      <c r="I911" s="1"/>
      <c r="J911" s="1"/>
      <c r="K911" s="1"/>
    </row>
    <row r="912" spans="3:11">
      <c r="C912" s="1"/>
      <c r="D912" s="1"/>
      <c r="E912" s="1"/>
      <c r="I912" s="1"/>
      <c r="J912" s="1"/>
      <c r="K912" s="1"/>
    </row>
    <row r="913" spans="3:11">
      <c r="C913" s="1"/>
      <c r="D913" s="1"/>
      <c r="E913" s="1"/>
      <c r="I913" s="1"/>
      <c r="J913" s="1"/>
      <c r="K913" s="1"/>
    </row>
    <row r="914" spans="3:11">
      <c r="C914" s="1"/>
      <c r="D914" s="1"/>
      <c r="E914" s="1"/>
      <c r="I914" s="1"/>
      <c r="J914" s="1"/>
      <c r="K914" s="1"/>
    </row>
    <row r="915" spans="3:11">
      <c r="C915" s="1"/>
      <c r="D915" s="1"/>
      <c r="E915" s="1"/>
      <c r="I915" s="1"/>
      <c r="J915" s="1"/>
      <c r="K915" s="1"/>
    </row>
    <row r="916" spans="3:11">
      <c r="C916" s="1"/>
      <c r="D916" s="1"/>
      <c r="E916" s="1"/>
      <c r="I916" s="1"/>
      <c r="J916" s="1"/>
      <c r="K916" s="1"/>
    </row>
    <row r="917" spans="3:11">
      <c r="C917" s="1"/>
      <c r="D917" s="1"/>
      <c r="E917" s="1"/>
      <c r="I917" s="1"/>
      <c r="J917" s="1"/>
      <c r="K917" s="1"/>
    </row>
    <row r="918" spans="3:11">
      <c r="C918" s="1"/>
      <c r="D918" s="1"/>
      <c r="E918" s="1"/>
      <c r="I918" s="1"/>
      <c r="J918" s="1"/>
      <c r="K918" s="1"/>
    </row>
    <row r="919" spans="3:11">
      <c r="C919" s="1"/>
      <c r="D919" s="1"/>
      <c r="E919" s="1"/>
      <c r="I919" s="1"/>
      <c r="J919" s="1"/>
      <c r="K919" s="1"/>
    </row>
    <row r="920" spans="3:11">
      <c r="C920" s="1"/>
      <c r="D920" s="1"/>
      <c r="E920" s="1"/>
      <c r="I920" s="1"/>
      <c r="J920" s="1"/>
      <c r="K920" s="1"/>
    </row>
    <row r="921" spans="3:11">
      <c r="C921" s="1"/>
      <c r="D921" s="1"/>
      <c r="E921" s="1"/>
      <c r="I921" s="1"/>
      <c r="J921" s="1"/>
      <c r="K921" s="1"/>
    </row>
    <row r="922" spans="3:11">
      <c r="C922" s="1"/>
      <c r="D922" s="1"/>
      <c r="E922" s="1"/>
      <c r="I922" s="1"/>
      <c r="J922" s="1"/>
      <c r="K922" s="1"/>
    </row>
    <row r="923" spans="3:11">
      <c r="C923" s="1"/>
      <c r="D923" s="1"/>
      <c r="E923" s="1"/>
      <c r="I923" s="1"/>
      <c r="J923" s="1"/>
      <c r="K923" s="1"/>
    </row>
    <row r="924" spans="3:11">
      <c r="C924" s="1"/>
      <c r="D924" s="1"/>
      <c r="E924" s="1"/>
      <c r="I924" s="1"/>
      <c r="J924" s="1"/>
      <c r="K924" s="1"/>
    </row>
    <row r="925" spans="3:11">
      <c r="C925" s="1"/>
      <c r="D925" s="1"/>
      <c r="E925" s="1"/>
      <c r="I925" s="1"/>
      <c r="J925" s="1"/>
      <c r="K925" s="1"/>
    </row>
    <row r="926" spans="3:11">
      <c r="C926" s="1"/>
      <c r="D926" s="1"/>
      <c r="E926" s="1"/>
      <c r="I926" s="1"/>
      <c r="J926" s="1"/>
      <c r="K926" s="1"/>
    </row>
    <row r="927" spans="3:11">
      <c r="C927" s="1"/>
      <c r="D927" s="1"/>
      <c r="E927" s="1"/>
      <c r="I927" s="1"/>
      <c r="J927" s="1"/>
      <c r="K927" s="1"/>
    </row>
    <row r="928" spans="3:11">
      <c r="C928" s="1"/>
      <c r="D928" s="1"/>
      <c r="E928" s="1"/>
      <c r="I928" s="1"/>
      <c r="J928" s="1"/>
      <c r="K928" s="1"/>
    </row>
    <row r="929" spans="3:11">
      <c r="C929" s="1"/>
      <c r="D929" s="1"/>
      <c r="E929" s="1"/>
      <c r="I929" s="1"/>
      <c r="J929" s="1"/>
      <c r="K929" s="1"/>
    </row>
    <row r="930" spans="3:11">
      <c r="C930" s="1"/>
      <c r="D930" s="1"/>
      <c r="E930" s="1"/>
      <c r="I930" s="1"/>
      <c r="J930" s="1"/>
      <c r="K930" s="1"/>
    </row>
    <row r="931" spans="3:11">
      <c r="C931" s="1"/>
      <c r="D931" s="1"/>
      <c r="E931" s="1"/>
      <c r="I931" s="1"/>
      <c r="J931" s="1"/>
      <c r="K931" s="1"/>
    </row>
    <row r="932" spans="3:11">
      <c r="C932" s="1"/>
      <c r="D932" s="1"/>
      <c r="E932" s="1"/>
      <c r="I932" s="1"/>
      <c r="J932" s="1"/>
      <c r="K932" s="1"/>
    </row>
    <row r="933" spans="3:11">
      <c r="C933" s="1"/>
      <c r="D933" s="1"/>
      <c r="E933" s="1"/>
      <c r="I933" s="1"/>
      <c r="J933" s="1"/>
      <c r="K933" s="1"/>
    </row>
    <row r="934" spans="3:11">
      <c r="C934" s="1"/>
      <c r="D934" s="1"/>
      <c r="E934" s="1"/>
      <c r="I934" s="1"/>
      <c r="J934" s="1"/>
      <c r="K934" s="1"/>
    </row>
    <row r="935" spans="3:11">
      <c r="C935" s="1"/>
      <c r="D935" s="1"/>
      <c r="E935" s="1"/>
      <c r="I935" s="1"/>
      <c r="J935" s="1"/>
      <c r="K935" s="1"/>
    </row>
    <row r="936" spans="3:11">
      <c r="C936" s="1"/>
      <c r="D936" s="1"/>
      <c r="E936" s="1"/>
      <c r="I936" s="1"/>
      <c r="J936" s="1"/>
      <c r="K936" s="1"/>
    </row>
    <row r="937" spans="3:11">
      <c r="C937" s="1"/>
      <c r="D937" s="1"/>
      <c r="E937" s="1"/>
      <c r="I937" s="1"/>
      <c r="J937" s="1"/>
      <c r="K937" s="1"/>
    </row>
    <row r="938" spans="3:11">
      <c r="C938" s="1"/>
      <c r="D938" s="1"/>
      <c r="E938" s="1"/>
      <c r="I938" s="1"/>
      <c r="J938" s="1"/>
      <c r="K938" s="1"/>
    </row>
    <row r="939" spans="3:11">
      <c r="C939" s="1"/>
      <c r="D939" s="1"/>
      <c r="E939" s="1"/>
      <c r="I939" s="1"/>
      <c r="J939" s="1"/>
      <c r="K939" s="1"/>
    </row>
    <row r="940" spans="3:11">
      <c r="C940" s="1"/>
      <c r="D940" s="1"/>
      <c r="E940" s="1"/>
      <c r="I940" s="1"/>
      <c r="J940" s="1"/>
      <c r="K940" s="1"/>
    </row>
    <row r="941" spans="3:11">
      <c r="C941" s="1"/>
      <c r="D941" s="1"/>
      <c r="E941" s="1"/>
      <c r="I941" s="1"/>
      <c r="J941" s="1"/>
      <c r="K941" s="1"/>
    </row>
    <row r="942" spans="3:11">
      <c r="C942" s="1"/>
      <c r="D942" s="1"/>
      <c r="E942" s="1"/>
      <c r="I942" s="1"/>
      <c r="J942" s="1"/>
      <c r="K942" s="1"/>
    </row>
    <row r="943" spans="3:11">
      <c r="C943" s="1"/>
      <c r="D943" s="1"/>
      <c r="E943" s="1"/>
      <c r="I943" s="1"/>
      <c r="J943" s="1"/>
      <c r="K943" s="1"/>
    </row>
    <row r="944" spans="3:11">
      <c r="C944" s="1"/>
      <c r="D944" s="1"/>
      <c r="E944" s="1"/>
      <c r="I944" s="1"/>
      <c r="J944" s="1"/>
      <c r="K944" s="1"/>
    </row>
    <row r="945" spans="3:11">
      <c r="C945" s="1"/>
      <c r="D945" s="1"/>
      <c r="E945" s="1"/>
      <c r="I945" s="1"/>
      <c r="J945" s="1"/>
      <c r="K945" s="1"/>
    </row>
    <row r="946" spans="3:11">
      <c r="C946" s="1"/>
      <c r="D946" s="1"/>
      <c r="E946" s="1"/>
      <c r="I946" s="1"/>
      <c r="J946" s="1"/>
      <c r="K946" s="1"/>
    </row>
    <row r="947" spans="3:11">
      <c r="C947" s="1"/>
      <c r="D947" s="1"/>
      <c r="E947" s="1"/>
      <c r="I947" s="1"/>
      <c r="J947" s="1"/>
      <c r="K947" s="1"/>
    </row>
    <row r="948" spans="3:11">
      <c r="C948" s="1"/>
      <c r="D948" s="1"/>
      <c r="E948" s="1"/>
      <c r="I948" s="1"/>
      <c r="J948" s="1"/>
      <c r="K948" s="1"/>
    </row>
    <row r="949" spans="3:11">
      <c r="C949" s="1"/>
      <c r="D949" s="1"/>
      <c r="E949" s="1"/>
      <c r="I949" s="1"/>
      <c r="J949" s="1"/>
      <c r="K949" s="1"/>
    </row>
    <row r="950" spans="3:11">
      <c r="C950" s="1"/>
      <c r="D950" s="1"/>
      <c r="E950" s="1"/>
      <c r="I950" s="1"/>
      <c r="J950" s="1"/>
      <c r="K950" s="1"/>
    </row>
    <row r="951" spans="3:11">
      <c r="C951" s="1"/>
      <c r="D951" s="1"/>
      <c r="E951" s="1"/>
      <c r="I951" s="1"/>
      <c r="J951" s="1"/>
      <c r="K951" s="1"/>
    </row>
    <row r="952" spans="3:11">
      <c r="C952" s="1"/>
      <c r="D952" s="1"/>
      <c r="E952" s="1"/>
      <c r="I952" s="1"/>
      <c r="J952" s="1"/>
      <c r="K952" s="1"/>
    </row>
    <row r="953" spans="3:11">
      <c r="C953" s="1"/>
      <c r="D953" s="1"/>
      <c r="E953" s="1"/>
      <c r="I953" s="1"/>
      <c r="J953" s="1"/>
      <c r="K953" s="1"/>
    </row>
    <row r="954" spans="3:11">
      <c r="C954" s="1"/>
      <c r="D954" s="1"/>
      <c r="E954" s="1"/>
      <c r="I954" s="1"/>
      <c r="J954" s="1"/>
      <c r="K954" s="1"/>
    </row>
    <row r="955" spans="3:11">
      <c r="C955" s="1"/>
      <c r="D955" s="1"/>
      <c r="E955" s="1"/>
      <c r="I955" s="1"/>
      <c r="J955" s="1"/>
      <c r="K955" s="1"/>
    </row>
    <row r="956" spans="3:11">
      <c r="C956" s="1"/>
      <c r="D956" s="1"/>
      <c r="E956" s="1"/>
      <c r="I956" s="1"/>
      <c r="J956" s="1"/>
      <c r="K956" s="1"/>
    </row>
    <row r="957" spans="3:11">
      <c r="C957" s="1"/>
      <c r="D957" s="1"/>
      <c r="E957" s="1"/>
      <c r="I957" s="1"/>
      <c r="J957" s="1"/>
      <c r="K957" s="1"/>
    </row>
    <row r="958" spans="3:11">
      <c r="C958" s="1"/>
      <c r="D958" s="1"/>
      <c r="E958" s="1"/>
      <c r="I958" s="1"/>
      <c r="J958" s="1"/>
      <c r="K958" s="1"/>
    </row>
    <row r="959" spans="3:11">
      <c r="C959" s="1"/>
      <c r="D959" s="1"/>
      <c r="E959" s="1"/>
      <c r="I959" s="1"/>
      <c r="J959" s="1"/>
      <c r="K959" s="1"/>
    </row>
    <row r="960" spans="3:11">
      <c r="C960" s="1"/>
      <c r="D960" s="1"/>
      <c r="E960" s="1"/>
      <c r="I960" s="1"/>
      <c r="J960" s="1"/>
      <c r="K960" s="1"/>
    </row>
    <row r="961" spans="3:11">
      <c r="C961" s="1"/>
      <c r="D961" s="1"/>
      <c r="E961" s="1"/>
      <c r="I961" s="1"/>
      <c r="J961" s="1"/>
      <c r="K961" s="1"/>
    </row>
    <row r="962" spans="3:11">
      <c r="C962" s="1"/>
      <c r="D962" s="1"/>
      <c r="E962" s="1"/>
      <c r="I962" s="1"/>
      <c r="J962" s="1"/>
      <c r="K962" s="1"/>
    </row>
    <row r="963" spans="3:11">
      <c r="C963" s="1"/>
      <c r="D963" s="1"/>
      <c r="E963" s="1"/>
      <c r="I963" s="1"/>
      <c r="J963" s="1"/>
      <c r="K963" s="1"/>
    </row>
    <row r="964" spans="3:11">
      <c r="C964" s="1"/>
      <c r="D964" s="1"/>
      <c r="E964" s="1"/>
      <c r="I964" s="1"/>
      <c r="J964" s="1"/>
      <c r="K964" s="1"/>
    </row>
    <row r="965" spans="3:11">
      <c r="C965" s="1"/>
      <c r="D965" s="1"/>
      <c r="E965" s="1"/>
      <c r="I965" s="1"/>
      <c r="J965" s="1"/>
      <c r="K965" s="1"/>
    </row>
    <row r="966" spans="3:11">
      <c r="C966" s="1"/>
      <c r="D966" s="1"/>
      <c r="E966" s="1"/>
      <c r="I966" s="1"/>
      <c r="J966" s="1"/>
      <c r="K966" s="1"/>
    </row>
    <row r="967" spans="3:11">
      <c r="C967" s="1"/>
      <c r="D967" s="1"/>
      <c r="E967" s="1"/>
      <c r="I967" s="1"/>
      <c r="J967" s="1"/>
      <c r="K967" s="1"/>
    </row>
    <row r="968" spans="3:11">
      <c r="C968" s="1"/>
      <c r="D968" s="1"/>
      <c r="E968" s="1"/>
      <c r="I968" s="1"/>
      <c r="J968" s="1"/>
      <c r="K968" s="1"/>
    </row>
    <row r="969" spans="3:11">
      <c r="C969" s="1"/>
      <c r="D969" s="1"/>
      <c r="E969" s="1"/>
      <c r="I969" s="1"/>
      <c r="J969" s="1"/>
      <c r="K969" s="1"/>
    </row>
    <row r="970" spans="3:11">
      <c r="C970" s="1"/>
      <c r="D970" s="1"/>
      <c r="E970" s="1"/>
      <c r="I970" s="1"/>
      <c r="J970" s="1"/>
      <c r="K970" s="1"/>
    </row>
    <row r="971" spans="3:11">
      <c r="C971" s="1"/>
      <c r="D971" s="1"/>
      <c r="E971" s="1"/>
      <c r="I971" s="1"/>
      <c r="J971" s="1"/>
      <c r="K971" s="1"/>
    </row>
    <row r="972" spans="3:11">
      <c r="C972" s="1"/>
      <c r="D972" s="1"/>
      <c r="E972" s="1"/>
      <c r="I972" s="1"/>
      <c r="J972" s="1"/>
      <c r="K972" s="1"/>
    </row>
    <row r="973" spans="3:11">
      <c r="C973" s="1"/>
      <c r="D973" s="1"/>
      <c r="E973" s="1"/>
      <c r="I973" s="1"/>
      <c r="J973" s="1"/>
      <c r="K973" s="1"/>
    </row>
    <row r="974" spans="3:11">
      <c r="C974" s="1"/>
      <c r="D974" s="1"/>
      <c r="E974" s="1"/>
      <c r="I974" s="1"/>
      <c r="J974" s="1"/>
      <c r="K974" s="1"/>
    </row>
    <row r="975" spans="3:11">
      <c r="C975" s="1"/>
      <c r="D975" s="1"/>
      <c r="E975" s="1"/>
      <c r="I975" s="1"/>
      <c r="J975" s="1"/>
      <c r="K975" s="1"/>
    </row>
    <row r="976" spans="3:11">
      <c r="C976" s="1"/>
      <c r="D976" s="1"/>
      <c r="E976" s="1"/>
      <c r="I976" s="1"/>
      <c r="J976" s="1"/>
      <c r="K976" s="1"/>
    </row>
    <row r="977" spans="3:11">
      <c r="C977" s="1"/>
      <c r="D977" s="1"/>
      <c r="E977" s="1"/>
      <c r="I977" s="1"/>
      <c r="J977" s="1"/>
      <c r="K977" s="1"/>
    </row>
    <row r="978" spans="3:11">
      <c r="C978" s="1"/>
      <c r="D978" s="1"/>
      <c r="E978" s="1"/>
      <c r="I978" s="1"/>
      <c r="J978" s="1"/>
      <c r="K978" s="1"/>
    </row>
    <row r="979" spans="3:11">
      <c r="C979" s="1"/>
      <c r="D979" s="1"/>
      <c r="E979" s="1"/>
      <c r="I979" s="1"/>
      <c r="J979" s="1"/>
      <c r="K979" s="1"/>
    </row>
    <row r="980" spans="3:11">
      <c r="C980" s="1"/>
      <c r="D980" s="1"/>
      <c r="E980" s="1"/>
      <c r="I980" s="1"/>
      <c r="J980" s="1"/>
      <c r="K980" s="1"/>
    </row>
    <row r="981" spans="3:11">
      <c r="C981" s="1"/>
      <c r="D981" s="1"/>
      <c r="E981" s="1"/>
      <c r="I981" s="1"/>
      <c r="J981" s="1"/>
      <c r="K981" s="1"/>
    </row>
    <row r="982" spans="3:11">
      <c r="C982" s="1"/>
      <c r="D982" s="1"/>
      <c r="E982" s="1"/>
      <c r="I982" s="1"/>
      <c r="J982" s="1"/>
      <c r="K982" s="1"/>
    </row>
    <row r="983" spans="3:11">
      <c r="C983" s="1"/>
      <c r="D983" s="1"/>
      <c r="E983" s="1"/>
      <c r="I983" s="1"/>
      <c r="J983" s="1"/>
      <c r="K983" s="1"/>
    </row>
    <row r="984" spans="3:11">
      <c r="C984" s="1"/>
      <c r="D984" s="1"/>
      <c r="E984" s="1"/>
      <c r="I984" s="1"/>
      <c r="J984" s="1"/>
      <c r="K984" s="1"/>
    </row>
    <row r="985" spans="3:11">
      <c r="C985" s="1"/>
      <c r="D985" s="1"/>
      <c r="E985" s="1"/>
      <c r="I985" s="1"/>
      <c r="J985" s="1"/>
      <c r="K985" s="1"/>
    </row>
    <row r="986" spans="3:11">
      <c r="C986" s="1"/>
      <c r="D986" s="1"/>
      <c r="E986" s="1"/>
      <c r="I986" s="1"/>
      <c r="J986" s="1"/>
      <c r="K986" s="1"/>
    </row>
    <row r="987" spans="3:11">
      <c r="C987" s="1"/>
      <c r="D987" s="1"/>
      <c r="E987" s="1"/>
      <c r="I987" s="1"/>
      <c r="J987" s="1"/>
      <c r="K987" s="1"/>
    </row>
    <row r="988" spans="3:11">
      <c r="C988" s="1"/>
      <c r="D988" s="1"/>
      <c r="E988" s="1"/>
      <c r="I988" s="1"/>
      <c r="J988" s="1"/>
      <c r="K988" s="1"/>
    </row>
    <row r="989" spans="3:11">
      <c r="C989" s="1"/>
      <c r="D989" s="1"/>
      <c r="E989" s="1"/>
      <c r="I989" s="1"/>
      <c r="J989" s="1"/>
      <c r="K989" s="1"/>
    </row>
    <row r="990" spans="3:11">
      <c r="C990" s="1"/>
      <c r="D990" s="1"/>
      <c r="E990" s="1"/>
      <c r="I990" s="1"/>
      <c r="J990" s="1"/>
      <c r="K990" s="1"/>
    </row>
    <row r="991" spans="3:11">
      <c r="C991" s="1"/>
      <c r="D991" s="1"/>
      <c r="E991" s="1"/>
      <c r="I991" s="1"/>
      <c r="J991" s="1"/>
      <c r="K991" s="1"/>
    </row>
    <row r="992" spans="3:11">
      <c r="C992" s="1"/>
      <c r="D992" s="1"/>
      <c r="E992" s="1"/>
      <c r="I992" s="1"/>
      <c r="J992" s="1"/>
      <c r="K992" s="1"/>
    </row>
    <row r="993" spans="3:11">
      <c r="C993" s="1"/>
      <c r="D993" s="1"/>
      <c r="E993" s="1"/>
      <c r="I993" s="1"/>
      <c r="J993" s="1"/>
      <c r="K993" s="1"/>
    </row>
    <row r="994" spans="3:11">
      <c r="C994" s="1"/>
      <c r="D994" s="1"/>
      <c r="E994" s="1"/>
      <c r="I994" s="1"/>
      <c r="J994" s="1"/>
      <c r="K994" s="1"/>
    </row>
    <row r="995" spans="3:11">
      <c r="C995" s="1"/>
      <c r="D995" s="1"/>
      <c r="E995" s="1"/>
      <c r="I995" s="1"/>
      <c r="J995" s="1"/>
      <c r="K995" s="1"/>
    </row>
    <row r="996" spans="3:11">
      <c r="C996" s="1"/>
      <c r="D996" s="1"/>
      <c r="E996" s="1"/>
      <c r="I996" s="1"/>
      <c r="J996" s="1"/>
      <c r="K996" s="1"/>
    </row>
    <row r="997" spans="3:11">
      <c r="C997" s="1"/>
      <c r="D997" s="1"/>
      <c r="E997" s="1"/>
      <c r="I997" s="1"/>
      <c r="J997" s="1"/>
      <c r="K997" s="1"/>
    </row>
    <row r="998" spans="3:11">
      <c r="C998" s="1"/>
      <c r="D998" s="1"/>
      <c r="E998" s="1"/>
      <c r="I998" s="1"/>
      <c r="J998" s="1"/>
      <c r="K998" s="1"/>
    </row>
    <row r="999" spans="3:11">
      <c r="C999" s="1"/>
      <c r="D999" s="1"/>
      <c r="E999" s="1"/>
      <c r="I999" s="1"/>
      <c r="J999" s="1"/>
      <c r="K999" s="1"/>
    </row>
    <row r="1000" spans="3:11">
      <c r="C1000" s="1"/>
      <c r="D1000" s="1"/>
      <c r="E1000" s="1"/>
      <c r="I1000" s="1"/>
      <c r="J1000" s="1"/>
      <c r="K1000" s="1"/>
    </row>
    <row r="1001" spans="3:11">
      <c r="C1001" s="1"/>
      <c r="D1001" s="1"/>
      <c r="E1001" s="1"/>
      <c r="I1001" s="1"/>
      <c r="J1001" s="1"/>
      <c r="K1001" s="1"/>
    </row>
    <row r="1002" spans="3:11">
      <c r="C1002" s="1"/>
      <c r="D1002" s="1"/>
      <c r="E1002" s="1"/>
      <c r="I1002" s="1"/>
      <c r="J1002" s="1"/>
      <c r="K1002" s="1"/>
    </row>
    <row r="1003" spans="3:11">
      <c r="C1003" s="1"/>
      <c r="D1003" s="1"/>
      <c r="E1003" s="1"/>
      <c r="I1003" s="1"/>
      <c r="J1003" s="1"/>
      <c r="K1003" s="1"/>
    </row>
    <row r="1004" spans="3:11">
      <c r="C1004" s="1"/>
      <c r="D1004" s="1"/>
      <c r="E1004" s="1"/>
      <c r="I1004" s="1"/>
      <c r="J1004" s="1"/>
      <c r="K1004" s="1"/>
    </row>
    <row r="1005" spans="3:11">
      <c r="C1005" s="1"/>
      <c r="D1005" s="1"/>
      <c r="E1005" s="1"/>
      <c r="I1005" s="1"/>
      <c r="J1005" s="1"/>
      <c r="K1005" s="1"/>
    </row>
    <row r="1006" spans="3:11">
      <c r="C1006" s="1"/>
      <c r="D1006" s="1"/>
      <c r="E1006" s="1"/>
      <c r="I1006" s="1"/>
      <c r="J1006" s="1"/>
      <c r="K1006" s="1"/>
    </row>
    <row r="1007" spans="3:11">
      <c r="C1007" s="1"/>
      <c r="D1007" s="1"/>
      <c r="E1007" s="1"/>
      <c r="I1007" s="1"/>
      <c r="J1007" s="1"/>
      <c r="K1007" s="1"/>
    </row>
    <row r="1008" spans="3:11">
      <c r="C1008" s="1"/>
      <c r="D1008" s="1"/>
      <c r="E1008" s="1"/>
      <c r="I1008" s="1"/>
      <c r="J1008" s="1"/>
      <c r="K1008" s="1"/>
    </row>
    <row r="1009" spans="3:11">
      <c r="C1009" s="1"/>
      <c r="D1009" s="1"/>
      <c r="E1009" s="1"/>
      <c r="I1009" s="1"/>
      <c r="J1009" s="1"/>
      <c r="K1009" s="1"/>
    </row>
    <row r="1010" spans="3:11">
      <c r="C1010" s="1"/>
      <c r="D1010" s="1"/>
      <c r="E1010" s="1"/>
      <c r="I1010" s="1"/>
      <c r="J1010" s="1"/>
      <c r="K1010" s="1"/>
    </row>
    <row r="1011" spans="3:11">
      <c r="C1011" s="1"/>
      <c r="D1011" s="1"/>
      <c r="E1011" s="1"/>
      <c r="I1011" s="1"/>
      <c r="J1011" s="1"/>
      <c r="K1011" s="1"/>
    </row>
    <row r="1012" spans="3:11">
      <c r="C1012" s="1"/>
      <c r="D1012" s="1"/>
      <c r="E1012" s="1"/>
      <c r="I1012" s="1"/>
      <c r="J1012" s="1"/>
      <c r="K1012" s="1"/>
    </row>
    <row r="1013" spans="3:11">
      <c r="C1013" s="1"/>
      <c r="D1013" s="1"/>
      <c r="E1013" s="1"/>
      <c r="I1013" s="1"/>
      <c r="J1013" s="1"/>
      <c r="K1013" s="1"/>
    </row>
    <row r="1014" spans="3:11">
      <c r="C1014" s="1"/>
      <c r="D1014" s="1"/>
      <c r="E1014" s="1"/>
      <c r="I1014" s="1"/>
      <c r="J1014" s="1"/>
      <c r="K1014" s="1"/>
    </row>
    <row r="1015" spans="3:11">
      <c r="C1015" s="1"/>
      <c r="D1015" s="1"/>
      <c r="E1015" s="1"/>
      <c r="I1015" s="1"/>
      <c r="J1015" s="1"/>
      <c r="K1015" s="1"/>
    </row>
    <row r="1016" spans="3:11">
      <c r="C1016" s="1"/>
      <c r="D1016" s="1"/>
      <c r="E1016" s="1"/>
      <c r="I1016" s="1"/>
      <c r="J1016" s="1"/>
      <c r="K1016" s="1"/>
    </row>
    <row r="1017" spans="3:11">
      <c r="C1017" s="1"/>
      <c r="D1017" s="1"/>
      <c r="E1017" s="1"/>
      <c r="I1017" s="1"/>
      <c r="J1017" s="1"/>
      <c r="K1017" s="1"/>
    </row>
    <row r="1018" spans="3:11">
      <c r="C1018" s="1"/>
      <c r="D1018" s="1"/>
      <c r="E1018" s="1"/>
      <c r="I1018" s="1"/>
      <c r="J1018" s="1"/>
      <c r="K1018" s="1"/>
    </row>
    <row r="1019" spans="3:11">
      <c r="C1019" s="1"/>
      <c r="D1019" s="1"/>
      <c r="E1019" s="1"/>
      <c r="I1019" s="1"/>
      <c r="J1019" s="1"/>
      <c r="K1019" s="1"/>
    </row>
    <row r="1020" spans="3:11">
      <c r="C1020" s="1"/>
      <c r="D1020" s="1"/>
      <c r="E1020" s="1"/>
      <c r="I1020" s="1"/>
      <c r="J1020" s="1"/>
      <c r="K1020" s="1"/>
    </row>
    <row r="1021" spans="3:11">
      <c r="C1021" s="1"/>
      <c r="D1021" s="1"/>
      <c r="E1021" s="1"/>
      <c r="I1021" s="1"/>
      <c r="J1021" s="1"/>
      <c r="K1021" s="1"/>
    </row>
    <row r="1022" spans="3:11">
      <c r="C1022" s="1"/>
      <c r="D1022" s="1"/>
      <c r="E1022" s="1"/>
      <c r="I1022" s="1"/>
      <c r="J1022" s="1"/>
      <c r="K1022" s="1"/>
    </row>
    <row r="1023" spans="3:11">
      <c r="C1023" s="1"/>
      <c r="D1023" s="1"/>
      <c r="E1023" s="1"/>
      <c r="I1023" s="1"/>
      <c r="J1023" s="1"/>
      <c r="K1023" s="1"/>
    </row>
    <row r="1024" spans="3:11">
      <c r="C1024" s="1"/>
      <c r="D1024" s="1"/>
      <c r="E1024" s="1"/>
      <c r="I1024" s="1"/>
      <c r="J1024" s="1"/>
      <c r="K1024" s="1"/>
    </row>
    <row r="1025" spans="3:11">
      <c r="C1025" s="1"/>
      <c r="D1025" s="1"/>
      <c r="E1025" s="1"/>
      <c r="I1025" s="1"/>
      <c r="J1025" s="1"/>
      <c r="K1025" s="1"/>
    </row>
    <row r="1026" spans="3:11">
      <c r="C1026" s="1"/>
      <c r="D1026" s="1"/>
      <c r="E1026" s="1"/>
      <c r="I1026" s="1"/>
      <c r="J1026" s="1"/>
      <c r="K1026" s="1"/>
    </row>
    <row r="1027" spans="3:11">
      <c r="C1027" s="1"/>
      <c r="D1027" s="1"/>
      <c r="E1027" s="1"/>
      <c r="I1027" s="1"/>
      <c r="J1027" s="1"/>
      <c r="K1027" s="1"/>
    </row>
    <row r="1028" spans="3:11">
      <c r="C1028" s="1"/>
      <c r="D1028" s="1"/>
      <c r="E1028" s="1"/>
      <c r="I1028" s="1"/>
      <c r="J1028" s="1"/>
      <c r="K1028" s="1"/>
    </row>
    <row r="1029" spans="3:11">
      <c r="C1029" s="1"/>
      <c r="D1029" s="1"/>
      <c r="E1029" s="1"/>
      <c r="I1029" s="1"/>
      <c r="J1029" s="1"/>
      <c r="K1029" s="1"/>
    </row>
    <row r="1030" spans="3:11">
      <c r="C1030" s="1"/>
      <c r="D1030" s="1"/>
      <c r="E1030" s="1"/>
      <c r="I1030" s="1"/>
      <c r="J1030" s="1"/>
      <c r="K1030" s="1"/>
    </row>
    <row r="1031" spans="3:11">
      <c r="C1031" s="1"/>
      <c r="D1031" s="1"/>
      <c r="E1031" s="1"/>
      <c r="I1031" s="1"/>
      <c r="J1031" s="1"/>
      <c r="K1031" s="1"/>
    </row>
    <row r="1032" spans="3:11">
      <c r="C1032" s="1"/>
      <c r="D1032" s="1"/>
      <c r="E1032" s="1"/>
      <c r="I1032" s="1"/>
      <c r="J1032" s="1"/>
      <c r="K1032" s="1"/>
    </row>
    <row r="1033" spans="3:11">
      <c r="C1033" s="1"/>
      <c r="D1033" s="1"/>
      <c r="E1033" s="1"/>
      <c r="I1033" s="1"/>
      <c r="J1033" s="1"/>
      <c r="K1033" s="1"/>
    </row>
    <row r="1034" spans="3:11">
      <c r="C1034" s="1"/>
      <c r="D1034" s="1"/>
      <c r="E1034" s="1"/>
      <c r="I1034" s="1"/>
      <c r="J1034" s="1"/>
      <c r="K1034" s="1"/>
    </row>
    <row r="1035" spans="3:11">
      <c r="C1035" s="1"/>
      <c r="D1035" s="1"/>
      <c r="E1035" s="1"/>
      <c r="I1035" s="1"/>
      <c r="J1035" s="1"/>
      <c r="K1035" s="1"/>
    </row>
    <row r="1036" spans="3:11">
      <c r="C1036" s="1"/>
      <c r="D1036" s="1"/>
      <c r="E1036" s="1"/>
      <c r="I1036" s="1"/>
      <c r="J1036" s="1"/>
      <c r="K1036" s="1"/>
    </row>
    <row r="1037" spans="3:11">
      <c r="C1037" s="1"/>
      <c r="D1037" s="1"/>
      <c r="E1037" s="1"/>
      <c r="I1037" s="1"/>
      <c r="J1037" s="1"/>
      <c r="K1037" s="1"/>
    </row>
    <row r="1038" spans="3:11">
      <c r="C1038" s="1"/>
      <c r="D1038" s="1"/>
      <c r="E1038" s="1"/>
      <c r="I1038" s="1"/>
      <c r="J1038" s="1"/>
      <c r="K1038" s="1"/>
    </row>
    <row r="1039" spans="3:11">
      <c r="C1039" s="1"/>
      <c r="D1039" s="1"/>
      <c r="E1039" s="1"/>
      <c r="I1039" s="1"/>
      <c r="J1039" s="1"/>
      <c r="K1039" s="1"/>
    </row>
    <row r="1040" spans="3:11">
      <c r="C1040" s="1"/>
      <c r="D1040" s="1"/>
      <c r="E1040" s="1"/>
      <c r="I1040" s="1"/>
      <c r="J1040" s="1"/>
      <c r="K1040" s="1"/>
    </row>
    <row r="1041" spans="3:11">
      <c r="C1041" s="1"/>
      <c r="D1041" s="1"/>
      <c r="E1041" s="1"/>
      <c r="I1041" s="1"/>
      <c r="J1041" s="1"/>
      <c r="K1041" s="1"/>
    </row>
    <row r="1042" spans="3:11">
      <c r="C1042" s="1"/>
      <c r="D1042" s="1"/>
      <c r="E1042" s="1"/>
      <c r="I1042" s="1"/>
      <c r="J1042" s="1"/>
      <c r="K1042" s="1"/>
    </row>
    <row r="1043" spans="3:11">
      <c r="C1043" s="1"/>
      <c r="D1043" s="1"/>
      <c r="E1043" s="1"/>
      <c r="I1043" s="1"/>
      <c r="J1043" s="1"/>
      <c r="K1043" s="1"/>
    </row>
    <row r="1044" spans="3:11">
      <c r="C1044" s="1"/>
      <c r="D1044" s="1"/>
      <c r="E1044" s="1"/>
      <c r="I1044" s="1"/>
      <c r="J1044" s="1"/>
      <c r="K1044" s="1"/>
    </row>
    <row r="1045" spans="3:11">
      <c r="C1045" s="1"/>
      <c r="D1045" s="1"/>
      <c r="E1045" s="1"/>
      <c r="I1045" s="1"/>
      <c r="J1045" s="1"/>
      <c r="K1045" s="1"/>
    </row>
    <row r="1046" spans="3:11">
      <c r="C1046" s="1"/>
      <c r="D1046" s="1"/>
      <c r="E1046" s="1"/>
      <c r="I1046" s="1"/>
      <c r="J1046" s="1"/>
      <c r="K1046" s="1"/>
    </row>
    <row r="1047" spans="3:11">
      <c r="C1047" s="1"/>
      <c r="D1047" s="1"/>
      <c r="E1047" s="1"/>
      <c r="I1047" s="1"/>
      <c r="J1047" s="1"/>
      <c r="K1047" s="1"/>
    </row>
    <row r="1048" spans="3:11">
      <c r="C1048" s="1"/>
      <c r="D1048" s="1"/>
      <c r="E1048" s="1"/>
      <c r="I1048" s="1"/>
      <c r="J1048" s="1"/>
      <c r="K1048" s="1"/>
    </row>
    <row r="1049" spans="3:11">
      <c r="C1049" s="1"/>
      <c r="D1049" s="1"/>
      <c r="E1049" s="1"/>
      <c r="I1049" s="1"/>
      <c r="J1049" s="1"/>
      <c r="K1049" s="1"/>
    </row>
    <row r="1050" spans="3:11">
      <c r="C1050" s="1"/>
      <c r="D1050" s="1"/>
      <c r="E1050" s="1"/>
      <c r="I1050" s="1"/>
      <c r="J1050" s="1"/>
      <c r="K1050" s="1"/>
    </row>
    <row r="1051" spans="3:11">
      <c r="C1051" s="1"/>
      <c r="D1051" s="1"/>
      <c r="E1051" s="1"/>
      <c r="I1051" s="1"/>
      <c r="J1051" s="1"/>
      <c r="K1051" s="1"/>
    </row>
    <row r="1052" spans="3:11">
      <c r="C1052" s="1"/>
      <c r="D1052" s="1"/>
      <c r="E1052" s="1"/>
      <c r="I1052" s="1"/>
      <c r="J1052" s="1"/>
      <c r="K1052" s="1"/>
    </row>
    <row r="1053" spans="3:11">
      <c r="C1053" s="1"/>
      <c r="D1053" s="1"/>
      <c r="E1053" s="1"/>
      <c r="I1053" s="1"/>
      <c r="J1053" s="1"/>
      <c r="K1053" s="1"/>
    </row>
    <row r="1054" spans="3:11">
      <c r="C1054" s="1"/>
      <c r="D1054" s="1"/>
      <c r="E1054" s="1"/>
      <c r="I1054" s="1"/>
      <c r="J1054" s="1"/>
      <c r="K1054" s="1"/>
    </row>
    <row r="1055" spans="3:11">
      <c r="C1055" s="1"/>
      <c r="D1055" s="1"/>
      <c r="E1055" s="1"/>
      <c r="I1055" s="1"/>
      <c r="J1055" s="1"/>
      <c r="K1055" s="1"/>
    </row>
    <row r="1056" spans="3:11">
      <c r="C1056" s="1"/>
      <c r="D1056" s="1"/>
      <c r="E1056" s="1"/>
      <c r="I1056" s="1"/>
      <c r="J1056" s="1"/>
      <c r="K1056" s="1"/>
    </row>
    <row r="1057" spans="3:11">
      <c r="C1057" s="1"/>
      <c r="D1057" s="1"/>
      <c r="E1057" s="1"/>
      <c r="I1057" s="1"/>
      <c r="J1057" s="1"/>
      <c r="K1057" s="1"/>
    </row>
    <row r="1058" spans="3:11">
      <c r="C1058" s="1"/>
      <c r="D1058" s="1"/>
      <c r="E1058" s="1"/>
      <c r="I1058" s="1"/>
      <c r="J1058" s="1"/>
      <c r="K1058" s="1"/>
    </row>
    <row r="1059" spans="3:11">
      <c r="C1059" s="1"/>
      <c r="D1059" s="1"/>
      <c r="E1059" s="1"/>
      <c r="I1059" s="1"/>
      <c r="J1059" s="1"/>
      <c r="K1059" s="1"/>
    </row>
    <row r="1060" spans="3:11">
      <c r="C1060" s="1"/>
      <c r="D1060" s="1"/>
      <c r="E1060" s="1"/>
      <c r="I1060" s="1"/>
      <c r="J1060" s="1"/>
      <c r="K1060" s="1"/>
    </row>
    <row r="1061" spans="3:11">
      <c r="C1061" s="1"/>
      <c r="D1061" s="1"/>
      <c r="E1061" s="1"/>
      <c r="I1061" s="1"/>
      <c r="J1061" s="1"/>
      <c r="K1061" s="1"/>
    </row>
    <row r="1062" spans="3:11">
      <c r="C1062" s="1"/>
      <c r="D1062" s="1"/>
      <c r="E1062" s="1"/>
      <c r="I1062" s="1"/>
      <c r="J1062" s="1"/>
      <c r="K1062" s="1"/>
    </row>
    <row r="1063" spans="3:11">
      <c r="C1063" s="1"/>
      <c r="D1063" s="1"/>
      <c r="E1063" s="1"/>
      <c r="I1063" s="1"/>
      <c r="J1063" s="1"/>
      <c r="K1063" s="1"/>
    </row>
    <row r="1064" spans="3:11">
      <c r="C1064" s="1"/>
      <c r="D1064" s="1"/>
      <c r="E1064" s="1"/>
      <c r="I1064" s="1"/>
      <c r="J1064" s="1"/>
      <c r="K1064" s="1"/>
    </row>
    <row r="1065" spans="3:11">
      <c r="C1065" s="1"/>
      <c r="D1065" s="1"/>
      <c r="E1065" s="1"/>
      <c r="I1065" s="1"/>
      <c r="J1065" s="1"/>
      <c r="K1065" s="1"/>
    </row>
    <row r="1066" spans="3:11">
      <c r="C1066" s="1"/>
      <c r="D1066" s="1"/>
      <c r="E1066" s="1"/>
      <c r="I1066" s="1"/>
      <c r="J1066" s="1"/>
      <c r="K1066" s="1"/>
    </row>
    <row r="1067" spans="3:11">
      <c r="C1067" s="1"/>
      <c r="D1067" s="1"/>
      <c r="E1067" s="1"/>
      <c r="I1067" s="1"/>
      <c r="J1067" s="1"/>
      <c r="K1067" s="1"/>
    </row>
    <row r="1068" spans="3:11">
      <c r="C1068" s="1"/>
      <c r="D1068" s="1"/>
      <c r="E1068" s="1"/>
      <c r="I1068" s="1"/>
      <c r="J1068" s="1"/>
      <c r="K1068" s="1"/>
    </row>
    <row r="1069" spans="3:11">
      <c r="C1069" s="1"/>
      <c r="D1069" s="1"/>
      <c r="E1069" s="1"/>
      <c r="I1069" s="1"/>
      <c r="J1069" s="1"/>
      <c r="K1069" s="1"/>
    </row>
    <row r="1070" spans="3:11">
      <c r="C1070" s="1"/>
      <c r="D1070" s="1"/>
      <c r="E1070" s="1"/>
      <c r="I1070" s="1"/>
      <c r="J1070" s="1"/>
      <c r="K1070" s="1"/>
    </row>
    <row r="1071" spans="3:11">
      <c r="C1071" s="1"/>
      <c r="D1071" s="1"/>
      <c r="E1071" s="1"/>
      <c r="I1071" s="1"/>
      <c r="J1071" s="1"/>
      <c r="K1071" s="1"/>
    </row>
    <row r="1072" spans="3:11">
      <c r="C1072" s="1"/>
      <c r="D1072" s="1"/>
      <c r="E1072" s="1"/>
      <c r="I1072" s="1"/>
      <c r="J1072" s="1"/>
      <c r="K1072" s="1"/>
    </row>
    <row r="1073" spans="3:11">
      <c r="C1073" s="1"/>
      <c r="D1073" s="1"/>
      <c r="E1073" s="1"/>
      <c r="I1073" s="1"/>
      <c r="J1073" s="1"/>
      <c r="K1073" s="1"/>
    </row>
    <row r="1074" spans="3:11">
      <c r="C1074" s="1"/>
      <c r="D1074" s="1"/>
      <c r="E1074" s="1"/>
      <c r="I1074" s="1"/>
      <c r="J1074" s="1"/>
      <c r="K1074" s="1"/>
    </row>
    <row r="1075" spans="3:11">
      <c r="C1075" s="1"/>
      <c r="D1075" s="1"/>
      <c r="E1075" s="1"/>
      <c r="I1075" s="1"/>
      <c r="J1075" s="1"/>
      <c r="K1075" s="1"/>
    </row>
    <row r="1076" spans="3:11">
      <c r="C1076" s="1"/>
      <c r="D1076" s="1"/>
      <c r="E1076" s="1"/>
      <c r="I1076" s="1"/>
      <c r="J1076" s="1"/>
      <c r="K1076" s="1"/>
    </row>
    <row r="1077" spans="3:11">
      <c r="C1077" s="1"/>
      <c r="D1077" s="1"/>
      <c r="E1077" s="1"/>
      <c r="I1077" s="1"/>
      <c r="J1077" s="1"/>
      <c r="K1077" s="1"/>
    </row>
    <row r="1078" spans="3:11">
      <c r="C1078" s="1"/>
      <c r="D1078" s="1"/>
      <c r="E1078" s="1"/>
      <c r="I1078" s="1"/>
      <c r="J1078" s="1"/>
      <c r="K1078" s="1"/>
    </row>
    <row r="1079" spans="3:11">
      <c r="C1079" s="1"/>
      <c r="D1079" s="1"/>
      <c r="E1079" s="1"/>
      <c r="I1079" s="1"/>
      <c r="J1079" s="1"/>
      <c r="K1079" s="1"/>
    </row>
    <row r="1080" spans="3:11">
      <c r="C1080" s="1"/>
      <c r="D1080" s="1"/>
      <c r="E1080" s="1"/>
      <c r="I1080" s="1"/>
      <c r="J1080" s="1"/>
      <c r="K1080" s="1"/>
    </row>
    <row r="1081" spans="3:11">
      <c r="C1081" s="1"/>
      <c r="D1081" s="1"/>
      <c r="E1081" s="1"/>
      <c r="I1081" s="1"/>
      <c r="J1081" s="1"/>
      <c r="K1081" s="1"/>
    </row>
    <row r="1082" spans="3:11">
      <c r="C1082" s="1"/>
      <c r="D1082" s="1"/>
      <c r="E1082" s="1"/>
      <c r="I1082" s="1"/>
      <c r="J1082" s="1"/>
      <c r="K1082" s="1"/>
    </row>
    <row r="1083" spans="3:11">
      <c r="C1083" s="1"/>
      <c r="D1083" s="1"/>
      <c r="E1083" s="1"/>
      <c r="I1083" s="1"/>
      <c r="J1083" s="1"/>
      <c r="K1083" s="1"/>
    </row>
    <row r="1084" spans="3:11">
      <c r="C1084" s="1"/>
      <c r="D1084" s="1"/>
      <c r="E1084" s="1"/>
      <c r="I1084" s="1"/>
      <c r="J1084" s="1"/>
      <c r="K1084" s="1"/>
    </row>
    <row r="1085" spans="3:11">
      <c r="C1085" s="1"/>
      <c r="D1085" s="1"/>
      <c r="E1085" s="1"/>
      <c r="I1085" s="1"/>
      <c r="J1085" s="1"/>
      <c r="K1085" s="1"/>
    </row>
    <row r="1086" spans="3:11">
      <c r="C1086" s="1"/>
      <c r="D1086" s="1"/>
      <c r="E1086" s="1"/>
      <c r="I1086" s="1"/>
      <c r="J1086" s="1"/>
      <c r="K1086" s="1"/>
    </row>
    <row r="1087" spans="3:11">
      <c r="C1087" s="1"/>
      <c r="D1087" s="1"/>
      <c r="E1087" s="1"/>
      <c r="I1087" s="1"/>
      <c r="J1087" s="1"/>
      <c r="K1087" s="1"/>
    </row>
    <row r="1088" spans="3:11">
      <c r="C1088" s="1"/>
      <c r="D1088" s="1"/>
      <c r="E1088" s="1"/>
      <c r="I1088" s="1"/>
      <c r="J1088" s="1"/>
      <c r="K1088" s="1"/>
    </row>
    <row r="1089" spans="3:11">
      <c r="C1089" s="1"/>
      <c r="D1089" s="1"/>
      <c r="E1089" s="1"/>
      <c r="I1089" s="1"/>
      <c r="J1089" s="1"/>
      <c r="K1089" s="1"/>
    </row>
    <row r="1090" spans="3:11">
      <c r="C1090" s="1"/>
      <c r="D1090" s="1"/>
      <c r="E1090" s="1"/>
      <c r="I1090" s="1"/>
      <c r="J1090" s="1"/>
      <c r="K1090" s="1"/>
    </row>
    <row r="1091" spans="3:11">
      <c r="C1091" s="1"/>
      <c r="D1091" s="1"/>
      <c r="E1091" s="1"/>
      <c r="I1091" s="1"/>
      <c r="J1091" s="1"/>
      <c r="K1091" s="1"/>
    </row>
    <row r="1092" spans="3:11">
      <c r="C1092" s="1"/>
      <c r="D1092" s="1"/>
      <c r="E1092" s="1"/>
      <c r="I1092" s="1"/>
      <c r="J1092" s="1"/>
      <c r="K1092" s="1"/>
    </row>
    <row r="1093" spans="3:11">
      <c r="C1093" s="1"/>
      <c r="D1093" s="1"/>
      <c r="E1093" s="1"/>
      <c r="I1093" s="1"/>
      <c r="J1093" s="1"/>
      <c r="K1093" s="1"/>
    </row>
  </sheetData>
  <sheetProtection sheet="1" objects="1" scenarios="1"/>
  <sortState xmlns:xlrd2="http://schemas.microsoft.com/office/spreadsheetml/2017/richdata2" ref="U7:V85">
    <sortCondition ref="V7:V85"/>
  </sortState>
  <mergeCells count="6">
    <mergeCell ref="N1:T1"/>
    <mergeCell ref="B1:L1"/>
    <mergeCell ref="B3:F3"/>
    <mergeCell ref="H3:L3"/>
    <mergeCell ref="C4:E4"/>
    <mergeCell ref="I4:K4"/>
  </mergeCells>
  <pageMargins left="0.39370078740157483" right="0.39370078740157483" top="0.39370078740157483" bottom="0.39370078740157483" header="0.31496062992125984" footer="0.31496062992125984"/>
  <pageSetup scale="58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13</xdr:col>
                    <xdr:colOff>342900</xdr:colOff>
                    <xdr:row>2</xdr:row>
                    <xdr:rowOff>12700</xdr:rowOff>
                  </from>
                  <to>
                    <xdr:col>15</xdr:col>
                    <xdr:colOff>25400</xdr:colOff>
                    <xdr:row>2</xdr:row>
                    <xdr:rowOff>298450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8152F-224D-4A29-A2A8-319698C7A9BA}">
  <sheetPr>
    <tabColor theme="9" tint="-0.499984740745262"/>
    <pageSetUpPr fitToPage="1"/>
  </sheetPr>
  <dimension ref="A1:U1050"/>
  <sheetViews>
    <sheetView showGridLines="0" showRowColHeaders="0"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M1" sqref="M1"/>
    </sheetView>
  </sheetViews>
  <sheetFormatPr defaultColWidth="9.08984375" defaultRowHeight="14.5"/>
  <cols>
    <col min="1" max="1" width="17.36328125" style="1" customWidth="1"/>
    <col min="2" max="4" width="12.81640625" style="3" customWidth="1"/>
    <col min="5" max="5" width="12.81640625" style="1" customWidth="1"/>
    <col min="6" max="6" width="2.90625" style="1" customWidth="1"/>
    <col min="7" max="7" width="17.36328125" style="1" customWidth="1"/>
    <col min="8" max="10" width="12.81640625" style="3" customWidth="1"/>
    <col min="11" max="11" width="12.81640625" style="1" customWidth="1"/>
    <col min="12" max="12" width="3.90625" style="31" customWidth="1"/>
    <col min="13" max="13" width="23.90625" style="32" bestFit="1" customWidth="1"/>
    <col min="14" max="14" width="12.54296875" style="32" customWidth="1"/>
    <col min="15" max="15" width="12.54296875" style="31" customWidth="1"/>
    <col min="16" max="16" width="12.54296875" style="33" customWidth="1"/>
    <col min="17" max="17" width="12.54296875" style="1" customWidth="1"/>
    <col min="18" max="18" width="4.81640625" style="1" customWidth="1"/>
    <col min="19" max="19" width="21.1796875" style="1" customWidth="1"/>
    <col min="20" max="23" width="12.54296875" style="1" customWidth="1"/>
    <col min="24" max="24" width="9.08984375" style="1"/>
    <col min="25" max="25" width="12.6328125" style="1" bestFit="1" customWidth="1"/>
    <col min="26" max="29" width="15.7265625" style="1" customWidth="1"/>
    <col min="30" max="16384" width="9.08984375" style="1"/>
  </cols>
  <sheetData>
    <row r="1" spans="1:21" ht="28.5">
      <c r="A1" s="56" t="s">
        <v>443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21">
      <c r="B2" s="34"/>
      <c r="C2" s="1"/>
      <c r="D2" s="1"/>
      <c r="H2" s="34"/>
      <c r="I2" s="1"/>
      <c r="J2" s="1"/>
    </row>
    <row r="3" spans="1:21" s="4" customFormat="1" ht="23">
      <c r="A3" s="57" t="s">
        <v>433</v>
      </c>
      <c r="B3" s="57"/>
      <c r="C3" s="57"/>
      <c r="D3" s="57"/>
      <c r="E3" s="57"/>
      <c r="F3" s="35"/>
      <c r="G3" s="57" t="s">
        <v>434</v>
      </c>
      <c r="H3" s="57"/>
      <c r="I3" s="57"/>
      <c r="J3" s="57"/>
      <c r="K3" s="57"/>
      <c r="L3" s="31"/>
      <c r="M3" s="36" t="s">
        <v>502</v>
      </c>
      <c r="N3" s="32"/>
      <c r="O3" s="31"/>
      <c r="P3" s="33"/>
      <c r="Q3" s="1"/>
      <c r="R3" s="1"/>
      <c r="S3" s="1"/>
      <c r="T3" s="1"/>
      <c r="U3" s="1"/>
    </row>
    <row r="4" spans="1:21" ht="15.5">
      <c r="A4" s="1" t="s">
        <v>146</v>
      </c>
      <c r="B4" s="50" t="s">
        <v>147</v>
      </c>
      <c r="C4" s="50"/>
      <c r="D4" s="50"/>
      <c r="G4" s="1" t="s">
        <v>146</v>
      </c>
      <c r="H4" s="50" t="s">
        <v>147</v>
      </c>
      <c r="I4" s="50"/>
      <c r="J4" s="50"/>
    </row>
    <row r="5" spans="1:21">
      <c r="A5" s="37"/>
      <c r="B5" s="38" t="s">
        <v>177</v>
      </c>
      <c r="C5" s="38" t="s">
        <v>0</v>
      </c>
      <c r="D5" s="38" t="s">
        <v>6</v>
      </c>
      <c r="E5" s="38" t="s">
        <v>422</v>
      </c>
      <c r="G5" s="37"/>
      <c r="H5" s="38" t="s">
        <v>177</v>
      </c>
      <c r="I5" s="38" t="s">
        <v>0</v>
      </c>
      <c r="J5" s="38" t="s">
        <v>6</v>
      </c>
      <c r="K5" s="38" t="s">
        <v>422</v>
      </c>
    </row>
    <row r="6" spans="1:21">
      <c r="A6" s="7" t="s">
        <v>278</v>
      </c>
      <c r="B6" s="8">
        <v>11</v>
      </c>
      <c r="C6" s="8">
        <v>2401</v>
      </c>
      <c r="D6" s="8">
        <v>10857</v>
      </c>
      <c r="E6" s="8">
        <f t="shared" ref="E6:E37" si="0">SUM(B6:D6)</f>
        <v>13269</v>
      </c>
      <c r="G6" s="7" t="str">
        <f>A6</f>
        <v>India</v>
      </c>
      <c r="H6" s="11">
        <f>B6/B$212*100</f>
        <v>1.6691957511380879</v>
      </c>
      <c r="I6" s="11">
        <f t="shared" ref="I6:K6" si="1">C6/C$212*100</f>
        <v>10.664949140496601</v>
      </c>
      <c r="J6" s="11">
        <f t="shared" si="1"/>
        <v>32.58305573062033</v>
      </c>
      <c r="K6" s="11">
        <f t="shared" si="1"/>
        <v>23.487865753279166</v>
      </c>
    </row>
    <row r="7" spans="1:21">
      <c r="A7" s="7" t="s">
        <v>279</v>
      </c>
      <c r="B7" s="8">
        <v>34</v>
      </c>
      <c r="C7" s="8">
        <v>2602</v>
      </c>
      <c r="D7" s="8">
        <v>4262</v>
      </c>
      <c r="E7" s="8">
        <f t="shared" si="0"/>
        <v>6898</v>
      </c>
      <c r="G7" s="7" t="str">
        <f t="shared" ref="G7:G70" si="2">A7</f>
        <v>China</v>
      </c>
      <c r="H7" s="11">
        <f t="shared" ref="H7:H70" si="3">B7/B$212*100</f>
        <v>5.1593323216995444</v>
      </c>
      <c r="I7" s="11">
        <f t="shared" ref="I7:I70" si="4">C7/C$212*100</f>
        <v>11.557766623728511</v>
      </c>
      <c r="J7" s="11">
        <f t="shared" ref="J7:J70" si="5">D7/D$212*100</f>
        <v>12.790732571051288</v>
      </c>
      <c r="K7" s="11">
        <f t="shared" ref="K7:K70" si="6">E7/E$212*100</f>
        <v>12.210362345777353</v>
      </c>
      <c r="M7" s="32" t="s">
        <v>278</v>
      </c>
      <c r="N7" s="32">
        <v>13269</v>
      </c>
    </row>
    <row r="8" spans="1:21">
      <c r="A8" s="7" t="s">
        <v>280</v>
      </c>
      <c r="B8" s="8">
        <v>3</v>
      </c>
      <c r="C8" s="8">
        <v>2048</v>
      </c>
      <c r="D8" s="8">
        <v>1003</v>
      </c>
      <c r="E8" s="8">
        <f t="shared" si="0"/>
        <v>3054</v>
      </c>
      <c r="G8" s="7" t="str">
        <f t="shared" si="2"/>
        <v>Vietnam</v>
      </c>
      <c r="H8" s="11">
        <f t="shared" si="3"/>
        <v>0.45523520485584218</v>
      </c>
      <c r="I8" s="11">
        <f t="shared" si="4"/>
        <v>9.0969661973082214</v>
      </c>
      <c r="J8" s="11">
        <f t="shared" si="5"/>
        <v>3.0101137420845712</v>
      </c>
      <c r="K8" s="11">
        <f t="shared" si="6"/>
        <v>5.4059795018851897</v>
      </c>
      <c r="M8" s="32" t="s">
        <v>279</v>
      </c>
      <c r="N8" s="32">
        <v>6898</v>
      </c>
    </row>
    <row r="9" spans="1:21">
      <c r="A9" s="7" t="s">
        <v>281</v>
      </c>
      <c r="B9" s="8">
        <v>0</v>
      </c>
      <c r="C9" s="8">
        <v>1300</v>
      </c>
      <c r="D9" s="8">
        <v>1094</v>
      </c>
      <c r="E9" s="8">
        <f t="shared" si="0"/>
        <v>2394</v>
      </c>
      <c r="G9" s="7" t="str">
        <f t="shared" si="2"/>
        <v>Philippines</v>
      </c>
      <c r="H9" s="11">
        <f t="shared" si="3"/>
        <v>0</v>
      </c>
      <c r="I9" s="11">
        <f t="shared" si="4"/>
        <v>5.7744414338382271</v>
      </c>
      <c r="J9" s="11">
        <f t="shared" si="5"/>
        <v>3.2832147894721047</v>
      </c>
      <c r="K9" s="11">
        <f t="shared" si="6"/>
        <v>4.2376931655249317</v>
      </c>
      <c r="M9" s="32" t="s">
        <v>280</v>
      </c>
      <c r="N9" s="32">
        <v>3054</v>
      </c>
    </row>
    <row r="10" spans="1:21">
      <c r="A10" s="7" t="s">
        <v>282</v>
      </c>
      <c r="B10" s="8">
        <v>3</v>
      </c>
      <c r="C10" s="8">
        <v>384</v>
      </c>
      <c r="D10" s="8">
        <v>1833</v>
      </c>
      <c r="E10" s="8">
        <f t="shared" si="0"/>
        <v>2220</v>
      </c>
      <c r="G10" s="7" t="str">
        <f t="shared" si="2"/>
        <v>Sri Lanka</v>
      </c>
      <c r="H10" s="11">
        <f t="shared" si="3"/>
        <v>0.45523520485584218</v>
      </c>
      <c r="I10" s="11">
        <f t="shared" si="4"/>
        <v>1.7056811619952916</v>
      </c>
      <c r="J10" s="11">
        <f t="shared" si="5"/>
        <v>5.501035383091744</v>
      </c>
      <c r="K10" s="11">
        <f t="shared" si="6"/>
        <v>3.9296904041208647</v>
      </c>
      <c r="M10" s="32" t="s">
        <v>281</v>
      </c>
      <c r="N10" s="32">
        <v>2394</v>
      </c>
    </row>
    <row r="11" spans="1:21">
      <c r="A11" s="7" t="s">
        <v>284</v>
      </c>
      <c r="B11" s="8">
        <v>0</v>
      </c>
      <c r="C11" s="8">
        <v>1186</v>
      </c>
      <c r="D11" s="8">
        <v>1004</v>
      </c>
      <c r="E11" s="8">
        <f t="shared" si="0"/>
        <v>2190</v>
      </c>
      <c r="G11" s="7" t="str">
        <f t="shared" si="2"/>
        <v>United Kingdom</v>
      </c>
      <c r="H11" s="11">
        <f t="shared" si="3"/>
        <v>0</v>
      </c>
      <c r="I11" s="11">
        <f t="shared" si="4"/>
        <v>5.2680673388708747</v>
      </c>
      <c r="J11" s="11">
        <f t="shared" si="5"/>
        <v>3.0131148524954234</v>
      </c>
      <c r="K11" s="11">
        <f t="shared" si="6"/>
        <v>3.8765864797408525</v>
      </c>
      <c r="M11" s="32" t="s">
        <v>282</v>
      </c>
      <c r="N11" s="32">
        <v>2220</v>
      </c>
    </row>
    <row r="12" spans="1:21">
      <c r="A12" s="7" t="s">
        <v>285</v>
      </c>
      <c r="B12" s="8">
        <v>3</v>
      </c>
      <c r="C12" s="8">
        <v>167</v>
      </c>
      <c r="D12" s="8">
        <v>1807</v>
      </c>
      <c r="E12" s="8">
        <f t="shared" si="0"/>
        <v>1977</v>
      </c>
      <c r="G12" s="7" t="str">
        <f t="shared" si="2"/>
        <v>Nepal</v>
      </c>
      <c r="H12" s="11">
        <f t="shared" si="3"/>
        <v>0.45523520485584218</v>
      </c>
      <c r="I12" s="11">
        <f t="shared" si="4"/>
        <v>0.7417936303469107</v>
      </c>
      <c r="J12" s="11">
        <f t="shared" si="5"/>
        <v>5.4230065124095912</v>
      </c>
      <c r="K12" s="11">
        <f t="shared" si="6"/>
        <v>3.4995486166427696</v>
      </c>
      <c r="M12" s="32" t="s">
        <v>284</v>
      </c>
      <c r="N12" s="32">
        <v>2190</v>
      </c>
    </row>
    <row r="13" spans="1:21">
      <c r="A13" s="7" t="s">
        <v>286</v>
      </c>
      <c r="B13" s="8">
        <v>38</v>
      </c>
      <c r="C13" s="8">
        <v>42</v>
      </c>
      <c r="D13" s="8">
        <v>1515</v>
      </c>
      <c r="E13" s="8">
        <f t="shared" si="0"/>
        <v>1595</v>
      </c>
      <c r="G13" s="7" t="str">
        <f t="shared" si="2"/>
        <v>Australia</v>
      </c>
      <c r="H13" s="11">
        <f t="shared" si="3"/>
        <v>5.7663125948406675</v>
      </c>
      <c r="I13" s="11">
        <f t="shared" si="4"/>
        <v>0.18655887709323501</v>
      </c>
      <c r="J13" s="11">
        <f t="shared" si="5"/>
        <v>4.5466822724408029</v>
      </c>
      <c r="K13" s="11">
        <f t="shared" si="6"/>
        <v>2.8233586462039542</v>
      </c>
      <c r="M13" s="32" t="s">
        <v>285</v>
      </c>
      <c r="N13" s="32">
        <v>1977</v>
      </c>
    </row>
    <row r="14" spans="1:21">
      <c r="A14" s="7" t="s">
        <v>283</v>
      </c>
      <c r="B14" s="8">
        <v>48</v>
      </c>
      <c r="C14" s="8">
        <v>561</v>
      </c>
      <c r="D14" s="8">
        <v>935</v>
      </c>
      <c r="E14" s="8">
        <f t="shared" si="0"/>
        <v>1544</v>
      </c>
      <c r="G14" s="7" t="str">
        <f t="shared" si="2"/>
        <v>Pakistan</v>
      </c>
      <c r="H14" s="11">
        <f t="shared" si="3"/>
        <v>7.2837632776934749</v>
      </c>
      <c r="I14" s="11">
        <f t="shared" si="4"/>
        <v>2.4918935726024962</v>
      </c>
      <c r="J14" s="11">
        <f t="shared" si="5"/>
        <v>2.8060382341466341</v>
      </c>
      <c r="K14" s="11">
        <f t="shared" si="6"/>
        <v>2.7330819747579347</v>
      </c>
      <c r="M14" s="32" t="s">
        <v>286</v>
      </c>
      <c r="N14" s="32">
        <v>1595</v>
      </c>
    </row>
    <row r="15" spans="1:21">
      <c r="A15" s="7" t="s">
        <v>289</v>
      </c>
      <c r="B15" s="8">
        <v>35</v>
      </c>
      <c r="C15" s="8">
        <v>516</v>
      </c>
      <c r="D15" s="8">
        <v>856</v>
      </c>
      <c r="E15" s="8">
        <f t="shared" si="0"/>
        <v>1407</v>
      </c>
      <c r="G15" s="7" t="str">
        <f t="shared" si="2"/>
        <v>Malaysia</v>
      </c>
      <c r="H15" s="11">
        <f t="shared" si="3"/>
        <v>5.3110773899848249</v>
      </c>
      <c r="I15" s="11">
        <f t="shared" si="4"/>
        <v>2.2920090614311732</v>
      </c>
      <c r="J15" s="11">
        <f t="shared" si="5"/>
        <v>2.5689505116893252</v>
      </c>
      <c r="K15" s="11">
        <f t="shared" si="6"/>
        <v>2.4905740534225478</v>
      </c>
      <c r="M15" s="32" t="s">
        <v>283</v>
      </c>
      <c r="N15" s="32">
        <v>1544</v>
      </c>
    </row>
    <row r="16" spans="1:21">
      <c r="A16" s="7" t="s">
        <v>290</v>
      </c>
      <c r="B16" s="8">
        <v>3</v>
      </c>
      <c r="C16" s="8">
        <v>953</v>
      </c>
      <c r="D16" s="8">
        <v>163</v>
      </c>
      <c r="E16" s="8">
        <f t="shared" si="0"/>
        <v>1119</v>
      </c>
      <c r="G16" s="7" t="str">
        <f t="shared" si="2"/>
        <v>Thailand</v>
      </c>
      <c r="H16" s="11">
        <f t="shared" si="3"/>
        <v>0.45523520485584218</v>
      </c>
      <c r="I16" s="11">
        <f t="shared" si="4"/>
        <v>4.2331097588060231</v>
      </c>
      <c r="J16" s="11">
        <f t="shared" si="5"/>
        <v>0.48918099696887846</v>
      </c>
      <c r="K16" s="11">
        <f t="shared" si="6"/>
        <v>1.9807763793744357</v>
      </c>
      <c r="M16" s="32" t="s">
        <v>289</v>
      </c>
      <c r="N16" s="32">
        <v>1407</v>
      </c>
    </row>
    <row r="17" spans="1:14">
      <c r="A17" s="7" t="s">
        <v>291</v>
      </c>
      <c r="B17" s="8">
        <v>0</v>
      </c>
      <c r="C17" s="8">
        <v>796</v>
      </c>
      <c r="D17" s="8">
        <v>266</v>
      </c>
      <c r="E17" s="8">
        <f t="shared" si="0"/>
        <v>1062</v>
      </c>
      <c r="G17" s="7" t="str">
        <f t="shared" si="2"/>
        <v>Usa</v>
      </c>
      <c r="H17" s="11">
        <f t="shared" si="3"/>
        <v>0</v>
      </c>
      <c r="I17" s="11">
        <f t="shared" si="4"/>
        <v>3.535734908719407</v>
      </c>
      <c r="J17" s="11">
        <f t="shared" si="5"/>
        <v>0.79829536928663603</v>
      </c>
      <c r="K17" s="11">
        <f t="shared" si="6"/>
        <v>1.8798789230524133</v>
      </c>
      <c r="M17" s="32" t="s">
        <v>290</v>
      </c>
      <c r="N17" s="32">
        <v>1119</v>
      </c>
    </row>
    <row r="18" spans="1:14">
      <c r="A18" s="7" t="s">
        <v>293</v>
      </c>
      <c r="B18" s="8">
        <v>3</v>
      </c>
      <c r="C18" s="8">
        <v>494</v>
      </c>
      <c r="D18" s="8">
        <v>416</v>
      </c>
      <c r="E18" s="8">
        <f t="shared" si="0"/>
        <v>913</v>
      </c>
      <c r="G18" s="7" t="str">
        <f t="shared" si="2"/>
        <v>Indonesia</v>
      </c>
      <c r="H18" s="11">
        <f t="shared" si="3"/>
        <v>0.45523520485584218</v>
      </c>
      <c r="I18" s="11">
        <f t="shared" si="4"/>
        <v>2.1942877448585261</v>
      </c>
      <c r="J18" s="11">
        <f t="shared" si="5"/>
        <v>1.2484619309144382</v>
      </c>
      <c r="K18" s="11">
        <f t="shared" si="6"/>
        <v>1.6161294319650223</v>
      </c>
      <c r="M18" s="32" t="s">
        <v>291</v>
      </c>
      <c r="N18" s="32">
        <v>1062</v>
      </c>
    </row>
    <row r="19" spans="1:14">
      <c r="A19" s="7" t="s">
        <v>292</v>
      </c>
      <c r="B19" s="8">
        <v>71</v>
      </c>
      <c r="C19" s="8">
        <v>149</v>
      </c>
      <c r="D19" s="8">
        <v>693</v>
      </c>
      <c r="E19" s="8">
        <f t="shared" si="0"/>
        <v>913</v>
      </c>
      <c r="G19" s="7" t="str">
        <f t="shared" si="2"/>
        <v>Iran</v>
      </c>
      <c r="H19" s="11">
        <f t="shared" si="3"/>
        <v>10.773899848254933</v>
      </c>
      <c r="I19" s="11">
        <f t="shared" si="4"/>
        <v>0.66183982587838142</v>
      </c>
      <c r="J19" s="11">
        <f t="shared" si="5"/>
        <v>2.0797695147204465</v>
      </c>
      <c r="K19" s="11">
        <f t="shared" si="6"/>
        <v>1.6161294319650223</v>
      </c>
      <c r="M19" s="32" t="s">
        <v>293</v>
      </c>
      <c r="N19" s="32">
        <v>913</v>
      </c>
    </row>
    <row r="20" spans="1:14">
      <c r="A20" s="7" t="s">
        <v>288</v>
      </c>
      <c r="B20" s="8">
        <v>109</v>
      </c>
      <c r="C20" s="8">
        <v>667</v>
      </c>
      <c r="D20" s="8">
        <v>24</v>
      </c>
      <c r="E20" s="8">
        <f t="shared" si="0"/>
        <v>800</v>
      </c>
      <c r="G20" s="7" t="str">
        <f t="shared" si="2"/>
        <v>Afghanistan</v>
      </c>
      <c r="H20" s="11">
        <f t="shared" si="3"/>
        <v>16.540212443095601</v>
      </c>
      <c r="I20" s="11">
        <f t="shared" si="4"/>
        <v>2.9627326433616132</v>
      </c>
      <c r="J20" s="11">
        <f t="shared" si="5"/>
        <v>7.2026649860448363E-2</v>
      </c>
      <c r="K20" s="11">
        <f t="shared" si="6"/>
        <v>1.4161046501336447</v>
      </c>
      <c r="M20" s="32" t="s">
        <v>292</v>
      </c>
      <c r="N20" s="32">
        <v>913</v>
      </c>
    </row>
    <row r="21" spans="1:14">
      <c r="A21" s="7" t="s">
        <v>294</v>
      </c>
      <c r="B21" s="8">
        <v>0</v>
      </c>
      <c r="C21" s="8">
        <v>460</v>
      </c>
      <c r="D21" s="8">
        <v>306</v>
      </c>
      <c r="E21" s="8">
        <f t="shared" si="0"/>
        <v>766</v>
      </c>
      <c r="G21" s="7" t="str">
        <f t="shared" si="2"/>
        <v>Colombia</v>
      </c>
      <c r="H21" s="11">
        <f t="shared" si="3"/>
        <v>0</v>
      </c>
      <c r="I21" s="11">
        <f t="shared" si="4"/>
        <v>2.0432638919735262</v>
      </c>
      <c r="J21" s="11">
        <f t="shared" si="5"/>
        <v>0.91833978572071673</v>
      </c>
      <c r="K21" s="11">
        <f t="shared" si="6"/>
        <v>1.3559202025029649</v>
      </c>
      <c r="M21" s="32" t="s">
        <v>288</v>
      </c>
      <c r="N21" s="32">
        <v>800</v>
      </c>
    </row>
    <row r="22" spans="1:14">
      <c r="A22" s="7" t="s">
        <v>421</v>
      </c>
      <c r="B22" s="8">
        <v>0</v>
      </c>
      <c r="C22" s="8">
        <v>353</v>
      </c>
      <c r="D22" s="8">
        <v>288</v>
      </c>
      <c r="E22" s="8">
        <f t="shared" si="0"/>
        <v>641</v>
      </c>
      <c r="G22" s="7" t="str">
        <f t="shared" si="2"/>
        <v>South Korea</v>
      </c>
      <c r="H22" s="11">
        <f t="shared" si="3"/>
        <v>0</v>
      </c>
      <c r="I22" s="11">
        <f t="shared" si="4"/>
        <v>1.5679829431883798</v>
      </c>
      <c r="J22" s="11">
        <f t="shared" si="5"/>
        <v>0.86431979832538031</v>
      </c>
      <c r="K22" s="11">
        <f t="shared" si="6"/>
        <v>1.1346538509195829</v>
      </c>
      <c r="M22" s="32" t="s">
        <v>294</v>
      </c>
      <c r="N22" s="32">
        <v>766</v>
      </c>
    </row>
    <row r="23" spans="1:14">
      <c r="A23" s="7" t="s">
        <v>299</v>
      </c>
      <c r="B23" s="8">
        <v>7</v>
      </c>
      <c r="C23" s="8">
        <v>559</v>
      </c>
      <c r="D23" s="8">
        <v>68</v>
      </c>
      <c r="E23" s="8">
        <f t="shared" si="0"/>
        <v>634</v>
      </c>
      <c r="G23" s="7" t="str">
        <f t="shared" si="2"/>
        <v>Cambodia</v>
      </c>
      <c r="H23" s="11">
        <f t="shared" si="3"/>
        <v>1.062215477996965</v>
      </c>
      <c r="I23" s="11">
        <f t="shared" si="4"/>
        <v>2.4830098165504375</v>
      </c>
      <c r="J23" s="11">
        <f t="shared" si="5"/>
        <v>0.20407550793793702</v>
      </c>
      <c r="K23" s="11">
        <f t="shared" si="6"/>
        <v>1.1222629352309137</v>
      </c>
      <c r="M23" s="32" t="s">
        <v>421</v>
      </c>
      <c r="N23" s="32">
        <v>641</v>
      </c>
    </row>
    <row r="24" spans="1:14">
      <c r="A24" s="7" t="s">
        <v>444</v>
      </c>
      <c r="B24" s="8">
        <v>0</v>
      </c>
      <c r="C24" s="8">
        <v>217</v>
      </c>
      <c r="D24" s="8">
        <v>386</v>
      </c>
      <c r="E24" s="8">
        <f t="shared" si="0"/>
        <v>603</v>
      </c>
      <c r="G24" s="7" t="str">
        <f t="shared" si="2"/>
        <v>Hong Kong</v>
      </c>
      <c r="H24" s="11">
        <f t="shared" si="3"/>
        <v>0</v>
      </c>
      <c r="I24" s="11">
        <f t="shared" si="4"/>
        <v>0.96388753164838092</v>
      </c>
      <c r="J24" s="11">
        <f t="shared" si="5"/>
        <v>1.1584286185888779</v>
      </c>
      <c r="K24" s="11">
        <f t="shared" si="6"/>
        <v>1.0673888800382347</v>
      </c>
      <c r="M24" s="32" t="s">
        <v>299</v>
      </c>
      <c r="N24" s="32">
        <v>634</v>
      </c>
    </row>
    <row r="25" spans="1:14">
      <c r="A25" s="7" t="s">
        <v>300</v>
      </c>
      <c r="B25" s="8">
        <v>0</v>
      </c>
      <c r="C25" s="8">
        <v>317</v>
      </c>
      <c r="D25" s="8">
        <v>238</v>
      </c>
      <c r="E25" s="8">
        <f t="shared" si="0"/>
        <v>555</v>
      </c>
      <c r="G25" s="7" t="str">
        <f t="shared" si="2"/>
        <v>Brazil</v>
      </c>
      <c r="H25" s="11">
        <f t="shared" si="3"/>
        <v>0</v>
      </c>
      <c r="I25" s="11">
        <f t="shared" si="4"/>
        <v>1.4080753342513215</v>
      </c>
      <c r="J25" s="11">
        <f t="shared" si="5"/>
        <v>0.71426427778277968</v>
      </c>
      <c r="K25" s="11">
        <f t="shared" si="6"/>
        <v>0.98242260103021617</v>
      </c>
      <c r="M25" s="32" t="s">
        <v>444</v>
      </c>
      <c r="N25" s="32">
        <v>603</v>
      </c>
    </row>
    <row r="26" spans="1:14">
      <c r="A26" s="7" t="s">
        <v>296</v>
      </c>
      <c r="B26" s="8">
        <v>0</v>
      </c>
      <c r="C26" s="8">
        <v>298</v>
      </c>
      <c r="D26" s="8">
        <v>235</v>
      </c>
      <c r="E26" s="8">
        <f t="shared" si="0"/>
        <v>533</v>
      </c>
      <c r="G26" s="7" t="str">
        <f t="shared" si="2"/>
        <v>Italy</v>
      </c>
      <c r="H26" s="11">
        <f t="shared" si="3"/>
        <v>0</v>
      </c>
      <c r="I26" s="11">
        <f t="shared" si="4"/>
        <v>1.3236796517567628</v>
      </c>
      <c r="J26" s="11">
        <f t="shared" si="5"/>
        <v>0.70526094655022364</v>
      </c>
      <c r="K26" s="11">
        <f t="shared" si="6"/>
        <v>0.94347972315154094</v>
      </c>
      <c r="M26" s="32" t="s">
        <v>300</v>
      </c>
      <c r="N26" s="32">
        <v>555</v>
      </c>
    </row>
    <row r="27" spans="1:14">
      <c r="A27" s="7" t="s">
        <v>295</v>
      </c>
      <c r="B27" s="8">
        <v>0</v>
      </c>
      <c r="C27" s="8">
        <v>294</v>
      </c>
      <c r="D27" s="8">
        <v>211</v>
      </c>
      <c r="E27" s="8">
        <f t="shared" si="0"/>
        <v>505</v>
      </c>
      <c r="G27" s="7" t="str">
        <f t="shared" si="2"/>
        <v>Taiwan</v>
      </c>
      <c r="H27" s="11">
        <f t="shared" si="3"/>
        <v>0</v>
      </c>
      <c r="I27" s="11">
        <f t="shared" si="4"/>
        <v>1.3059121396526452</v>
      </c>
      <c r="J27" s="11">
        <f t="shared" si="5"/>
        <v>0.63323429668977527</v>
      </c>
      <c r="K27" s="11">
        <f t="shared" si="6"/>
        <v>0.89391606039686333</v>
      </c>
      <c r="M27" s="32" t="s">
        <v>296</v>
      </c>
      <c r="N27" s="32">
        <v>533</v>
      </c>
    </row>
    <row r="28" spans="1:14">
      <c r="A28" s="7" t="s">
        <v>298</v>
      </c>
      <c r="B28" s="8">
        <v>0</v>
      </c>
      <c r="C28" s="8">
        <v>125</v>
      </c>
      <c r="D28" s="8">
        <v>357</v>
      </c>
      <c r="E28" s="8">
        <f t="shared" si="0"/>
        <v>482</v>
      </c>
      <c r="G28" s="7" t="str">
        <f t="shared" si="2"/>
        <v>South Africa</v>
      </c>
      <c r="H28" s="11">
        <f t="shared" si="3"/>
        <v>0</v>
      </c>
      <c r="I28" s="11">
        <f t="shared" si="4"/>
        <v>0.55523475325367566</v>
      </c>
      <c r="J28" s="11">
        <f t="shared" si="5"/>
        <v>1.0713964166741694</v>
      </c>
      <c r="K28" s="11">
        <f t="shared" si="6"/>
        <v>0.85320305170552102</v>
      </c>
      <c r="M28" s="32" t="s">
        <v>295</v>
      </c>
      <c r="N28" s="32">
        <v>505</v>
      </c>
    </row>
    <row r="29" spans="1:14">
      <c r="A29" s="7" t="s">
        <v>297</v>
      </c>
      <c r="B29" s="8">
        <v>3</v>
      </c>
      <c r="C29" s="8">
        <v>89</v>
      </c>
      <c r="D29" s="8">
        <v>389</v>
      </c>
      <c r="E29" s="8">
        <f t="shared" si="0"/>
        <v>481</v>
      </c>
      <c r="G29" s="7" t="str">
        <f t="shared" si="2"/>
        <v>Bangladesh</v>
      </c>
      <c r="H29" s="11">
        <f t="shared" si="3"/>
        <v>0.45523520485584218</v>
      </c>
      <c r="I29" s="11">
        <f t="shared" si="4"/>
        <v>0.39532714431661709</v>
      </c>
      <c r="J29" s="11">
        <f t="shared" si="5"/>
        <v>1.1674319498214338</v>
      </c>
      <c r="K29" s="11">
        <f t="shared" si="6"/>
        <v>0.85143292089285405</v>
      </c>
      <c r="M29" s="32" t="s">
        <v>298</v>
      </c>
      <c r="N29" s="32">
        <v>482</v>
      </c>
    </row>
    <row r="30" spans="1:14">
      <c r="A30" s="7" t="s">
        <v>301</v>
      </c>
      <c r="B30" s="8">
        <v>0</v>
      </c>
      <c r="C30" s="8">
        <v>326</v>
      </c>
      <c r="D30" s="8">
        <v>122</v>
      </c>
      <c r="E30" s="8">
        <f t="shared" si="0"/>
        <v>448</v>
      </c>
      <c r="G30" s="7" t="str">
        <f t="shared" si="2"/>
        <v>Canada</v>
      </c>
      <c r="H30" s="11">
        <f t="shared" si="3"/>
        <v>0</v>
      </c>
      <c r="I30" s="11">
        <f t="shared" si="4"/>
        <v>1.4480522364855861</v>
      </c>
      <c r="J30" s="11">
        <f t="shared" si="5"/>
        <v>0.36613547012394587</v>
      </c>
      <c r="K30" s="11">
        <f t="shared" si="6"/>
        <v>0.79301860407484126</v>
      </c>
      <c r="M30" s="32" t="s">
        <v>297</v>
      </c>
      <c r="N30" s="32">
        <v>481</v>
      </c>
    </row>
    <row r="31" spans="1:14">
      <c r="A31" s="7" t="s">
        <v>303</v>
      </c>
      <c r="B31" s="8">
        <v>0</v>
      </c>
      <c r="C31" s="8">
        <v>58</v>
      </c>
      <c r="D31" s="8">
        <v>373</v>
      </c>
      <c r="E31" s="8">
        <f t="shared" si="0"/>
        <v>431</v>
      </c>
      <c r="G31" s="7" t="str">
        <f t="shared" si="2"/>
        <v>New Zealand</v>
      </c>
      <c r="H31" s="11">
        <f t="shared" si="3"/>
        <v>0</v>
      </c>
      <c r="I31" s="11">
        <f t="shared" si="4"/>
        <v>0.25762892550970551</v>
      </c>
      <c r="J31" s="11">
        <f t="shared" si="5"/>
        <v>1.1194141832478017</v>
      </c>
      <c r="K31" s="11">
        <f t="shared" si="6"/>
        <v>0.76292638025950121</v>
      </c>
      <c r="M31" s="32" t="s">
        <v>301</v>
      </c>
      <c r="N31" s="32">
        <v>448</v>
      </c>
    </row>
    <row r="32" spans="1:14">
      <c r="A32" s="7" t="s">
        <v>302</v>
      </c>
      <c r="B32" s="8">
        <v>0</v>
      </c>
      <c r="C32" s="8">
        <v>171</v>
      </c>
      <c r="D32" s="8">
        <v>245</v>
      </c>
      <c r="E32" s="8">
        <f t="shared" si="0"/>
        <v>416</v>
      </c>
      <c r="G32" s="7" t="str">
        <f t="shared" si="2"/>
        <v>Singapore</v>
      </c>
      <c r="H32" s="11">
        <f t="shared" si="3"/>
        <v>0</v>
      </c>
      <c r="I32" s="11">
        <f t="shared" si="4"/>
        <v>0.75956114245102835</v>
      </c>
      <c r="J32" s="11">
        <f t="shared" si="5"/>
        <v>0.73527205065874368</v>
      </c>
      <c r="K32" s="11">
        <f t="shared" si="6"/>
        <v>0.73637441806949533</v>
      </c>
      <c r="M32" s="32" t="s">
        <v>303</v>
      </c>
      <c r="N32" s="32">
        <v>431</v>
      </c>
    </row>
    <row r="33" spans="1:14">
      <c r="A33" s="7" t="s">
        <v>304</v>
      </c>
      <c r="B33" s="8">
        <v>0</v>
      </c>
      <c r="C33" s="8">
        <v>263</v>
      </c>
      <c r="D33" s="8">
        <v>153</v>
      </c>
      <c r="E33" s="8">
        <f t="shared" si="0"/>
        <v>416</v>
      </c>
      <c r="G33" s="7" t="str">
        <f t="shared" si="2"/>
        <v>France</v>
      </c>
      <c r="H33" s="11">
        <f t="shared" si="3"/>
        <v>0</v>
      </c>
      <c r="I33" s="11">
        <f t="shared" si="4"/>
        <v>1.1682139208457336</v>
      </c>
      <c r="J33" s="11">
        <f t="shared" si="5"/>
        <v>0.45916989286035836</v>
      </c>
      <c r="K33" s="11">
        <f t="shared" si="6"/>
        <v>0.73637441806949533</v>
      </c>
      <c r="M33" s="32" t="s">
        <v>302</v>
      </c>
      <c r="N33" s="32">
        <v>416</v>
      </c>
    </row>
    <row r="34" spans="1:14">
      <c r="A34" s="7" t="s">
        <v>305</v>
      </c>
      <c r="B34" s="8">
        <v>0</v>
      </c>
      <c r="C34" s="8">
        <v>313</v>
      </c>
      <c r="D34" s="8">
        <v>90</v>
      </c>
      <c r="E34" s="8">
        <f t="shared" si="0"/>
        <v>403</v>
      </c>
      <c r="G34" s="7" t="str">
        <f t="shared" si="2"/>
        <v>Japan</v>
      </c>
      <c r="H34" s="11">
        <f t="shared" si="3"/>
        <v>0</v>
      </c>
      <c r="I34" s="11">
        <f t="shared" si="4"/>
        <v>1.3903078221472038</v>
      </c>
      <c r="J34" s="11">
        <f t="shared" si="5"/>
        <v>0.27009993697668139</v>
      </c>
      <c r="K34" s="11">
        <f t="shared" si="6"/>
        <v>0.71336271750482361</v>
      </c>
      <c r="M34" s="32" t="s">
        <v>304</v>
      </c>
      <c r="N34" s="32">
        <v>416</v>
      </c>
    </row>
    <row r="35" spans="1:14">
      <c r="A35" s="7" t="s">
        <v>309</v>
      </c>
      <c r="B35" s="8">
        <v>0</v>
      </c>
      <c r="C35" s="8">
        <v>269</v>
      </c>
      <c r="D35" s="8">
        <v>118</v>
      </c>
      <c r="E35" s="8">
        <f t="shared" si="0"/>
        <v>387</v>
      </c>
      <c r="G35" s="7" t="str">
        <f t="shared" si="2"/>
        <v>Germany</v>
      </c>
      <c r="H35" s="11">
        <f t="shared" si="3"/>
        <v>0</v>
      </c>
      <c r="I35" s="11">
        <f t="shared" si="4"/>
        <v>1.19486518900191</v>
      </c>
      <c r="J35" s="11">
        <f t="shared" si="5"/>
        <v>0.35413102848053779</v>
      </c>
      <c r="K35" s="11">
        <f t="shared" si="6"/>
        <v>0.68504062450215075</v>
      </c>
      <c r="M35" s="32" t="s">
        <v>305</v>
      </c>
      <c r="N35" s="32">
        <v>403</v>
      </c>
    </row>
    <row r="36" spans="1:14">
      <c r="A36" s="7" t="s">
        <v>308</v>
      </c>
      <c r="B36" s="8">
        <v>0</v>
      </c>
      <c r="C36" s="8">
        <v>161</v>
      </c>
      <c r="D36" s="8">
        <v>206</v>
      </c>
      <c r="E36" s="8">
        <f t="shared" si="0"/>
        <v>367</v>
      </c>
      <c r="G36" s="7" t="str">
        <f t="shared" si="2"/>
        <v>Ireland</v>
      </c>
      <c r="H36" s="11">
        <f t="shared" si="3"/>
        <v>0</v>
      </c>
      <c r="I36" s="11">
        <f t="shared" si="4"/>
        <v>0.71514236219073424</v>
      </c>
      <c r="J36" s="11">
        <f t="shared" si="5"/>
        <v>0.61822874463551514</v>
      </c>
      <c r="K36" s="11">
        <f t="shared" si="6"/>
        <v>0.64963800824880957</v>
      </c>
      <c r="M36" s="32" t="s">
        <v>309</v>
      </c>
      <c r="N36" s="32">
        <v>387</v>
      </c>
    </row>
    <row r="37" spans="1:14">
      <c r="A37" s="7" t="s">
        <v>312</v>
      </c>
      <c r="B37" s="8">
        <v>0</v>
      </c>
      <c r="C37" s="8">
        <v>187</v>
      </c>
      <c r="D37" s="8">
        <v>97</v>
      </c>
      <c r="E37" s="8">
        <f t="shared" si="0"/>
        <v>284</v>
      </c>
      <c r="G37" s="7" t="str">
        <f t="shared" si="2"/>
        <v>England</v>
      </c>
      <c r="H37" s="11">
        <f t="shared" si="3"/>
        <v>0</v>
      </c>
      <c r="I37" s="11">
        <f t="shared" si="4"/>
        <v>0.83063119086749881</v>
      </c>
      <c r="J37" s="11">
        <f t="shared" si="5"/>
        <v>0.2911077098526455</v>
      </c>
      <c r="K37" s="11">
        <f t="shared" si="6"/>
        <v>0.50271715079744395</v>
      </c>
      <c r="M37" s="32" t="s">
        <v>308</v>
      </c>
      <c r="N37" s="32">
        <v>367</v>
      </c>
    </row>
    <row r="38" spans="1:14">
      <c r="A38" s="7" t="s">
        <v>306</v>
      </c>
      <c r="B38" s="8">
        <v>70</v>
      </c>
      <c r="C38" s="8">
        <v>152</v>
      </c>
      <c r="D38" s="8">
        <v>62</v>
      </c>
      <c r="E38" s="8">
        <f t="shared" ref="E38:E69" si="7">SUM(B38:D38)</f>
        <v>284</v>
      </c>
      <c r="G38" s="7" t="str">
        <f t="shared" si="2"/>
        <v>Turkey</v>
      </c>
      <c r="H38" s="11">
        <f t="shared" si="3"/>
        <v>10.62215477996965</v>
      </c>
      <c r="I38" s="11">
        <f t="shared" si="4"/>
        <v>0.67516545995646959</v>
      </c>
      <c r="J38" s="11">
        <f t="shared" si="5"/>
        <v>0.18606884547282496</v>
      </c>
      <c r="K38" s="11">
        <f t="shared" si="6"/>
        <v>0.50271715079744395</v>
      </c>
      <c r="M38" s="32" t="s">
        <v>312</v>
      </c>
      <c r="N38" s="32">
        <v>284</v>
      </c>
    </row>
    <row r="39" spans="1:14">
      <c r="A39" s="7" t="s">
        <v>310</v>
      </c>
      <c r="B39" s="8">
        <v>12</v>
      </c>
      <c r="C39" s="8">
        <v>216</v>
      </c>
      <c r="D39" s="8">
        <v>34</v>
      </c>
      <c r="E39" s="8">
        <f t="shared" si="7"/>
        <v>262</v>
      </c>
      <c r="G39" s="7" t="str">
        <f t="shared" si="2"/>
        <v>Lebanon</v>
      </c>
      <c r="H39" s="11">
        <f t="shared" si="3"/>
        <v>1.8209408194233687</v>
      </c>
      <c r="I39" s="11">
        <f t="shared" si="4"/>
        <v>0.95944565362235146</v>
      </c>
      <c r="J39" s="11">
        <f t="shared" si="5"/>
        <v>0.10203775396896851</v>
      </c>
      <c r="K39" s="11">
        <f t="shared" si="6"/>
        <v>0.46377427291876872</v>
      </c>
      <c r="M39" s="32" t="s">
        <v>306</v>
      </c>
      <c r="N39" s="32">
        <v>284</v>
      </c>
    </row>
    <row r="40" spans="1:14">
      <c r="A40" s="7" t="s">
        <v>311</v>
      </c>
      <c r="B40" s="8">
        <v>0</v>
      </c>
      <c r="C40" s="8">
        <v>85</v>
      </c>
      <c r="D40" s="8">
        <v>146</v>
      </c>
      <c r="E40" s="8">
        <f t="shared" si="7"/>
        <v>231</v>
      </c>
      <c r="G40" s="7" t="str">
        <f t="shared" si="2"/>
        <v>Mauritius</v>
      </c>
      <c r="H40" s="11">
        <f t="shared" si="3"/>
        <v>0</v>
      </c>
      <c r="I40" s="11">
        <f t="shared" si="4"/>
        <v>0.37755963221249944</v>
      </c>
      <c r="J40" s="11">
        <f t="shared" si="5"/>
        <v>0.43816211998439425</v>
      </c>
      <c r="K40" s="11">
        <f t="shared" si="6"/>
        <v>0.40890021772608998</v>
      </c>
      <c r="M40" s="32" t="s">
        <v>310</v>
      </c>
      <c r="N40" s="32">
        <v>262</v>
      </c>
    </row>
    <row r="41" spans="1:14">
      <c r="A41" s="7" t="s">
        <v>317</v>
      </c>
      <c r="B41" s="8">
        <v>0</v>
      </c>
      <c r="C41" s="8">
        <v>74</v>
      </c>
      <c r="D41" s="8">
        <v>144</v>
      </c>
      <c r="E41" s="8">
        <f t="shared" si="7"/>
        <v>218</v>
      </c>
      <c r="G41" s="7" t="str">
        <f t="shared" si="2"/>
        <v>Kenya</v>
      </c>
      <c r="H41" s="11">
        <f t="shared" si="3"/>
        <v>0</v>
      </c>
      <c r="I41" s="11">
        <f t="shared" si="4"/>
        <v>0.32869897392617597</v>
      </c>
      <c r="J41" s="11">
        <f t="shared" si="5"/>
        <v>0.43215989916269015</v>
      </c>
      <c r="K41" s="11">
        <f t="shared" si="6"/>
        <v>0.38588851716141825</v>
      </c>
      <c r="M41" s="32" t="s">
        <v>311</v>
      </c>
      <c r="N41" s="32">
        <v>231</v>
      </c>
    </row>
    <row r="42" spans="1:14">
      <c r="A42" s="7" t="s">
        <v>314</v>
      </c>
      <c r="B42" s="8">
        <v>8</v>
      </c>
      <c r="C42" s="8">
        <v>87</v>
      </c>
      <c r="D42" s="8">
        <v>115</v>
      </c>
      <c r="E42" s="8">
        <f t="shared" si="7"/>
        <v>210</v>
      </c>
      <c r="G42" s="7" t="str">
        <f t="shared" si="2"/>
        <v>Nigeria</v>
      </c>
      <c r="H42" s="11">
        <f t="shared" si="3"/>
        <v>1.2139605462822458</v>
      </c>
      <c r="I42" s="11">
        <f t="shared" si="4"/>
        <v>0.38644338826455826</v>
      </c>
      <c r="J42" s="11">
        <f t="shared" si="5"/>
        <v>0.34512769724798176</v>
      </c>
      <c r="K42" s="11">
        <f t="shared" si="6"/>
        <v>0.37172747066008177</v>
      </c>
      <c r="M42" s="32" t="s">
        <v>317</v>
      </c>
      <c r="N42" s="32">
        <v>218</v>
      </c>
    </row>
    <row r="43" spans="1:14">
      <c r="A43" s="7" t="s">
        <v>322</v>
      </c>
      <c r="B43" s="8">
        <v>0</v>
      </c>
      <c r="C43" s="8">
        <v>124</v>
      </c>
      <c r="D43" s="8">
        <v>80</v>
      </c>
      <c r="E43" s="8">
        <f t="shared" si="7"/>
        <v>204</v>
      </c>
      <c r="G43" s="7" t="str">
        <f t="shared" si="2"/>
        <v>Chile</v>
      </c>
      <c r="H43" s="11">
        <f t="shared" si="3"/>
        <v>0</v>
      </c>
      <c r="I43" s="11">
        <f t="shared" si="4"/>
        <v>0.55079287522764619</v>
      </c>
      <c r="J43" s="11">
        <f t="shared" si="5"/>
        <v>0.24008883286816121</v>
      </c>
      <c r="K43" s="11">
        <f t="shared" si="6"/>
        <v>0.36110668578407945</v>
      </c>
      <c r="M43" s="32" t="s">
        <v>314</v>
      </c>
      <c r="N43" s="32">
        <v>210</v>
      </c>
    </row>
    <row r="44" spans="1:14">
      <c r="A44" s="7" t="s">
        <v>319</v>
      </c>
      <c r="B44" s="8">
        <v>7</v>
      </c>
      <c r="C44" s="8">
        <v>55</v>
      </c>
      <c r="D44" s="8">
        <v>126</v>
      </c>
      <c r="E44" s="8">
        <f t="shared" si="7"/>
        <v>188</v>
      </c>
      <c r="G44" s="7" t="str">
        <f t="shared" si="2"/>
        <v>Zimbabwe</v>
      </c>
      <c r="H44" s="11">
        <f t="shared" si="3"/>
        <v>1.062215477996965</v>
      </c>
      <c r="I44" s="11">
        <f t="shared" si="4"/>
        <v>0.2443032914316173</v>
      </c>
      <c r="J44" s="11">
        <f t="shared" si="5"/>
        <v>0.37813991176735395</v>
      </c>
      <c r="K44" s="11">
        <f t="shared" si="6"/>
        <v>0.33278459278140654</v>
      </c>
      <c r="M44" s="32" t="s">
        <v>322</v>
      </c>
      <c r="N44" s="32">
        <v>204</v>
      </c>
    </row>
    <row r="45" spans="1:14">
      <c r="A45" s="7" t="s">
        <v>287</v>
      </c>
      <c r="B45" s="8">
        <v>39</v>
      </c>
      <c r="C45" s="8">
        <v>116</v>
      </c>
      <c r="D45" s="8">
        <v>31</v>
      </c>
      <c r="E45" s="8">
        <f t="shared" si="7"/>
        <v>186</v>
      </c>
      <c r="G45" s="7" t="str">
        <f t="shared" si="2"/>
        <v>Iraq</v>
      </c>
      <c r="H45" s="11">
        <f t="shared" si="3"/>
        <v>5.9180576631259481</v>
      </c>
      <c r="I45" s="11">
        <f t="shared" si="4"/>
        <v>0.51525785101941102</v>
      </c>
      <c r="J45" s="11">
        <f t="shared" si="5"/>
        <v>9.3034422736412478E-2</v>
      </c>
      <c r="K45" s="11">
        <f t="shared" si="6"/>
        <v>0.32924433115607243</v>
      </c>
      <c r="M45" s="32" t="s">
        <v>319</v>
      </c>
      <c r="N45" s="32">
        <v>188</v>
      </c>
    </row>
    <row r="46" spans="1:14">
      <c r="A46" s="7" t="s">
        <v>324</v>
      </c>
      <c r="B46" s="8">
        <v>0</v>
      </c>
      <c r="C46" s="8">
        <v>114</v>
      </c>
      <c r="D46" s="8">
        <v>70</v>
      </c>
      <c r="E46" s="8">
        <f t="shared" si="7"/>
        <v>184</v>
      </c>
      <c r="G46" s="7" t="str">
        <f t="shared" si="2"/>
        <v>Spain</v>
      </c>
      <c r="H46" s="11">
        <f t="shared" si="3"/>
        <v>0</v>
      </c>
      <c r="I46" s="11">
        <f t="shared" si="4"/>
        <v>0.5063740949673522</v>
      </c>
      <c r="J46" s="11">
        <f t="shared" si="5"/>
        <v>0.21007772875964106</v>
      </c>
      <c r="K46" s="11">
        <f t="shared" si="6"/>
        <v>0.32570406953073833</v>
      </c>
      <c r="M46" s="32" t="s">
        <v>287</v>
      </c>
      <c r="N46" s="32">
        <v>186</v>
      </c>
    </row>
    <row r="47" spans="1:14">
      <c r="A47" s="7" t="s">
        <v>323</v>
      </c>
      <c r="B47" s="8">
        <v>3</v>
      </c>
      <c r="C47" s="8">
        <v>101</v>
      </c>
      <c r="D47" s="8">
        <v>70</v>
      </c>
      <c r="E47" s="8">
        <f t="shared" si="7"/>
        <v>174</v>
      </c>
      <c r="G47" s="7" t="str">
        <f t="shared" si="2"/>
        <v>Poland</v>
      </c>
      <c r="H47" s="11">
        <f t="shared" si="3"/>
        <v>0.45523520485584218</v>
      </c>
      <c r="I47" s="11">
        <f t="shared" si="4"/>
        <v>0.44862968062896991</v>
      </c>
      <c r="J47" s="11">
        <f t="shared" si="5"/>
        <v>0.21007772875964106</v>
      </c>
      <c r="K47" s="11">
        <f t="shared" si="6"/>
        <v>0.30800276140406774</v>
      </c>
      <c r="M47" s="32" t="s">
        <v>324</v>
      </c>
      <c r="N47" s="32">
        <v>184</v>
      </c>
    </row>
    <row r="48" spans="1:14">
      <c r="A48" s="7" t="s">
        <v>307</v>
      </c>
      <c r="B48" s="8">
        <v>6</v>
      </c>
      <c r="C48" s="8">
        <v>139</v>
      </c>
      <c r="D48" s="8">
        <v>22</v>
      </c>
      <c r="E48" s="8">
        <f t="shared" si="7"/>
        <v>167</v>
      </c>
      <c r="G48" s="7" t="str">
        <f t="shared" si="2"/>
        <v>Ethiopia</v>
      </c>
      <c r="H48" s="11">
        <f t="shared" si="3"/>
        <v>0.91047040971168436</v>
      </c>
      <c r="I48" s="11">
        <f t="shared" si="4"/>
        <v>0.61742104561808731</v>
      </c>
      <c r="J48" s="11">
        <f t="shared" si="5"/>
        <v>6.6024429038744337E-2</v>
      </c>
      <c r="K48" s="11">
        <f t="shared" si="6"/>
        <v>0.29561184571539839</v>
      </c>
      <c r="M48" s="32" t="s">
        <v>323</v>
      </c>
      <c r="N48" s="32">
        <v>174</v>
      </c>
    </row>
    <row r="49" spans="1:14">
      <c r="A49" s="7" t="s">
        <v>316</v>
      </c>
      <c r="B49" s="8">
        <v>0</v>
      </c>
      <c r="C49" s="8">
        <v>116</v>
      </c>
      <c r="D49" s="8">
        <v>49</v>
      </c>
      <c r="E49" s="8">
        <f t="shared" si="7"/>
        <v>165</v>
      </c>
      <c r="G49" s="7" t="str">
        <f t="shared" si="2"/>
        <v>Greece</v>
      </c>
      <c r="H49" s="11">
        <f t="shared" si="3"/>
        <v>0</v>
      </c>
      <c r="I49" s="11">
        <f t="shared" si="4"/>
        <v>0.51525785101941102</v>
      </c>
      <c r="J49" s="11">
        <f t="shared" si="5"/>
        <v>0.14705441013174875</v>
      </c>
      <c r="K49" s="11">
        <f t="shared" si="6"/>
        <v>0.29207158409006423</v>
      </c>
      <c r="M49" s="32" t="s">
        <v>307</v>
      </c>
      <c r="N49" s="32">
        <v>167</v>
      </c>
    </row>
    <row r="50" spans="1:14">
      <c r="A50" s="7" t="s">
        <v>445</v>
      </c>
      <c r="B50" s="8">
        <v>0</v>
      </c>
      <c r="C50" s="8">
        <v>107</v>
      </c>
      <c r="D50" s="8">
        <v>56</v>
      </c>
      <c r="E50" s="8">
        <f t="shared" si="7"/>
        <v>163</v>
      </c>
      <c r="G50" s="7" t="str">
        <f t="shared" si="2"/>
        <v>Netherlands, Kingdom Of The</v>
      </c>
      <c r="H50" s="11">
        <f t="shared" si="3"/>
        <v>0</v>
      </c>
      <c r="I50" s="11">
        <f t="shared" si="4"/>
        <v>0.47528094878514632</v>
      </c>
      <c r="J50" s="11">
        <f t="shared" si="5"/>
        <v>0.16806218300771286</v>
      </c>
      <c r="K50" s="11">
        <f t="shared" si="6"/>
        <v>0.28853132246473012</v>
      </c>
      <c r="M50" s="32" t="s">
        <v>316</v>
      </c>
      <c r="N50" s="32">
        <v>165</v>
      </c>
    </row>
    <row r="51" spans="1:14">
      <c r="A51" s="7" t="s">
        <v>318</v>
      </c>
      <c r="B51" s="8">
        <v>0</v>
      </c>
      <c r="C51" s="8">
        <v>91</v>
      </c>
      <c r="D51" s="8">
        <v>72</v>
      </c>
      <c r="E51" s="8">
        <f t="shared" si="7"/>
        <v>163</v>
      </c>
      <c r="G51" s="7" t="str">
        <f t="shared" si="2"/>
        <v>Russia</v>
      </c>
      <c r="H51" s="11">
        <f t="shared" si="3"/>
        <v>0</v>
      </c>
      <c r="I51" s="11">
        <f t="shared" si="4"/>
        <v>0.40421090036867585</v>
      </c>
      <c r="J51" s="11">
        <f t="shared" si="5"/>
        <v>0.21607994958134508</v>
      </c>
      <c r="K51" s="11">
        <f t="shared" si="6"/>
        <v>0.28853132246473012</v>
      </c>
      <c r="M51" s="32" t="s">
        <v>445</v>
      </c>
      <c r="N51" s="32">
        <v>163</v>
      </c>
    </row>
    <row r="52" spans="1:14">
      <c r="A52" s="7" t="s">
        <v>420</v>
      </c>
      <c r="B52" s="8">
        <v>29</v>
      </c>
      <c r="C52" s="8">
        <v>88</v>
      </c>
      <c r="D52" s="8">
        <v>37</v>
      </c>
      <c r="E52" s="8">
        <f t="shared" si="7"/>
        <v>154</v>
      </c>
      <c r="G52" s="7" t="str">
        <f t="shared" si="2"/>
        <v>Burma</v>
      </c>
      <c r="H52" s="39">
        <f t="shared" si="3"/>
        <v>4.4006069802731407</v>
      </c>
      <c r="I52" s="39">
        <f t="shared" si="4"/>
        <v>0.39088526629058767</v>
      </c>
      <c r="J52" s="39">
        <f t="shared" si="5"/>
        <v>0.11104108520152457</v>
      </c>
      <c r="K52" s="39">
        <f t="shared" si="6"/>
        <v>0.27260014515072667</v>
      </c>
      <c r="M52" s="32" t="s">
        <v>318</v>
      </c>
      <c r="N52" s="32">
        <v>163</v>
      </c>
    </row>
    <row r="53" spans="1:14">
      <c r="A53" s="7" t="s">
        <v>329</v>
      </c>
      <c r="B53" s="8">
        <v>0</v>
      </c>
      <c r="C53" s="8">
        <v>84</v>
      </c>
      <c r="D53" s="8">
        <v>67</v>
      </c>
      <c r="E53" s="8">
        <f t="shared" si="7"/>
        <v>151</v>
      </c>
      <c r="G53" s="7" t="str">
        <f t="shared" si="2"/>
        <v>Argentina</v>
      </c>
      <c r="H53" s="39">
        <f t="shared" si="3"/>
        <v>0</v>
      </c>
      <c r="I53" s="39">
        <f t="shared" si="4"/>
        <v>0.37311775418647003</v>
      </c>
      <c r="J53" s="39">
        <f t="shared" si="5"/>
        <v>0.20107439752708503</v>
      </c>
      <c r="K53" s="39">
        <f t="shared" si="6"/>
        <v>0.26728975271272548</v>
      </c>
      <c r="M53" s="32" t="s">
        <v>420</v>
      </c>
      <c r="N53" s="32">
        <v>154</v>
      </c>
    </row>
    <row r="54" spans="1:14">
      <c r="A54" s="7" t="s">
        <v>313</v>
      </c>
      <c r="B54" s="8">
        <v>8</v>
      </c>
      <c r="C54" s="8">
        <v>44</v>
      </c>
      <c r="D54" s="8">
        <v>93</v>
      </c>
      <c r="E54" s="8">
        <f t="shared" si="7"/>
        <v>145</v>
      </c>
      <c r="G54" s="7" t="str">
        <f t="shared" si="2"/>
        <v>Egypt</v>
      </c>
      <c r="H54" s="39">
        <f t="shared" si="3"/>
        <v>1.2139605462822458</v>
      </c>
      <c r="I54" s="39">
        <f t="shared" si="4"/>
        <v>0.19544263314529384</v>
      </c>
      <c r="J54" s="39">
        <f t="shared" si="5"/>
        <v>0.27910326820923742</v>
      </c>
      <c r="K54" s="39">
        <f t="shared" si="6"/>
        <v>0.25666896783672316</v>
      </c>
      <c r="M54" s="32" t="s">
        <v>329</v>
      </c>
      <c r="N54" s="32">
        <v>151</v>
      </c>
    </row>
    <row r="55" spans="1:14">
      <c r="A55" s="7" t="s">
        <v>320</v>
      </c>
      <c r="B55" s="8">
        <v>0</v>
      </c>
      <c r="C55" s="8">
        <v>75</v>
      </c>
      <c r="D55" s="8">
        <v>62</v>
      </c>
      <c r="E55" s="8">
        <f t="shared" si="7"/>
        <v>137</v>
      </c>
      <c r="G55" s="7" t="str">
        <f t="shared" si="2"/>
        <v>Mexico</v>
      </c>
      <c r="H55" s="39">
        <f t="shared" si="3"/>
        <v>0</v>
      </c>
      <c r="I55" s="39">
        <f t="shared" si="4"/>
        <v>0.33314085195220539</v>
      </c>
      <c r="J55" s="39">
        <f t="shared" si="5"/>
        <v>0.18606884547282496</v>
      </c>
      <c r="K55" s="39">
        <f t="shared" si="6"/>
        <v>0.24250792133538668</v>
      </c>
      <c r="M55" s="32" t="s">
        <v>313</v>
      </c>
      <c r="N55" s="32">
        <v>145</v>
      </c>
    </row>
    <row r="56" spans="1:14">
      <c r="A56" s="7" t="s">
        <v>8</v>
      </c>
      <c r="B56" s="8">
        <v>3</v>
      </c>
      <c r="C56" s="8">
        <v>68</v>
      </c>
      <c r="D56" s="8">
        <v>64</v>
      </c>
      <c r="E56" s="8">
        <f t="shared" si="7"/>
        <v>135</v>
      </c>
      <c r="G56" s="7" t="str">
        <f t="shared" si="2"/>
        <v>Unknown</v>
      </c>
      <c r="H56" s="39">
        <f t="shared" si="3"/>
        <v>0.45523520485584218</v>
      </c>
      <c r="I56" s="39">
        <f t="shared" si="4"/>
        <v>0.30204770576999956</v>
      </c>
      <c r="J56" s="39">
        <f t="shared" si="5"/>
        <v>0.19207106629452897</v>
      </c>
      <c r="K56" s="39">
        <f t="shared" si="6"/>
        <v>0.23896765971005257</v>
      </c>
      <c r="M56" s="32" t="s">
        <v>320</v>
      </c>
      <c r="N56" s="32">
        <v>137</v>
      </c>
    </row>
    <row r="57" spans="1:14">
      <c r="A57" s="7" t="s">
        <v>446</v>
      </c>
      <c r="B57" s="8">
        <v>3</v>
      </c>
      <c r="C57" s="8">
        <v>31</v>
      </c>
      <c r="D57" s="8">
        <v>100</v>
      </c>
      <c r="E57" s="8">
        <f t="shared" si="7"/>
        <v>134</v>
      </c>
      <c r="G57" s="7" t="str">
        <f t="shared" si="2"/>
        <v>United Arab Emirates</v>
      </c>
      <c r="H57" s="39">
        <f t="shared" si="3"/>
        <v>0.45523520485584218</v>
      </c>
      <c r="I57" s="39">
        <f t="shared" si="4"/>
        <v>0.13769821880691155</v>
      </c>
      <c r="J57" s="39">
        <f t="shared" si="5"/>
        <v>0.30011104108520154</v>
      </c>
      <c r="K57" s="39">
        <f t="shared" si="6"/>
        <v>0.23719752889738549</v>
      </c>
      <c r="M57" s="32" t="s">
        <v>8</v>
      </c>
      <c r="N57" s="32">
        <v>135</v>
      </c>
    </row>
    <row r="58" spans="1:14">
      <c r="A58" s="7" t="s">
        <v>321</v>
      </c>
      <c r="B58" s="8">
        <v>5</v>
      </c>
      <c r="C58" s="8">
        <v>81</v>
      </c>
      <c r="D58" s="8">
        <v>46</v>
      </c>
      <c r="E58" s="8">
        <f t="shared" si="7"/>
        <v>132</v>
      </c>
      <c r="G58" s="7" t="str">
        <f t="shared" si="2"/>
        <v>Fiji</v>
      </c>
      <c r="H58" s="39">
        <f t="shared" si="3"/>
        <v>0.75872534142640369</v>
      </c>
      <c r="I58" s="39">
        <f t="shared" si="4"/>
        <v>0.35979212010838185</v>
      </c>
      <c r="J58" s="39">
        <f t="shared" si="5"/>
        <v>0.13805107889919271</v>
      </c>
      <c r="K58" s="39">
        <f t="shared" si="6"/>
        <v>0.23365726727205141</v>
      </c>
      <c r="M58" s="32" t="s">
        <v>446</v>
      </c>
      <c r="N58" s="32">
        <v>134</v>
      </c>
    </row>
    <row r="59" spans="1:14">
      <c r="A59" s="7" t="s">
        <v>315</v>
      </c>
      <c r="B59" s="8">
        <v>3</v>
      </c>
      <c r="C59" s="8">
        <v>43</v>
      </c>
      <c r="D59" s="8">
        <v>76</v>
      </c>
      <c r="E59" s="8">
        <f t="shared" si="7"/>
        <v>122</v>
      </c>
      <c r="G59" s="7" t="str">
        <f t="shared" si="2"/>
        <v>Saudi Arabia</v>
      </c>
      <c r="H59" s="39">
        <f t="shared" si="3"/>
        <v>0.45523520485584218</v>
      </c>
      <c r="I59" s="39">
        <f t="shared" si="4"/>
        <v>0.19100075511926443</v>
      </c>
      <c r="J59" s="39">
        <f t="shared" si="5"/>
        <v>0.22808439122475316</v>
      </c>
      <c r="K59" s="39">
        <f t="shared" si="6"/>
        <v>0.21595595914538085</v>
      </c>
      <c r="M59" s="32" t="s">
        <v>321</v>
      </c>
      <c r="N59" s="32">
        <v>132</v>
      </c>
    </row>
    <row r="60" spans="1:14">
      <c r="A60" s="7" t="s">
        <v>327</v>
      </c>
      <c r="B60" s="8">
        <v>6</v>
      </c>
      <c r="C60" s="8">
        <v>51</v>
      </c>
      <c r="D60" s="8">
        <v>63</v>
      </c>
      <c r="E60" s="8">
        <f t="shared" si="7"/>
        <v>120</v>
      </c>
      <c r="G60" s="7" t="str">
        <f t="shared" si="2"/>
        <v>Venezuela</v>
      </c>
      <c r="H60" s="39">
        <f t="shared" si="3"/>
        <v>0.91047040971168436</v>
      </c>
      <c r="I60" s="39">
        <f t="shared" si="4"/>
        <v>0.22653577932749969</v>
      </c>
      <c r="J60" s="39">
        <f t="shared" si="5"/>
        <v>0.18906995588367698</v>
      </c>
      <c r="K60" s="39">
        <f t="shared" si="6"/>
        <v>0.21241569752004671</v>
      </c>
      <c r="M60" s="32" t="s">
        <v>315</v>
      </c>
      <c r="N60" s="32">
        <v>122</v>
      </c>
    </row>
    <row r="61" spans="1:14">
      <c r="A61" s="7" t="s">
        <v>331</v>
      </c>
      <c r="B61" s="8">
        <v>0</v>
      </c>
      <c r="C61" s="8">
        <v>81</v>
      </c>
      <c r="D61" s="8">
        <v>34</v>
      </c>
      <c r="E61" s="8">
        <f t="shared" si="7"/>
        <v>115</v>
      </c>
      <c r="G61" s="7" t="str">
        <f t="shared" si="2"/>
        <v>Scotland</v>
      </c>
      <c r="H61" s="39">
        <f t="shared" si="3"/>
        <v>0</v>
      </c>
      <c r="I61" s="39">
        <f t="shared" si="4"/>
        <v>0.35979212010838185</v>
      </c>
      <c r="J61" s="39">
        <f t="shared" si="5"/>
        <v>0.10203775396896851</v>
      </c>
      <c r="K61" s="39">
        <f t="shared" si="6"/>
        <v>0.20356504345671145</v>
      </c>
      <c r="M61" s="32" t="s">
        <v>327</v>
      </c>
      <c r="N61" s="32">
        <v>120</v>
      </c>
    </row>
    <row r="62" spans="1:14">
      <c r="A62" s="7" t="s">
        <v>326</v>
      </c>
      <c r="B62" s="8">
        <v>0</v>
      </c>
      <c r="C62" s="8">
        <v>89</v>
      </c>
      <c r="D62" s="8">
        <v>24</v>
      </c>
      <c r="E62" s="8">
        <f t="shared" si="7"/>
        <v>113</v>
      </c>
      <c r="G62" s="7" t="str">
        <f t="shared" si="2"/>
        <v>Sweden</v>
      </c>
      <c r="H62" s="39">
        <f t="shared" si="3"/>
        <v>0</v>
      </c>
      <c r="I62" s="39">
        <f t="shared" si="4"/>
        <v>0.39532714431661709</v>
      </c>
      <c r="J62" s="39">
        <f t="shared" si="5"/>
        <v>7.2026649860448363E-2</v>
      </c>
      <c r="K62" s="39">
        <f t="shared" si="6"/>
        <v>0.20002478183137731</v>
      </c>
      <c r="M62" s="32" t="s">
        <v>331</v>
      </c>
      <c r="N62" s="32">
        <v>115</v>
      </c>
    </row>
    <row r="63" spans="1:14">
      <c r="A63" s="7" t="s">
        <v>447</v>
      </c>
      <c r="B63" s="8">
        <v>19</v>
      </c>
      <c r="C63" s="8">
        <v>61</v>
      </c>
      <c r="D63" s="8">
        <v>9</v>
      </c>
      <c r="E63" s="8">
        <f t="shared" si="7"/>
        <v>89</v>
      </c>
      <c r="G63" s="7" t="str">
        <f t="shared" si="2"/>
        <v>Syrian Arab Republic</v>
      </c>
      <c r="H63" s="39">
        <f t="shared" si="3"/>
        <v>2.8831562974203337</v>
      </c>
      <c r="I63" s="39">
        <f t="shared" si="4"/>
        <v>0.27095455958779369</v>
      </c>
      <c r="J63" s="39">
        <f t="shared" si="5"/>
        <v>2.7009993697668135E-2</v>
      </c>
      <c r="K63" s="39">
        <f t="shared" si="6"/>
        <v>0.15754164232736798</v>
      </c>
      <c r="M63" s="32" t="s">
        <v>326</v>
      </c>
      <c r="N63" s="32">
        <v>113</v>
      </c>
    </row>
    <row r="64" spans="1:14">
      <c r="A64" s="7" t="s">
        <v>330</v>
      </c>
      <c r="B64" s="8">
        <v>0</v>
      </c>
      <c r="C64" s="8">
        <v>45</v>
      </c>
      <c r="D64" s="8">
        <v>40</v>
      </c>
      <c r="E64" s="8">
        <f t="shared" si="7"/>
        <v>85</v>
      </c>
      <c r="G64" s="7" t="str">
        <f t="shared" si="2"/>
        <v>Ukraine</v>
      </c>
      <c r="H64" s="39">
        <f t="shared" si="3"/>
        <v>0</v>
      </c>
      <c r="I64" s="39">
        <f t="shared" si="4"/>
        <v>0.19988451117132325</v>
      </c>
      <c r="J64" s="39">
        <f t="shared" si="5"/>
        <v>0.12004441643408061</v>
      </c>
      <c r="K64" s="39">
        <f t="shared" si="6"/>
        <v>0.15046111907669979</v>
      </c>
      <c r="M64" s="32" t="s">
        <v>447</v>
      </c>
      <c r="N64" s="32">
        <v>89</v>
      </c>
    </row>
    <row r="65" spans="1:14">
      <c r="A65" s="7" t="s">
        <v>337</v>
      </c>
      <c r="B65" s="8">
        <v>0</v>
      </c>
      <c r="C65" s="8">
        <v>47</v>
      </c>
      <c r="D65" s="8">
        <v>37</v>
      </c>
      <c r="E65" s="8">
        <f t="shared" si="7"/>
        <v>84</v>
      </c>
      <c r="G65" s="7" t="str">
        <f t="shared" si="2"/>
        <v>Peru</v>
      </c>
      <c r="H65" s="39">
        <f t="shared" si="3"/>
        <v>0</v>
      </c>
      <c r="I65" s="39">
        <f t="shared" si="4"/>
        <v>0.20876826722338201</v>
      </c>
      <c r="J65" s="39">
        <f t="shared" si="5"/>
        <v>0.11104108520152457</v>
      </c>
      <c r="K65" s="39">
        <f t="shared" si="6"/>
        <v>0.14869098826403271</v>
      </c>
      <c r="M65" s="32" t="s">
        <v>330</v>
      </c>
      <c r="N65" s="32">
        <v>85</v>
      </c>
    </row>
    <row r="66" spans="1:14">
      <c r="A66" s="7" t="s">
        <v>328</v>
      </c>
      <c r="B66" s="8">
        <v>0</v>
      </c>
      <c r="C66" s="8">
        <v>41</v>
      </c>
      <c r="D66" s="8">
        <v>37</v>
      </c>
      <c r="E66" s="8">
        <f t="shared" si="7"/>
        <v>78</v>
      </c>
      <c r="G66" s="7" t="str">
        <f t="shared" si="2"/>
        <v>Israel</v>
      </c>
      <c r="H66" s="39">
        <f t="shared" si="3"/>
        <v>0</v>
      </c>
      <c r="I66" s="39">
        <f t="shared" si="4"/>
        <v>0.18211699906720563</v>
      </c>
      <c r="J66" s="39">
        <f t="shared" si="5"/>
        <v>0.11104108520152457</v>
      </c>
      <c r="K66" s="39">
        <f t="shared" si="6"/>
        <v>0.13807020338803036</v>
      </c>
      <c r="M66" s="32" t="s">
        <v>337</v>
      </c>
      <c r="N66" s="32">
        <v>84</v>
      </c>
    </row>
    <row r="67" spans="1:14">
      <c r="A67" s="7" t="s">
        <v>340</v>
      </c>
      <c r="B67" s="8">
        <v>0</v>
      </c>
      <c r="C67" s="8">
        <v>46</v>
      </c>
      <c r="D67" s="8">
        <v>32</v>
      </c>
      <c r="E67" s="8">
        <f t="shared" si="7"/>
        <v>78</v>
      </c>
      <c r="G67" s="7" t="str">
        <f t="shared" si="2"/>
        <v>Northern Ireland</v>
      </c>
      <c r="H67" s="39">
        <f t="shared" si="3"/>
        <v>0</v>
      </c>
      <c r="I67" s="39">
        <f t="shared" si="4"/>
        <v>0.20432638919735263</v>
      </c>
      <c r="J67" s="39">
        <f t="shared" si="5"/>
        <v>9.6035533147264485E-2</v>
      </c>
      <c r="K67" s="39">
        <f t="shared" si="6"/>
        <v>0.13807020338803036</v>
      </c>
      <c r="M67" s="32" t="s">
        <v>328</v>
      </c>
      <c r="N67" s="32">
        <v>78</v>
      </c>
    </row>
    <row r="68" spans="1:14">
      <c r="A68" s="7" t="s">
        <v>338</v>
      </c>
      <c r="B68" s="8">
        <v>0</v>
      </c>
      <c r="C68" s="8">
        <v>45</v>
      </c>
      <c r="D68" s="8">
        <v>18</v>
      </c>
      <c r="E68" s="8">
        <f t="shared" si="7"/>
        <v>63</v>
      </c>
      <c r="G68" s="7" t="str">
        <f t="shared" si="2"/>
        <v>Romania</v>
      </c>
      <c r="H68" s="39">
        <f t="shared" si="3"/>
        <v>0</v>
      </c>
      <c r="I68" s="39">
        <f t="shared" si="4"/>
        <v>0.19988451117132325</v>
      </c>
      <c r="J68" s="39">
        <f t="shared" si="5"/>
        <v>5.4019987395336269E-2</v>
      </c>
      <c r="K68" s="39">
        <f t="shared" si="6"/>
        <v>0.11151824119802455</v>
      </c>
      <c r="M68" s="32" t="s">
        <v>340</v>
      </c>
      <c r="N68" s="32">
        <v>78</v>
      </c>
    </row>
    <row r="69" spans="1:14">
      <c r="A69" s="7" t="s">
        <v>336</v>
      </c>
      <c r="B69" s="8">
        <v>0</v>
      </c>
      <c r="C69" s="8">
        <v>41</v>
      </c>
      <c r="D69" s="8">
        <v>19</v>
      </c>
      <c r="E69" s="8">
        <f t="shared" si="7"/>
        <v>60</v>
      </c>
      <c r="G69" s="7" t="str">
        <f t="shared" si="2"/>
        <v>Albania</v>
      </c>
      <c r="H69" s="39">
        <f t="shared" si="3"/>
        <v>0</v>
      </c>
      <c r="I69" s="39">
        <f t="shared" si="4"/>
        <v>0.18211699906720563</v>
      </c>
      <c r="J69" s="39">
        <f t="shared" si="5"/>
        <v>5.7021097806188289E-2</v>
      </c>
      <c r="K69" s="39">
        <f t="shared" si="6"/>
        <v>0.10620784876002336</v>
      </c>
      <c r="M69" s="32" t="s">
        <v>338</v>
      </c>
      <c r="N69" s="32">
        <v>63</v>
      </c>
    </row>
    <row r="70" spans="1:14">
      <c r="A70" s="7" t="s">
        <v>335</v>
      </c>
      <c r="B70" s="8">
        <v>0</v>
      </c>
      <c r="C70" s="8">
        <v>24</v>
      </c>
      <c r="D70" s="8">
        <v>35</v>
      </c>
      <c r="E70" s="8">
        <f t="shared" ref="E70:E101" si="8">SUM(B70:D70)</f>
        <v>59</v>
      </c>
      <c r="G70" s="7" t="str">
        <f t="shared" si="2"/>
        <v>Ghana</v>
      </c>
      <c r="H70" s="39">
        <f t="shared" si="3"/>
        <v>0</v>
      </c>
      <c r="I70" s="39">
        <f t="shared" si="4"/>
        <v>0.10660507262470573</v>
      </c>
      <c r="J70" s="39">
        <f t="shared" si="5"/>
        <v>0.10503886437982053</v>
      </c>
      <c r="K70" s="39">
        <f t="shared" si="6"/>
        <v>0.10443771794735632</v>
      </c>
      <c r="M70" s="32" t="s">
        <v>336</v>
      </c>
      <c r="N70" s="32">
        <v>60</v>
      </c>
    </row>
    <row r="71" spans="1:14">
      <c r="A71" s="7" t="s">
        <v>339</v>
      </c>
      <c r="B71" s="8">
        <v>0</v>
      </c>
      <c r="C71" s="8">
        <v>37</v>
      </c>
      <c r="D71" s="8">
        <v>19</v>
      </c>
      <c r="E71" s="8">
        <f t="shared" si="8"/>
        <v>56</v>
      </c>
      <c r="G71" s="7" t="str">
        <f t="shared" ref="G71:G134" si="9">A71</f>
        <v>Serbia</v>
      </c>
      <c r="H71" s="39">
        <f t="shared" ref="H71:H134" si="10">B71/B$212*100</f>
        <v>0</v>
      </c>
      <c r="I71" s="39">
        <f t="shared" ref="I71:I134" si="11">C71/C$212*100</f>
        <v>0.16434948696308799</v>
      </c>
      <c r="J71" s="39">
        <f t="shared" ref="J71:J134" si="12">D71/D$212*100</f>
        <v>5.7021097806188289E-2</v>
      </c>
      <c r="K71" s="39">
        <f t="shared" ref="K71:K134" si="13">E71/E$212*100</f>
        <v>9.9127325509355158E-2</v>
      </c>
      <c r="M71" s="32" t="s">
        <v>335</v>
      </c>
      <c r="N71" s="32">
        <v>59</v>
      </c>
    </row>
    <row r="72" spans="1:14">
      <c r="A72" s="7" t="s">
        <v>341</v>
      </c>
      <c r="B72" s="8">
        <v>0</v>
      </c>
      <c r="C72" s="8">
        <v>7</v>
      </c>
      <c r="D72" s="8">
        <v>48</v>
      </c>
      <c r="E72" s="8">
        <f t="shared" si="8"/>
        <v>55</v>
      </c>
      <c r="G72" s="7" t="str">
        <f t="shared" si="9"/>
        <v>Kuwait</v>
      </c>
      <c r="H72" s="39">
        <f t="shared" si="10"/>
        <v>0</v>
      </c>
      <c r="I72" s="39">
        <f t="shared" si="11"/>
        <v>3.1093146182205836E-2</v>
      </c>
      <c r="J72" s="39">
        <f t="shared" si="12"/>
        <v>0.14405329972089673</v>
      </c>
      <c r="K72" s="39">
        <f t="shared" si="13"/>
        <v>9.735719469668809E-2</v>
      </c>
      <c r="M72" s="32" t="s">
        <v>339</v>
      </c>
      <c r="N72" s="32">
        <v>56</v>
      </c>
    </row>
    <row r="73" spans="1:14">
      <c r="A73" s="7" t="s">
        <v>344</v>
      </c>
      <c r="B73" s="8">
        <v>0</v>
      </c>
      <c r="C73" s="8">
        <v>34</v>
      </c>
      <c r="D73" s="8">
        <v>18</v>
      </c>
      <c r="E73" s="8">
        <f t="shared" si="8"/>
        <v>52</v>
      </c>
      <c r="G73" s="7" t="str">
        <f t="shared" si="9"/>
        <v>Belgium</v>
      </c>
      <c r="H73" s="39">
        <f t="shared" si="10"/>
        <v>0</v>
      </c>
      <c r="I73" s="39">
        <f t="shared" si="11"/>
        <v>0.15102385288499978</v>
      </c>
      <c r="J73" s="39">
        <f t="shared" si="12"/>
        <v>5.4019987395336269E-2</v>
      </c>
      <c r="K73" s="39">
        <f t="shared" si="13"/>
        <v>9.2046802258686916E-2</v>
      </c>
      <c r="M73" s="32" t="s">
        <v>341</v>
      </c>
      <c r="N73" s="32">
        <v>55</v>
      </c>
    </row>
    <row r="74" spans="1:14">
      <c r="A74" s="7" t="s">
        <v>333</v>
      </c>
      <c r="B74" s="8">
        <v>0</v>
      </c>
      <c r="C74" s="8">
        <v>43</v>
      </c>
      <c r="D74" s="8">
        <v>8</v>
      </c>
      <c r="E74" s="8">
        <f t="shared" si="8"/>
        <v>51</v>
      </c>
      <c r="G74" s="7" t="str">
        <f t="shared" si="9"/>
        <v>Somalia</v>
      </c>
      <c r="H74" s="39">
        <f t="shared" si="10"/>
        <v>0</v>
      </c>
      <c r="I74" s="39">
        <f t="shared" si="11"/>
        <v>0.19100075511926443</v>
      </c>
      <c r="J74" s="39">
        <f t="shared" si="12"/>
        <v>2.4008883286816121E-2</v>
      </c>
      <c r="K74" s="39">
        <f t="shared" si="13"/>
        <v>9.0276671446019863E-2</v>
      </c>
      <c r="M74" s="32" t="s">
        <v>344</v>
      </c>
      <c r="N74" s="32">
        <v>52</v>
      </c>
    </row>
    <row r="75" spans="1:14">
      <c r="A75" s="7" t="s">
        <v>448</v>
      </c>
      <c r="B75" s="8">
        <v>0</v>
      </c>
      <c r="C75" s="8">
        <v>40</v>
      </c>
      <c r="D75" s="8">
        <v>6</v>
      </c>
      <c r="E75" s="8">
        <f t="shared" si="8"/>
        <v>46</v>
      </c>
      <c r="G75" s="7" t="str">
        <f t="shared" si="9"/>
        <v>Fyr Macedonia</v>
      </c>
      <c r="H75" s="39">
        <f t="shared" si="10"/>
        <v>0</v>
      </c>
      <c r="I75" s="39">
        <f t="shared" si="11"/>
        <v>0.17767512104117619</v>
      </c>
      <c r="J75" s="39">
        <f t="shared" si="12"/>
        <v>1.8006662465112091E-2</v>
      </c>
      <c r="K75" s="39">
        <f t="shared" si="13"/>
        <v>8.1426017382684582E-2</v>
      </c>
      <c r="M75" s="32" t="s">
        <v>333</v>
      </c>
      <c r="N75" s="32">
        <v>51</v>
      </c>
    </row>
    <row r="76" spans="1:14">
      <c r="A76" s="7" t="s">
        <v>347</v>
      </c>
      <c r="B76" s="8">
        <v>0</v>
      </c>
      <c r="C76" s="8">
        <v>30</v>
      </c>
      <c r="D76" s="8">
        <v>16</v>
      </c>
      <c r="E76" s="8">
        <f t="shared" si="8"/>
        <v>46</v>
      </c>
      <c r="G76" s="7" t="str">
        <f t="shared" si="9"/>
        <v>Denmark</v>
      </c>
      <c r="H76" s="39">
        <f t="shared" si="10"/>
        <v>0</v>
      </c>
      <c r="I76" s="39">
        <f t="shared" si="11"/>
        <v>0.13325634078088217</v>
      </c>
      <c r="J76" s="39">
        <f t="shared" si="12"/>
        <v>4.8017766573632242E-2</v>
      </c>
      <c r="K76" s="39">
        <f t="shared" si="13"/>
        <v>8.1426017382684582E-2</v>
      </c>
      <c r="M76" s="32" t="s">
        <v>448</v>
      </c>
      <c r="N76" s="32">
        <v>46</v>
      </c>
    </row>
    <row r="77" spans="1:14">
      <c r="A77" s="7" t="s">
        <v>343</v>
      </c>
      <c r="B77" s="8">
        <v>0</v>
      </c>
      <c r="C77" s="8">
        <v>33</v>
      </c>
      <c r="D77" s="8">
        <v>10</v>
      </c>
      <c r="E77" s="8">
        <f t="shared" si="8"/>
        <v>43</v>
      </c>
      <c r="G77" s="7" t="str">
        <f t="shared" si="9"/>
        <v>Finland</v>
      </c>
      <c r="H77" s="39">
        <f t="shared" si="10"/>
        <v>0</v>
      </c>
      <c r="I77" s="39">
        <f t="shared" si="11"/>
        <v>0.14658197485897037</v>
      </c>
      <c r="J77" s="39">
        <f t="shared" si="12"/>
        <v>3.0011104108520151E-2</v>
      </c>
      <c r="K77" s="39">
        <f t="shared" si="13"/>
        <v>7.6115624944683408E-2</v>
      </c>
      <c r="M77" s="32" t="s">
        <v>347</v>
      </c>
      <c r="N77" s="32">
        <v>46</v>
      </c>
    </row>
    <row r="78" spans="1:14">
      <c r="A78" s="7" t="s">
        <v>9</v>
      </c>
      <c r="B78" s="8">
        <v>3</v>
      </c>
      <c r="C78" s="8">
        <v>26</v>
      </c>
      <c r="D78" s="8">
        <v>14</v>
      </c>
      <c r="E78" s="8">
        <f t="shared" si="8"/>
        <v>43</v>
      </c>
      <c r="G78" s="7" t="str">
        <f t="shared" si="9"/>
        <v>U.S.S.R.</v>
      </c>
      <c r="H78" s="39">
        <f t="shared" si="10"/>
        <v>0.45523520485584218</v>
      </c>
      <c r="I78" s="39">
        <f t="shared" si="11"/>
        <v>0.11548882867676454</v>
      </c>
      <c r="J78" s="39">
        <f t="shared" si="12"/>
        <v>4.2015545751928216E-2</v>
      </c>
      <c r="K78" s="39">
        <f t="shared" si="13"/>
        <v>7.6115624944683408E-2</v>
      </c>
      <c r="M78" s="32" t="s">
        <v>343</v>
      </c>
      <c r="N78" s="32">
        <v>43</v>
      </c>
    </row>
    <row r="79" spans="1:14">
      <c r="A79" s="7" t="s">
        <v>349</v>
      </c>
      <c r="B79" s="8">
        <v>0</v>
      </c>
      <c r="C79" s="8">
        <v>3</v>
      </c>
      <c r="D79" s="8">
        <v>37</v>
      </c>
      <c r="E79" s="8">
        <f t="shared" si="8"/>
        <v>40</v>
      </c>
      <c r="G79" s="7" t="str">
        <f t="shared" si="9"/>
        <v>Bhutan</v>
      </c>
      <c r="H79" s="39">
        <f t="shared" si="10"/>
        <v>0</v>
      </c>
      <c r="I79" s="39">
        <f t="shared" si="11"/>
        <v>1.3325634078088216E-2</v>
      </c>
      <c r="J79" s="39">
        <f t="shared" si="12"/>
        <v>0.11104108520152457</v>
      </c>
      <c r="K79" s="39">
        <f t="shared" si="13"/>
        <v>7.0805232506682247E-2</v>
      </c>
      <c r="M79" s="32" t="s">
        <v>9</v>
      </c>
      <c r="N79" s="32">
        <v>43</v>
      </c>
    </row>
    <row r="80" spans="1:14">
      <c r="A80" s="7" t="s">
        <v>358</v>
      </c>
      <c r="B80" s="8">
        <v>0</v>
      </c>
      <c r="C80" s="8">
        <v>18</v>
      </c>
      <c r="D80" s="8">
        <v>20</v>
      </c>
      <c r="E80" s="8">
        <f t="shared" si="8"/>
        <v>38</v>
      </c>
      <c r="G80" s="7" t="str">
        <f t="shared" si="9"/>
        <v>Ecuador</v>
      </c>
      <c r="H80" s="39">
        <f t="shared" si="10"/>
        <v>0</v>
      </c>
      <c r="I80" s="39">
        <f t="shared" si="11"/>
        <v>7.9953804468529288E-2</v>
      </c>
      <c r="J80" s="39">
        <f t="shared" si="12"/>
        <v>6.0022208217040303E-2</v>
      </c>
      <c r="K80" s="39">
        <f t="shared" si="13"/>
        <v>6.7264970881348127E-2</v>
      </c>
      <c r="M80" s="32" t="s">
        <v>349</v>
      </c>
      <c r="N80" s="32">
        <v>40</v>
      </c>
    </row>
    <row r="81" spans="1:14">
      <c r="A81" s="7" t="s">
        <v>332</v>
      </c>
      <c r="B81" s="8">
        <v>0</v>
      </c>
      <c r="C81" s="8">
        <v>14</v>
      </c>
      <c r="D81" s="8">
        <v>23</v>
      </c>
      <c r="E81" s="8">
        <f t="shared" si="8"/>
        <v>37</v>
      </c>
      <c r="G81" s="7" t="str">
        <f t="shared" si="9"/>
        <v>Jordan</v>
      </c>
      <c r="H81" s="39">
        <f t="shared" si="10"/>
        <v>0</v>
      </c>
      <c r="I81" s="39">
        <f t="shared" si="11"/>
        <v>6.2186292364411672E-2</v>
      </c>
      <c r="J81" s="39">
        <f t="shared" si="12"/>
        <v>6.9025539449596357E-2</v>
      </c>
      <c r="K81" s="39">
        <f t="shared" si="13"/>
        <v>6.5494840068681087E-2</v>
      </c>
      <c r="M81" s="32" t="s">
        <v>358</v>
      </c>
      <c r="N81" s="32">
        <v>38</v>
      </c>
    </row>
    <row r="82" spans="1:14">
      <c r="A82" s="7" t="s">
        <v>353</v>
      </c>
      <c r="B82" s="8">
        <v>0</v>
      </c>
      <c r="C82" s="8">
        <v>23</v>
      </c>
      <c r="D82" s="8">
        <v>13</v>
      </c>
      <c r="E82" s="8">
        <f t="shared" si="8"/>
        <v>36</v>
      </c>
      <c r="G82" s="7" t="str">
        <f t="shared" si="9"/>
        <v>Switzerland</v>
      </c>
      <c r="H82" s="39">
        <f t="shared" si="10"/>
        <v>0</v>
      </c>
      <c r="I82" s="39">
        <f t="shared" si="11"/>
        <v>0.10216319459867632</v>
      </c>
      <c r="J82" s="39">
        <f t="shared" si="12"/>
        <v>3.9014435341076195E-2</v>
      </c>
      <c r="K82" s="39">
        <f t="shared" si="13"/>
        <v>6.372470925601402E-2</v>
      </c>
      <c r="M82" s="32" t="s">
        <v>332</v>
      </c>
      <c r="N82" s="32">
        <v>37</v>
      </c>
    </row>
    <row r="83" spans="1:14">
      <c r="A83" s="7" t="s">
        <v>352</v>
      </c>
      <c r="B83" s="8">
        <v>0</v>
      </c>
      <c r="C83" s="8">
        <v>8</v>
      </c>
      <c r="D83" s="8">
        <v>28</v>
      </c>
      <c r="E83" s="8">
        <f t="shared" si="8"/>
        <v>36</v>
      </c>
      <c r="G83" s="7" t="str">
        <f t="shared" si="9"/>
        <v>Mongolia</v>
      </c>
      <c r="H83" s="39">
        <f t="shared" si="10"/>
        <v>0</v>
      </c>
      <c r="I83" s="39">
        <f t="shared" si="11"/>
        <v>3.553502420823524E-2</v>
      </c>
      <c r="J83" s="39">
        <f t="shared" si="12"/>
        <v>8.4031091503856431E-2</v>
      </c>
      <c r="K83" s="39">
        <f t="shared" si="13"/>
        <v>6.372470925601402E-2</v>
      </c>
      <c r="M83" s="32" t="s">
        <v>353</v>
      </c>
      <c r="N83" s="32">
        <v>36</v>
      </c>
    </row>
    <row r="84" spans="1:14">
      <c r="A84" s="7" t="s">
        <v>356</v>
      </c>
      <c r="B84" s="8">
        <v>0</v>
      </c>
      <c r="C84" s="8">
        <v>21</v>
      </c>
      <c r="D84" s="8">
        <v>14</v>
      </c>
      <c r="E84" s="8">
        <f t="shared" si="8"/>
        <v>35</v>
      </c>
      <c r="G84" s="7" t="str">
        <f t="shared" si="9"/>
        <v>Wales</v>
      </c>
      <c r="H84" s="39">
        <f t="shared" si="10"/>
        <v>0</v>
      </c>
      <c r="I84" s="39">
        <f t="shared" si="11"/>
        <v>9.3279438546617507E-2</v>
      </c>
      <c r="J84" s="39">
        <f t="shared" si="12"/>
        <v>4.2015545751928216E-2</v>
      </c>
      <c r="K84" s="39">
        <f t="shared" si="13"/>
        <v>6.1954578443346967E-2</v>
      </c>
      <c r="M84" s="32" t="s">
        <v>352</v>
      </c>
      <c r="N84" s="32">
        <v>36</v>
      </c>
    </row>
    <row r="85" spans="1:14">
      <c r="A85" s="7" t="s">
        <v>345</v>
      </c>
      <c r="B85" s="8">
        <v>0</v>
      </c>
      <c r="C85" s="8">
        <v>20</v>
      </c>
      <c r="D85" s="8">
        <v>14</v>
      </c>
      <c r="E85" s="8">
        <f t="shared" si="8"/>
        <v>34</v>
      </c>
      <c r="G85" s="7" t="str">
        <f t="shared" si="9"/>
        <v>Hungary</v>
      </c>
      <c r="H85" s="39">
        <f t="shared" si="10"/>
        <v>0</v>
      </c>
      <c r="I85" s="39">
        <f t="shared" si="11"/>
        <v>8.8837560520588096E-2</v>
      </c>
      <c r="J85" s="39">
        <f t="shared" si="12"/>
        <v>4.2015545751928216E-2</v>
      </c>
      <c r="K85" s="39">
        <f t="shared" si="13"/>
        <v>6.0184447630679906E-2</v>
      </c>
      <c r="M85" s="32" t="s">
        <v>356</v>
      </c>
      <c r="N85" s="32">
        <v>35</v>
      </c>
    </row>
    <row r="86" spans="1:14">
      <c r="A86" s="7" t="s">
        <v>334</v>
      </c>
      <c r="B86" s="8">
        <v>3</v>
      </c>
      <c r="C86" s="8">
        <v>25</v>
      </c>
      <c r="D86" s="8">
        <v>5</v>
      </c>
      <c r="E86" s="8">
        <f t="shared" si="8"/>
        <v>33</v>
      </c>
      <c r="G86" s="7" t="str">
        <f t="shared" si="9"/>
        <v>Sudan</v>
      </c>
      <c r="H86" s="39">
        <f t="shared" si="10"/>
        <v>0.45523520485584218</v>
      </c>
      <c r="I86" s="39">
        <f t="shared" si="11"/>
        <v>0.11104695065073512</v>
      </c>
      <c r="J86" s="39">
        <f t="shared" si="12"/>
        <v>1.5005552054260076E-2</v>
      </c>
      <c r="K86" s="39">
        <f t="shared" si="13"/>
        <v>5.8414316818012853E-2</v>
      </c>
      <c r="M86" s="32" t="s">
        <v>345</v>
      </c>
      <c r="N86" s="32">
        <v>34</v>
      </c>
    </row>
    <row r="87" spans="1:14">
      <c r="A87" s="7" t="s">
        <v>348</v>
      </c>
      <c r="B87" s="8">
        <v>0</v>
      </c>
      <c r="C87" s="8">
        <v>22</v>
      </c>
      <c r="D87" s="8">
        <v>9</v>
      </c>
      <c r="E87" s="8">
        <f t="shared" si="8"/>
        <v>31</v>
      </c>
      <c r="G87" s="7" t="str">
        <f t="shared" si="9"/>
        <v>Portugal</v>
      </c>
      <c r="H87" s="39">
        <f t="shared" si="10"/>
        <v>0</v>
      </c>
      <c r="I87" s="39">
        <f t="shared" si="11"/>
        <v>9.7721316572646919E-2</v>
      </c>
      <c r="J87" s="39">
        <f t="shared" si="12"/>
        <v>2.7009993697668135E-2</v>
      </c>
      <c r="K87" s="39">
        <f t="shared" si="13"/>
        <v>5.4874055192678739E-2</v>
      </c>
      <c r="M87" s="32" t="s">
        <v>334</v>
      </c>
      <c r="N87" s="32">
        <v>33</v>
      </c>
    </row>
    <row r="88" spans="1:14">
      <c r="A88" s="7" t="s">
        <v>346</v>
      </c>
      <c r="B88" s="8">
        <v>7</v>
      </c>
      <c r="C88" s="8">
        <v>18</v>
      </c>
      <c r="D88" s="8">
        <v>5</v>
      </c>
      <c r="E88" s="8">
        <f t="shared" si="8"/>
        <v>30</v>
      </c>
      <c r="G88" s="7" t="str">
        <f t="shared" si="9"/>
        <v>Uganda</v>
      </c>
      <c r="H88" s="39">
        <f t="shared" si="10"/>
        <v>1.062215477996965</v>
      </c>
      <c r="I88" s="39">
        <f t="shared" si="11"/>
        <v>7.9953804468529288E-2</v>
      </c>
      <c r="J88" s="39">
        <f t="shared" si="12"/>
        <v>1.5005552054260076E-2</v>
      </c>
      <c r="K88" s="39">
        <f t="shared" si="13"/>
        <v>5.3103924380011679E-2</v>
      </c>
      <c r="M88" s="32" t="s">
        <v>348</v>
      </c>
      <c r="N88" s="32">
        <v>31</v>
      </c>
    </row>
    <row r="89" spans="1:14">
      <c r="A89" s="7" t="s">
        <v>351</v>
      </c>
      <c r="B89" s="8">
        <v>0</v>
      </c>
      <c r="C89" s="8">
        <v>24</v>
      </c>
      <c r="D89" s="8">
        <v>5</v>
      </c>
      <c r="E89" s="8">
        <f t="shared" si="8"/>
        <v>29</v>
      </c>
      <c r="G89" s="7" t="str">
        <f t="shared" si="9"/>
        <v>Norway</v>
      </c>
      <c r="H89" s="39">
        <f t="shared" si="10"/>
        <v>0</v>
      </c>
      <c r="I89" s="39">
        <f t="shared" si="11"/>
        <v>0.10660507262470573</v>
      </c>
      <c r="J89" s="39">
        <f t="shared" si="12"/>
        <v>1.5005552054260076E-2</v>
      </c>
      <c r="K89" s="39">
        <f t="shared" si="13"/>
        <v>5.1333793567344625E-2</v>
      </c>
      <c r="M89" s="32" t="s">
        <v>346</v>
      </c>
      <c r="N89" s="32">
        <v>30</v>
      </c>
    </row>
    <row r="90" spans="1:14">
      <c r="A90" s="7" t="s">
        <v>355</v>
      </c>
      <c r="B90" s="8">
        <v>0</v>
      </c>
      <c r="C90" s="8">
        <v>3</v>
      </c>
      <c r="D90" s="8">
        <v>24</v>
      </c>
      <c r="E90" s="8">
        <f t="shared" si="8"/>
        <v>27</v>
      </c>
      <c r="G90" s="7" t="str">
        <f t="shared" si="9"/>
        <v>Qatar</v>
      </c>
      <c r="H90" s="39">
        <f t="shared" si="10"/>
        <v>0</v>
      </c>
      <c r="I90" s="39">
        <f t="shared" si="11"/>
        <v>1.3325634078088216E-2</v>
      </c>
      <c r="J90" s="39">
        <f t="shared" si="12"/>
        <v>7.2026649860448363E-2</v>
      </c>
      <c r="K90" s="39">
        <f t="shared" si="13"/>
        <v>4.7793531942010511E-2</v>
      </c>
      <c r="M90" s="32" t="s">
        <v>351</v>
      </c>
      <c r="N90" s="32">
        <v>29</v>
      </c>
    </row>
    <row r="91" spans="1:14">
      <c r="A91" s="7" t="s">
        <v>360</v>
      </c>
      <c r="B91" s="8">
        <v>0</v>
      </c>
      <c r="C91" s="8">
        <v>26</v>
      </c>
      <c r="D91" s="8">
        <v>3</v>
      </c>
      <c r="E91" s="8">
        <f t="shared" si="8"/>
        <v>29</v>
      </c>
      <c r="G91" s="7" t="str">
        <f t="shared" si="9"/>
        <v>Estonia</v>
      </c>
      <c r="H91" s="39">
        <f t="shared" si="10"/>
        <v>0</v>
      </c>
      <c r="I91" s="39">
        <f t="shared" si="11"/>
        <v>0.11548882867676454</v>
      </c>
      <c r="J91" s="39">
        <f t="shared" si="12"/>
        <v>9.0033312325560454E-3</v>
      </c>
      <c r="K91" s="39">
        <f t="shared" si="13"/>
        <v>5.1333793567344625E-2</v>
      </c>
      <c r="M91" s="32" t="s">
        <v>355</v>
      </c>
      <c r="N91" s="32">
        <v>27</v>
      </c>
    </row>
    <row r="92" spans="1:14">
      <c r="A92" s="7" t="s">
        <v>359</v>
      </c>
      <c r="B92" s="8">
        <v>0</v>
      </c>
      <c r="C92" s="8">
        <v>22</v>
      </c>
      <c r="D92" s="8">
        <v>6</v>
      </c>
      <c r="E92" s="8">
        <f t="shared" si="8"/>
        <v>28</v>
      </c>
      <c r="G92" s="7" t="str">
        <f t="shared" si="9"/>
        <v>Morocco</v>
      </c>
      <c r="H92" s="39">
        <f t="shared" si="10"/>
        <v>0</v>
      </c>
      <c r="I92" s="39">
        <f t="shared" si="11"/>
        <v>9.7721316572646919E-2</v>
      </c>
      <c r="J92" s="39">
        <f t="shared" si="12"/>
        <v>1.8006662465112091E-2</v>
      </c>
      <c r="K92" s="39">
        <f t="shared" si="13"/>
        <v>4.9563662754677579E-2</v>
      </c>
      <c r="M92" s="32" t="s">
        <v>360</v>
      </c>
      <c r="N92" s="32">
        <v>29</v>
      </c>
    </row>
    <row r="93" spans="1:14">
      <c r="A93" s="7" t="s">
        <v>372</v>
      </c>
      <c r="B93" s="8">
        <v>3</v>
      </c>
      <c r="C93" s="8">
        <v>10</v>
      </c>
      <c r="D93" s="8">
        <v>16</v>
      </c>
      <c r="E93" s="8">
        <f t="shared" si="8"/>
        <v>29</v>
      </c>
      <c r="G93" s="7" t="str">
        <f t="shared" si="9"/>
        <v>Bahrain</v>
      </c>
      <c r="H93" s="39">
        <f t="shared" si="10"/>
        <v>0.45523520485584218</v>
      </c>
      <c r="I93" s="39">
        <f t="shared" si="11"/>
        <v>4.4418780260294048E-2</v>
      </c>
      <c r="J93" s="39">
        <f t="shared" si="12"/>
        <v>4.8017766573632242E-2</v>
      </c>
      <c r="K93" s="39">
        <f t="shared" si="13"/>
        <v>5.1333793567344625E-2</v>
      </c>
      <c r="M93" s="32" t="s">
        <v>359</v>
      </c>
      <c r="N93" s="32">
        <v>28</v>
      </c>
    </row>
    <row r="94" spans="1:14">
      <c r="A94" s="7" t="s">
        <v>354</v>
      </c>
      <c r="B94" s="8">
        <v>0</v>
      </c>
      <c r="C94" s="8">
        <v>13</v>
      </c>
      <c r="D94" s="8">
        <v>11</v>
      </c>
      <c r="E94" s="8">
        <f t="shared" si="8"/>
        <v>24</v>
      </c>
      <c r="G94" s="7" t="str">
        <f t="shared" si="9"/>
        <v>Bulgaria</v>
      </c>
      <c r="H94" s="39">
        <f t="shared" si="10"/>
        <v>0</v>
      </c>
      <c r="I94" s="39">
        <f t="shared" si="11"/>
        <v>5.7744414338382268E-2</v>
      </c>
      <c r="J94" s="39">
        <f t="shared" si="12"/>
        <v>3.3012214519372168E-2</v>
      </c>
      <c r="K94" s="39">
        <f t="shared" si="13"/>
        <v>4.2483139504009344E-2</v>
      </c>
      <c r="M94" s="32" t="s">
        <v>372</v>
      </c>
      <c r="N94" s="32">
        <v>29</v>
      </c>
    </row>
    <row r="95" spans="1:14">
      <c r="A95" s="7" t="s">
        <v>449</v>
      </c>
      <c r="B95" s="8">
        <v>0</v>
      </c>
      <c r="C95" s="8">
        <v>15</v>
      </c>
      <c r="D95" s="8">
        <v>9</v>
      </c>
      <c r="E95" s="8">
        <f t="shared" si="8"/>
        <v>24</v>
      </c>
      <c r="G95" s="7" t="str">
        <f t="shared" si="9"/>
        <v>Bosnia And Herzegovina</v>
      </c>
      <c r="H95" s="39">
        <f t="shared" si="10"/>
        <v>0</v>
      </c>
      <c r="I95" s="39">
        <f t="shared" si="11"/>
        <v>6.6628170390441083E-2</v>
      </c>
      <c r="J95" s="39">
        <f t="shared" si="12"/>
        <v>2.7009993697668135E-2</v>
      </c>
      <c r="K95" s="39">
        <f t="shared" si="13"/>
        <v>4.2483139504009344E-2</v>
      </c>
      <c r="M95" s="32" t="s">
        <v>354</v>
      </c>
      <c r="N95" s="32">
        <v>24</v>
      </c>
    </row>
    <row r="96" spans="1:14">
      <c r="A96" s="7" t="s">
        <v>350</v>
      </c>
      <c r="B96" s="8">
        <v>0</v>
      </c>
      <c r="C96" s="8">
        <v>18</v>
      </c>
      <c r="D96" s="8">
        <v>6</v>
      </c>
      <c r="E96" s="8">
        <f t="shared" si="8"/>
        <v>24</v>
      </c>
      <c r="G96" s="7" t="str">
        <f t="shared" si="9"/>
        <v>Croatia</v>
      </c>
      <c r="H96" s="39">
        <f t="shared" si="10"/>
        <v>0</v>
      </c>
      <c r="I96" s="39">
        <f t="shared" si="11"/>
        <v>7.9953804468529288E-2</v>
      </c>
      <c r="J96" s="39">
        <f t="shared" si="12"/>
        <v>1.8006662465112091E-2</v>
      </c>
      <c r="K96" s="39">
        <f t="shared" si="13"/>
        <v>4.2483139504009344E-2</v>
      </c>
      <c r="M96" s="32" t="s">
        <v>449</v>
      </c>
      <c r="N96" s="32">
        <v>24</v>
      </c>
    </row>
    <row r="97" spans="1:14">
      <c r="A97" s="7" t="s">
        <v>450</v>
      </c>
      <c r="B97" s="8">
        <v>0</v>
      </c>
      <c r="C97" s="8">
        <v>8</v>
      </c>
      <c r="D97" s="8">
        <v>15</v>
      </c>
      <c r="E97" s="8">
        <f t="shared" si="8"/>
        <v>23</v>
      </c>
      <c r="G97" s="7" t="str">
        <f t="shared" si="9"/>
        <v>Macau Special Admin Region</v>
      </c>
      <c r="H97" s="39">
        <f t="shared" si="10"/>
        <v>0</v>
      </c>
      <c r="I97" s="39">
        <f t="shared" si="11"/>
        <v>3.553502420823524E-2</v>
      </c>
      <c r="J97" s="39">
        <f t="shared" si="12"/>
        <v>4.5016656162780229E-2</v>
      </c>
      <c r="K97" s="39">
        <f t="shared" si="13"/>
        <v>4.0713008691342291E-2</v>
      </c>
      <c r="M97" s="32" t="s">
        <v>350</v>
      </c>
      <c r="N97" s="32">
        <v>24</v>
      </c>
    </row>
    <row r="98" spans="1:14">
      <c r="A98" s="7" t="s">
        <v>371</v>
      </c>
      <c r="B98" s="8">
        <v>0</v>
      </c>
      <c r="C98" s="8">
        <v>19</v>
      </c>
      <c r="D98" s="8">
        <v>3</v>
      </c>
      <c r="E98" s="8">
        <f t="shared" si="8"/>
        <v>22</v>
      </c>
      <c r="G98" s="7" t="str">
        <f t="shared" si="9"/>
        <v>Lithuania</v>
      </c>
      <c r="H98" s="39">
        <f t="shared" si="10"/>
        <v>0</v>
      </c>
      <c r="I98" s="39">
        <f t="shared" si="11"/>
        <v>8.4395682494558699E-2</v>
      </c>
      <c r="J98" s="39">
        <f t="shared" si="12"/>
        <v>9.0033312325560454E-3</v>
      </c>
      <c r="K98" s="39">
        <f t="shared" si="13"/>
        <v>3.8942877878675237E-2</v>
      </c>
      <c r="M98" s="32" t="s">
        <v>450</v>
      </c>
      <c r="N98" s="32">
        <v>23</v>
      </c>
    </row>
    <row r="99" spans="1:14">
      <c r="A99" s="7" t="s">
        <v>357</v>
      </c>
      <c r="B99" s="8">
        <v>0</v>
      </c>
      <c r="C99" s="8">
        <v>13</v>
      </c>
      <c r="D99" s="8">
        <v>10</v>
      </c>
      <c r="E99" s="8">
        <f t="shared" si="8"/>
        <v>23</v>
      </c>
      <c r="G99" s="7" t="str">
        <f t="shared" si="9"/>
        <v>Austria</v>
      </c>
      <c r="H99" s="39">
        <f t="shared" si="10"/>
        <v>0</v>
      </c>
      <c r="I99" s="39">
        <f t="shared" si="11"/>
        <v>5.7744414338382268E-2</v>
      </c>
      <c r="J99" s="39">
        <f t="shared" si="12"/>
        <v>3.0011104108520151E-2</v>
      </c>
      <c r="K99" s="39">
        <f t="shared" si="13"/>
        <v>4.0713008691342291E-2</v>
      </c>
      <c r="M99" s="32" t="s">
        <v>371</v>
      </c>
      <c r="N99" s="32">
        <v>22</v>
      </c>
    </row>
    <row r="100" spans="1:14">
      <c r="A100" s="7" t="s">
        <v>381</v>
      </c>
      <c r="B100" s="8">
        <v>0</v>
      </c>
      <c r="C100" s="8">
        <v>18</v>
      </c>
      <c r="D100" s="8">
        <v>5</v>
      </c>
      <c r="E100" s="8">
        <f t="shared" si="8"/>
        <v>23</v>
      </c>
      <c r="G100" s="7" t="str">
        <f t="shared" si="9"/>
        <v>Cyprus</v>
      </c>
      <c r="H100" s="39">
        <f t="shared" si="10"/>
        <v>0</v>
      </c>
      <c r="I100" s="39">
        <f t="shared" si="11"/>
        <v>7.9953804468529288E-2</v>
      </c>
      <c r="J100" s="39">
        <f t="shared" si="12"/>
        <v>1.5005552054260076E-2</v>
      </c>
      <c r="K100" s="39">
        <f t="shared" si="13"/>
        <v>4.0713008691342291E-2</v>
      </c>
      <c r="M100" s="32" t="s">
        <v>357</v>
      </c>
      <c r="N100" s="32">
        <v>23</v>
      </c>
    </row>
    <row r="101" spans="1:14">
      <c r="A101" s="7" t="s">
        <v>451</v>
      </c>
      <c r="B101" s="8">
        <v>18</v>
      </c>
      <c r="C101" s="8">
        <v>3</v>
      </c>
      <c r="D101" s="8">
        <v>3</v>
      </c>
      <c r="E101" s="8">
        <f t="shared" si="8"/>
        <v>24</v>
      </c>
      <c r="G101" s="7" t="str">
        <f t="shared" si="9"/>
        <v>Yemen, Republic Of</v>
      </c>
      <c r="H101" s="39">
        <f t="shared" si="10"/>
        <v>2.7314112291350532</v>
      </c>
      <c r="I101" s="39">
        <f t="shared" si="11"/>
        <v>1.3325634078088216E-2</v>
      </c>
      <c r="J101" s="39">
        <f t="shared" si="12"/>
        <v>9.0033312325560454E-3</v>
      </c>
      <c r="K101" s="39">
        <f t="shared" si="13"/>
        <v>4.2483139504009344E-2</v>
      </c>
      <c r="M101" s="32" t="s">
        <v>381</v>
      </c>
      <c r="N101" s="32">
        <v>23</v>
      </c>
    </row>
    <row r="102" spans="1:14">
      <c r="A102" s="7" t="s">
        <v>366</v>
      </c>
      <c r="B102" s="8">
        <v>0</v>
      </c>
      <c r="C102" s="8">
        <v>18</v>
      </c>
      <c r="D102" s="8">
        <v>3</v>
      </c>
      <c r="E102" s="8">
        <f t="shared" ref="E102:E133" si="14">SUM(B102:D102)</f>
        <v>21</v>
      </c>
      <c r="G102" s="7" t="str">
        <f t="shared" si="9"/>
        <v>El Salvador</v>
      </c>
      <c r="H102" s="39">
        <f t="shared" si="10"/>
        <v>0</v>
      </c>
      <c r="I102" s="39">
        <f t="shared" si="11"/>
        <v>7.9953804468529288E-2</v>
      </c>
      <c r="J102" s="39">
        <f t="shared" si="12"/>
        <v>9.0033312325560454E-3</v>
      </c>
      <c r="K102" s="39">
        <f t="shared" si="13"/>
        <v>3.7172747066008177E-2</v>
      </c>
      <c r="M102" s="32" t="s">
        <v>451</v>
      </c>
      <c r="N102" s="32">
        <v>24</v>
      </c>
    </row>
    <row r="103" spans="1:14">
      <c r="A103" s="7" t="s">
        <v>374</v>
      </c>
      <c r="B103" s="8">
        <v>0</v>
      </c>
      <c r="C103" s="8">
        <v>15</v>
      </c>
      <c r="D103" s="8">
        <v>6</v>
      </c>
      <c r="E103" s="8">
        <f t="shared" si="14"/>
        <v>21</v>
      </c>
      <c r="G103" s="7" t="str">
        <f t="shared" si="9"/>
        <v>Slovakia</v>
      </c>
      <c r="H103" s="39">
        <f t="shared" si="10"/>
        <v>0</v>
      </c>
      <c r="I103" s="39">
        <f t="shared" si="11"/>
        <v>6.6628170390441083E-2</v>
      </c>
      <c r="J103" s="39">
        <f t="shared" si="12"/>
        <v>1.8006662465112091E-2</v>
      </c>
      <c r="K103" s="39">
        <f t="shared" si="13"/>
        <v>3.7172747066008177E-2</v>
      </c>
      <c r="M103" s="32" t="s">
        <v>366</v>
      </c>
      <c r="N103" s="32">
        <v>21</v>
      </c>
    </row>
    <row r="104" spans="1:14">
      <c r="A104" s="7" t="s">
        <v>368</v>
      </c>
      <c r="B104" s="8">
        <v>9</v>
      </c>
      <c r="C104" s="8">
        <v>5</v>
      </c>
      <c r="D104" s="8">
        <v>7</v>
      </c>
      <c r="E104" s="8">
        <f t="shared" si="14"/>
        <v>21</v>
      </c>
      <c r="G104" s="7" t="str">
        <f t="shared" si="9"/>
        <v>Papua New Guinea</v>
      </c>
      <c r="H104" s="39">
        <f t="shared" si="10"/>
        <v>1.3657056145675266</v>
      </c>
      <c r="I104" s="39">
        <f t="shared" si="11"/>
        <v>2.2209390130147024E-2</v>
      </c>
      <c r="J104" s="39">
        <f t="shared" si="12"/>
        <v>2.1007772875964108E-2</v>
      </c>
      <c r="K104" s="39">
        <f t="shared" si="13"/>
        <v>3.7172747066008177E-2</v>
      </c>
      <c r="M104" s="32" t="s">
        <v>374</v>
      </c>
      <c r="N104" s="32">
        <v>21</v>
      </c>
    </row>
    <row r="105" spans="1:14">
      <c r="A105" s="7" t="s">
        <v>452</v>
      </c>
      <c r="B105" s="8">
        <v>0</v>
      </c>
      <c r="C105" s="8">
        <v>21</v>
      </c>
      <c r="D105" s="8">
        <v>0</v>
      </c>
      <c r="E105" s="8">
        <f t="shared" si="14"/>
        <v>21</v>
      </c>
      <c r="G105" s="7" t="str">
        <f t="shared" si="9"/>
        <v>Republic Of South Sudan</v>
      </c>
      <c r="H105" s="39">
        <f t="shared" si="10"/>
        <v>0</v>
      </c>
      <c r="I105" s="39">
        <f t="shared" si="11"/>
        <v>9.3279438546617507E-2</v>
      </c>
      <c r="J105" s="39">
        <f t="shared" si="12"/>
        <v>0</v>
      </c>
      <c r="K105" s="39">
        <f t="shared" si="13"/>
        <v>3.7172747066008177E-2</v>
      </c>
      <c r="M105" s="32" t="s">
        <v>368</v>
      </c>
      <c r="N105" s="32">
        <v>21</v>
      </c>
    </row>
    <row r="106" spans="1:14">
      <c r="A106" s="7" t="s">
        <v>370</v>
      </c>
      <c r="B106" s="8">
        <v>0</v>
      </c>
      <c r="C106" s="8">
        <v>13</v>
      </c>
      <c r="D106" s="8">
        <v>7</v>
      </c>
      <c r="E106" s="8">
        <f t="shared" si="14"/>
        <v>20</v>
      </c>
      <c r="G106" s="7" t="str">
        <f t="shared" si="9"/>
        <v>Czech Republic</v>
      </c>
      <c r="H106" s="39">
        <f t="shared" si="10"/>
        <v>0</v>
      </c>
      <c r="I106" s="39">
        <f t="shared" si="11"/>
        <v>5.7744414338382268E-2</v>
      </c>
      <c r="J106" s="39">
        <f t="shared" si="12"/>
        <v>2.1007772875964108E-2</v>
      </c>
      <c r="K106" s="39">
        <f t="shared" si="13"/>
        <v>3.5402616253341124E-2</v>
      </c>
      <c r="M106" s="32" t="s">
        <v>452</v>
      </c>
      <c r="N106" s="32">
        <v>21</v>
      </c>
    </row>
    <row r="107" spans="1:14">
      <c r="A107" s="7" t="s">
        <v>367</v>
      </c>
      <c r="B107" s="8">
        <v>0</v>
      </c>
      <c r="C107" s="8">
        <v>11</v>
      </c>
      <c r="D107" s="8">
        <v>9</v>
      </c>
      <c r="E107" s="8">
        <f t="shared" si="14"/>
        <v>20</v>
      </c>
      <c r="G107" s="7" t="str">
        <f t="shared" si="9"/>
        <v>Belarus</v>
      </c>
      <c r="H107" s="39">
        <f t="shared" si="10"/>
        <v>0</v>
      </c>
      <c r="I107" s="39">
        <f t="shared" si="11"/>
        <v>4.8860658286323459E-2</v>
      </c>
      <c r="J107" s="39">
        <f t="shared" si="12"/>
        <v>2.7009993697668135E-2</v>
      </c>
      <c r="K107" s="39">
        <f t="shared" si="13"/>
        <v>3.5402616253341124E-2</v>
      </c>
      <c r="M107" s="32" t="s">
        <v>370</v>
      </c>
      <c r="N107" s="32">
        <v>20</v>
      </c>
    </row>
    <row r="108" spans="1:14">
      <c r="A108" s="7" t="s">
        <v>453</v>
      </c>
      <c r="B108" s="8">
        <v>0</v>
      </c>
      <c r="C108" s="8">
        <v>17</v>
      </c>
      <c r="D108" s="8">
        <v>3</v>
      </c>
      <c r="E108" s="8">
        <f t="shared" si="14"/>
        <v>20</v>
      </c>
      <c r="G108" s="7" t="str">
        <f t="shared" si="9"/>
        <v>Lao Peoples Dem Republic</v>
      </c>
      <c r="H108" s="39">
        <f t="shared" si="10"/>
        <v>0</v>
      </c>
      <c r="I108" s="39">
        <f t="shared" si="11"/>
        <v>7.5511926442499891E-2</v>
      </c>
      <c r="J108" s="39">
        <f t="shared" si="12"/>
        <v>9.0033312325560454E-3</v>
      </c>
      <c r="K108" s="39">
        <f t="shared" si="13"/>
        <v>3.5402616253341124E-2</v>
      </c>
      <c r="M108" s="32" t="s">
        <v>367</v>
      </c>
      <c r="N108" s="32">
        <v>20</v>
      </c>
    </row>
    <row r="109" spans="1:14">
      <c r="A109" s="7" t="s">
        <v>325</v>
      </c>
      <c r="B109" s="8">
        <v>3</v>
      </c>
      <c r="C109" s="8">
        <v>12</v>
      </c>
      <c r="D109" s="8">
        <v>3</v>
      </c>
      <c r="E109" s="8">
        <f t="shared" si="14"/>
        <v>18</v>
      </c>
      <c r="G109" s="7" t="str">
        <f t="shared" si="9"/>
        <v>Eritrea</v>
      </c>
      <c r="H109" s="39">
        <f t="shared" si="10"/>
        <v>0.45523520485584218</v>
      </c>
      <c r="I109" s="39">
        <f t="shared" si="11"/>
        <v>5.3302536312352863E-2</v>
      </c>
      <c r="J109" s="39">
        <f t="shared" si="12"/>
        <v>9.0033312325560454E-3</v>
      </c>
      <c r="K109" s="39">
        <f t="shared" si="13"/>
        <v>3.186235462800701E-2</v>
      </c>
      <c r="M109" s="32" t="s">
        <v>453</v>
      </c>
      <c r="N109" s="32">
        <v>20</v>
      </c>
    </row>
    <row r="110" spans="1:14">
      <c r="A110" s="7" t="s">
        <v>362</v>
      </c>
      <c r="B110" s="8">
        <v>0</v>
      </c>
      <c r="C110" s="8">
        <v>7</v>
      </c>
      <c r="D110" s="8">
        <v>11</v>
      </c>
      <c r="E110" s="8">
        <f t="shared" si="14"/>
        <v>18</v>
      </c>
      <c r="G110" s="7" t="str">
        <f t="shared" si="9"/>
        <v>Oman</v>
      </c>
      <c r="H110" s="39">
        <f t="shared" si="10"/>
        <v>0</v>
      </c>
      <c r="I110" s="39">
        <f t="shared" si="11"/>
        <v>3.1093146182205836E-2</v>
      </c>
      <c r="J110" s="39">
        <f t="shared" si="12"/>
        <v>3.3012214519372168E-2</v>
      </c>
      <c r="K110" s="39">
        <f t="shared" si="13"/>
        <v>3.186235462800701E-2</v>
      </c>
      <c r="M110" s="32" t="s">
        <v>325</v>
      </c>
      <c r="N110" s="32">
        <v>18</v>
      </c>
    </row>
    <row r="111" spans="1:14">
      <c r="A111" s="7" t="s">
        <v>454</v>
      </c>
      <c r="B111" s="8">
        <v>0</v>
      </c>
      <c r="C111" s="8">
        <v>11</v>
      </c>
      <c r="D111" s="8">
        <v>6</v>
      </c>
      <c r="E111" s="8">
        <f t="shared" si="14"/>
        <v>17</v>
      </c>
      <c r="G111" s="7" t="str">
        <f t="shared" si="9"/>
        <v>German Democratic Republic</v>
      </c>
      <c r="H111" s="39">
        <f t="shared" si="10"/>
        <v>0</v>
      </c>
      <c r="I111" s="39">
        <f t="shared" si="11"/>
        <v>4.8860658286323459E-2</v>
      </c>
      <c r="J111" s="39">
        <f t="shared" si="12"/>
        <v>1.8006662465112091E-2</v>
      </c>
      <c r="K111" s="39">
        <f t="shared" si="13"/>
        <v>3.0092223815339953E-2</v>
      </c>
      <c r="M111" s="32" t="s">
        <v>362</v>
      </c>
      <c r="N111" s="32">
        <v>18</v>
      </c>
    </row>
    <row r="112" spans="1:14">
      <c r="A112" s="7" t="s">
        <v>361</v>
      </c>
      <c r="B112" s="8">
        <v>0</v>
      </c>
      <c r="C112" s="8">
        <v>6</v>
      </c>
      <c r="D112" s="8">
        <v>10</v>
      </c>
      <c r="E112" s="8">
        <f t="shared" si="14"/>
        <v>16</v>
      </c>
      <c r="G112" s="7" t="str">
        <f t="shared" si="9"/>
        <v>Uzbekistan</v>
      </c>
      <c r="H112" s="39">
        <f t="shared" si="10"/>
        <v>0</v>
      </c>
      <c r="I112" s="39">
        <f t="shared" si="11"/>
        <v>2.6651268156176432E-2</v>
      </c>
      <c r="J112" s="39">
        <f t="shared" si="12"/>
        <v>3.0011104108520151E-2</v>
      </c>
      <c r="K112" s="39">
        <f t="shared" si="13"/>
        <v>2.8322093002672896E-2</v>
      </c>
      <c r="M112" s="32" t="s">
        <v>454</v>
      </c>
      <c r="N112" s="32">
        <v>17</v>
      </c>
    </row>
    <row r="113" spans="1:14">
      <c r="A113" s="7" t="s">
        <v>392</v>
      </c>
      <c r="B113" s="8">
        <v>3</v>
      </c>
      <c r="C113" s="8">
        <v>3</v>
      </c>
      <c r="D113" s="8">
        <v>9</v>
      </c>
      <c r="E113" s="8">
        <f t="shared" si="14"/>
        <v>15</v>
      </c>
      <c r="G113" s="7" t="str">
        <f t="shared" si="9"/>
        <v>Rwanda</v>
      </c>
      <c r="H113" s="39">
        <f t="shared" si="10"/>
        <v>0.45523520485584218</v>
      </c>
      <c r="I113" s="39">
        <f t="shared" si="11"/>
        <v>1.3325634078088216E-2</v>
      </c>
      <c r="J113" s="39">
        <f t="shared" si="12"/>
        <v>2.7009993697668135E-2</v>
      </c>
      <c r="K113" s="39">
        <f t="shared" si="13"/>
        <v>2.6551962190005839E-2</v>
      </c>
      <c r="M113" s="32" t="s">
        <v>361</v>
      </c>
      <c r="N113" s="32">
        <v>16</v>
      </c>
    </row>
    <row r="114" spans="1:14">
      <c r="A114" s="7" t="s">
        <v>385</v>
      </c>
      <c r="B114" s="8">
        <v>0</v>
      </c>
      <c r="C114" s="8">
        <v>12</v>
      </c>
      <c r="D114" s="8">
        <v>3</v>
      </c>
      <c r="E114" s="8">
        <f t="shared" si="14"/>
        <v>15</v>
      </c>
      <c r="G114" s="7" t="str">
        <f t="shared" si="9"/>
        <v>Algeria</v>
      </c>
      <c r="H114" s="39">
        <f t="shared" si="10"/>
        <v>0</v>
      </c>
      <c r="I114" s="39">
        <f t="shared" si="11"/>
        <v>5.3302536312352863E-2</v>
      </c>
      <c r="J114" s="39">
        <f t="shared" si="12"/>
        <v>9.0033312325560454E-3</v>
      </c>
      <c r="K114" s="39">
        <f t="shared" si="13"/>
        <v>2.6551962190005839E-2</v>
      </c>
      <c r="M114" s="32" t="s">
        <v>392</v>
      </c>
      <c r="N114" s="32">
        <v>15</v>
      </c>
    </row>
    <row r="115" spans="1:14">
      <c r="A115" s="7" t="s">
        <v>373</v>
      </c>
      <c r="B115" s="8">
        <v>0</v>
      </c>
      <c r="C115" s="8">
        <v>9</v>
      </c>
      <c r="D115" s="8">
        <v>5</v>
      </c>
      <c r="E115" s="8">
        <f t="shared" si="14"/>
        <v>14</v>
      </c>
      <c r="G115" s="7" t="str">
        <f t="shared" si="9"/>
        <v>Zambia</v>
      </c>
      <c r="H115" s="39">
        <f t="shared" si="10"/>
        <v>0</v>
      </c>
      <c r="I115" s="39">
        <f t="shared" si="11"/>
        <v>3.9976902234264644E-2</v>
      </c>
      <c r="J115" s="39">
        <f t="shared" si="12"/>
        <v>1.5005552054260076E-2</v>
      </c>
      <c r="K115" s="39">
        <f t="shared" si="13"/>
        <v>2.4781831377338789E-2</v>
      </c>
      <c r="M115" s="32" t="s">
        <v>385</v>
      </c>
      <c r="N115" s="32">
        <v>15</v>
      </c>
    </row>
    <row r="116" spans="1:14">
      <c r="A116" s="7" t="s">
        <v>376</v>
      </c>
      <c r="B116" s="8">
        <v>0</v>
      </c>
      <c r="C116" s="8">
        <v>12</v>
      </c>
      <c r="D116" s="8">
        <v>3</v>
      </c>
      <c r="E116" s="8">
        <f t="shared" si="14"/>
        <v>15</v>
      </c>
      <c r="G116" s="7" t="str">
        <f t="shared" si="9"/>
        <v>Tonga</v>
      </c>
      <c r="H116" s="39">
        <f t="shared" si="10"/>
        <v>0</v>
      </c>
      <c r="I116" s="39">
        <f t="shared" si="11"/>
        <v>5.3302536312352863E-2</v>
      </c>
      <c r="J116" s="39">
        <f t="shared" si="12"/>
        <v>9.0033312325560454E-3</v>
      </c>
      <c r="K116" s="39">
        <f t="shared" si="13"/>
        <v>2.6551962190005839E-2</v>
      </c>
      <c r="M116" s="32" t="s">
        <v>373</v>
      </c>
      <c r="N116" s="32">
        <v>14</v>
      </c>
    </row>
    <row r="117" spans="1:14">
      <c r="A117" s="7" t="s">
        <v>455</v>
      </c>
      <c r="B117" s="8">
        <v>0</v>
      </c>
      <c r="C117" s="8">
        <v>3</v>
      </c>
      <c r="D117" s="8">
        <v>10</v>
      </c>
      <c r="E117" s="8">
        <f t="shared" si="14"/>
        <v>13</v>
      </c>
      <c r="G117" s="7" t="str">
        <f t="shared" si="9"/>
        <v>Brunei Darussalam</v>
      </c>
      <c r="H117" s="39">
        <f t="shared" si="10"/>
        <v>0</v>
      </c>
      <c r="I117" s="39">
        <f t="shared" si="11"/>
        <v>1.3325634078088216E-2</v>
      </c>
      <c r="J117" s="39">
        <f t="shared" si="12"/>
        <v>3.0011104108520151E-2</v>
      </c>
      <c r="K117" s="39">
        <f t="shared" si="13"/>
        <v>2.3011700564671729E-2</v>
      </c>
      <c r="M117" s="32" t="s">
        <v>376</v>
      </c>
      <c r="N117" s="32">
        <v>15</v>
      </c>
    </row>
    <row r="118" spans="1:14">
      <c r="A118" s="7" t="s">
        <v>394</v>
      </c>
      <c r="B118" s="8">
        <v>0</v>
      </c>
      <c r="C118" s="8">
        <v>5</v>
      </c>
      <c r="D118" s="8">
        <v>8</v>
      </c>
      <c r="E118" s="8">
        <f t="shared" si="14"/>
        <v>13</v>
      </c>
      <c r="G118" s="7" t="str">
        <f t="shared" si="9"/>
        <v>Malta</v>
      </c>
      <c r="H118" s="39">
        <f t="shared" si="10"/>
        <v>0</v>
      </c>
      <c r="I118" s="39">
        <f t="shared" si="11"/>
        <v>2.2209390130147024E-2</v>
      </c>
      <c r="J118" s="39">
        <f t="shared" si="12"/>
        <v>2.4008883286816121E-2</v>
      </c>
      <c r="K118" s="39">
        <f t="shared" si="13"/>
        <v>2.3011700564671729E-2</v>
      </c>
      <c r="M118" s="32" t="s">
        <v>455</v>
      </c>
      <c r="N118" s="32">
        <v>13</v>
      </c>
    </row>
    <row r="119" spans="1:14">
      <c r="A119" s="7" t="s">
        <v>382</v>
      </c>
      <c r="B119" s="8">
        <v>0</v>
      </c>
      <c r="C119" s="8">
        <v>7</v>
      </c>
      <c r="D119" s="8">
        <v>6</v>
      </c>
      <c r="E119" s="8">
        <f t="shared" si="14"/>
        <v>13</v>
      </c>
      <c r="G119" s="7" t="str">
        <f t="shared" si="9"/>
        <v>Samoa</v>
      </c>
      <c r="H119" s="39">
        <f t="shared" si="10"/>
        <v>0</v>
      </c>
      <c r="I119" s="39">
        <f t="shared" si="11"/>
        <v>3.1093146182205836E-2</v>
      </c>
      <c r="J119" s="39">
        <f t="shared" si="12"/>
        <v>1.8006662465112091E-2</v>
      </c>
      <c r="K119" s="39">
        <f t="shared" si="13"/>
        <v>2.3011700564671729E-2</v>
      </c>
      <c r="M119" s="32" t="s">
        <v>394</v>
      </c>
      <c r="N119" s="32">
        <v>13</v>
      </c>
    </row>
    <row r="120" spans="1:14">
      <c r="A120" s="7" t="s">
        <v>342</v>
      </c>
      <c r="B120" s="8">
        <v>0</v>
      </c>
      <c r="C120" s="8">
        <v>10</v>
      </c>
      <c r="D120" s="8">
        <v>3</v>
      </c>
      <c r="E120" s="8">
        <f t="shared" si="14"/>
        <v>13</v>
      </c>
      <c r="G120" s="7" t="str">
        <f t="shared" si="9"/>
        <v>Tanzania</v>
      </c>
      <c r="H120" s="39">
        <f t="shared" si="10"/>
        <v>0</v>
      </c>
      <c r="I120" s="39">
        <f t="shared" si="11"/>
        <v>4.4418780260294048E-2</v>
      </c>
      <c r="J120" s="39">
        <f t="shared" si="12"/>
        <v>9.0033312325560454E-3</v>
      </c>
      <c r="K120" s="39">
        <f t="shared" si="13"/>
        <v>2.3011700564671729E-2</v>
      </c>
      <c r="M120" s="32" t="s">
        <v>382</v>
      </c>
      <c r="N120" s="32">
        <v>13</v>
      </c>
    </row>
    <row r="121" spans="1:14">
      <c r="A121" s="7" t="s">
        <v>364</v>
      </c>
      <c r="B121" s="8">
        <v>0</v>
      </c>
      <c r="C121" s="8">
        <v>5</v>
      </c>
      <c r="D121" s="8">
        <v>6</v>
      </c>
      <c r="E121" s="8">
        <f t="shared" si="14"/>
        <v>11</v>
      </c>
      <c r="G121" s="7" t="str">
        <f t="shared" si="9"/>
        <v>Kazakhstan</v>
      </c>
      <c r="H121" s="39">
        <f t="shared" si="10"/>
        <v>0</v>
      </c>
      <c r="I121" s="39">
        <f t="shared" si="11"/>
        <v>2.2209390130147024E-2</v>
      </c>
      <c r="J121" s="39">
        <f t="shared" si="12"/>
        <v>1.8006662465112091E-2</v>
      </c>
      <c r="K121" s="39">
        <f t="shared" si="13"/>
        <v>1.9471438939337619E-2</v>
      </c>
      <c r="M121" s="32" t="s">
        <v>342</v>
      </c>
      <c r="N121" s="32">
        <v>13</v>
      </c>
    </row>
    <row r="122" spans="1:14">
      <c r="A122" s="7" t="s">
        <v>363</v>
      </c>
      <c r="B122" s="8">
        <v>0</v>
      </c>
      <c r="C122" s="8">
        <v>11</v>
      </c>
      <c r="D122" s="8">
        <v>0</v>
      </c>
      <c r="E122" s="8">
        <f t="shared" si="14"/>
        <v>11</v>
      </c>
      <c r="G122" s="7" t="str">
        <f t="shared" si="9"/>
        <v>Kosovo</v>
      </c>
      <c r="H122" s="39">
        <f t="shared" si="10"/>
        <v>0</v>
      </c>
      <c r="I122" s="39">
        <f t="shared" si="11"/>
        <v>4.8860658286323459E-2</v>
      </c>
      <c r="J122" s="39">
        <f t="shared" si="12"/>
        <v>0</v>
      </c>
      <c r="K122" s="39">
        <f t="shared" si="13"/>
        <v>1.9471438939337619E-2</v>
      </c>
      <c r="M122" s="32" t="s">
        <v>364</v>
      </c>
      <c r="N122" s="32">
        <v>11</v>
      </c>
    </row>
    <row r="123" spans="1:14">
      <c r="A123" s="7" t="s">
        <v>400</v>
      </c>
      <c r="B123" s="8">
        <v>3</v>
      </c>
      <c r="C123" s="8">
        <v>3</v>
      </c>
      <c r="D123" s="8">
        <v>8</v>
      </c>
      <c r="E123" s="8">
        <f t="shared" si="14"/>
        <v>14</v>
      </c>
      <c r="G123" s="7" t="str">
        <f t="shared" si="9"/>
        <v>Botswana</v>
      </c>
      <c r="H123" s="39">
        <f t="shared" si="10"/>
        <v>0.45523520485584218</v>
      </c>
      <c r="I123" s="39">
        <f t="shared" si="11"/>
        <v>1.3325634078088216E-2</v>
      </c>
      <c r="J123" s="39">
        <f t="shared" si="12"/>
        <v>2.4008883286816121E-2</v>
      </c>
      <c r="K123" s="39">
        <f t="shared" si="13"/>
        <v>2.4781831377338789E-2</v>
      </c>
      <c r="M123" s="32" t="s">
        <v>363</v>
      </c>
      <c r="N123" s="32">
        <v>11</v>
      </c>
    </row>
    <row r="124" spans="1:14">
      <c r="A124" s="7" t="s">
        <v>380</v>
      </c>
      <c r="B124" s="8">
        <v>0</v>
      </c>
      <c r="C124" s="8">
        <v>0</v>
      </c>
      <c r="D124" s="8">
        <v>11</v>
      </c>
      <c r="E124" s="8">
        <f t="shared" si="14"/>
        <v>11</v>
      </c>
      <c r="G124" s="7" t="str">
        <f t="shared" si="9"/>
        <v>Libya</v>
      </c>
      <c r="H124" s="39">
        <f t="shared" si="10"/>
        <v>0</v>
      </c>
      <c r="I124" s="39">
        <f t="shared" si="11"/>
        <v>0</v>
      </c>
      <c r="J124" s="39">
        <f t="shared" si="12"/>
        <v>3.3012214519372168E-2</v>
      </c>
      <c r="K124" s="39">
        <f t="shared" si="13"/>
        <v>1.9471438939337619E-2</v>
      </c>
      <c r="M124" s="32" t="s">
        <v>400</v>
      </c>
      <c r="N124" s="32">
        <v>14</v>
      </c>
    </row>
    <row r="125" spans="1:14">
      <c r="A125" s="7" t="s">
        <v>369</v>
      </c>
      <c r="B125" s="8">
        <v>0</v>
      </c>
      <c r="C125" s="8">
        <v>9</v>
      </c>
      <c r="D125" s="8">
        <v>3</v>
      </c>
      <c r="E125" s="8">
        <f t="shared" si="14"/>
        <v>12</v>
      </c>
      <c r="G125" s="7" t="str">
        <f t="shared" si="9"/>
        <v>Slovenia</v>
      </c>
      <c r="H125" s="39">
        <f t="shared" si="10"/>
        <v>0</v>
      </c>
      <c r="I125" s="39">
        <f t="shared" si="11"/>
        <v>3.9976902234264644E-2</v>
      </c>
      <c r="J125" s="39">
        <f t="shared" si="12"/>
        <v>9.0033312325560454E-3</v>
      </c>
      <c r="K125" s="39">
        <f t="shared" si="13"/>
        <v>2.1241569752004672E-2</v>
      </c>
      <c r="M125" s="32" t="s">
        <v>380</v>
      </c>
      <c r="N125" s="32">
        <v>11</v>
      </c>
    </row>
    <row r="126" spans="1:14">
      <c r="A126" s="7" t="s">
        <v>191</v>
      </c>
      <c r="B126" s="8">
        <v>3</v>
      </c>
      <c r="C126" s="8">
        <v>3</v>
      </c>
      <c r="D126" s="8">
        <v>5</v>
      </c>
      <c r="E126" s="8">
        <f t="shared" si="14"/>
        <v>11</v>
      </c>
      <c r="G126" s="7" t="str">
        <f t="shared" si="9"/>
        <v>Cameroon</v>
      </c>
      <c r="H126" s="39">
        <f t="shared" si="10"/>
        <v>0.45523520485584218</v>
      </c>
      <c r="I126" s="39">
        <f t="shared" si="11"/>
        <v>1.3325634078088216E-2</v>
      </c>
      <c r="J126" s="39">
        <f t="shared" si="12"/>
        <v>1.5005552054260076E-2</v>
      </c>
      <c r="K126" s="39">
        <f t="shared" si="13"/>
        <v>1.9471438939337619E-2</v>
      </c>
      <c r="M126" s="32" t="s">
        <v>369</v>
      </c>
      <c r="N126" s="32">
        <v>12</v>
      </c>
    </row>
    <row r="127" spans="1:14">
      <c r="A127" s="7" t="s">
        <v>396</v>
      </c>
      <c r="B127" s="8">
        <v>0</v>
      </c>
      <c r="C127" s="8">
        <v>3</v>
      </c>
      <c r="D127" s="8">
        <v>6</v>
      </c>
      <c r="E127" s="8">
        <f t="shared" si="14"/>
        <v>9</v>
      </c>
      <c r="G127" s="7" t="str">
        <f t="shared" si="9"/>
        <v>Uruguay</v>
      </c>
      <c r="H127" s="39">
        <f t="shared" si="10"/>
        <v>0</v>
      </c>
      <c r="I127" s="39">
        <f t="shared" si="11"/>
        <v>1.3325634078088216E-2</v>
      </c>
      <c r="J127" s="39">
        <f t="shared" si="12"/>
        <v>1.8006662465112091E-2</v>
      </c>
      <c r="K127" s="39">
        <f t="shared" si="13"/>
        <v>1.5931177314003505E-2</v>
      </c>
      <c r="M127" s="32" t="s">
        <v>191</v>
      </c>
      <c r="N127" s="32">
        <v>11</v>
      </c>
    </row>
    <row r="128" spans="1:14">
      <c r="A128" s="7" t="s">
        <v>403</v>
      </c>
      <c r="B128" s="8">
        <v>0</v>
      </c>
      <c r="C128" s="8">
        <v>7</v>
      </c>
      <c r="D128" s="8">
        <v>3</v>
      </c>
      <c r="E128" s="8">
        <f t="shared" si="14"/>
        <v>10</v>
      </c>
      <c r="G128" s="7" t="str">
        <f t="shared" si="9"/>
        <v>Solomon Islands</v>
      </c>
      <c r="H128" s="39">
        <f t="shared" si="10"/>
        <v>0</v>
      </c>
      <c r="I128" s="39">
        <f t="shared" si="11"/>
        <v>3.1093146182205836E-2</v>
      </c>
      <c r="J128" s="39">
        <f t="shared" si="12"/>
        <v>9.0033312325560454E-3</v>
      </c>
      <c r="K128" s="39">
        <f t="shared" si="13"/>
        <v>1.7701308126670562E-2</v>
      </c>
      <c r="M128" s="32" t="s">
        <v>396</v>
      </c>
      <c r="N128" s="32">
        <v>9</v>
      </c>
    </row>
    <row r="129" spans="1:14">
      <c r="A129" s="7" t="s">
        <v>387</v>
      </c>
      <c r="B129" s="8">
        <v>0</v>
      </c>
      <c r="C129" s="8">
        <v>7</v>
      </c>
      <c r="D129" s="8">
        <v>3</v>
      </c>
      <c r="E129" s="8">
        <f t="shared" si="14"/>
        <v>10</v>
      </c>
      <c r="G129" s="7" t="str">
        <f t="shared" si="9"/>
        <v>Moldova</v>
      </c>
      <c r="H129" s="39">
        <f t="shared" si="10"/>
        <v>0</v>
      </c>
      <c r="I129" s="39">
        <f t="shared" si="11"/>
        <v>3.1093146182205836E-2</v>
      </c>
      <c r="J129" s="39">
        <f t="shared" si="12"/>
        <v>9.0033312325560454E-3</v>
      </c>
      <c r="K129" s="39">
        <f t="shared" si="13"/>
        <v>1.7701308126670562E-2</v>
      </c>
      <c r="M129" s="32" t="s">
        <v>403</v>
      </c>
      <c r="N129" s="32">
        <v>10</v>
      </c>
    </row>
    <row r="130" spans="1:14">
      <c r="A130" s="7" t="s">
        <v>375</v>
      </c>
      <c r="B130" s="8">
        <v>0</v>
      </c>
      <c r="C130" s="8">
        <v>3</v>
      </c>
      <c r="D130" s="8">
        <v>3</v>
      </c>
      <c r="E130" s="8">
        <f t="shared" si="14"/>
        <v>6</v>
      </c>
      <c r="G130" s="7" t="str">
        <f t="shared" si="9"/>
        <v>Latvia</v>
      </c>
      <c r="H130" s="39">
        <f t="shared" si="10"/>
        <v>0</v>
      </c>
      <c r="I130" s="39">
        <f t="shared" si="11"/>
        <v>1.3325634078088216E-2</v>
      </c>
      <c r="J130" s="39">
        <f t="shared" si="12"/>
        <v>9.0033312325560454E-3</v>
      </c>
      <c r="K130" s="39">
        <f t="shared" si="13"/>
        <v>1.0620784876002336E-2</v>
      </c>
      <c r="M130" s="32" t="s">
        <v>387</v>
      </c>
      <c r="N130" s="32">
        <v>10</v>
      </c>
    </row>
    <row r="131" spans="1:14">
      <c r="A131" s="7" t="s">
        <v>365</v>
      </c>
      <c r="B131" s="8">
        <v>0</v>
      </c>
      <c r="C131" s="8">
        <v>5</v>
      </c>
      <c r="D131" s="8">
        <v>3</v>
      </c>
      <c r="E131" s="8">
        <f t="shared" si="14"/>
        <v>8</v>
      </c>
      <c r="G131" s="7" t="str">
        <f t="shared" si="9"/>
        <v>Sierra Leone</v>
      </c>
      <c r="H131" s="39">
        <f t="shared" si="10"/>
        <v>0</v>
      </c>
      <c r="I131" s="39">
        <f t="shared" si="11"/>
        <v>2.2209390130147024E-2</v>
      </c>
      <c r="J131" s="39">
        <f t="shared" si="12"/>
        <v>9.0033312325560454E-3</v>
      </c>
      <c r="K131" s="39">
        <f t="shared" si="13"/>
        <v>1.4161046501336448E-2</v>
      </c>
      <c r="M131" s="32" t="s">
        <v>375</v>
      </c>
      <c r="N131" s="32">
        <v>6</v>
      </c>
    </row>
    <row r="132" spans="1:14">
      <c r="A132" s="7" t="s">
        <v>379</v>
      </c>
      <c r="B132" s="8">
        <v>0</v>
      </c>
      <c r="C132" s="8">
        <v>3</v>
      </c>
      <c r="D132" s="8">
        <v>3</v>
      </c>
      <c r="E132" s="8">
        <f t="shared" si="14"/>
        <v>6</v>
      </c>
      <c r="G132" s="7" t="str">
        <f t="shared" si="9"/>
        <v>Cuba</v>
      </c>
      <c r="H132" s="39">
        <f t="shared" si="10"/>
        <v>0</v>
      </c>
      <c r="I132" s="39">
        <f t="shared" si="11"/>
        <v>1.3325634078088216E-2</v>
      </c>
      <c r="J132" s="39">
        <f t="shared" si="12"/>
        <v>9.0033312325560454E-3</v>
      </c>
      <c r="K132" s="39">
        <f t="shared" si="13"/>
        <v>1.0620784876002336E-2</v>
      </c>
      <c r="M132" s="32" t="s">
        <v>365</v>
      </c>
      <c r="N132" s="32">
        <v>8</v>
      </c>
    </row>
    <row r="133" spans="1:14">
      <c r="A133" s="7" t="s">
        <v>378</v>
      </c>
      <c r="B133" s="8">
        <v>0</v>
      </c>
      <c r="C133" s="8">
        <v>8</v>
      </c>
      <c r="D133" s="8">
        <v>0</v>
      </c>
      <c r="E133" s="8">
        <f t="shared" si="14"/>
        <v>8</v>
      </c>
      <c r="G133" s="7" t="str">
        <f t="shared" si="9"/>
        <v>Liberia</v>
      </c>
      <c r="H133" s="39">
        <f t="shared" si="10"/>
        <v>0</v>
      </c>
      <c r="I133" s="39">
        <f t="shared" si="11"/>
        <v>3.553502420823524E-2</v>
      </c>
      <c r="J133" s="39">
        <f t="shared" si="12"/>
        <v>0</v>
      </c>
      <c r="K133" s="39">
        <f t="shared" si="13"/>
        <v>1.4161046501336448E-2</v>
      </c>
      <c r="M133" s="32" t="s">
        <v>379</v>
      </c>
      <c r="N133" s="32">
        <v>6</v>
      </c>
    </row>
    <row r="134" spans="1:14">
      <c r="A134" s="7" t="s">
        <v>393</v>
      </c>
      <c r="B134" s="8">
        <v>0</v>
      </c>
      <c r="C134" s="8">
        <v>5</v>
      </c>
      <c r="D134" s="8">
        <v>3</v>
      </c>
      <c r="E134" s="8">
        <f t="shared" ref="E134:E197" si="15">SUM(B134:D134)</f>
        <v>8</v>
      </c>
      <c r="G134" s="7" t="str">
        <f t="shared" si="9"/>
        <v>Armenia</v>
      </c>
      <c r="H134" s="39">
        <f t="shared" si="10"/>
        <v>0</v>
      </c>
      <c r="I134" s="39">
        <f t="shared" si="11"/>
        <v>2.2209390130147024E-2</v>
      </c>
      <c r="J134" s="39">
        <f t="shared" si="12"/>
        <v>9.0033312325560454E-3</v>
      </c>
      <c r="K134" s="39">
        <f t="shared" si="13"/>
        <v>1.4161046501336448E-2</v>
      </c>
      <c r="M134" s="32" t="s">
        <v>378</v>
      </c>
      <c r="N134" s="32">
        <v>8</v>
      </c>
    </row>
    <row r="135" spans="1:14">
      <c r="A135" s="7" t="s">
        <v>397</v>
      </c>
      <c r="B135" s="8">
        <v>0</v>
      </c>
      <c r="C135" s="8">
        <v>3</v>
      </c>
      <c r="D135" s="8">
        <v>3</v>
      </c>
      <c r="E135" s="8">
        <f t="shared" si="15"/>
        <v>6</v>
      </c>
      <c r="G135" s="7" t="str">
        <f t="shared" ref="G135:G198" si="16">A135</f>
        <v>Bolivia</v>
      </c>
      <c r="H135" s="39">
        <f t="shared" ref="H135:H198" si="17">B135/B$212*100</f>
        <v>0</v>
      </c>
      <c r="I135" s="39">
        <f t="shared" ref="I135:I198" si="18">C135/C$212*100</f>
        <v>1.3325634078088216E-2</v>
      </c>
      <c r="J135" s="39">
        <f t="shared" ref="J135:J198" si="19">D135/D$212*100</f>
        <v>9.0033312325560454E-3</v>
      </c>
      <c r="K135" s="39">
        <f t="shared" ref="K135:K198" si="20">E135/E$212*100</f>
        <v>1.0620784876002336E-2</v>
      </c>
      <c r="M135" s="32" t="s">
        <v>393</v>
      </c>
      <c r="N135" s="32">
        <v>8</v>
      </c>
    </row>
    <row r="136" spans="1:14">
      <c r="A136" s="7" t="s">
        <v>456</v>
      </c>
      <c r="B136" s="8">
        <v>0</v>
      </c>
      <c r="C136" s="8">
        <v>6</v>
      </c>
      <c r="D136" s="8">
        <v>3</v>
      </c>
      <c r="E136" s="8">
        <f t="shared" si="15"/>
        <v>9</v>
      </c>
      <c r="G136" s="7" t="str">
        <f t="shared" si="16"/>
        <v>Romania Pre 1/2/2002</v>
      </c>
      <c r="H136" s="39">
        <f t="shared" si="17"/>
        <v>0</v>
      </c>
      <c r="I136" s="39">
        <f t="shared" si="18"/>
        <v>2.6651268156176432E-2</v>
      </c>
      <c r="J136" s="39">
        <f t="shared" si="19"/>
        <v>9.0033312325560454E-3</v>
      </c>
      <c r="K136" s="39">
        <f t="shared" si="20"/>
        <v>1.5931177314003505E-2</v>
      </c>
      <c r="M136" s="32" t="s">
        <v>397</v>
      </c>
      <c r="N136" s="32">
        <v>6</v>
      </c>
    </row>
    <row r="137" spans="1:14">
      <c r="A137" s="7" t="s">
        <v>389</v>
      </c>
      <c r="B137" s="8">
        <v>0</v>
      </c>
      <c r="C137" s="8">
        <v>5</v>
      </c>
      <c r="D137" s="8">
        <v>3</v>
      </c>
      <c r="E137" s="8">
        <f t="shared" si="15"/>
        <v>8</v>
      </c>
      <c r="G137" s="7" t="str">
        <f t="shared" si="16"/>
        <v>Costa Rica</v>
      </c>
      <c r="H137" s="39">
        <f t="shared" si="17"/>
        <v>0</v>
      </c>
      <c r="I137" s="39">
        <f t="shared" si="18"/>
        <v>2.2209390130147024E-2</v>
      </c>
      <c r="J137" s="39">
        <f t="shared" si="19"/>
        <v>9.0033312325560454E-3</v>
      </c>
      <c r="K137" s="39">
        <f t="shared" si="20"/>
        <v>1.4161046501336448E-2</v>
      </c>
      <c r="M137" s="32" t="s">
        <v>456</v>
      </c>
      <c r="N137" s="32">
        <v>9</v>
      </c>
    </row>
    <row r="138" spans="1:14">
      <c r="A138" s="7" t="s">
        <v>457</v>
      </c>
      <c r="B138" s="8">
        <v>0</v>
      </c>
      <c r="C138" s="8">
        <v>6</v>
      </c>
      <c r="D138" s="8">
        <v>3</v>
      </c>
      <c r="E138" s="8">
        <f t="shared" si="15"/>
        <v>9</v>
      </c>
      <c r="G138" s="7" t="str">
        <f t="shared" si="16"/>
        <v>Congo, Republic Of</v>
      </c>
      <c r="H138" s="39">
        <f t="shared" si="17"/>
        <v>0</v>
      </c>
      <c r="I138" s="39">
        <f t="shared" si="18"/>
        <v>2.6651268156176432E-2</v>
      </c>
      <c r="J138" s="39">
        <f t="shared" si="19"/>
        <v>9.0033312325560454E-3</v>
      </c>
      <c r="K138" s="39">
        <f t="shared" si="20"/>
        <v>1.5931177314003505E-2</v>
      </c>
      <c r="M138" s="32" t="s">
        <v>389</v>
      </c>
      <c r="N138" s="32">
        <v>8</v>
      </c>
    </row>
    <row r="139" spans="1:14">
      <c r="A139" s="7" t="s">
        <v>395</v>
      </c>
      <c r="B139" s="8">
        <v>0</v>
      </c>
      <c r="C139" s="8">
        <v>5</v>
      </c>
      <c r="D139" s="8">
        <v>3</v>
      </c>
      <c r="E139" s="8">
        <f t="shared" si="15"/>
        <v>8</v>
      </c>
      <c r="G139" s="7" t="str">
        <f t="shared" si="16"/>
        <v>Timor-Leste</v>
      </c>
      <c r="H139" s="39">
        <f t="shared" si="17"/>
        <v>0</v>
      </c>
      <c r="I139" s="39">
        <f t="shared" si="18"/>
        <v>2.2209390130147024E-2</v>
      </c>
      <c r="J139" s="39">
        <f t="shared" si="19"/>
        <v>9.0033312325560454E-3</v>
      </c>
      <c r="K139" s="39">
        <f t="shared" si="20"/>
        <v>1.4161046501336448E-2</v>
      </c>
      <c r="M139" s="32" t="s">
        <v>457</v>
      </c>
      <c r="N139" s="32">
        <v>9</v>
      </c>
    </row>
    <row r="140" spans="1:14">
      <c r="A140" s="7" t="s">
        <v>401</v>
      </c>
      <c r="B140" s="8">
        <v>0</v>
      </c>
      <c r="C140" s="8">
        <v>3</v>
      </c>
      <c r="D140" s="8">
        <v>3</v>
      </c>
      <c r="E140" s="8">
        <f t="shared" si="15"/>
        <v>6</v>
      </c>
      <c r="G140" s="7" t="str">
        <f t="shared" si="16"/>
        <v>Maldives</v>
      </c>
      <c r="H140" s="39">
        <f t="shared" si="17"/>
        <v>0</v>
      </c>
      <c r="I140" s="39">
        <f t="shared" si="18"/>
        <v>1.3325634078088216E-2</v>
      </c>
      <c r="J140" s="39">
        <f t="shared" si="19"/>
        <v>9.0033312325560454E-3</v>
      </c>
      <c r="K140" s="39">
        <f t="shared" si="20"/>
        <v>1.0620784876002336E-2</v>
      </c>
      <c r="M140" s="32" t="s">
        <v>395</v>
      </c>
      <c r="N140" s="32">
        <v>8</v>
      </c>
    </row>
    <row r="141" spans="1:14">
      <c r="A141" s="7" t="s">
        <v>458</v>
      </c>
      <c r="B141" s="8">
        <v>0</v>
      </c>
      <c r="C141" s="8">
        <v>5</v>
      </c>
      <c r="D141" s="8">
        <v>3</v>
      </c>
      <c r="E141" s="8">
        <f t="shared" si="15"/>
        <v>8</v>
      </c>
      <c r="G141" s="7" t="str">
        <f t="shared" si="16"/>
        <v>Germany, Fed Republic Of</v>
      </c>
      <c r="H141" s="39">
        <f t="shared" si="17"/>
        <v>0</v>
      </c>
      <c r="I141" s="39">
        <f t="shared" si="18"/>
        <v>2.2209390130147024E-2</v>
      </c>
      <c r="J141" s="39">
        <f t="shared" si="19"/>
        <v>9.0033312325560454E-3</v>
      </c>
      <c r="K141" s="39">
        <f t="shared" si="20"/>
        <v>1.4161046501336448E-2</v>
      </c>
      <c r="M141" s="32" t="s">
        <v>401</v>
      </c>
      <c r="N141" s="32">
        <v>6</v>
      </c>
    </row>
    <row r="142" spans="1:14">
      <c r="A142" s="7" t="s">
        <v>388</v>
      </c>
      <c r="B142" s="8">
        <v>0</v>
      </c>
      <c r="C142" s="8">
        <v>6</v>
      </c>
      <c r="D142" s="8">
        <v>0</v>
      </c>
      <c r="E142" s="8">
        <f t="shared" si="15"/>
        <v>6</v>
      </c>
      <c r="G142" s="7" t="str">
        <f t="shared" si="16"/>
        <v>Guatemala</v>
      </c>
      <c r="H142" s="39">
        <f t="shared" si="17"/>
        <v>0</v>
      </c>
      <c r="I142" s="39">
        <f t="shared" si="18"/>
        <v>2.6651268156176432E-2</v>
      </c>
      <c r="J142" s="39">
        <f t="shared" si="19"/>
        <v>0</v>
      </c>
      <c r="K142" s="39">
        <f t="shared" si="20"/>
        <v>1.0620784876002336E-2</v>
      </c>
      <c r="M142" s="32" t="s">
        <v>458</v>
      </c>
      <c r="N142" s="32">
        <v>8</v>
      </c>
    </row>
    <row r="143" spans="1:14">
      <c r="A143" s="7" t="s">
        <v>459</v>
      </c>
      <c r="B143" s="8">
        <v>0</v>
      </c>
      <c r="C143" s="8">
        <v>0</v>
      </c>
      <c r="D143" s="8">
        <v>6</v>
      </c>
      <c r="E143" s="8">
        <f t="shared" si="15"/>
        <v>6</v>
      </c>
      <c r="G143" s="7" t="str">
        <f t="shared" si="16"/>
        <v>Mozambique</v>
      </c>
      <c r="H143" s="39">
        <f t="shared" si="17"/>
        <v>0</v>
      </c>
      <c r="I143" s="39">
        <f t="shared" si="18"/>
        <v>0</v>
      </c>
      <c r="J143" s="39">
        <f t="shared" si="19"/>
        <v>1.8006662465112091E-2</v>
      </c>
      <c r="K143" s="39">
        <f t="shared" si="20"/>
        <v>1.0620784876002336E-2</v>
      </c>
      <c r="M143" s="32" t="s">
        <v>388</v>
      </c>
      <c r="N143" s="32">
        <v>6</v>
      </c>
    </row>
    <row r="144" spans="1:14">
      <c r="A144" s="7" t="s">
        <v>398</v>
      </c>
      <c r="B144" s="8">
        <v>0</v>
      </c>
      <c r="C144" s="8">
        <v>5</v>
      </c>
      <c r="D144" s="8">
        <v>3</v>
      </c>
      <c r="E144" s="8">
        <f t="shared" si="15"/>
        <v>8</v>
      </c>
      <c r="G144" s="7" t="str">
        <f t="shared" si="16"/>
        <v>New Caledonia</v>
      </c>
      <c r="H144" s="39">
        <f t="shared" si="17"/>
        <v>0</v>
      </c>
      <c r="I144" s="39">
        <f t="shared" si="18"/>
        <v>2.2209390130147024E-2</v>
      </c>
      <c r="J144" s="39">
        <f t="shared" si="19"/>
        <v>9.0033312325560454E-3</v>
      </c>
      <c r="K144" s="39">
        <f t="shared" si="20"/>
        <v>1.4161046501336448E-2</v>
      </c>
      <c r="M144" s="32" t="s">
        <v>459</v>
      </c>
      <c r="N144" s="32">
        <v>6</v>
      </c>
    </row>
    <row r="145" spans="1:14">
      <c r="A145" s="7" t="s">
        <v>460</v>
      </c>
      <c r="B145" s="8">
        <v>0</v>
      </c>
      <c r="C145" s="8">
        <v>5</v>
      </c>
      <c r="D145" s="8">
        <v>0</v>
      </c>
      <c r="E145" s="8">
        <f t="shared" si="15"/>
        <v>5</v>
      </c>
      <c r="G145" s="7" t="str">
        <f t="shared" si="16"/>
        <v>Vanuatu</v>
      </c>
      <c r="H145" s="39">
        <f t="shared" si="17"/>
        <v>0</v>
      </c>
      <c r="I145" s="39">
        <f t="shared" si="18"/>
        <v>2.2209390130147024E-2</v>
      </c>
      <c r="J145" s="39">
        <f t="shared" si="19"/>
        <v>0</v>
      </c>
      <c r="K145" s="39">
        <f t="shared" si="20"/>
        <v>8.8506540633352809E-3</v>
      </c>
      <c r="M145" s="32" t="s">
        <v>398</v>
      </c>
      <c r="N145" s="32">
        <v>8</v>
      </c>
    </row>
    <row r="146" spans="1:14">
      <c r="A146" s="7" t="s">
        <v>410</v>
      </c>
      <c r="B146" s="8">
        <v>0</v>
      </c>
      <c r="C146" s="8">
        <v>3</v>
      </c>
      <c r="D146" s="8">
        <v>3</v>
      </c>
      <c r="E146" s="8">
        <f t="shared" si="15"/>
        <v>6</v>
      </c>
      <c r="G146" s="7" t="str">
        <f t="shared" si="16"/>
        <v>Dominican Republic</v>
      </c>
      <c r="H146" s="39">
        <f t="shared" si="17"/>
        <v>0</v>
      </c>
      <c r="I146" s="39">
        <f t="shared" si="18"/>
        <v>1.3325634078088216E-2</v>
      </c>
      <c r="J146" s="39">
        <f t="shared" si="19"/>
        <v>9.0033312325560454E-3</v>
      </c>
      <c r="K146" s="39">
        <f t="shared" si="20"/>
        <v>1.0620784876002336E-2</v>
      </c>
      <c r="M146" s="32" t="s">
        <v>460</v>
      </c>
      <c r="N146" s="32">
        <v>5</v>
      </c>
    </row>
    <row r="147" spans="1:14">
      <c r="A147" s="7" t="s">
        <v>461</v>
      </c>
      <c r="B147" s="8">
        <v>0</v>
      </c>
      <c r="C147" s="8">
        <v>3</v>
      </c>
      <c r="D147" s="8">
        <v>3</v>
      </c>
      <c r="E147" s="8">
        <f t="shared" si="15"/>
        <v>6</v>
      </c>
      <c r="G147" s="7" t="str">
        <f t="shared" si="16"/>
        <v>Jersey</v>
      </c>
      <c r="H147" s="39">
        <f t="shared" si="17"/>
        <v>0</v>
      </c>
      <c r="I147" s="39">
        <f t="shared" si="18"/>
        <v>1.3325634078088216E-2</v>
      </c>
      <c r="J147" s="39">
        <f t="shared" si="19"/>
        <v>9.0033312325560454E-3</v>
      </c>
      <c r="K147" s="39">
        <f t="shared" si="20"/>
        <v>1.0620784876002336E-2</v>
      </c>
      <c r="M147" s="32" t="s">
        <v>410</v>
      </c>
      <c r="N147" s="32">
        <v>6</v>
      </c>
    </row>
    <row r="148" spans="1:14">
      <c r="A148" s="7" t="s">
        <v>462</v>
      </c>
      <c r="B148" s="8">
        <v>3</v>
      </c>
      <c r="C148" s="8">
        <v>3</v>
      </c>
      <c r="D148" s="8">
        <v>0</v>
      </c>
      <c r="E148" s="8">
        <f t="shared" si="15"/>
        <v>6</v>
      </c>
      <c r="G148" s="7" t="str">
        <f t="shared" si="16"/>
        <v>Congo, Dem Republic Of The</v>
      </c>
      <c r="H148" s="39">
        <f t="shared" si="17"/>
        <v>0.45523520485584218</v>
      </c>
      <c r="I148" s="39">
        <f t="shared" si="18"/>
        <v>1.3325634078088216E-2</v>
      </c>
      <c r="J148" s="39">
        <f t="shared" si="19"/>
        <v>0</v>
      </c>
      <c r="K148" s="39">
        <f t="shared" si="20"/>
        <v>1.0620784876002336E-2</v>
      </c>
      <c r="M148" s="32" t="s">
        <v>461</v>
      </c>
      <c r="N148" s="32">
        <v>6</v>
      </c>
    </row>
    <row r="149" spans="1:14">
      <c r="A149" s="7" t="s">
        <v>390</v>
      </c>
      <c r="B149" s="8">
        <v>0</v>
      </c>
      <c r="C149" s="8">
        <v>5</v>
      </c>
      <c r="D149" s="8">
        <v>0</v>
      </c>
      <c r="E149" s="8">
        <f t="shared" si="15"/>
        <v>5</v>
      </c>
      <c r="G149" s="7" t="str">
        <f t="shared" si="16"/>
        <v>Azerbaijan</v>
      </c>
      <c r="H149" s="39">
        <f t="shared" si="17"/>
        <v>0</v>
      </c>
      <c r="I149" s="39">
        <f t="shared" si="18"/>
        <v>2.2209390130147024E-2</v>
      </c>
      <c r="J149" s="39">
        <f t="shared" si="19"/>
        <v>0</v>
      </c>
      <c r="K149" s="39">
        <f t="shared" si="20"/>
        <v>8.8506540633352809E-3</v>
      </c>
      <c r="M149" s="32" t="s">
        <v>462</v>
      </c>
      <c r="N149" s="32">
        <v>6</v>
      </c>
    </row>
    <row r="150" spans="1:14">
      <c r="A150" s="7" t="s">
        <v>417</v>
      </c>
      <c r="B150" s="8">
        <v>0</v>
      </c>
      <c r="C150" s="8">
        <v>3</v>
      </c>
      <c r="D150" s="8">
        <v>3</v>
      </c>
      <c r="E150" s="8">
        <f t="shared" si="15"/>
        <v>6</v>
      </c>
      <c r="G150" s="7" t="str">
        <f t="shared" si="16"/>
        <v>Panama</v>
      </c>
      <c r="H150" s="39">
        <f t="shared" si="17"/>
        <v>0</v>
      </c>
      <c r="I150" s="39">
        <f t="shared" si="18"/>
        <v>1.3325634078088216E-2</v>
      </c>
      <c r="J150" s="39">
        <f t="shared" si="19"/>
        <v>9.0033312325560454E-3</v>
      </c>
      <c r="K150" s="39">
        <f t="shared" si="20"/>
        <v>1.0620784876002336E-2</v>
      </c>
      <c r="M150" s="32" t="s">
        <v>390</v>
      </c>
      <c r="N150" s="32">
        <v>5</v>
      </c>
    </row>
    <row r="151" spans="1:14">
      <c r="A151" s="7" t="s">
        <v>391</v>
      </c>
      <c r="B151" s="8">
        <v>0</v>
      </c>
      <c r="C151" s="8">
        <v>3</v>
      </c>
      <c r="D151" s="8">
        <v>3</v>
      </c>
      <c r="E151" s="8">
        <f t="shared" si="15"/>
        <v>6</v>
      </c>
      <c r="G151" s="7" t="str">
        <f t="shared" si="16"/>
        <v>Georgia</v>
      </c>
      <c r="H151" s="39">
        <f t="shared" si="17"/>
        <v>0</v>
      </c>
      <c r="I151" s="39">
        <f t="shared" si="18"/>
        <v>1.3325634078088216E-2</v>
      </c>
      <c r="J151" s="39">
        <f t="shared" si="19"/>
        <v>9.0033312325560454E-3</v>
      </c>
      <c r="K151" s="39">
        <f t="shared" si="20"/>
        <v>1.0620784876002336E-2</v>
      </c>
      <c r="M151" s="32" t="s">
        <v>417</v>
      </c>
      <c r="N151" s="32">
        <v>6</v>
      </c>
    </row>
    <row r="152" spans="1:14">
      <c r="A152" s="7" t="s">
        <v>463</v>
      </c>
      <c r="B152" s="8">
        <v>0</v>
      </c>
      <c r="C152" s="8">
        <v>3</v>
      </c>
      <c r="D152" s="8">
        <v>0</v>
      </c>
      <c r="E152" s="8">
        <f t="shared" si="15"/>
        <v>3</v>
      </c>
      <c r="G152" s="7" t="str">
        <f t="shared" si="16"/>
        <v>Trinidad And Tobago</v>
      </c>
      <c r="H152" s="39">
        <f t="shared" si="17"/>
        <v>0</v>
      </c>
      <c r="I152" s="39">
        <f t="shared" si="18"/>
        <v>1.3325634078088216E-2</v>
      </c>
      <c r="J152" s="39">
        <f t="shared" si="19"/>
        <v>0</v>
      </c>
      <c r="K152" s="39">
        <f t="shared" si="20"/>
        <v>5.310392438001168E-3</v>
      </c>
      <c r="M152" s="32" t="s">
        <v>391</v>
      </c>
      <c r="N152" s="32">
        <v>6</v>
      </c>
    </row>
    <row r="153" spans="1:14">
      <c r="A153" s="7" t="s">
        <v>464</v>
      </c>
      <c r="B153" s="8">
        <v>0</v>
      </c>
      <c r="C153" s="8">
        <v>3</v>
      </c>
      <c r="D153" s="8">
        <v>0</v>
      </c>
      <c r="E153" s="8">
        <f t="shared" si="15"/>
        <v>3</v>
      </c>
      <c r="G153" s="7" t="str">
        <f t="shared" si="16"/>
        <v>Yugoslavia, Fed Republic Of</v>
      </c>
      <c r="H153" s="39">
        <f t="shared" si="17"/>
        <v>0</v>
      </c>
      <c r="I153" s="39">
        <f t="shared" si="18"/>
        <v>1.3325634078088216E-2</v>
      </c>
      <c r="J153" s="39">
        <f t="shared" si="19"/>
        <v>0</v>
      </c>
      <c r="K153" s="39">
        <f t="shared" si="20"/>
        <v>5.310392438001168E-3</v>
      </c>
      <c r="M153" s="32" t="s">
        <v>463</v>
      </c>
      <c r="N153" s="32">
        <v>3</v>
      </c>
    </row>
    <row r="154" spans="1:14">
      <c r="A154" s="7" t="s">
        <v>384</v>
      </c>
      <c r="B154" s="8">
        <v>0</v>
      </c>
      <c r="C154" s="8">
        <v>3</v>
      </c>
      <c r="D154" s="8">
        <v>3</v>
      </c>
      <c r="E154" s="8">
        <f t="shared" si="15"/>
        <v>6</v>
      </c>
      <c r="G154" s="7" t="str">
        <f t="shared" si="16"/>
        <v>Malawi</v>
      </c>
      <c r="H154" s="39">
        <f t="shared" si="17"/>
        <v>0</v>
      </c>
      <c r="I154" s="39">
        <f t="shared" si="18"/>
        <v>1.3325634078088216E-2</v>
      </c>
      <c r="J154" s="39">
        <f t="shared" si="19"/>
        <v>9.0033312325560454E-3</v>
      </c>
      <c r="K154" s="39">
        <f t="shared" si="20"/>
        <v>1.0620784876002336E-2</v>
      </c>
      <c r="M154" s="32" t="s">
        <v>464</v>
      </c>
      <c r="N154" s="32">
        <v>3</v>
      </c>
    </row>
    <row r="155" spans="1:14">
      <c r="A155" s="7" t="s">
        <v>411</v>
      </c>
      <c r="B155" s="8">
        <v>0</v>
      </c>
      <c r="C155" s="8">
        <v>3</v>
      </c>
      <c r="D155" s="8">
        <v>3</v>
      </c>
      <c r="E155" s="8">
        <f t="shared" si="15"/>
        <v>6</v>
      </c>
      <c r="G155" s="7" t="str">
        <f t="shared" si="16"/>
        <v>Cote D'Ivoire</v>
      </c>
      <c r="H155" s="39">
        <f t="shared" si="17"/>
        <v>0</v>
      </c>
      <c r="I155" s="39">
        <f t="shared" si="18"/>
        <v>1.3325634078088216E-2</v>
      </c>
      <c r="J155" s="39">
        <f t="shared" si="19"/>
        <v>9.0033312325560454E-3</v>
      </c>
      <c r="K155" s="39">
        <f t="shared" si="20"/>
        <v>1.0620784876002336E-2</v>
      </c>
      <c r="M155" s="32" t="s">
        <v>384</v>
      </c>
      <c r="N155" s="32">
        <v>6</v>
      </c>
    </row>
    <row r="156" spans="1:14">
      <c r="A156" s="7" t="s">
        <v>399</v>
      </c>
      <c r="B156" s="8">
        <v>0</v>
      </c>
      <c r="C156" s="8">
        <v>3</v>
      </c>
      <c r="D156" s="8">
        <v>3</v>
      </c>
      <c r="E156" s="8">
        <f t="shared" si="15"/>
        <v>6</v>
      </c>
      <c r="G156" s="7" t="str">
        <f t="shared" si="16"/>
        <v>Czechoslovakia</v>
      </c>
      <c r="H156" s="39">
        <f t="shared" si="17"/>
        <v>0</v>
      </c>
      <c r="I156" s="39">
        <f t="shared" si="18"/>
        <v>1.3325634078088216E-2</v>
      </c>
      <c r="J156" s="39">
        <f t="shared" si="19"/>
        <v>9.0033312325560454E-3</v>
      </c>
      <c r="K156" s="39">
        <f t="shared" si="20"/>
        <v>1.0620784876002336E-2</v>
      </c>
      <c r="M156" s="32" t="s">
        <v>411</v>
      </c>
      <c r="N156" s="32">
        <v>6</v>
      </c>
    </row>
    <row r="157" spans="1:14">
      <c r="A157" s="7" t="s">
        <v>402</v>
      </c>
      <c r="B157" s="8">
        <v>0</v>
      </c>
      <c r="C157" s="8">
        <v>3</v>
      </c>
      <c r="D157" s="8">
        <v>3</v>
      </c>
      <c r="E157" s="8">
        <f t="shared" si="15"/>
        <v>6</v>
      </c>
      <c r="G157" s="7" t="str">
        <f t="shared" si="16"/>
        <v>Honduras</v>
      </c>
      <c r="H157" s="39">
        <f t="shared" si="17"/>
        <v>0</v>
      </c>
      <c r="I157" s="39">
        <f t="shared" si="18"/>
        <v>1.3325634078088216E-2</v>
      </c>
      <c r="J157" s="39">
        <f t="shared" si="19"/>
        <v>9.0033312325560454E-3</v>
      </c>
      <c r="K157" s="39">
        <f t="shared" si="20"/>
        <v>1.0620784876002336E-2</v>
      </c>
      <c r="M157" s="32" t="s">
        <v>399</v>
      </c>
      <c r="N157" s="32">
        <v>6</v>
      </c>
    </row>
    <row r="158" spans="1:14">
      <c r="A158" s="7" t="s">
        <v>413</v>
      </c>
      <c r="B158" s="8">
        <v>3</v>
      </c>
      <c r="C158" s="8">
        <v>3</v>
      </c>
      <c r="D158" s="8">
        <v>0</v>
      </c>
      <c r="E158" s="8">
        <f t="shared" si="15"/>
        <v>6</v>
      </c>
      <c r="G158" s="7" t="str">
        <f t="shared" si="16"/>
        <v>Gambia</v>
      </c>
      <c r="H158" s="39">
        <f t="shared" si="17"/>
        <v>0.45523520485584218</v>
      </c>
      <c r="I158" s="39">
        <f t="shared" si="18"/>
        <v>1.3325634078088216E-2</v>
      </c>
      <c r="J158" s="39">
        <f t="shared" si="19"/>
        <v>0</v>
      </c>
      <c r="K158" s="39">
        <f t="shared" si="20"/>
        <v>1.0620784876002336E-2</v>
      </c>
      <c r="M158" s="32" t="s">
        <v>402</v>
      </c>
      <c r="N158" s="32">
        <v>6</v>
      </c>
    </row>
    <row r="159" spans="1:14">
      <c r="A159" s="7" t="s">
        <v>465</v>
      </c>
      <c r="B159" s="8">
        <v>0</v>
      </c>
      <c r="C159" s="8">
        <v>3</v>
      </c>
      <c r="D159" s="8">
        <v>0</v>
      </c>
      <c r="E159" s="8">
        <f t="shared" si="15"/>
        <v>3</v>
      </c>
      <c r="G159" s="7" t="str">
        <f t="shared" si="16"/>
        <v>Yugoslavia Former</v>
      </c>
      <c r="H159" s="39">
        <f t="shared" si="17"/>
        <v>0</v>
      </c>
      <c r="I159" s="39">
        <f t="shared" si="18"/>
        <v>1.3325634078088216E-2</v>
      </c>
      <c r="J159" s="39">
        <f t="shared" si="19"/>
        <v>0</v>
      </c>
      <c r="K159" s="39">
        <f t="shared" si="20"/>
        <v>5.310392438001168E-3</v>
      </c>
      <c r="M159" s="32" t="s">
        <v>413</v>
      </c>
      <c r="N159" s="32">
        <v>6</v>
      </c>
    </row>
    <row r="160" spans="1:14">
      <c r="A160" s="7" t="s">
        <v>418</v>
      </c>
      <c r="B160" s="8">
        <v>0</v>
      </c>
      <c r="C160" s="8">
        <v>3</v>
      </c>
      <c r="D160" s="8">
        <v>0</v>
      </c>
      <c r="E160" s="8">
        <f t="shared" si="15"/>
        <v>3</v>
      </c>
      <c r="G160" s="7" t="str">
        <f t="shared" si="16"/>
        <v>Tajikistan</v>
      </c>
      <c r="H160" s="39">
        <f t="shared" si="17"/>
        <v>0</v>
      </c>
      <c r="I160" s="39">
        <f t="shared" si="18"/>
        <v>1.3325634078088216E-2</v>
      </c>
      <c r="J160" s="39">
        <f t="shared" si="19"/>
        <v>0</v>
      </c>
      <c r="K160" s="39">
        <f t="shared" si="20"/>
        <v>5.310392438001168E-3</v>
      </c>
      <c r="M160" s="32" t="s">
        <v>465</v>
      </c>
      <c r="N160" s="32">
        <v>3</v>
      </c>
    </row>
    <row r="161" spans="1:14">
      <c r="A161" s="7" t="s">
        <v>414</v>
      </c>
      <c r="B161" s="8">
        <v>0</v>
      </c>
      <c r="C161" s="8">
        <v>3</v>
      </c>
      <c r="D161" s="8">
        <v>0</v>
      </c>
      <c r="E161" s="8">
        <f t="shared" si="15"/>
        <v>3</v>
      </c>
      <c r="G161" s="7" t="str">
        <f t="shared" si="16"/>
        <v>Guinea</v>
      </c>
      <c r="H161" s="39">
        <f t="shared" si="17"/>
        <v>0</v>
      </c>
      <c r="I161" s="39">
        <f t="shared" si="18"/>
        <v>1.3325634078088216E-2</v>
      </c>
      <c r="J161" s="39">
        <f t="shared" si="19"/>
        <v>0</v>
      </c>
      <c r="K161" s="39">
        <f t="shared" si="20"/>
        <v>5.310392438001168E-3</v>
      </c>
      <c r="M161" s="32" t="s">
        <v>418</v>
      </c>
      <c r="N161" s="32">
        <v>3</v>
      </c>
    </row>
    <row r="162" spans="1:14">
      <c r="A162" s="7" t="s">
        <v>466</v>
      </c>
      <c r="B162" s="8">
        <v>0</v>
      </c>
      <c r="C162" s="8">
        <v>3</v>
      </c>
      <c r="D162" s="8">
        <v>0</v>
      </c>
      <c r="E162" s="8">
        <f t="shared" si="15"/>
        <v>3</v>
      </c>
      <c r="G162" s="7" t="str">
        <f t="shared" si="16"/>
        <v>Seychelles</v>
      </c>
      <c r="H162" s="39">
        <f t="shared" si="17"/>
        <v>0</v>
      </c>
      <c r="I162" s="39">
        <f t="shared" si="18"/>
        <v>1.3325634078088216E-2</v>
      </c>
      <c r="J162" s="39">
        <f t="shared" si="19"/>
        <v>0</v>
      </c>
      <c r="K162" s="39">
        <f t="shared" si="20"/>
        <v>5.310392438001168E-3</v>
      </c>
      <c r="M162" s="32" t="s">
        <v>414</v>
      </c>
      <c r="N162" s="32">
        <v>3</v>
      </c>
    </row>
    <row r="163" spans="1:14">
      <c r="A163" s="7" t="s">
        <v>408</v>
      </c>
      <c r="B163" s="8">
        <v>0</v>
      </c>
      <c r="C163" s="8">
        <v>3</v>
      </c>
      <c r="D163" s="8">
        <v>3</v>
      </c>
      <c r="E163" s="8">
        <f t="shared" si="15"/>
        <v>6</v>
      </c>
      <c r="G163" s="7" t="str">
        <f t="shared" si="16"/>
        <v>Britain</v>
      </c>
      <c r="H163" s="39">
        <f t="shared" si="17"/>
        <v>0</v>
      </c>
      <c r="I163" s="39">
        <f t="shared" si="18"/>
        <v>1.3325634078088216E-2</v>
      </c>
      <c r="J163" s="39">
        <f t="shared" si="19"/>
        <v>9.0033312325560454E-3</v>
      </c>
      <c r="K163" s="39">
        <f t="shared" si="20"/>
        <v>1.0620784876002336E-2</v>
      </c>
      <c r="M163" s="32" t="s">
        <v>466</v>
      </c>
      <c r="N163" s="32">
        <v>3</v>
      </c>
    </row>
    <row r="164" spans="1:14">
      <c r="A164" s="7" t="s">
        <v>467</v>
      </c>
      <c r="B164" s="8">
        <v>0</v>
      </c>
      <c r="C164" s="8">
        <v>3</v>
      </c>
      <c r="D164" s="8">
        <v>0</v>
      </c>
      <c r="E164" s="8">
        <f t="shared" si="15"/>
        <v>3</v>
      </c>
      <c r="G164" s="7" t="str">
        <f t="shared" si="16"/>
        <v>Isle Of Man</v>
      </c>
      <c r="H164" s="39">
        <f t="shared" si="17"/>
        <v>0</v>
      </c>
      <c r="I164" s="39">
        <f t="shared" si="18"/>
        <v>1.3325634078088216E-2</v>
      </c>
      <c r="J164" s="39">
        <f t="shared" si="19"/>
        <v>0</v>
      </c>
      <c r="K164" s="39">
        <f t="shared" si="20"/>
        <v>5.310392438001168E-3</v>
      </c>
      <c r="M164" s="32" t="s">
        <v>408</v>
      </c>
      <c r="N164" s="32">
        <v>6</v>
      </c>
    </row>
    <row r="165" spans="1:14">
      <c r="A165" s="7" t="s">
        <v>377</v>
      </c>
      <c r="B165" s="8">
        <v>3</v>
      </c>
      <c r="C165" s="8">
        <v>3</v>
      </c>
      <c r="D165" s="8">
        <v>0</v>
      </c>
      <c r="E165" s="8">
        <f t="shared" si="15"/>
        <v>6</v>
      </c>
      <c r="G165" s="7" t="str">
        <f t="shared" si="16"/>
        <v>Palestinian Authority</v>
      </c>
      <c r="H165" s="39">
        <f t="shared" si="17"/>
        <v>0.45523520485584218</v>
      </c>
      <c r="I165" s="39">
        <f t="shared" si="18"/>
        <v>1.3325634078088216E-2</v>
      </c>
      <c r="J165" s="39">
        <f t="shared" si="19"/>
        <v>0</v>
      </c>
      <c r="K165" s="39">
        <f t="shared" si="20"/>
        <v>1.0620784876002336E-2</v>
      </c>
      <c r="M165" s="32" t="s">
        <v>467</v>
      </c>
      <c r="N165" s="32">
        <v>3</v>
      </c>
    </row>
    <row r="166" spans="1:14">
      <c r="A166" s="7" t="s">
        <v>468</v>
      </c>
      <c r="B166" s="8">
        <v>0</v>
      </c>
      <c r="C166" s="8">
        <v>3</v>
      </c>
      <c r="D166" s="8">
        <v>3</v>
      </c>
      <c r="E166" s="8">
        <f t="shared" si="15"/>
        <v>6</v>
      </c>
      <c r="G166" s="7" t="str">
        <f t="shared" si="16"/>
        <v>Korea (So Stated)</v>
      </c>
      <c r="H166" s="39">
        <f t="shared" si="17"/>
        <v>0</v>
      </c>
      <c r="I166" s="39">
        <f t="shared" si="18"/>
        <v>1.3325634078088216E-2</v>
      </c>
      <c r="J166" s="39">
        <f t="shared" si="19"/>
        <v>9.0033312325560454E-3</v>
      </c>
      <c r="K166" s="39">
        <f t="shared" si="20"/>
        <v>1.0620784876002336E-2</v>
      </c>
      <c r="M166" s="32" t="s">
        <v>377</v>
      </c>
      <c r="N166" s="32">
        <v>6</v>
      </c>
    </row>
    <row r="167" spans="1:14">
      <c r="A167" s="7" t="s">
        <v>469</v>
      </c>
      <c r="B167" s="8">
        <v>0</v>
      </c>
      <c r="C167" s="8">
        <v>3</v>
      </c>
      <c r="D167" s="8">
        <v>0</v>
      </c>
      <c r="E167" s="8">
        <f t="shared" si="15"/>
        <v>3</v>
      </c>
      <c r="G167" s="7" t="str">
        <f t="shared" si="16"/>
        <v>Togo</v>
      </c>
      <c r="H167" s="39">
        <f t="shared" si="17"/>
        <v>0</v>
      </c>
      <c r="I167" s="39">
        <f t="shared" si="18"/>
        <v>1.3325634078088216E-2</v>
      </c>
      <c r="J167" s="39">
        <f t="shared" si="19"/>
        <v>0</v>
      </c>
      <c r="K167" s="39">
        <f t="shared" si="20"/>
        <v>5.310392438001168E-3</v>
      </c>
      <c r="M167" s="32" t="s">
        <v>468</v>
      </c>
      <c r="N167" s="32">
        <v>6</v>
      </c>
    </row>
    <row r="168" spans="1:14">
      <c r="A168" s="7" t="s">
        <v>470</v>
      </c>
      <c r="B168" s="8">
        <v>3</v>
      </c>
      <c r="C168" s="8">
        <v>0</v>
      </c>
      <c r="D168" s="8">
        <v>3</v>
      </c>
      <c r="E168" s="8">
        <f t="shared" si="15"/>
        <v>6</v>
      </c>
      <c r="G168" s="7" t="str">
        <f t="shared" si="16"/>
        <v>Djibouti</v>
      </c>
      <c r="H168" s="39">
        <f t="shared" si="17"/>
        <v>0.45523520485584218</v>
      </c>
      <c r="I168" s="39">
        <f t="shared" si="18"/>
        <v>0</v>
      </c>
      <c r="J168" s="39">
        <f t="shared" si="19"/>
        <v>9.0033312325560454E-3</v>
      </c>
      <c r="K168" s="39">
        <f t="shared" si="20"/>
        <v>1.0620784876002336E-2</v>
      </c>
      <c r="M168" s="32" t="s">
        <v>469</v>
      </c>
      <c r="N168" s="32">
        <v>3</v>
      </c>
    </row>
    <row r="169" spans="1:14">
      <c r="A169" s="7" t="s">
        <v>409</v>
      </c>
      <c r="B169" s="8">
        <v>0</v>
      </c>
      <c r="C169" s="8">
        <v>3</v>
      </c>
      <c r="D169" s="8">
        <v>3</v>
      </c>
      <c r="E169" s="8">
        <f t="shared" si="15"/>
        <v>6</v>
      </c>
      <c r="G169" s="7" t="str">
        <f t="shared" si="16"/>
        <v>Paraguay</v>
      </c>
      <c r="H169" s="39">
        <f t="shared" si="17"/>
        <v>0</v>
      </c>
      <c r="I169" s="39">
        <f t="shared" si="18"/>
        <v>1.3325634078088216E-2</v>
      </c>
      <c r="J169" s="39">
        <f t="shared" si="19"/>
        <v>9.0033312325560454E-3</v>
      </c>
      <c r="K169" s="39">
        <f t="shared" si="20"/>
        <v>1.0620784876002336E-2</v>
      </c>
      <c r="M169" s="32" t="s">
        <v>470</v>
      </c>
      <c r="N169" s="32">
        <v>6</v>
      </c>
    </row>
    <row r="170" spans="1:14">
      <c r="A170" s="7" t="s">
        <v>405</v>
      </c>
      <c r="B170" s="8">
        <v>0</v>
      </c>
      <c r="C170" s="8">
        <v>3</v>
      </c>
      <c r="D170" s="8">
        <v>0</v>
      </c>
      <c r="E170" s="8">
        <f t="shared" si="15"/>
        <v>3</v>
      </c>
      <c r="G170" s="7" t="str">
        <f t="shared" si="16"/>
        <v>Montenegro</v>
      </c>
      <c r="H170" s="39">
        <f t="shared" si="17"/>
        <v>0</v>
      </c>
      <c r="I170" s="39">
        <f t="shared" si="18"/>
        <v>1.3325634078088216E-2</v>
      </c>
      <c r="J170" s="39">
        <f t="shared" si="19"/>
        <v>0</v>
      </c>
      <c r="K170" s="39">
        <f t="shared" si="20"/>
        <v>5.310392438001168E-3</v>
      </c>
      <c r="M170" s="32" t="s">
        <v>409</v>
      </c>
      <c r="N170" s="32">
        <v>6</v>
      </c>
    </row>
    <row r="171" spans="1:14">
      <c r="A171" s="7" t="s">
        <v>471</v>
      </c>
      <c r="B171" s="8">
        <v>0</v>
      </c>
      <c r="C171" s="8">
        <v>0</v>
      </c>
      <c r="D171" s="8">
        <v>3</v>
      </c>
      <c r="E171" s="8">
        <f t="shared" si="15"/>
        <v>3</v>
      </c>
      <c r="G171" s="7" t="str">
        <f t="shared" si="16"/>
        <v>Luxembourg</v>
      </c>
      <c r="H171" s="39">
        <f t="shared" si="17"/>
        <v>0</v>
      </c>
      <c r="I171" s="39">
        <f t="shared" si="18"/>
        <v>0</v>
      </c>
      <c r="J171" s="39">
        <f t="shared" si="19"/>
        <v>9.0033312325560454E-3</v>
      </c>
      <c r="K171" s="39">
        <f t="shared" si="20"/>
        <v>5.310392438001168E-3</v>
      </c>
      <c r="M171" s="32" t="s">
        <v>405</v>
      </c>
      <c r="N171" s="32">
        <v>3</v>
      </c>
    </row>
    <row r="172" spans="1:14">
      <c r="A172" s="7" t="s">
        <v>472</v>
      </c>
      <c r="B172" s="8">
        <v>0</v>
      </c>
      <c r="C172" s="8">
        <v>3</v>
      </c>
      <c r="D172" s="8">
        <v>0</v>
      </c>
      <c r="E172" s="8">
        <f t="shared" si="15"/>
        <v>3</v>
      </c>
      <c r="G172" s="7" t="str">
        <f t="shared" si="16"/>
        <v>Vietnam, South</v>
      </c>
      <c r="H172" s="39">
        <f t="shared" si="17"/>
        <v>0</v>
      </c>
      <c r="I172" s="39">
        <f t="shared" si="18"/>
        <v>1.3325634078088216E-2</v>
      </c>
      <c r="J172" s="39">
        <f t="shared" si="19"/>
        <v>0</v>
      </c>
      <c r="K172" s="39">
        <f t="shared" si="20"/>
        <v>5.310392438001168E-3</v>
      </c>
      <c r="M172" s="32" t="s">
        <v>471</v>
      </c>
      <c r="N172" s="32">
        <v>3</v>
      </c>
    </row>
    <row r="173" spans="1:14">
      <c r="A173" s="7" t="s">
        <v>473</v>
      </c>
      <c r="B173" s="8">
        <v>0</v>
      </c>
      <c r="C173" s="8">
        <v>3</v>
      </c>
      <c r="D173" s="8">
        <v>3</v>
      </c>
      <c r="E173" s="8">
        <f t="shared" si="15"/>
        <v>6</v>
      </c>
      <c r="G173" s="7" t="str">
        <f t="shared" si="16"/>
        <v>China (So Stated)</v>
      </c>
      <c r="H173" s="39">
        <f t="shared" si="17"/>
        <v>0</v>
      </c>
      <c r="I173" s="39">
        <f t="shared" si="18"/>
        <v>1.3325634078088216E-2</v>
      </c>
      <c r="J173" s="39">
        <f t="shared" si="19"/>
        <v>9.0033312325560454E-3</v>
      </c>
      <c r="K173" s="39">
        <f t="shared" si="20"/>
        <v>1.0620784876002336E-2</v>
      </c>
      <c r="M173" s="32" t="s">
        <v>472</v>
      </c>
      <c r="N173" s="32">
        <v>3</v>
      </c>
    </row>
    <row r="174" spans="1:14">
      <c r="A174" s="7" t="s">
        <v>415</v>
      </c>
      <c r="B174" s="8">
        <v>0</v>
      </c>
      <c r="C174" s="8">
        <v>3</v>
      </c>
      <c r="D174" s="8">
        <v>0</v>
      </c>
      <c r="E174" s="8">
        <f t="shared" si="15"/>
        <v>3</v>
      </c>
      <c r="G174" s="7" t="str">
        <f t="shared" si="16"/>
        <v>Kiribati</v>
      </c>
      <c r="H174" s="39">
        <f t="shared" si="17"/>
        <v>0</v>
      </c>
      <c r="I174" s="39">
        <f t="shared" si="18"/>
        <v>1.3325634078088216E-2</v>
      </c>
      <c r="J174" s="39">
        <f t="shared" si="19"/>
        <v>0</v>
      </c>
      <c r="K174" s="39">
        <f t="shared" si="20"/>
        <v>5.310392438001168E-3</v>
      </c>
      <c r="M174" s="32" t="s">
        <v>473</v>
      </c>
      <c r="N174" s="32">
        <v>6</v>
      </c>
    </row>
    <row r="175" spans="1:14">
      <c r="A175" s="7" t="s">
        <v>383</v>
      </c>
      <c r="B175" s="8">
        <v>0</v>
      </c>
      <c r="C175" s="8">
        <v>3</v>
      </c>
      <c r="D175" s="8">
        <v>3</v>
      </c>
      <c r="E175" s="8">
        <f t="shared" si="15"/>
        <v>6</v>
      </c>
      <c r="G175" s="7" t="str">
        <f t="shared" si="16"/>
        <v>Tunisia</v>
      </c>
      <c r="H175" s="39">
        <f t="shared" si="17"/>
        <v>0</v>
      </c>
      <c r="I175" s="39">
        <f t="shared" si="18"/>
        <v>1.3325634078088216E-2</v>
      </c>
      <c r="J175" s="39">
        <f t="shared" si="19"/>
        <v>9.0033312325560454E-3</v>
      </c>
      <c r="K175" s="39">
        <f t="shared" si="20"/>
        <v>1.0620784876002336E-2</v>
      </c>
      <c r="M175" s="32" t="s">
        <v>415</v>
      </c>
      <c r="N175" s="32">
        <v>3</v>
      </c>
    </row>
    <row r="176" spans="1:14">
      <c r="A176" s="7" t="s">
        <v>474</v>
      </c>
      <c r="B176" s="8">
        <v>0</v>
      </c>
      <c r="C176" s="8">
        <v>3</v>
      </c>
      <c r="D176" s="8">
        <v>0</v>
      </c>
      <c r="E176" s="8">
        <f t="shared" si="15"/>
        <v>3</v>
      </c>
      <c r="G176" s="7" t="str">
        <f t="shared" si="16"/>
        <v>Guernsey</v>
      </c>
      <c r="H176" s="39">
        <f t="shared" si="17"/>
        <v>0</v>
      </c>
      <c r="I176" s="39">
        <f t="shared" si="18"/>
        <v>1.3325634078088216E-2</v>
      </c>
      <c r="J176" s="39">
        <f t="shared" si="19"/>
        <v>0</v>
      </c>
      <c r="K176" s="39">
        <f t="shared" si="20"/>
        <v>5.310392438001168E-3</v>
      </c>
      <c r="M176" s="32" t="s">
        <v>383</v>
      </c>
      <c r="N176" s="32">
        <v>6</v>
      </c>
    </row>
    <row r="177" spans="1:14">
      <c r="A177" s="7" t="s">
        <v>386</v>
      </c>
      <c r="B177" s="8">
        <v>0</v>
      </c>
      <c r="C177" s="8">
        <v>0</v>
      </c>
      <c r="D177" s="8">
        <v>3</v>
      </c>
      <c r="E177" s="8">
        <f t="shared" si="15"/>
        <v>3</v>
      </c>
      <c r="G177" s="7" t="str">
        <f t="shared" si="16"/>
        <v>Kyrgyzstan</v>
      </c>
      <c r="H177" s="39">
        <f t="shared" si="17"/>
        <v>0</v>
      </c>
      <c r="I177" s="39">
        <f t="shared" si="18"/>
        <v>0</v>
      </c>
      <c r="J177" s="39">
        <f t="shared" si="19"/>
        <v>9.0033312325560454E-3</v>
      </c>
      <c r="K177" s="39">
        <f t="shared" si="20"/>
        <v>5.310392438001168E-3</v>
      </c>
      <c r="M177" s="32" t="s">
        <v>474</v>
      </c>
      <c r="N177" s="32">
        <v>3</v>
      </c>
    </row>
    <row r="178" spans="1:14">
      <c r="A178" s="7" t="s">
        <v>475</v>
      </c>
      <c r="B178" s="8">
        <v>0</v>
      </c>
      <c r="C178" s="8">
        <v>3</v>
      </c>
      <c r="D178" s="8">
        <v>3</v>
      </c>
      <c r="E178" s="8">
        <f t="shared" si="15"/>
        <v>6</v>
      </c>
      <c r="G178" s="7" t="str">
        <f t="shared" si="16"/>
        <v>Monaco</v>
      </c>
      <c r="H178" s="39">
        <f t="shared" si="17"/>
        <v>0</v>
      </c>
      <c r="I178" s="39">
        <f t="shared" si="18"/>
        <v>1.3325634078088216E-2</v>
      </c>
      <c r="J178" s="39">
        <f t="shared" si="19"/>
        <v>9.0033312325560454E-3</v>
      </c>
      <c r="K178" s="39">
        <f t="shared" si="20"/>
        <v>1.0620784876002336E-2</v>
      </c>
      <c r="M178" s="32" t="s">
        <v>386</v>
      </c>
      <c r="N178" s="32">
        <v>3</v>
      </c>
    </row>
    <row r="179" spans="1:14">
      <c r="A179" s="7" t="s">
        <v>419</v>
      </c>
      <c r="B179" s="8">
        <v>0</v>
      </c>
      <c r="C179" s="8">
        <v>0</v>
      </c>
      <c r="D179" s="8">
        <v>3</v>
      </c>
      <c r="E179" s="8">
        <f t="shared" si="15"/>
        <v>3</v>
      </c>
      <c r="G179" s="7" t="str">
        <f t="shared" si="16"/>
        <v>Jamaica</v>
      </c>
      <c r="H179" s="39">
        <f t="shared" si="17"/>
        <v>0</v>
      </c>
      <c r="I179" s="39">
        <f t="shared" si="18"/>
        <v>0</v>
      </c>
      <c r="J179" s="39">
        <f t="shared" si="19"/>
        <v>9.0033312325560454E-3</v>
      </c>
      <c r="K179" s="39">
        <f t="shared" si="20"/>
        <v>5.310392438001168E-3</v>
      </c>
      <c r="M179" s="32" t="s">
        <v>475</v>
      </c>
      <c r="N179" s="32">
        <v>6</v>
      </c>
    </row>
    <row r="180" spans="1:14">
      <c r="A180" s="7" t="s">
        <v>476</v>
      </c>
      <c r="B180" s="8">
        <v>0</v>
      </c>
      <c r="C180" s="8">
        <v>3</v>
      </c>
      <c r="D180" s="8">
        <v>0</v>
      </c>
      <c r="E180" s="8">
        <f t="shared" si="15"/>
        <v>3</v>
      </c>
      <c r="G180" s="7" t="str">
        <f t="shared" si="16"/>
        <v>Ireland (So Stated)</v>
      </c>
      <c r="H180" s="39">
        <f t="shared" si="17"/>
        <v>0</v>
      </c>
      <c r="I180" s="39">
        <f t="shared" si="18"/>
        <v>1.3325634078088216E-2</v>
      </c>
      <c r="J180" s="39">
        <f t="shared" si="19"/>
        <v>0</v>
      </c>
      <c r="K180" s="39">
        <f t="shared" si="20"/>
        <v>5.310392438001168E-3</v>
      </c>
      <c r="M180" s="32" t="s">
        <v>419</v>
      </c>
      <c r="N180" s="32">
        <v>3</v>
      </c>
    </row>
    <row r="181" spans="1:14">
      <c r="A181" s="7" t="s">
        <v>182</v>
      </c>
      <c r="B181" s="8">
        <v>0</v>
      </c>
      <c r="C181" s="8">
        <v>3</v>
      </c>
      <c r="D181" s="8">
        <v>0</v>
      </c>
      <c r="E181" s="8">
        <f t="shared" si="15"/>
        <v>3</v>
      </c>
      <c r="G181" s="7" t="str">
        <f t="shared" si="16"/>
        <v>Burundi</v>
      </c>
      <c r="H181" s="39">
        <f t="shared" si="17"/>
        <v>0</v>
      </c>
      <c r="I181" s="39">
        <f t="shared" si="18"/>
        <v>1.3325634078088216E-2</v>
      </c>
      <c r="J181" s="39">
        <f t="shared" si="19"/>
        <v>0</v>
      </c>
      <c r="K181" s="39">
        <f t="shared" si="20"/>
        <v>5.310392438001168E-3</v>
      </c>
      <c r="M181" s="32" t="s">
        <v>476</v>
      </c>
      <c r="N181" s="32">
        <v>3</v>
      </c>
    </row>
    <row r="182" spans="1:14">
      <c r="A182" s="7" t="s">
        <v>477</v>
      </c>
      <c r="B182" s="8">
        <v>0</v>
      </c>
      <c r="C182" s="8">
        <v>0</v>
      </c>
      <c r="D182" s="8">
        <v>3</v>
      </c>
      <c r="E182" s="8">
        <f t="shared" si="15"/>
        <v>3</v>
      </c>
      <c r="G182" s="7" t="str">
        <f t="shared" si="16"/>
        <v>Bermuda</v>
      </c>
      <c r="H182" s="39">
        <f t="shared" si="17"/>
        <v>0</v>
      </c>
      <c r="I182" s="39">
        <f t="shared" si="18"/>
        <v>0</v>
      </c>
      <c r="J182" s="39">
        <f t="shared" si="19"/>
        <v>9.0033312325560454E-3</v>
      </c>
      <c r="K182" s="39">
        <f t="shared" si="20"/>
        <v>5.310392438001168E-3</v>
      </c>
      <c r="M182" s="32" t="s">
        <v>182</v>
      </c>
      <c r="N182" s="32">
        <v>3</v>
      </c>
    </row>
    <row r="183" spans="1:14">
      <c r="A183" s="7" t="s">
        <v>404</v>
      </c>
      <c r="B183" s="8">
        <v>0</v>
      </c>
      <c r="C183" s="8">
        <v>3</v>
      </c>
      <c r="D183" s="8">
        <v>3</v>
      </c>
      <c r="E183" s="8">
        <f t="shared" si="15"/>
        <v>6</v>
      </c>
      <c r="G183" s="7" t="str">
        <f t="shared" si="16"/>
        <v>Iceland</v>
      </c>
      <c r="H183" s="39">
        <f t="shared" si="17"/>
        <v>0</v>
      </c>
      <c r="I183" s="39">
        <f t="shared" si="18"/>
        <v>1.3325634078088216E-2</v>
      </c>
      <c r="J183" s="39">
        <f t="shared" si="19"/>
        <v>9.0033312325560454E-3</v>
      </c>
      <c r="K183" s="39">
        <f t="shared" si="20"/>
        <v>1.0620784876002336E-2</v>
      </c>
      <c r="M183" s="32" t="s">
        <v>477</v>
      </c>
      <c r="N183" s="32">
        <v>3</v>
      </c>
    </row>
    <row r="184" spans="1:14">
      <c r="A184" s="7" t="s">
        <v>478</v>
      </c>
      <c r="B184" s="8">
        <v>0</v>
      </c>
      <c r="C184" s="8">
        <v>0</v>
      </c>
      <c r="D184" s="8">
        <v>3</v>
      </c>
      <c r="E184" s="8">
        <f t="shared" si="15"/>
        <v>3</v>
      </c>
      <c r="G184" s="7" t="str">
        <f t="shared" si="16"/>
        <v>Netherlands Antilles</v>
      </c>
      <c r="H184" s="39">
        <f t="shared" si="17"/>
        <v>0</v>
      </c>
      <c r="I184" s="39">
        <f t="shared" si="18"/>
        <v>0</v>
      </c>
      <c r="J184" s="39">
        <f t="shared" si="19"/>
        <v>9.0033312325560454E-3</v>
      </c>
      <c r="K184" s="39">
        <f t="shared" si="20"/>
        <v>5.310392438001168E-3</v>
      </c>
      <c r="M184" s="32" t="s">
        <v>404</v>
      </c>
      <c r="N184" s="32">
        <v>6</v>
      </c>
    </row>
    <row r="185" spans="1:14">
      <c r="A185" s="7" t="s">
        <v>479</v>
      </c>
      <c r="B185" s="8">
        <v>0</v>
      </c>
      <c r="C185" s="8">
        <v>0</v>
      </c>
      <c r="D185" s="8">
        <v>3</v>
      </c>
      <c r="E185" s="8">
        <f t="shared" si="15"/>
        <v>3</v>
      </c>
      <c r="G185" s="7" t="str">
        <f t="shared" si="16"/>
        <v>Niger</v>
      </c>
      <c r="H185" s="39">
        <f t="shared" si="17"/>
        <v>0</v>
      </c>
      <c r="I185" s="39">
        <f t="shared" si="18"/>
        <v>0</v>
      </c>
      <c r="J185" s="39">
        <f t="shared" si="19"/>
        <v>9.0033312325560454E-3</v>
      </c>
      <c r="K185" s="39">
        <f t="shared" si="20"/>
        <v>5.310392438001168E-3</v>
      </c>
      <c r="M185" s="32" t="s">
        <v>478</v>
      </c>
      <c r="N185" s="32">
        <v>3</v>
      </c>
    </row>
    <row r="186" spans="1:14">
      <c r="A186" s="7" t="s">
        <v>480</v>
      </c>
      <c r="B186" s="8">
        <v>0</v>
      </c>
      <c r="C186" s="8">
        <v>3</v>
      </c>
      <c r="D186" s="8">
        <v>0</v>
      </c>
      <c r="E186" s="8">
        <f t="shared" si="15"/>
        <v>3</v>
      </c>
      <c r="G186" s="7" t="str">
        <f t="shared" si="16"/>
        <v>Angola</v>
      </c>
      <c r="H186" s="39">
        <f t="shared" si="17"/>
        <v>0</v>
      </c>
      <c r="I186" s="39">
        <f t="shared" si="18"/>
        <v>1.3325634078088216E-2</v>
      </c>
      <c r="J186" s="39">
        <f t="shared" si="19"/>
        <v>0</v>
      </c>
      <c r="K186" s="39">
        <f t="shared" si="20"/>
        <v>5.310392438001168E-3</v>
      </c>
      <c r="M186" s="32" t="s">
        <v>479</v>
      </c>
      <c r="N186" s="32">
        <v>3</v>
      </c>
    </row>
    <row r="187" spans="1:14">
      <c r="A187" s="7" t="s">
        <v>481</v>
      </c>
      <c r="B187" s="8">
        <v>0</v>
      </c>
      <c r="C187" s="8">
        <v>3</v>
      </c>
      <c r="D187" s="8">
        <v>0</v>
      </c>
      <c r="E187" s="8">
        <f t="shared" si="15"/>
        <v>3</v>
      </c>
      <c r="G187" s="7" t="str">
        <f t="shared" si="16"/>
        <v>Puerto Rico</v>
      </c>
      <c r="H187" s="39">
        <f t="shared" si="17"/>
        <v>0</v>
      </c>
      <c r="I187" s="39">
        <f t="shared" si="18"/>
        <v>1.3325634078088216E-2</v>
      </c>
      <c r="J187" s="39">
        <f t="shared" si="19"/>
        <v>0</v>
      </c>
      <c r="K187" s="39">
        <f t="shared" si="20"/>
        <v>5.310392438001168E-3</v>
      </c>
      <c r="M187" s="32" t="s">
        <v>480</v>
      </c>
      <c r="N187" s="32">
        <v>3</v>
      </c>
    </row>
    <row r="188" spans="1:14">
      <c r="A188" s="7" t="s">
        <v>406</v>
      </c>
      <c r="B188" s="8">
        <v>0</v>
      </c>
      <c r="C188" s="8">
        <v>3</v>
      </c>
      <c r="D188" s="8">
        <v>0</v>
      </c>
      <c r="E188" s="8">
        <f t="shared" si="15"/>
        <v>3</v>
      </c>
      <c r="G188" s="7" t="str">
        <f t="shared" si="16"/>
        <v>Namibia</v>
      </c>
      <c r="H188" s="39">
        <f t="shared" si="17"/>
        <v>0</v>
      </c>
      <c r="I188" s="39">
        <f t="shared" si="18"/>
        <v>1.3325634078088216E-2</v>
      </c>
      <c r="J188" s="39">
        <f t="shared" si="19"/>
        <v>0</v>
      </c>
      <c r="K188" s="39">
        <f t="shared" si="20"/>
        <v>5.310392438001168E-3</v>
      </c>
      <c r="M188" s="32" t="s">
        <v>481</v>
      </c>
      <c r="N188" s="32">
        <v>3</v>
      </c>
    </row>
    <row r="189" spans="1:14">
      <c r="A189" s="7" t="s">
        <v>482</v>
      </c>
      <c r="B189" s="8">
        <v>0</v>
      </c>
      <c r="C189" s="8">
        <v>3</v>
      </c>
      <c r="D189" s="8">
        <v>0</v>
      </c>
      <c r="E189" s="8">
        <f t="shared" si="15"/>
        <v>3</v>
      </c>
      <c r="G189" s="7" t="str">
        <f t="shared" si="16"/>
        <v>St Martin</v>
      </c>
      <c r="H189" s="39">
        <f t="shared" si="17"/>
        <v>0</v>
      </c>
      <c r="I189" s="39">
        <f t="shared" si="18"/>
        <v>1.3325634078088216E-2</v>
      </c>
      <c r="J189" s="39">
        <f t="shared" si="19"/>
        <v>0</v>
      </c>
      <c r="K189" s="39">
        <f t="shared" si="20"/>
        <v>5.310392438001168E-3</v>
      </c>
      <c r="M189" s="32" t="s">
        <v>406</v>
      </c>
      <c r="N189" s="32">
        <v>3</v>
      </c>
    </row>
    <row r="190" spans="1:14">
      <c r="A190" s="7" t="s">
        <v>483</v>
      </c>
      <c r="B190" s="8">
        <v>0</v>
      </c>
      <c r="C190" s="8">
        <v>3</v>
      </c>
      <c r="D190" s="8">
        <v>0</v>
      </c>
      <c r="E190" s="8">
        <f t="shared" si="15"/>
        <v>3</v>
      </c>
      <c r="G190" s="7" t="str">
        <f t="shared" si="16"/>
        <v>Korea, North</v>
      </c>
      <c r="H190" s="39">
        <f t="shared" si="17"/>
        <v>0</v>
      </c>
      <c r="I190" s="39">
        <f t="shared" si="18"/>
        <v>1.3325634078088216E-2</v>
      </c>
      <c r="J190" s="39">
        <f t="shared" si="19"/>
        <v>0</v>
      </c>
      <c r="K190" s="39">
        <f t="shared" si="20"/>
        <v>5.310392438001168E-3</v>
      </c>
      <c r="M190" s="32" t="s">
        <v>482</v>
      </c>
      <c r="N190" s="32">
        <v>3</v>
      </c>
    </row>
    <row r="191" spans="1:14">
      <c r="A191" s="7" t="s">
        <v>484</v>
      </c>
      <c r="B191" s="8">
        <v>0</v>
      </c>
      <c r="C191" s="8">
        <v>3</v>
      </c>
      <c r="D191" s="8">
        <v>0</v>
      </c>
      <c r="E191" s="8">
        <f t="shared" si="15"/>
        <v>3</v>
      </c>
      <c r="G191" s="7" t="str">
        <f t="shared" si="16"/>
        <v>Gabon</v>
      </c>
      <c r="H191" s="39">
        <f t="shared" si="17"/>
        <v>0</v>
      </c>
      <c r="I191" s="39">
        <f t="shared" si="18"/>
        <v>1.3325634078088216E-2</v>
      </c>
      <c r="J191" s="39">
        <f t="shared" si="19"/>
        <v>0</v>
      </c>
      <c r="K191" s="39">
        <f t="shared" si="20"/>
        <v>5.310392438001168E-3</v>
      </c>
      <c r="M191" s="32" t="s">
        <v>483</v>
      </c>
      <c r="N191" s="32">
        <v>3</v>
      </c>
    </row>
    <row r="192" spans="1:14">
      <c r="A192" s="7" t="s">
        <v>485</v>
      </c>
      <c r="B192" s="8">
        <v>0</v>
      </c>
      <c r="C192" s="8">
        <v>3</v>
      </c>
      <c r="D192" s="8">
        <v>0</v>
      </c>
      <c r="E192" s="8">
        <f t="shared" si="15"/>
        <v>3</v>
      </c>
      <c r="G192" s="7" t="str">
        <f t="shared" si="16"/>
        <v>Cayman Islands</v>
      </c>
      <c r="H192" s="39">
        <f>B192/B$212*100</f>
        <v>0</v>
      </c>
      <c r="I192" s="39">
        <f t="shared" si="18"/>
        <v>1.3325634078088216E-2</v>
      </c>
      <c r="J192" s="39">
        <f t="shared" si="19"/>
        <v>0</v>
      </c>
      <c r="K192" s="39">
        <f t="shared" si="20"/>
        <v>5.310392438001168E-3</v>
      </c>
      <c r="M192" s="32" t="s">
        <v>484</v>
      </c>
      <c r="N192" s="32">
        <v>3</v>
      </c>
    </row>
    <row r="193" spans="1:14">
      <c r="A193" s="7" t="s">
        <v>486</v>
      </c>
      <c r="B193" s="8">
        <v>0</v>
      </c>
      <c r="C193" s="8">
        <v>3</v>
      </c>
      <c r="D193" s="8">
        <v>0</v>
      </c>
      <c r="E193" s="8">
        <f t="shared" si="15"/>
        <v>3</v>
      </c>
      <c r="G193" s="7" t="str">
        <f t="shared" si="16"/>
        <v>Mali</v>
      </c>
      <c r="H193" s="39">
        <f t="shared" si="17"/>
        <v>0</v>
      </c>
      <c r="I193" s="39">
        <f t="shared" si="18"/>
        <v>1.3325634078088216E-2</v>
      </c>
      <c r="J193" s="39">
        <f t="shared" si="19"/>
        <v>0</v>
      </c>
      <c r="K193" s="39">
        <f t="shared" si="20"/>
        <v>5.310392438001168E-3</v>
      </c>
      <c r="M193" s="32" t="s">
        <v>485</v>
      </c>
      <c r="N193" s="32">
        <v>3</v>
      </c>
    </row>
    <row r="194" spans="1:14">
      <c r="A194" s="7" t="s">
        <v>487</v>
      </c>
      <c r="B194" s="8">
        <v>0</v>
      </c>
      <c r="C194" s="8">
        <v>0</v>
      </c>
      <c r="D194" s="8">
        <v>3</v>
      </c>
      <c r="E194" s="8">
        <f t="shared" si="15"/>
        <v>3</v>
      </c>
      <c r="G194" s="7" t="str">
        <f t="shared" si="16"/>
        <v>Niue</v>
      </c>
      <c r="H194" s="39">
        <f t="shared" si="17"/>
        <v>0</v>
      </c>
      <c r="I194" s="39">
        <f t="shared" si="18"/>
        <v>0</v>
      </c>
      <c r="J194" s="39">
        <f t="shared" si="19"/>
        <v>9.0033312325560454E-3</v>
      </c>
      <c r="K194" s="39">
        <f t="shared" si="20"/>
        <v>5.310392438001168E-3</v>
      </c>
      <c r="M194" s="32" t="s">
        <v>486</v>
      </c>
      <c r="N194" s="32">
        <v>3</v>
      </c>
    </row>
    <row r="195" spans="1:14">
      <c r="A195" s="7" t="s">
        <v>488</v>
      </c>
      <c r="B195" s="8">
        <v>0</v>
      </c>
      <c r="C195" s="8">
        <v>3</v>
      </c>
      <c r="D195" s="8">
        <v>0</v>
      </c>
      <c r="E195" s="8">
        <f t="shared" si="15"/>
        <v>3</v>
      </c>
      <c r="G195" s="7" t="str">
        <f t="shared" si="16"/>
        <v>Channel Islands</v>
      </c>
      <c r="H195" s="39">
        <f t="shared" si="17"/>
        <v>0</v>
      </c>
      <c r="I195" s="39">
        <f t="shared" si="18"/>
        <v>1.3325634078088216E-2</v>
      </c>
      <c r="J195" s="39">
        <f t="shared" si="19"/>
        <v>0</v>
      </c>
      <c r="K195" s="39">
        <f t="shared" si="20"/>
        <v>5.310392438001168E-3</v>
      </c>
      <c r="M195" s="32" t="s">
        <v>487</v>
      </c>
      <c r="N195" s="32">
        <v>3</v>
      </c>
    </row>
    <row r="196" spans="1:14">
      <c r="A196" s="7" t="s">
        <v>489</v>
      </c>
      <c r="B196" s="8">
        <v>0</v>
      </c>
      <c r="C196" s="8">
        <v>3</v>
      </c>
      <c r="D196" s="8">
        <v>0</v>
      </c>
      <c r="E196" s="8">
        <f t="shared" si="15"/>
        <v>3</v>
      </c>
      <c r="G196" s="7" t="str">
        <f t="shared" si="16"/>
        <v>Barbados</v>
      </c>
      <c r="H196" s="39">
        <f t="shared" si="17"/>
        <v>0</v>
      </c>
      <c r="I196" s="39">
        <f t="shared" si="18"/>
        <v>1.3325634078088216E-2</v>
      </c>
      <c r="J196" s="39">
        <f t="shared" si="19"/>
        <v>0</v>
      </c>
      <c r="K196" s="39">
        <f t="shared" si="20"/>
        <v>5.310392438001168E-3</v>
      </c>
      <c r="M196" s="32" t="s">
        <v>488</v>
      </c>
      <c r="N196" s="32">
        <v>3</v>
      </c>
    </row>
    <row r="197" spans="1:14">
      <c r="A197" s="7" t="s">
        <v>490</v>
      </c>
      <c r="B197" s="8">
        <v>0</v>
      </c>
      <c r="C197" s="8">
        <v>3</v>
      </c>
      <c r="D197" s="8">
        <v>0</v>
      </c>
      <c r="E197" s="8">
        <f t="shared" si="15"/>
        <v>3</v>
      </c>
      <c r="G197" s="7" t="str">
        <f t="shared" si="16"/>
        <v>Guam</v>
      </c>
      <c r="H197" s="39">
        <f t="shared" si="17"/>
        <v>0</v>
      </c>
      <c r="I197" s="39">
        <f t="shared" si="18"/>
        <v>1.3325634078088216E-2</v>
      </c>
      <c r="J197" s="39">
        <f t="shared" si="19"/>
        <v>0</v>
      </c>
      <c r="K197" s="39">
        <f t="shared" si="20"/>
        <v>5.310392438001168E-3</v>
      </c>
      <c r="M197" s="32" t="s">
        <v>489</v>
      </c>
      <c r="N197" s="32">
        <v>3</v>
      </c>
    </row>
    <row r="198" spans="1:14">
      <c r="A198" s="7" t="s">
        <v>407</v>
      </c>
      <c r="B198" s="8">
        <v>0</v>
      </c>
      <c r="C198" s="8">
        <v>3</v>
      </c>
      <c r="D198" s="8">
        <v>0</v>
      </c>
      <c r="E198" s="8">
        <f t="shared" ref="E198:E212" si="21">SUM(B198:D198)</f>
        <v>3</v>
      </c>
      <c r="G198" s="7" t="str">
        <f t="shared" si="16"/>
        <v>Senegal</v>
      </c>
      <c r="H198" s="39">
        <f t="shared" si="17"/>
        <v>0</v>
      </c>
      <c r="I198" s="39">
        <f t="shared" si="18"/>
        <v>1.3325634078088216E-2</v>
      </c>
      <c r="J198" s="39">
        <f t="shared" si="19"/>
        <v>0</v>
      </c>
      <c r="K198" s="39">
        <f t="shared" si="20"/>
        <v>5.310392438001168E-3</v>
      </c>
      <c r="M198" s="32" t="s">
        <v>490</v>
      </c>
      <c r="N198" s="32">
        <v>3</v>
      </c>
    </row>
    <row r="199" spans="1:14">
      <c r="A199" s="7" t="s">
        <v>491</v>
      </c>
      <c r="B199" s="8">
        <v>0</v>
      </c>
      <c r="C199" s="8">
        <v>0</v>
      </c>
      <c r="D199" s="8">
        <v>3</v>
      </c>
      <c r="E199" s="8">
        <f t="shared" si="21"/>
        <v>3</v>
      </c>
      <c r="G199" s="7" t="str">
        <f t="shared" ref="G199:G212" si="22">A199</f>
        <v>Montserrat</v>
      </c>
      <c r="H199" s="39">
        <f t="shared" ref="H199:H212" si="23">B199/B$212*100</f>
        <v>0</v>
      </c>
      <c r="I199" s="39">
        <f t="shared" ref="I199:I212" si="24">C199/C$212*100</f>
        <v>0</v>
      </c>
      <c r="J199" s="39">
        <f t="shared" ref="J199:J212" si="25">D199/D$212*100</f>
        <v>9.0033312325560454E-3</v>
      </c>
      <c r="K199" s="39">
        <f t="shared" ref="K199:K212" si="26">E199/E$212*100</f>
        <v>5.310392438001168E-3</v>
      </c>
      <c r="M199" s="32" t="s">
        <v>407</v>
      </c>
      <c r="N199" s="32">
        <v>3</v>
      </c>
    </row>
    <row r="200" spans="1:14">
      <c r="A200" s="7" t="s">
        <v>492</v>
      </c>
      <c r="B200" s="8">
        <v>0</v>
      </c>
      <c r="C200" s="8">
        <v>3</v>
      </c>
      <c r="D200" s="8">
        <v>0</v>
      </c>
      <c r="E200" s="8">
        <f t="shared" si="21"/>
        <v>3</v>
      </c>
      <c r="G200" s="7" t="str">
        <f t="shared" si="22"/>
        <v>French Polynesia</v>
      </c>
      <c r="H200" s="39">
        <f t="shared" si="23"/>
        <v>0</v>
      </c>
      <c r="I200" s="39">
        <f t="shared" si="24"/>
        <v>1.3325634078088216E-2</v>
      </c>
      <c r="J200" s="39">
        <f t="shared" si="25"/>
        <v>0</v>
      </c>
      <c r="K200" s="39">
        <f t="shared" si="26"/>
        <v>5.310392438001168E-3</v>
      </c>
      <c r="M200" s="32" t="s">
        <v>491</v>
      </c>
      <c r="N200" s="32">
        <v>3</v>
      </c>
    </row>
    <row r="201" spans="1:14">
      <c r="A201" s="7" t="s">
        <v>493</v>
      </c>
      <c r="B201" s="8">
        <v>0</v>
      </c>
      <c r="C201" s="8">
        <v>3</v>
      </c>
      <c r="D201" s="8">
        <v>0</v>
      </c>
      <c r="E201" s="8">
        <f t="shared" si="21"/>
        <v>3</v>
      </c>
      <c r="G201" s="7" t="str">
        <f t="shared" si="22"/>
        <v>Martinique</v>
      </c>
      <c r="H201" s="39">
        <f t="shared" si="23"/>
        <v>0</v>
      </c>
      <c r="I201" s="39">
        <f t="shared" si="24"/>
        <v>1.3325634078088216E-2</v>
      </c>
      <c r="J201" s="39">
        <f t="shared" si="25"/>
        <v>0</v>
      </c>
      <c r="K201" s="39">
        <f t="shared" si="26"/>
        <v>5.310392438001168E-3</v>
      </c>
      <c r="M201" s="32" t="s">
        <v>492</v>
      </c>
      <c r="N201" s="32">
        <v>3</v>
      </c>
    </row>
    <row r="202" spans="1:14">
      <c r="A202" s="7" t="s">
        <v>494</v>
      </c>
      <c r="B202" s="8">
        <v>0</v>
      </c>
      <c r="C202" s="8">
        <v>3</v>
      </c>
      <c r="D202" s="8">
        <v>0</v>
      </c>
      <c r="E202" s="8">
        <f t="shared" si="21"/>
        <v>3</v>
      </c>
      <c r="G202" s="7" t="str">
        <f t="shared" si="22"/>
        <v>British Subject</v>
      </c>
      <c r="H202" s="39">
        <f t="shared" si="23"/>
        <v>0</v>
      </c>
      <c r="I202" s="39">
        <f t="shared" si="24"/>
        <v>1.3325634078088216E-2</v>
      </c>
      <c r="J202" s="39">
        <f t="shared" si="25"/>
        <v>0</v>
      </c>
      <c r="K202" s="39">
        <f t="shared" si="26"/>
        <v>5.310392438001168E-3</v>
      </c>
      <c r="M202" s="32" t="s">
        <v>493</v>
      </c>
      <c r="N202" s="32">
        <v>3</v>
      </c>
    </row>
    <row r="203" spans="1:14">
      <c r="A203" s="7" t="s">
        <v>416</v>
      </c>
      <c r="B203" s="8">
        <v>0</v>
      </c>
      <c r="C203" s="8">
        <v>3</v>
      </c>
      <c r="D203" s="8">
        <v>0</v>
      </c>
      <c r="E203" s="8">
        <f t="shared" si="21"/>
        <v>3</v>
      </c>
      <c r="G203" s="7" t="str">
        <f t="shared" si="22"/>
        <v>Curacao</v>
      </c>
      <c r="H203" s="39">
        <f t="shared" si="23"/>
        <v>0</v>
      </c>
      <c r="I203" s="39">
        <f t="shared" si="24"/>
        <v>1.3325634078088216E-2</v>
      </c>
      <c r="J203" s="39">
        <f t="shared" si="25"/>
        <v>0</v>
      </c>
      <c r="K203" s="39">
        <f t="shared" si="26"/>
        <v>5.310392438001168E-3</v>
      </c>
      <c r="M203" s="32" t="s">
        <v>494</v>
      </c>
      <c r="N203" s="32">
        <v>3</v>
      </c>
    </row>
    <row r="204" spans="1:14">
      <c r="A204" s="7" t="s">
        <v>495</v>
      </c>
      <c r="B204" s="8">
        <v>0</v>
      </c>
      <c r="C204" s="8">
        <v>0</v>
      </c>
      <c r="D204" s="8">
        <v>3</v>
      </c>
      <c r="E204" s="8">
        <f t="shared" si="21"/>
        <v>3</v>
      </c>
      <c r="G204" s="7" t="str">
        <f t="shared" si="22"/>
        <v>Sint Maarten (Dutch Part)</v>
      </c>
      <c r="H204" s="39">
        <f t="shared" si="23"/>
        <v>0</v>
      </c>
      <c r="I204" s="39">
        <f t="shared" si="24"/>
        <v>0</v>
      </c>
      <c r="J204" s="39">
        <f t="shared" si="25"/>
        <v>9.0033312325560454E-3</v>
      </c>
      <c r="K204" s="39">
        <f t="shared" si="26"/>
        <v>5.310392438001168E-3</v>
      </c>
      <c r="M204" s="32" t="s">
        <v>416</v>
      </c>
      <c r="N204" s="32">
        <v>3</v>
      </c>
    </row>
    <row r="205" spans="1:14">
      <c r="A205" s="7" t="s">
        <v>496</v>
      </c>
      <c r="B205" s="8">
        <v>0</v>
      </c>
      <c r="C205" s="8">
        <v>3</v>
      </c>
      <c r="D205" s="8">
        <v>0</v>
      </c>
      <c r="E205" s="8">
        <f t="shared" si="21"/>
        <v>3</v>
      </c>
      <c r="G205" s="7" t="str">
        <f t="shared" si="22"/>
        <v>Guinea-Bissau</v>
      </c>
      <c r="H205" s="39">
        <f t="shared" si="23"/>
        <v>0</v>
      </c>
      <c r="I205" s="39">
        <f t="shared" si="24"/>
        <v>1.3325634078088216E-2</v>
      </c>
      <c r="J205" s="39">
        <f t="shared" si="25"/>
        <v>0</v>
      </c>
      <c r="K205" s="39">
        <f t="shared" si="26"/>
        <v>5.310392438001168E-3</v>
      </c>
      <c r="M205" s="32" t="s">
        <v>495</v>
      </c>
      <c r="N205" s="32">
        <v>3</v>
      </c>
    </row>
    <row r="206" spans="1:14">
      <c r="A206" s="7" t="s">
        <v>497</v>
      </c>
      <c r="B206" s="8">
        <v>0</v>
      </c>
      <c r="C206" s="8">
        <v>3</v>
      </c>
      <c r="D206" s="8">
        <v>0</v>
      </c>
      <c r="E206" s="8">
        <f t="shared" si="21"/>
        <v>3</v>
      </c>
      <c r="G206" s="7" t="str">
        <f t="shared" si="22"/>
        <v>Falkland Islands</v>
      </c>
      <c r="H206" s="39">
        <f t="shared" si="23"/>
        <v>0</v>
      </c>
      <c r="I206" s="39">
        <f t="shared" si="24"/>
        <v>1.3325634078088216E-2</v>
      </c>
      <c r="J206" s="39">
        <f t="shared" si="25"/>
        <v>0</v>
      </c>
      <c r="K206" s="39">
        <f t="shared" si="26"/>
        <v>5.310392438001168E-3</v>
      </c>
      <c r="M206" s="32" t="s">
        <v>496</v>
      </c>
      <c r="N206" s="32">
        <v>3</v>
      </c>
    </row>
    <row r="207" spans="1:14">
      <c r="A207" s="7" t="s">
        <v>498</v>
      </c>
      <c r="B207" s="8">
        <v>0</v>
      </c>
      <c r="C207" s="8">
        <v>0</v>
      </c>
      <c r="D207" s="8">
        <v>3</v>
      </c>
      <c r="E207" s="8">
        <f t="shared" si="21"/>
        <v>3</v>
      </c>
      <c r="G207" s="7" t="str">
        <f t="shared" si="22"/>
        <v>Saint Helena, Ascension And Tristan Da Cunha</v>
      </c>
      <c r="H207" s="39">
        <f t="shared" si="23"/>
        <v>0</v>
      </c>
      <c r="I207" s="39">
        <f t="shared" si="24"/>
        <v>0</v>
      </c>
      <c r="J207" s="39">
        <f t="shared" si="25"/>
        <v>9.0033312325560454E-3</v>
      </c>
      <c r="K207" s="39">
        <f t="shared" si="26"/>
        <v>5.310392438001168E-3</v>
      </c>
      <c r="M207" s="32" t="s">
        <v>497</v>
      </c>
      <c r="N207" s="32">
        <v>3</v>
      </c>
    </row>
    <row r="208" spans="1:14">
      <c r="A208" s="7" t="s">
        <v>499</v>
      </c>
      <c r="B208" s="8">
        <v>0</v>
      </c>
      <c r="C208" s="8">
        <v>0</v>
      </c>
      <c r="D208" s="8">
        <v>3</v>
      </c>
      <c r="E208" s="8">
        <f t="shared" si="21"/>
        <v>3</v>
      </c>
      <c r="G208" s="7" t="str">
        <f t="shared" si="22"/>
        <v>St Kitts And Nevis</v>
      </c>
      <c r="H208" s="39">
        <f t="shared" si="23"/>
        <v>0</v>
      </c>
      <c r="I208" s="39">
        <f t="shared" si="24"/>
        <v>0</v>
      </c>
      <c r="J208" s="39">
        <f t="shared" si="25"/>
        <v>9.0033312325560454E-3</v>
      </c>
      <c r="K208" s="39">
        <f t="shared" si="26"/>
        <v>5.310392438001168E-3</v>
      </c>
      <c r="M208" s="32" t="s">
        <v>498</v>
      </c>
      <c r="N208" s="32">
        <v>3</v>
      </c>
    </row>
    <row r="209" spans="1:14">
      <c r="A209" s="7" t="s">
        <v>500</v>
      </c>
      <c r="B209" s="8">
        <v>0</v>
      </c>
      <c r="C209" s="8">
        <v>3</v>
      </c>
      <c r="D209" s="8">
        <v>0</v>
      </c>
      <c r="E209" s="8">
        <f t="shared" si="21"/>
        <v>3</v>
      </c>
      <c r="G209" s="7" t="str">
        <f t="shared" si="22"/>
        <v>Belize</v>
      </c>
      <c r="H209" s="39">
        <f t="shared" si="23"/>
        <v>0</v>
      </c>
      <c r="I209" s="39">
        <f t="shared" si="24"/>
        <v>1.3325634078088216E-2</v>
      </c>
      <c r="J209" s="39">
        <f t="shared" si="25"/>
        <v>0</v>
      </c>
      <c r="K209" s="39">
        <f t="shared" si="26"/>
        <v>5.310392438001168E-3</v>
      </c>
      <c r="M209" s="32" t="s">
        <v>499</v>
      </c>
      <c r="N209" s="32">
        <v>3</v>
      </c>
    </row>
    <row r="210" spans="1:14">
      <c r="A210" s="7" t="s">
        <v>412</v>
      </c>
      <c r="B210" s="8">
        <v>0</v>
      </c>
      <c r="C210" s="8">
        <v>3</v>
      </c>
      <c r="D210" s="8">
        <v>0</v>
      </c>
      <c r="E210" s="8">
        <f t="shared" si="21"/>
        <v>3</v>
      </c>
      <c r="G210" s="7" t="str">
        <f t="shared" si="22"/>
        <v>Turkmenistan</v>
      </c>
      <c r="H210" s="39">
        <f t="shared" si="23"/>
        <v>0</v>
      </c>
      <c r="I210" s="39">
        <f t="shared" si="24"/>
        <v>1.3325634078088216E-2</v>
      </c>
      <c r="J210" s="39">
        <f t="shared" si="25"/>
        <v>0</v>
      </c>
      <c r="K210" s="39">
        <f t="shared" si="26"/>
        <v>5.310392438001168E-3</v>
      </c>
      <c r="M210" s="32" t="s">
        <v>500</v>
      </c>
      <c r="N210" s="32">
        <v>3</v>
      </c>
    </row>
    <row r="211" spans="1:14">
      <c r="A211" s="7" t="s">
        <v>501</v>
      </c>
      <c r="B211" s="8">
        <v>0</v>
      </c>
      <c r="C211" s="8">
        <v>32</v>
      </c>
      <c r="D211" s="8">
        <v>38</v>
      </c>
      <c r="E211" s="8">
        <f t="shared" si="21"/>
        <v>70</v>
      </c>
      <c r="G211" s="7" t="str">
        <f t="shared" si="22"/>
        <v>(Blank)</v>
      </c>
      <c r="H211" s="39">
        <f t="shared" si="23"/>
        <v>0</v>
      </c>
      <c r="I211" s="39">
        <f t="shared" si="24"/>
        <v>0.14214009683294096</v>
      </c>
      <c r="J211" s="39">
        <f t="shared" si="25"/>
        <v>0.11404219561237658</v>
      </c>
      <c r="K211" s="39">
        <f t="shared" si="26"/>
        <v>0.12390915688669393</v>
      </c>
      <c r="M211" s="32" t="s">
        <v>412</v>
      </c>
      <c r="N211" s="32">
        <v>3</v>
      </c>
    </row>
    <row r="212" spans="1:14">
      <c r="A212" s="13" t="s">
        <v>422</v>
      </c>
      <c r="B212" s="14">
        <v>659</v>
      </c>
      <c r="C212" s="14">
        <v>22513</v>
      </c>
      <c r="D212" s="14">
        <v>33321</v>
      </c>
      <c r="E212" s="14">
        <f t="shared" si="21"/>
        <v>56493</v>
      </c>
      <c r="G212" s="13" t="str">
        <f t="shared" si="22"/>
        <v>Total</v>
      </c>
      <c r="H212" s="14">
        <f t="shared" si="23"/>
        <v>100</v>
      </c>
      <c r="I212" s="14">
        <f t="shared" si="24"/>
        <v>100</v>
      </c>
      <c r="J212" s="14">
        <f t="shared" si="25"/>
        <v>100</v>
      </c>
      <c r="K212" s="14">
        <f t="shared" si="26"/>
        <v>100</v>
      </c>
    </row>
    <row r="213" spans="1:14">
      <c r="B213" s="1"/>
      <c r="C213" s="1"/>
      <c r="D213" s="1"/>
      <c r="H213" s="1"/>
      <c r="I213" s="1"/>
      <c r="J213" s="1"/>
    </row>
    <row r="214" spans="1:14">
      <c r="B214" s="1"/>
      <c r="C214" s="1"/>
      <c r="D214" s="1"/>
      <c r="H214" s="1"/>
      <c r="I214" s="1"/>
      <c r="J214" s="1"/>
    </row>
    <row r="215" spans="1:14">
      <c r="B215" s="1"/>
      <c r="C215" s="1"/>
      <c r="D215" s="1"/>
      <c r="H215" s="1"/>
      <c r="I215" s="1"/>
      <c r="J215" s="1"/>
    </row>
    <row r="216" spans="1:14">
      <c r="B216" s="1"/>
      <c r="C216" s="1"/>
      <c r="D216" s="1"/>
      <c r="H216" s="1"/>
      <c r="I216" s="1"/>
      <c r="J216" s="1"/>
    </row>
    <row r="217" spans="1:14">
      <c r="B217" s="1"/>
      <c r="C217" s="1"/>
      <c r="D217" s="1"/>
      <c r="H217" s="1"/>
      <c r="I217" s="1"/>
      <c r="J217" s="1"/>
    </row>
    <row r="218" spans="1:14">
      <c r="B218" s="1"/>
      <c r="C218" s="1"/>
      <c r="D218" s="1"/>
      <c r="H218" s="1"/>
      <c r="I218" s="1"/>
      <c r="J218" s="1"/>
    </row>
    <row r="219" spans="1:14">
      <c r="B219" s="1"/>
      <c r="C219" s="1"/>
      <c r="D219" s="1"/>
      <c r="H219" s="1"/>
      <c r="I219" s="1"/>
      <c r="J219" s="1"/>
    </row>
    <row r="220" spans="1:14">
      <c r="B220" s="1"/>
      <c r="C220" s="1"/>
      <c r="D220" s="1"/>
      <c r="H220" s="1"/>
      <c r="I220" s="1"/>
      <c r="J220" s="1"/>
    </row>
    <row r="221" spans="1:14">
      <c r="B221" s="1"/>
      <c r="C221" s="1"/>
      <c r="D221" s="1"/>
      <c r="H221" s="1"/>
      <c r="I221" s="1"/>
      <c r="J221" s="1"/>
    </row>
    <row r="222" spans="1:14">
      <c r="B222" s="1"/>
      <c r="C222" s="1"/>
      <c r="D222" s="1"/>
      <c r="H222" s="1"/>
      <c r="I222" s="1"/>
      <c r="J222" s="1"/>
    </row>
    <row r="223" spans="1:14">
      <c r="B223" s="1"/>
      <c r="C223" s="1"/>
      <c r="D223" s="1"/>
      <c r="H223" s="1"/>
      <c r="I223" s="1"/>
      <c r="J223" s="1"/>
    </row>
    <row r="224" spans="1:14">
      <c r="B224" s="1"/>
      <c r="C224" s="1"/>
      <c r="D224" s="1"/>
      <c r="H224" s="1"/>
      <c r="I224" s="1"/>
      <c r="J224" s="1"/>
    </row>
    <row r="225" spans="12:16" s="1" customFormat="1">
      <c r="L225" s="31"/>
      <c r="M225" s="32"/>
      <c r="N225" s="32"/>
      <c r="O225" s="31"/>
      <c r="P225" s="33"/>
    </row>
    <row r="226" spans="12:16" s="1" customFormat="1">
      <c r="L226" s="31"/>
      <c r="M226" s="32"/>
      <c r="N226" s="32"/>
      <c r="O226" s="31"/>
      <c r="P226" s="33"/>
    </row>
    <row r="227" spans="12:16" s="1" customFormat="1">
      <c r="L227" s="31"/>
      <c r="M227" s="32"/>
      <c r="N227" s="32"/>
      <c r="O227" s="31"/>
      <c r="P227" s="33"/>
    </row>
    <row r="228" spans="12:16" s="1" customFormat="1">
      <c r="L228" s="31"/>
      <c r="M228" s="32"/>
      <c r="N228" s="32"/>
      <c r="O228" s="31"/>
      <c r="P228" s="33"/>
    </row>
    <row r="229" spans="12:16" s="1" customFormat="1">
      <c r="L229" s="31"/>
      <c r="M229" s="32"/>
      <c r="N229" s="32"/>
      <c r="O229" s="31"/>
      <c r="P229" s="33"/>
    </row>
    <row r="230" spans="12:16" s="1" customFormat="1">
      <c r="L230" s="31"/>
      <c r="M230" s="32"/>
      <c r="N230" s="32"/>
      <c r="O230" s="31"/>
      <c r="P230" s="33"/>
    </row>
    <row r="231" spans="12:16" s="1" customFormat="1">
      <c r="L231" s="31"/>
      <c r="M231" s="32"/>
      <c r="N231" s="32"/>
      <c r="O231" s="31"/>
      <c r="P231" s="33"/>
    </row>
    <row r="232" spans="12:16" s="1" customFormat="1">
      <c r="L232" s="31"/>
      <c r="M232" s="32"/>
      <c r="N232" s="32"/>
      <c r="O232" s="31"/>
      <c r="P232" s="33"/>
    </row>
    <row r="233" spans="12:16" s="1" customFormat="1">
      <c r="L233" s="31"/>
      <c r="M233" s="32"/>
      <c r="N233" s="32"/>
      <c r="O233" s="31"/>
      <c r="P233" s="33"/>
    </row>
    <row r="234" spans="12:16" s="1" customFormat="1">
      <c r="L234" s="31"/>
      <c r="M234" s="32"/>
      <c r="N234" s="32"/>
      <c r="O234" s="31"/>
      <c r="P234" s="33"/>
    </row>
    <row r="235" spans="12:16" s="1" customFormat="1">
      <c r="L235" s="31"/>
      <c r="M235" s="32"/>
      <c r="N235" s="32"/>
      <c r="O235" s="31"/>
      <c r="P235" s="33"/>
    </row>
    <row r="236" spans="12:16" s="1" customFormat="1">
      <c r="L236" s="31"/>
      <c r="M236" s="32"/>
      <c r="N236" s="32"/>
      <c r="O236" s="31"/>
      <c r="P236" s="33"/>
    </row>
    <row r="237" spans="12:16" s="1" customFormat="1">
      <c r="L237" s="31"/>
      <c r="M237" s="32"/>
      <c r="N237" s="32"/>
      <c r="O237" s="31"/>
      <c r="P237" s="33"/>
    </row>
    <row r="238" spans="12:16" s="1" customFormat="1">
      <c r="L238" s="31"/>
      <c r="M238" s="32"/>
      <c r="N238" s="32"/>
      <c r="O238" s="31"/>
      <c r="P238" s="33"/>
    </row>
    <row r="239" spans="12:16" s="1" customFormat="1">
      <c r="L239" s="31"/>
      <c r="M239" s="32"/>
      <c r="N239" s="32"/>
      <c r="O239" s="31"/>
      <c r="P239" s="33"/>
    </row>
    <row r="240" spans="12:16" s="1" customFormat="1">
      <c r="L240" s="31"/>
      <c r="M240" s="32"/>
      <c r="N240" s="32"/>
      <c r="O240" s="31"/>
      <c r="P240" s="33"/>
    </row>
    <row r="241" spans="12:16" s="1" customFormat="1">
      <c r="L241" s="31"/>
      <c r="M241" s="32"/>
      <c r="N241" s="32"/>
      <c r="O241" s="31"/>
      <c r="P241" s="33"/>
    </row>
    <row r="242" spans="12:16" s="1" customFormat="1">
      <c r="L242" s="31"/>
      <c r="M242" s="32"/>
      <c r="N242" s="32"/>
      <c r="O242" s="31"/>
      <c r="P242" s="33"/>
    </row>
    <row r="243" spans="12:16" s="1" customFormat="1">
      <c r="L243" s="31"/>
      <c r="M243" s="32"/>
      <c r="N243" s="32"/>
      <c r="O243" s="31"/>
      <c r="P243" s="33"/>
    </row>
    <row r="244" spans="12:16" s="1" customFormat="1">
      <c r="L244" s="31"/>
      <c r="M244" s="32"/>
      <c r="N244" s="32"/>
      <c r="O244" s="31"/>
      <c r="P244" s="33"/>
    </row>
    <row r="245" spans="12:16" s="1" customFormat="1">
      <c r="L245" s="31"/>
      <c r="M245" s="32"/>
      <c r="N245" s="32"/>
      <c r="O245" s="31"/>
      <c r="P245" s="33"/>
    </row>
    <row r="246" spans="12:16" s="1" customFormat="1">
      <c r="L246" s="31"/>
      <c r="M246" s="32"/>
      <c r="N246" s="32"/>
      <c r="O246" s="31"/>
      <c r="P246" s="33"/>
    </row>
    <row r="247" spans="12:16" s="1" customFormat="1">
      <c r="L247" s="31"/>
      <c r="M247" s="32"/>
      <c r="N247" s="32"/>
      <c r="O247" s="31"/>
      <c r="P247" s="33"/>
    </row>
    <row r="248" spans="12:16" s="1" customFormat="1">
      <c r="L248" s="31"/>
      <c r="M248" s="32"/>
      <c r="N248" s="32"/>
      <c r="O248" s="31"/>
      <c r="P248" s="33"/>
    </row>
    <row r="249" spans="12:16" s="1" customFormat="1">
      <c r="L249" s="31"/>
      <c r="M249" s="32"/>
      <c r="N249" s="32"/>
      <c r="O249" s="31"/>
      <c r="P249" s="33"/>
    </row>
    <row r="250" spans="12:16" s="1" customFormat="1">
      <c r="L250" s="31"/>
      <c r="M250" s="32"/>
      <c r="N250" s="32"/>
      <c r="O250" s="31"/>
      <c r="P250" s="33"/>
    </row>
    <row r="251" spans="12:16" s="1" customFormat="1">
      <c r="L251" s="31"/>
      <c r="M251" s="32"/>
      <c r="N251" s="32"/>
      <c r="O251" s="31"/>
      <c r="P251" s="33"/>
    </row>
    <row r="252" spans="12:16" s="1" customFormat="1">
      <c r="L252" s="31"/>
      <c r="M252" s="32"/>
      <c r="N252" s="32"/>
      <c r="O252" s="31"/>
      <c r="P252" s="33"/>
    </row>
    <row r="253" spans="12:16" s="1" customFormat="1">
      <c r="L253" s="31"/>
      <c r="M253" s="32"/>
      <c r="N253" s="32"/>
      <c r="O253" s="31"/>
      <c r="P253" s="33"/>
    </row>
    <row r="254" spans="12:16" s="1" customFormat="1">
      <c r="L254" s="31"/>
      <c r="M254" s="32"/>
      <c r="N254" s="32"/>
      <c r="O254" s="31"/>
      <c r="P254" s="33"/>
    </row>
    <row r="255" spans="12:16" s="1" customFormat="1">
      <c r="L255" s="31"/>
      <c r="M255" s="32"/>
      <c r="N255" s="32"/>
      <c r="O255" s="31"/>
      <c r="P255" s="33"/>
    </row>
    <row r="256" spans="12:16" s="1" customFormat="1">
      <c r="L256" s="31"/>
      <c r="M256" s="32"/>
      <c r="N256" s="32"/>
      <c r="O256" s="31"/>
      <c r="P256" s="33"/>
    </row>
    <row r="257" spans="12:16" s="1" customFormat="1">
      <c r="L257" s="31"/>
      <c r="M257" s="32"/>
      <c r="N257" s="32"/>
      <c r="O257" s="31"/>
      <c r="P257" s="33"/>
    </row>
    <row r="258" spans="12:16" s="1" customFormat="1">
      <c r="L258" s="31"/>
      <c r="M258" s="32"/>
      <c r="N258" s="32"/>
      <c r="O258" s="31"/>
      <c r="P258" s="33"/>
    </row>
    <row r="259" spans="12:16" s="1" customFormat="1">
      <c r="L259" s="31"/>
      <c r="M259" s="32"/>
      <c r="N259" s="32"/>
      <c r="O259" s="31"/>
      <c r="P259" s="33"/>
    </row>
    <row r="260" spans="12:16" s="1" customFormat="1">
      <c r="L260" s="31"/>
      <c r="M260" s="32"/>
      <c r="N260" s="32"/>
      <c r="O260" s="31"/>
      <c r="P260" s="33"/>
    </row>
    <row r="261" spans="12:16" s="1" customFormat="1">
      <c r="L261" s="31"/>
      <c r="M261" s="32"/>
      <c r="N261" s="32"/>
      <c r="O261" s="31"/>
      <c r="P261" s="33"/>
    </row>
    <row r="262" spans="12:16" s="1" customFormat="1">
      <c r="L262" s="31"/>
      <c r="M262" s="32"/>
      <c r="N262" s="32"/>
      <c r="O262" s="31"/>
      <c r="P262" s="33"/>
    </row>
    <row r="263" spans="12:16" s="1" customFormat="1">
      <c r="L263" s="31"/>
      <c r="M263" s="32"/>
      <c r="N263" s="32"/>
      <c r="O263" s="31"/>
      <c r="P263" s="33"/>
    </row>
    <row r="264" spans="12:16" s="1" customFormat="1">
      <c r="L264" s="31"/>
      <c r="M264" s="32"/>
      <c r="N264" s="32"/>
      <c r="O264" s="31"/>
      <c r="P264" s="33"/>
    </row>
    <row r="265" spans="12:16" s="1" customFormat="1">
      <c r="L265" s="31"/>
      <c r="M265" s="32"/>
      <c r="N265" s="32"/>
      <c r="O265" s="31"/>
      <c r="P265" s="33"/>
    </row>
    <row r="266" spans="12:16" s="1" customFormat="1">
      <c r="L266" s="31"/>
      <c r="M266" s="32"/>
      <c r="N266" s="32"/>
      <c r="O266" s="31"/>
      <c r="P266" s="33"/>
    </row>
    <row r="267" spans="12:16" s="1" customFormat="1">
      <c r="L267" s="31"/>
      <c r="M267" s="32"/>
      <c r="N267" s="32"/>
      <c r="O267" s="31"/>
      <c r="P267" s="33"/>
    </row>
    <row r="268" spans="12:16" s="1" customFormat="1">
      <c r="L268" s="31"/>
      <c r="M268" s="32"/>
      <c r="N268" s="32"/>
      <c r="O268" s="31"/>
      <c r="P268" s="33"/>
    </row>
    <row r="269" spans="12:16" s="1" customFormat="1">
      <c r="L269" s="31"/>
      <c r="M269" s="32"/>
      <c r="N269" s="32"/>
      <c r="O269" s="31"/>
      <c r="P269" s="33"/>
    </row>
    <row r="270" spans="12:16" s="1" customFormat="1">
      <c r="L270" s="31"/>
      <c r="M270" s="32"/>
      <c r="N270" s="32"/>
      <c r="O270" s="31"/>
      <c r="P270" s="33"/>
    </row>
    <row r="271" spans="12:16" s="1" customFormat="1">
      <c r="L271" s="31"/>
      <c r="M271" s="32"/>
      <c r="N271" s="32"/>
      <c r="O271" s="31"/>
      <c r="P271" s="33"/>
    </row>
    <row r="272" spans="12:16" s="1" customFormat="1">
      <c r="L272" s="31"/>
      <c r="M272" s="32"/>
      <c r="N272" s="32"/>
      <c r="O272" s="31"/>
      <c r="P272" s="33"/>
    </row>
    <row r="273" spans="12:16" s="1" customFormat="1">
      <c r="L273" s="31"/>
      <c r="M273" s="32"/>
      <c r="N273" s="32"/>
      <c r="O273" s="31"/>
      <c r="P273" s="33"/>
    </row>
    <row r="274" spans="12:16" s="1" customFormat="1">
      <c r="L274" s="31"/>
      <c r="M274" s="32"/>
      <c r="N274" s="32"/>
      <c r="O274" s="31"/>
      <c r="P274" s="33"/>
    </row>
    <row r="275" spans="12:16" s="1" customFormat="1">
      <c r="L275" s="31"/>
      <c r="M275" s="32"/>
      <c r="N275" s="32"/>
      <c r="O275" s="31"/>
      <c r="P275" s="33"/>
    </row>
    <row r="276" spans="12:16" s="1" customFormat="1">
      <c r="L276" s="31"/>
      <c r="M276" s="32"/>
      <c r="N276" s="32"/>
      <c r="O276" s="31"/>
      <c r="P276" s="33"/>
    </row>
    <row r="277" spans="12:16" s="1" customFormat="1">
      <c r="L277" s="31"/>
      <c r="M277" s="32"/>
      <c r="N277" s="32"/>
      <c r="O277" s="31"/>
      <c r="P277" s="33"/>
    </row>
    <row r="278" spans="12:16" s="1" customFormat="1">
      <c r="L278" s="31"/>
      <c r="M278" s="32"/>
      <c r="N278" s="32"/>
      <c r="O278" s="31"/>
      <c r="P278" s="33"/>
    </row>
    <row r="279" spans="12:16" s="1" customFormat="1">
      <c r="L279" s="31"/>
      <c r="M279" s="32"/>
      <c r="N279" s="32"/>
      <c r="O279" s="31"/>
      <c r="P279" s="33"/>
    </row>
    <row r="280" spans="12:16" s="1" customFormat="1">
      <c r="L280" s="31"/>
      <c r="M280" s="32"/>
      <c r="N280" s="32"/>
      <c r="O280" s="31"/>
      <c r="P280" s="33"/>
    </row>
    <row r="281" spans="12:16" s="1" customFormat="1">
      <c r="L281" s="31"/>
      <c r="M281" s="32"/>
      <c r="N281" s="32"/>
      <c r="O281" s="31"/>
      <c r="P281" s="33"/>
    </row>
    <row r="282" spans="12:16" s="1" customFormat="1">
      <c r="L282" s="31"/>
      <c r="M282" s="32"/>
      <c r="N282" s="32"/>
      <c r="O282" s="31"/>
      <c r="P282" s="33"/>
    </row>
    <row r="283" spans="12:16" s="1" customFormat="1">
      <c r="L283" s="31"/>
      <c r="M283" s="32"/>
      <c r="N283" s="32"/>
      <c r="O283" s="31"/>
      <c r="P283" s="33"/>
    </row>
    <row r="284" spans="12:16" s="1" customFormat="1">
      <c r="L284" s="31"/>
      <c r="M284" s="32"/>
      <c r="N284" s="32"/>
      <c r="O284" s="31"/>
      <c r="P284" s="33"/>
    </row>
    <row r="285" spans="12:16" s="1" customFormat="1">
      <c r="L285" s="31"/>
      <c r="M285" s="32"/>
      <c r="N285" s="32"/>
      <c r="O285" s="31"/>
      <c r="P285" s="33"/>
    </row>
    <row r="286" spans="12:16" s="1" customFormat="1">
      <c r="L286" s="31"/>
      <c r="M286" s="32"/>
      <c r="N286" s="32"/>
      <c r="O286" s="31"/>
      <c r="P286" s="33"/>
    </row>
    <row r="287" spans="12:16" s="1" customFormat="1">
      <c r="L287" s="31"/>
      <c r="M287" s="32"/>
      <c r="N287" s="32"/>
      <c r="O287" s="31"/>
      <c r="P287" s="33"/>
    </row>
    <row r="288" spans="12:16" s="1" customFormat="1">
      <c r="L288" s="31"/>
      <c r="M288" s="32"/>
      <c r="N288" s="32"/>
      <c r="O288" s="31"/>
      <c r="P288" s="33"/>
    </row>
    <row r="289" spans="12:16" s="1" customFormat="1">
      <c r="L289" s="31"/>
      <c r="M289" s="32"/>
      <c r="N289" s="32"/>
      <c r="O289" s="31"/>
      <c r="P289" s="33"/>
    </row>
    <row r="290" spans="12:16" s="1" customFormat="1">
      <c r="L290" s="31"/>
      <c r="M290" s="32"/>
      <c r="N290" s="32"/>
      <c r="O290" s="31"/>
      <c r="P290" s="33"/>
    </row>
    <row r="291" spans="12:16" s="1" customFormat="1">
      <c r="L291" s="31"/>
      <c r="M291" s="32"/>
      <c r="N291" s="32"/>
      <c r="O291" s="31"/>
      <c r="P291" s="33"/>
    </row>
    <row r="292" spans="12:16" s="1" customFormat="1">
      <c r="L292" s="31"/>
      <c r="M292" s="32"/>
      <c r="N292" s="32"/>
      <c r="O292" s="31"/>
      <c r="P292" s="33"/>
    </row>
    <row r="293" spans="12:16" s="1" customFormat="1">
      <c r="L293" s="31"/>
      <c r="M293" s="32"/>
      <c r="N293" s="32"/>
      <c r="O293" s="31"/>
      <c r="P293" s="33"/>
    </row>
    <row r="294" spans="12:16" s="1" customFormat="1">
      <c r="L294" s="31"/>
      <c r="M294" s="32"/>
      <c r="N294" s="32"/>
      <c r="O294" s="31"/>
      <c r="P294" s="33"/>
    </row>
    <row r="295" spans="12:16" s="1" customFormat="1">
      <c r="L295" s="31"/>
      <c r="M295" s="32"/>
      <c r="N295" s="32"/>
      <c r="O295" s="31"/>
      <c r="P295" s="33"/>
    </row>
    <row r="296" spans="12:16" s="1" customFormat="1">
      <c r="L296" s="31"/>
      <c r="M296" s="32"/>
      <c r="N296" s="32"/>
      <c r="O296" s="31"/>
      <c r="P296" s="33"/>
    </row>
    <row r="297" spans="12:16" s="1" customFormat="1">
      <c r="L297" s="31"/>
      <c r="M297" s="32"/>
      <c r="N297" s="32"/>
      <c r="O297" s="31"/>
      <c r="P297" s="33"/>
    </row>
    <row r="298" spans="12:16" s="1" customFormat="1">
      <c r="L298" s="31"/>
      <c r="M298" s="32"/>
      <c r="N298" s="32"/>
      <c r="O298" s="31"/>
      <c r="P298" s="33"/>
    </row>
    <row r="299" spans="12:16" s="1" customFormat="1">
      <c r="L299" s="31"/>
      <c r="M299" s="32"/>
      <c r="N299" s="32"/>
      <c r="O299" s="31"/>
      <c r="P299" s="33"/>
    </row>
    <row r="300" spans="12:16" s="1" customFormat="1">
      <c r="L300" s="31"/>
      <c r="M300" s="32"/>
      <c r="N300" s="32"/>
      <c r="O300" s="31"/>
      <c r="P300" s="33"/>
    </row>
    <row r="301" spans="12:16" s="1" customFormat="1">
      <c r="L301" s="31"/>
      <c r="M301" s="32"/>
      <c r="N301" s="32"/>
      <c r="O301" s="31"/>
      <c r="P301" s="33"/>
    </row>
    <row r="302" spans="12:16" s="1" customFormat="1">
      <c r="L302" s="31"/>
      <c r="M302" s="32"/>
      <c r="N302" s="32"/>
      <c r="O302" s="31"/>
      <c r="P302" s="33"/>
    </row>
    <row r="303" spans="12:16" s="1" customFormat="1">
      <c r="L303" s="31"/>
      <c r="M303" s="32"/>
      <c r="N303" s="32"/>
      <c r="O303" s="31"/>
      <c r="P303" s="33"/>
    </row>
    <row r="304" spans="12:16" s="1" customFormat="1">
      <c r="L304" s="31"/>
      <c r="M304" s="32"/>
      <c r="N304" s="32"/>
      <c r="O304" s="31"/>
      <c r="P304" s="33"/>
    </row>
    <row r="305" spans="12:16" s="1" customFormat="1">
      <c r="L305" s="31"/>
      <c r="M305" s="32"/>
      <c r="N305" s="32"/>
      <c r="O305" s="31"/>
      <c r="P305" s="33"/>
    </row>
    <row r="306" spans="12:16" s="1" customFormat="1">
      <c r="L306" s="31"/>
      <c r="M306" s="32"/>
      <c r="N306" s="32"/>
      <c r="O306" s="31"/>
      <c r="P306" s="33"/>
    </row>
    <row r="307" spans="12:16" s="1" customFormat="1">
      <c r="L307" s="31"/>
      <c r="M307" s="32"/>
      <c r="N307" s="32"/>
      <c r="O307" s="31"/>
      <c r="P307" s="33"/>
    </row>
    <row r="308" spans="12:16" s="1" customFormat="1">
      <c r="L308" s="31"/>
      <c r="M308" s="32"/>
      <c r="N308" s="32"/>
      <c r="O308" s="31"/>
      <c r="P308" s="33"/>
    </row>
    <row r="309" spans="12:16" s="1" customFormat="1">
      <c r="L309" s="31"/>
      <c r="M309" s="32"/>
      <c r="N309" s="32"/>
      <c r="O309" s="31"/>
      <c r="P309" s="33"/>
    </row>
    <row r="310" spans="12:16" s="1" customFormat="1">
      <c r="L310" s="31"/>
      <c r="M310" s="32"/>
      <c r="N310" s="32"/>
      <c r="O310" s="31"/>
      <c r="P310" s="33"/>
    </row>
    <row r="311" spans="12:16" s="1" customFormat="1">
      <c r="L311" s="31"/>
      <c r="M311" s="32"/>
      <c r="N311" s="32"/>
      <c r="O311" s="31"/>
      <c r="P311" s="33"/>
    </row>
    <row r="312" spans="12:16" s="1" customFormat="1">
      <c r="L312" s="31"/>
      <c r="M312" s="32"/>
      <c r="N312" s="32"/>
      <c r="O312" s="31"/>
      <c r="P312" s="33"/>
    </row>
    <row r="313" spans="12:16" s="1" customFormat="1">
      <c r="L313" s="31"/>
      <c r="M313" s="32"/>
      <c r="N313" s="32"/>
      <c r="O313" s="31"/>
      <c r="P313" s="33"/>
    </row>
    <row r="314" spans="12:16" s="1" customFormat="1">
      <c r="L314" s="31"/>
      <c r="M314" s="32"/>
      <c r="N314" s="32"/>
      <c r="O314" s="31"/>
      <c r="P314" s="33"/>
    </row>
    <row r="315" spans="12:16" s="1" customFormat="1">
      <c r="L315" s="31"/>
      <c r="M315" s="32"/>
      <c r="N315" s="32"/>
      <c r="O315" s="31"/>
      <c r="P315" s="33"/>
    </row>
    <row r="316" spans="12:16" s="1" customFormat="1">
      <c r="L316" s="31"/>
      <c r="M316" s="32"/>
      <c r="N316" s="32"/>
      <c r="O316" s="31"/>
      <c r="P316" s="33"/>
    </row>
    <row r="317" spans="12:16" s="1" customFormat="1">
      <c r="L317" s="31"/>
      <c r="M317" s="32"/>
      <c r="N317" s="32"/>
      <c r="O317" s="31"/>
      <c r="P317" s="33"/>
    </row>
    <row r="318" spans="12:16" s="1" customFormat="1">
      <c r="L318" s="31"/>
      <c r="M318" s="32"/>
      <c r="N318" s="32"/>
      <c r="O318" s="31"/>
      <c r="P318" s="33"/>
    </row>
    <row r="319" spans="12:16" s="1" customFormat="1">
      <c r="L319" s="31"/>
      <c r="M319" s="32"/>
      <c r="N319" s="32"/>
      <c r="O319" s="31"/>
      <c r="P319" s="33"/>
    </row>
    <row r="320" spans="12:16" s="1" customFormat="1">
      <c r="L320" s="31"/>
      <c r="M320" s="32"/>
      <c r="N320" s="32"/>
      <c r="O320" s="31"/>
      <c r="P320" s="33"/>
    </row>
    <row r="321" spans="12:16" s="1" customFormat="1">
      <c r="L321" s="31"/>
      <c r="M321" s="32"/>
      <c r="N321" s="32"/>
      <c r="O321" s="31"/>
      <c r="P321" s="33"/>
    </row>
    <row r="322" spans="12:16" s="1" customFormat="1">
      <c r="L322" s="31"/>
      <c r="M322" s="32"/>
      <c r="N322" s="32"/>
      <c r="O322" s="31"/>
      <c r="P322" s="33"/>
    </row>
    <row r="323" spans="12:16" s="1" customFormat="1">
      <c r="L323" s="31"/>
      <c r="M323" s="32"/>
      <c r="N323" s="32"/>
      <c r="O323" s="31"/>
      <c r="P323" s="33"/>
    </row>
    <row r="324" spans="12:16" s="1" customFormat="1">
      <c r="L324" s="31"/>
      <c r="M324" s="32"/>
      <c r="N324" s="32"/>
      <c r="O324" s="31"/>
      <c r="P324" s="33"/>
    </row>
    <row r="325" spans="12:16" s="1" customFormat="1">
      <c r="L325" s="31"/>
      <c r="M325" s="32"/>
      <c r="N325" s="32"/>
      <c r="O325" s="31"/>
      <c r="P325" s="33"/>
    </row>
    <row r="326" spans="12:16" s="1" customFormat="1">
      <c r="L326" s="31"/>
      <c r="M326" s="32"/>
      <c r="N326" s="32"/>
      <c r="O326" s="31"/>
      <c r="P326" s="33"/>
    </row>
    <row r="327" spans="12:16" s="1" customFormat="1">
      <c r="L327" s="31"/>
      <c r="M327" s="32"/>
      <c r="N327" s="32"/>
      <c r="O327" s="31"/>
      <c r="P327" s="33"/>
    </row>
    <row r="328" spans="12:16" s="1" customFormat="1">
      <c r="L328" s="31"/>
      <c r="M328" s="32"/>
      <c r="N328" s="32"/>
      <c r="O328" s="31"/>
      <c r="P328" s="33"/>
    </row>
    <row r="329" spans="12:16" s="1" customFormat="1">
      <c r="L329" s="31"/>
      <c r="M329" s="32"/>
      <c r="N329" s="32"/>
      <c r="O329" s="31"/>
      <c r="P329" s="33"/>
    </row>
    <row r="330" spans="12:16" s="1" customFormat="1">
      <c r="L330" s="31"/>
      <c r="M330" s="32"/>
      <c r="N330" s="32"/>
      <c r="O330" s="31"/>
      <c r="P330" s="33"/>
    </row>
    <row r="331" spans="12:16" s="1" customFormat="1">
      <c r="L331" s="31"/>
      <c r="M331" s="32"/>
      <c r="N331" s="32"/>
      <c r="O331" s="31"/>
      <c r="P331" s="33"/>
    </row>
    <row r="332" spans="12:16" s="1" customFormat="1">
      <c r="L332" s="31"/>
      <c r="M332" s="32"/>
      <c r="N332" s="32"/>
      <c r="O332" s="31"/>
      <c r="P332" s="33"/>
    </row>
    <row r="333" spans="12:16" s="1" customFormat="1">
      <c r="L333" s="31"/>
      <c r="M333" s="32"/>
      <c r="N333" s="32"/>
      <c r="O333" s="31"/>
      <c r="P333" s="33"/>
    </row>
    <row r="334" spans="12:16" s="1" customFormat="1">
      <c r="L334" s="31"/>
      <c r="M334" s="32"/>
      <c r="N334" s="32"/>
      <c r="O334" s="31"/>
      <c r="P334" s="33"/>
    </row>
    <row r="335" spans="12:16" s="1" customFormat="1">
      <c r="L335" s="31"/>
      <c r="M335" s="32"/>
      <c r="N335" s="32"/>
      <c r="O335" s="31"/>
      <c r="P335" s="33"/>
    </row>
    <row r="336" spans="12:16" s="1" customFormat="1">
      <c r="L336" s="31"/>
      <c r="M336" s="32"/>
      <c r="N336" s="32"/>
      <c r="O336" s="31"/>
      <c r="P336" s="33"/>
    </row>
    <row r="337" spans="12:16" s="1" customFormat="1">
      <c r="L337" s="31"/>
      <c r="M337" s="32"/>
      <c r="N337" s="32"/>
      <c r="O337" s="31"/>
      <c r="P337" s="33"/>
    </row>
    <row r="338" spans="12:16" s="1" customFormat="1">
      <c r="L338" s="31"/>
      <c r="M338" s="32"/>
      <c r="N338" s="32"/>
      <c r="O338" s="31"/>
      <c r="P338" s="33"/>
    </row>
    <row r="339" spans="12:16" s="1" customFormat="1">
      <c r="L339" s="31"/>
      <c r="M339" s="32"/>
      <c r="N339" s="32"/>
      <c r="O339" s="31"/>
      <c r="P339" s="33"/>
    </row>
    <row r="340" spans="12:16" s="1" customFormat="1">
      <c r="L340" s="31"/>
      <c r="M340" s="32"/>
      <c r="N340" s="32"/>
      <c r="O340" s="31"/>
      <c r="P340" s="33"/>
    </row>
    <row r="341" spans="12:16" s="1" customFormat="1">
      <c r="L341" s="31"/>
      <c r="M341" s="32"/>
      <c r="N341" s="32"/>
      <c r="O341" s="31"/>
      <c r="P341" s="33"/>
    </row>
    <row r="342" spans="12:16" s="1" customFormat="1">
      <c r="L342" s="31"/>
      <c r="M342" s="32"/>
      <c r="N342" s="32"/>
      <c r="O342" s="31"/>
      <c r="P342" s="33"/>
    </row>
    <row r="343" spans="12:16" s="1" customFormat="1">
      <c r="L343" s="31"/>
      <c r="M343" s="32"/>
      <c r="N343" s="32"/>
      <c r="O343" s="31"/>
      <c r="P343" s="33"/>
    </row>
    <row r="344" spans="12:16" s="1" customFormat="1">
      <c r="L344" s="31"/>
      <c r="M344" s="32"/>
      <c r="N344" s="32"/>
      <c r="O344" s="31"/>
      <c r="P344" s="33"/>
    </row>
    <row r="345" spans="12:16" s="1" customFormat="1">
      <c r="L345" s="31"/>
      <c r="M345" s="32"/>
      <c r="N345" s="32"/>
      <c r="O345" s="31"/>
      <c r="P345" s="33"/>
    </row>
    <row r="346" spans="12:16" s="1" customFormat="1">
      <c r="L346" s="31"/>
      <c r="M346" s="32"/>
      <c r="N346" s="32"/>
      <c r="O346" s="31"/>
      <c r="P346" s="33"/>
    </row>
    <row r="347" spans="12:16" s="1" customFormat="1">
      <c r="L347" s="31"/>
      <c r="M347" s="32"/>
      <c r="N347" s="32"/>
      <c r="O347" s="31"/>
      <c r="P347" s="33"/>
    </row>
    <row r="348" spans="12:16" s="1" customFormat="1">
      <c r="L348" s="31"/>
      <c r="M348" s="32"/>
      <c r="N348" s="32"/>
      <c r="O348" s="31"/>
      <c r="P348" s="33"/>
    </row>
    <row r="349" spans="12:16" s="1" customFormat="1">
      <c r="L349" s="31"/>
      <c r="M349" s="32"/>
      <c r="N349" s="32"/>
      <c r="O349" s="31"/>
      <c r="P349" s="33"/>
    </row>
    <row r="350" spans="12:16" s="1" customFormat="1">
      <c r="L350" s="31"/>
      <c r="M350" s="32"/>
      <c r="N350" s="32"/>
      <c r="O350" s="31"/>
      <c r="P350" s="33"/>
    </row>
    <row r="351" spans="12:16" s="1" customFormat="1">
      <c r="L351" s="31"/>
      <c r="M351" s="32"/>
      <c r="N351" s="32"/>
      <c r="O351" s="31"/>
      <c r="P351" s="33"/>
    </row>
    <row r="352" spans="12:16" s="1" customFormat="1">
      <c r="L352" s="31"/>
      <c r="M352" s="32"/>
      <c r="N352" s="32"/>
      <c r="O352" s="31"/>
      <c r="P352" s="33"/>
    </row>
    <row r="353" spans="12:16" s="1" customFormat="1">
      <c r="L353" s="31"/>
      <c r="M353" s="32"/>
      <c r="N353" s="32"/>
      <c r="O353" s="31"/>
      <c r="P353" s="33"/>
    </row>
    <row r="354" spans="12:16" s="1" customFormat="1">
      <c r="L354" s="31"/>
      <c r="M354" s="32"/>
      <c r="N354" s="32"/>
      <c r="O354" s="31"/>
      <c r="P354" s="33"/>
    </row>
    <row r="355" spans="12:16" s="1" customFormat="1">
      <c r="L355" s="31"/>
      <c r="M355" s="32"/>
      <c r="N355" s="32"/>
      <c r="O355" s="31"/>
      <c r="P355" s="33"/>
    </row>
    <row r="356" spans="12:16" s="1" customFormat="1">
      <c r="L356" s="31"/>
      <c r="M356" s="32"/>
      <c r="N356" s="32"/>
      <c r="O356" s="31"/>
      <c r="P356" s="33"/>
    </row>
    <row r="357" spans="12:16" s="1" customFormat="1">
      <c r="L357" s="31"/>
      <c r="M357" s="32"/>
      <c r="N357" s="32"/>
      <c r="O357" s="31"/>
      <c r="P357" s="33"/>
    </row>
    <row r="358" spans="12:16" s="1" customFormat="1">
      <c r="L358" s="31"/>
      <c r="M358" s="32"/>
      <c r="N358" s="32"/>
      <c r="O358" s="31"/>
      <c r="P358" s="33"/>
    </row>
    <row r="359" spans="12:16" s="1" customFormat="1">
      <c r="L359" s="31"/>
      <c r="M359" s="32"/>
      <c r="N359" s="32"/>
      <c r="O359" s="31"/>
      <c r="P359" s="33"/>
    </row>
    <row r="360" spans="12:16" s="1" customFormat="1">
      <c r="L360" s="31"/>
      <c r="M360" s="32"/>
      <c r="N360" s="32"/>
      <c r="O360" s="31"/>
      <c r="P360" s="33"/>
    </row>
    <row r="361" spans="12:16" s="1" customFormat="1">
      <c r="L361" s="31"/>
      <c r="M361" s="32"/>
      <c r="N361" s="32"/>
      <c r="O361" s="31"/>
      <c r="P361" s="33"/>
    </row>
    <row r="362" spans="12:16" s="1" customFormat="1">
      <c r="L362" s="31"/>
      <c r="M362" s="32"/>
      <c r="N362" s="32"/>
      <c r="O362" s="31"/>
      <c r="P362" s="33"/>
    </row>
    <row r="363" spans="12:16" s="1" customFormat="1">
      <c r="L363" s="31"/>
      <c r="M363" s="32"/>
      <c r="N363" s="32"/>
      <c r="O363" s="31"/>
      <c r="P363" s="33"/>
    </row>
    <row r="364" spans="12:16" s="1" customFormat="1">
      <c r="L364" s="31"/>
      <c r="M364" s="32"/>
      <c r="N364" s="32"/>
      <c r="O364" s="31"/>
      <c r="P364" s="33"/>
    </row>
    <row r="365" spans="12:16" s="1" customFormat="1">
      <c r="L365" s="31"/>
      <c r="M365" s="32"/>
      <c r="N365" s="32"/>
      <c r="O365" s="31"/>
      <c r="P365" s="33"/>
    </row>
    <row r="366" spans="12:16" s="1" customFormat="1">
      <c r="L366" s="31"/>
      <c r="M366" s="32"/>
      <c r="N366" s="32"/>
      <c r="O366" s="31"/>
      <c r="P366" s="33"/>
    </row>
    <row r="367" spans="12:16" s="1" customFormat="1">
      <c r="L367" s="31"/>
      <c r="M367" s="32"/>
      <c r="N367" s="32"/>
      <c r="O367" s="31"/>
      <c r="P367" s="33"/>
    </row>
    <row r="368" spans="12:16" s="1" customFormat="1">
      <c r="L368" s="31"/>
      <c r="M368" s="32"/>
      <c r="N368" s="32"/>
      <c r="O368" s="31"/>
      <c r="P368" s="33"/>
    </row>
    <row r="369" spans="12:16" s="1" customFormat="1">
      <c r="L369" s="31"/>
      <c r="M369" s="32"/>
      <c r="N369" s="32"/>
      <c r="O369" s="31"/>
      <c r="P369" s="33"/>
    </row>
    <row r="370" spans="12:16" s="1" customFormat="1">
      <c r="L370" s="31"/>
      <c r="M370" s="32"/>
      <c r="N370" s="32"/>
      <c r="O370" s="31"/>
      <c r="P370" s="33"/>
    </row>
    <row r="371" spans="12:16" s="1" customFormat="1">
      <c r="L371" s="31"/>
      <c r="M371" s="32"/>
      <c r="N371" s="32"/>
      <c r="O371" s="31"/>
      <c r="P371" s="33"/>
    </row>
    <row r="372" spans="12:16" s="1" customFormat="1">
      <c r="L372" s="31"/>
      <c r="M372" s="32"/>
      <c r="N372" s="32"/>
      <c r="O372" s="31"/>
      <c r="P372" s="33"/>
    </row>
    <row r="373" spans="12:16" s="1" customFormat="1">
      <c r="L373" s="31"/>
      <c r="M373" s="32"/>
      <c r="N373" s="32"/>
      <c r="O373" s="31"/>
      <c r="P373" s="33"/>
    </row>
    <row r="374" spans="12:16" s="1" customFormat="1">
      <c r="L374" s="31"/>
      <c r="M374" s="32"/>
      <c r="N374" s="32"/>
      <c r="O374" s="31"/>
      <c r="P374" s="33"/>
    </row>
    <row r="375" spans="12:16" s="1" customFormat="1">
      <c r="L375" s="31"/>
      <c r="M375" s="32"/>
      <c r="N375" s="32"/>
      <c r="O375" s="31"/>
      <c r="P375" s="33"/>
    </row>
    <row r="376" spans="12:16" s="1" customFormat="1">
      <c r="L376" s="31"/>
      <c r="M376" s="32"/>
      <c r="N376" s="32"/>
      <c r="O376" s="31"/>
      <c r="P376" s="33"/>
    </row>
    <row r="377" spans="12:16" s="1" customFormat="1">
      <c r="L377" s="31"/>
      <c r="M377" s="32"/>
      <c r="N377" s="32"/>
      <c r="O377" s="31"/>
      <c r="P377" s="33"/>
    </row>
    <row r="378" spans="12:16" s="1" customFormat="1">
      <c r="L378" s="31"/>
      <c r="M378" s="32"/>
      <c r="N378" s="32"/>
      <c r="O378" s="31"/>
      <c r="P378" s="33"/>
    </row>
    <row r="379" spans="12:16" s="1" customFormat="1">
      <c r="L379" s="31"/>
      <c r="M379" s="32"/>
      <c r="N379" s="32"/>
      <c r="O379" s="31"/>
      <c r="P379" s="33"/>
    </row>
    <row r="380" spans="12:16" s="1" customFormat="1">
      <c r="L380" s="31"/>
      <c r="M380" s="32"/>
      <c r="N380" s="32"/>
      <c r="O380" s="31"/>
      <c r="P380" s="33"/>
    </row>
    <row r="381" spans="12:16" s="1" customFormat="1">
      <c r="L381" s="31"/>
      <c r="M381" s="32"/>
      <c r="N381" s="32"/>
      <c r="O381" s="31"/>
      <c r="P381" s="33"/>
    </row>
    <row r="382" spans="12:16" s="1" customFormat="1">
      <c r="L382" s="31"/>
      <c r="M382" s="32"/>
      <c r="N382" s="32"/>
      <c r="O382" s="31"/>
      <c r="P382" s="33"/>
    </row>
    <row r="383" spans="12:16" s="1" customFormat="1">
      <c r="L383" s="31"/>
      <c r="M383" s="32"/>
      <c r="N383" s="32"/>
      <c r="O383" s="31"/>
      <c r="P383" s="33"/>
    </row>
    <row r="384" spans="12:16" s="1" customFormat="1">
      <c r="L384" s="31"/>
      <c r="M384" s="32"/>
      <c r="N384" s="32"/>
      <c r="O384" s="31"/>
      <c r="P384" s="33"/>
    </row>
    <row r="385" spans="12:16" s="1" customFormat="1">
      <c r="L385" s="31"/>
      <c r="M385" s="32"/>
      <c r="N385" s="32"/>
      <c r="O385" s="31"/>
      <c r="P385" s="33"/>
    </row>
    <row r="386" spans="12:16" s="1" customFormat="1">
      <c r="L386" s="31"/>
      <c r="M386" s="32"/>
      <c r="N386" s="32"/>
      <c r="O386" s="31"/>
      <c r="P386" s="33"/>
    </row>
    <row r="387" spans="12:16" s="1" customFormat="1">
      <c r="L387" s="31"/>
      <c r="M387" s="32"/>
      <c r="N387" s="32"/>
      <c r="O387" s="31"/>
      <c r="P387" s="33"/>
    </row>
    <row r="388" spans="12:16" s="1" customFormat="1">
      <c r="L388" s="31"/>
      <c r="M388" s="32"/>
      <c r="N388" s="32"/>
      <c r="O388" s="31"/>
      <c r="P388" s="33"/>
    </row>
    <row r="389" spans="12:16" s="1" customFormat="1">
      <c r="L389" s="31"/>
      <c r="M389" s="32"/>
      <c r="N389" s="32"/>
      <c r="O389" s="31"/>
      <c r="P389" s="33"/>
    </row>
    <row r="390" spans="12:16" s="1" customFormat="1">
      <c r="L390" s="31"/>
      <c r="M390" s="32"/>
      <c r="N390" s="32"/>
      <c r="O390" s="31"/>
      <c r="P390" s="33"/>
    </row>
    <row r="391" spans="12:16" s="1" customFormat="1">
      <c r="L391" s="31"/>
      <c r="M391" s="32"/>
      <c r="N391" s="32"/>
      <c r="O391" s="31"/>
      <c r="P391" s="33"/>
    </row>
    <row r="392" spans="12:16" s="1" customFormat="1">
      <c r="L392" s="31"/>
      <c r="M392" s="32"/>
      <c r="N392" s="32"/>
      <c r="O392" s="31"/>
      <c r="P392" s="33"/>
    </row>
    <row r="393" spans="12:16" s="1" customFormat="1">
      <c r="L393" s="31"/>
      <c r="M393" s="32"/>
      <c r="N393" s="32"/>
      <c r="O393" s="31"/>
      <c r="P393" s="33"/>
    </row>
    <row r="394" spans="12:16" s="1" customFormat="1">
      <c r="L394" s="31"/>
      <c r="M394" s="32"/>
      <c r="N394" s="32"/>
      <c r="O394" s="31"/>
      <c r="P394" s="33"/>
    </row>
    <row r="395" spans="12:16" s="1" customFormat="1">
      <c r="L395" s="31"/>
      <c r="M395" s="32"/>
      <c r="N395" s="32"/>
      <c r="O395" s="31"/>
      <c r="P395" s="33"/>
    </row>
    <row r="396" spans="12:16" s="1" customFormat="1">
      <c r="L396" s="31"/>
      <c r="M396" s="32"/>
      <c r="N396" s="32"/>
      <c r="O396" s="31"/>
      <c r="P396" s="33"/>
    </row>
    <row r="397" spans="12:16" s="1" customFormat="1">
      <c r="L397" s="31"/>
      <c r="M397" s="32"/>
      <c r="N397" s="32"/>
      <c r="O397" s="31"/>
      <c r="P397" s="33"/>
    </row>
    <row r="398" spans="12:16" s="1" customFormat="1">
      <c r="L398" s="31"/>
      <c r="M398" s="32"/>
      <c r="N398" s="32"/>
      <c r="O398" s="31"/>
      <c r="P398" s="33"/>
    </row>
    <row r="399" spans="12:16" s="1" customFormat="1">
      <c r="L399" s="31"/>
      <c r="M399" s="32"/>
      <c r="N399" s="32"/>
      <c r="O399" s="31"/>
      <c r="P399" s="33"/>
    </row>
    <row r="400" spans="12:16" s="1" customFormat="1">
      <c r="L400" s="31"/>
      <c r="M400" s="32"/>
      <c r="N400" s="32"/>
      <c r="O400" s="31"/>
      <c r="P400" s="33"/>
    </row>
    <row r="401" spans="12:16" s="1" customFormat="1">
      <c r="L401" s="31"/>
      <c r="M401" s="32"/>
      <c r="N401" s="32"/>
      <c r="O401" s="31"/>
      <c r="P401" s="33"/>
    </row>
    <row r="402" spans="12:16" s="1" customFormat="1">
      <c r="L402" s="31"/>
      <c r="M402" s="32"/>
      <c r="N402" s="32"/>
      <c r="O402" s="31"/>
      <c r="P402" s="33"/>
    </row>
    <row r="403" spans="12:16" s="1" customFormat="1">
      <c r="L403" s="31"/>
      <c r="M403" s="32"/>
      <c r="N403" s="32"/>
      <c r="O403" s="31"/>
      <c r="P403" s="33"/>
    </row>
    <row r="404" spans="12:16" s="1" customFormat="1">
      <c r="L404" s="31"/>
      <c r="M404" s="32"/>
      <c r="N404" s="32"/>
      <c r="O404" s="31"/>
      <c r="P404" s="33"/>
    </row>
    <row r="405" spans="12:16" s="1" customFormat="1">
      <c r="L405" s="31"/>
      <c r="M405" s="32"/>
      <c r="N405" s="32"/>
      <c r="O405" s="31"/>
      <c r="P405" s="33"/>
    </row>
    <row r="406" spans="12:16" s="1" customFormat="1">
      <c r="L406" s="31"/>
      <c r="M406" s="32"/>
      <c r="N406" s="32"/>
      <c r="O406" s="31"/>
      <c r="P406" s="33"/>
    </row>
    <row r="407" spans="12:16" s="1" customFormat="1">
      <c r="L407" s="31"/>
      <c r="M407" s="32"/>
      <c r="N407" s="32"/>
      <c r="O407" s="31"/>
      <c r="P407" s="33"/>
    </row>
    <row r="408" spans="12:16" s="1" customFormat="1">
      <c r="L408" s="31"/>
      <c r="M408" s="32"/>
      <c r="N408" s="32"/>
      <c r="O408" s="31"/>
      <c r="P408" s="33"/>
    </row>
    <row r="409" spans="12:16" s="1" customFormat="1">
      <c r="L409" s="31"/>
      <c r="M409" s="32"/>
      <c r="N409" s="32"/>
      <c r="O409" s="31"/>
      <c r="P409" s="33"/>
    </row>
    <row r="410" spans="12:16" s="1" customFormat="1">
      <c r="L410" s="31"/>
      <c r="M410" s="32"/>
      <c r="N410" s="32"/>
      <c r="O410" s="31"/>
      <c r="P410" s="33"/>
    </row>
    <row r="411" spans="12:16" s="1" customFormat="1">
      <c r="L411" s="31"/>
      <c r="M411" s="32"/>
      <c r="N411" s="32"/>
      <c r="O411" s="31"/>
      <c r="P411" s="33"/>
    </row>
    <row r="412" spans="12:16" s="1" customFormat="1">
      <c r="L412" s="31"/>
      <c r="M412" s="32"/>
      <c r="N412" s="32"/>
      <c r="O412" s="31"/>
      <c r="P412" s="33"/>
    </row>
    <row r="413" spans="12:16" s="1" customFormat="1">
      <c r="L413" s="31"/>
      <c r="M413" s="32"/>
      <c r="N413" s="32"/>
      <c r="O413" s="31"/>
      <c r="P413" s="33"/>
    </row>
    <row r="414" spans="12:16" s="1" customFormat="1">
      <c r="L414" s="31"/>
      <c r="M414" s="32"/>
      <c r="N414" s="32"/>
      <c r="O414" s="31"/>
      <c r="P414" s="33"/>
    </row>
    <row r="415" spans="12:16" s="1" customFormat="1">
      <c r="L415" s="31"/>
      <c r="M415" s="32"/>
      <c r="N415" s="32"/>
      <c r="O415" s="31"/>
      <c r="P415" s="33"/>
    </row>
    <row r="416" spans="12:16" s="1" customFormat="1">
      <c r="L416" s="31"/>
      <c r="M416" s="32"/>
      <c r="N416" s="32"/>
      <c r="O416" s="31"/>
      <c r="P416" s="33"/>
    </row>
    <row r="417" spans="12:16" s="1" customFormat="1">
      <c r="L417" s="31"/>
      <c r="M417" s="32"/>
      <c r="N417" s="32"/>
      <c r="O417" s="31"/>
      <c r="P417" s="33"/>
    </row>
    <row r="418" spans="12:16" s="1" customFormat="1">
      <c r="L418" s="31"/>
      <c r="M418" s="32"/>
      <c r="N418" s="32"/>
      <c r="O418" s="31"/>
      <c r="P418" s="33"/>
    </row>
    <row r="419" spans="12:16" s="1" customFormat="1">
      <c r="L419" s="31"/>
      <c r="M419" s="32"/>
      <c r="N419" s="32"/>
      <c r="O419" s="31"/>
      <c r="P419" s="33"/>
    </row>
    <row r="420" spans="12:16" s="1" customFormat="1">
      <c r="L420" s="31"/>
      <c r="M420" s="32"/>
      <c r="N420" s="32"/>
      <c r="O420" s="31"/>
      <c r="P420" s="33"/>
    </row>
    <row r="421" spans="12:16" s="1" customFormat="1">
      <c r="L421" s="31"/>
      <c r="M421" s="32"/>
      <c r="N421" s="32"/>
      <c r="O421" s="31"/>
      <c r="P421" s="33"/>
    </row>
    <row r="422" spans="12:16" s="1" customFormat="1">
      <c r="L422" s="31"/>
      <c r="M422" s="32"/>
      <c r="N422" s="32"/>
      <c r="O422" s="31"/>
      <c r="P422" s="33"/>
    </row>
    <row r="423" spans="12:16" s="1" customFormat="1">
      <c r="L423" s="31"/>
      <c r="M423" s="32"/>
      <c r="N423" s="32"/>
      <c r="O423" s="31"/>
      <c r="P423" s="33"/>
    </row>
    <row r="424" spans="12:16" s="1" customFormat="1">
      <c r="L424" s="31"/>
      <c r="M424" s="32"/>
      <c r="N424" s="32"/>
      <c r="O424" s="31"/>
      <c r="P424" s="33"/>
    </row>
    <row r="425" spans="12:16" s="1" customFormat="1">
      <c r="L425" s="31"/>
      <c r="M425" s="32"/>
      <c r="N425" s="32"/>
      <c r="O425" s="31"/>
      <c r="P425" s="33"/>
    </row>
    <row r="426" spans="12:16" s="1" customFormat="1">
      <c r="L426" s="31"/>
      <c r="M426" s="32"/>
      <c r="N426" s="32"/>
      <c r="O426" s="31"/>
      <c r="P426" s="33"/>
    </row>
    <row r="427" spans="12:16" s="1" customFormat="1">
      <c r="L427" s="31"/>
      <c r="M427" s="32"/>
      <c r="N427" s="32"/>
      <c r="O427" s="31"/>
      <c r="P427" s="33"/>
    </row>
    <row r="428" spans="12:16" s="1" customFormat="1">
      <c r="L428" s="31"/>
      <c r="M428" s="32"/>
      <c r="N428" s="32"/>
      <c r="O428" s="31"/>
      <c r="P428" s="33"/>
    </row>
    <row r="429" spans="12:16" s="1" customFormat="1">
      <c r="L429" s="31"/>
      <c r="M429" s="32"/>
      <c r="N429" s="32"/>
      <c r="O429" s="31"/>
      <c r="P429" s="33"/>
    </row>
    <row r="430" spans="12:16" s="1" customFormat="1">
      <c r="L430" s="31"/>
      <c r="M430" s="32"/>
      <c r="N430" s="32"/>
      <c r="O430" s="31"/>
      <c r="P430" s="33"/>
    </row>
    <row r="431" spans="12:16" s="1" customFormat="1">
      <c r="L431" s="31"/>
      <c r="M431" s="32"/>
      <c r="N431" s="32"/>
      <c r="O431" s="31"/>
      <c r="P431" s="33"/>
    </row>
    <row r="432" spans="12:16" s="1" customFormat="1">
      <c r="L432" s="31"/>
      <c r="M432" s="32"/>
      <c r="N432" s="32"/>
      <c r="O432" s="31"/>
      <c r="P432" s="33"/>
    </row>
    <row r="433" spans="12:16" s="1" customFormat="1">
      <c r="L433" s="31"/>
      <c r="M433" s="32"/>
      <c r="N433" s="32"/>
      <c r="O433" s="31"/>
      <c r="P433" s="33"/>
    </row>
    <row r="434" spans="12:16" s="1" customFormat="1">
      <c r="L434" s="31"/>
      <c r="M434" s="32"/>
      <c r="N434" s="32"/>
      <c r="O434" s="31"/>
      <c r="P434" s="33"/>
    </row>
    <row r="435" spans="12:16" s="1" customFormat="1">
      <c r="L435" s="31"/>
      <c r="M435" s="32"/>
      <c r="N435" s="32"/>
      <c r="O435" s="31"/>
      <c r="P435" s="33"/>
    </row>
    <row r="436" spans="12:16" s="1" customFormat="1">
      <c r="L436" s="31"/>
      <c r="M436" s="32"/>
      <c r="N436" s="32"/>
      <c r="O436" s="31"/>
      <c r="P436" s="33"/>
    </row>
    <row r="437" spans="12:16" s="1" customFormat="1">
      <c r="L437" s="31"/>
      <c r="M437" s="32"/>
      <c r="N437" s="32"/>
      <c r="O437" s="31"/>
      <c r="P437" s="33"/>
    </row>
    <row r="438" spans="12:16" s="1" customFormat="1">
      <c r="L438" s="31"/>
      <c r="M438" s="32"/>
      <c r="N438" s="32"/>
      <c r="O438" s="31"/>
      <c r="P438" s="33"/>
    </row>
    <row r="439" spans="12:16" s="1" customFormat="1">
      <c r="L439" s="31"/>
      <c r="M439" s="32"/>
      <c r="N439" s="32"/>
      <c r="O439" s="31"/>
      <c r="P439" s="33"/>
    </row>
    <row r="440" spans="12:16" s="1" customFormat="1">
      <c r="L440" s="31"/>
      <c r="M440" s="32"/>
      <c r="N440" s="32"/>
      <c r="O440" s="31"/>
      <c r="P440" s="33"/>
    </row>
    <row r="441" spans="12:16" s="1" customFormat="1">
      <c r="L441" s="31"/>
      <c r="M441" s="32"/>
      <c r="N441" s="32"/>
      <c r="O441" s="31"/>
      <c r="P441" s="33"/>
    </row>
    <row r="442" spans="12:16" s="1" customFormat="1">
      <c r="L442" s="31"/>
      <c r="M442" s="32"/>
      <c r="N442" s="32"/>
      <c r="O442" s="31"/>
      <c r="P442" s="33"/>
    </row>
    <row r="443" spans="12:16" s="1" customFormat="1">
      <c r="L443" s="31"/>
      <c r="M443" s="32"/>
      <c r="N443" s="32"/>
      <c r="O443" s="31"/>
      <c r="P443" s="33"/>
    </row>
    <row r="444" spans="12:16" s="1" customFormat="1">
      <c r="L444" s="31"/>
      <c r="M444" s="32"/>
      <c r="N444" s="32"/>
      <c r="O444" s="31"/>
      <c r="P444" s="33"/>
    </row>
    <row r="445" spans="12:16" s="1" customFormat="1">
      <c r="L445" s="31"/>
      <c r="M445" s="32"/>
      <c r="N445" s="32"/>
      <c r="O445" s="31"/>
      <c r="P445" s="33"/>
    </row>
    <row r="446" spans="12:16" s="1" customFormat="1">
      <c r="L446" s="31"/>
      <c r="M446" s="32"/>
      <c r="N446" s="32"/>
      <c r="O446" s="31"/>
      <c r="P446" s="33"/>
    </row>
    <row r="447" spans="12:16" s="1" customFormat="1">
      <c r="L447" s="31"/>
      <c r="M447" s="32"/>
      <c r="N447" s="32"/>
      <c r="O447" s="31"/>
      <c r="P447" s="33"/>
    </row>
    <row r="448" spans="12:16" s="1" customFormat="1">
      <c r="L448" s="31"/>
      <c r="M448" s="32"/>
      <c r="N448" s="32"/>
      <c r="O448" s="31"/>
      <c r="P448" s="33"/>
    </row>
    <row r="449" spans="12:16" s="1" customFormat="1">
      <c r="L449" s="31"/>
      <c r="M449" s="32"/>
      <c r="N449" s="32"/>
      <c r="O449" s="31"/>
      <c r="P449" s="33"/>
    </row>
    <row r="450" spans="12:16" s="1" customFormat="1">
      <c r="L450" s="31"/>
      <c r="M450" s="32"/>
      <c r="N450" s="32"/>
      <c r="O450" s="31"/>
      <c r="P450" s="33"/>
    </row>
    <row r="451" spans="12:16" s="1" customFormat="1">
      <c r="L451" s="31"/>
      <c r="M451" s="32"/>
      <c r="N451" s="32"/>
      <c r="O451" s="31"/>
      <c r="P451" s="33"/>
    </row>
    <row r="452" spans="12:16" s="1" customFormat="1">
      <c r="L452" s="31"/>
      <c r="M452" s="32"/>
      <c r="N452" s="32"/>
      <c r="O452" s="31"/>
      <c r="P452" s="33"/>
    </row>
    <row r="453" spans="12:16" s="1" customFormat="1">
      <c r="L453" s="31"/>
      <c r="M453" s="32"/>
      <c r="N453" s="32"/>
      <c r="O453" s="31"/>
      <c r="P453" s="33"/>
    </row>
    <row r="454" spans="12:16" s="1" customFormat="1">
      <c r="L454" s="31"/>
      <c r="M454" s="32"/>
      <c r="N454" s="32"/>
      <c r="O454" s="31"/>
      <c r="P454" s="33"/>
    </row>
    <row r="455" spans="12:16" s="1" customFormat="1">
      <c r="L455" s="31"/>
      <c r="M455" s="32"/>
      <c r="N455" s="32"/>
      <c r="O455" s="31"/>
      <c r="P455" s="33"/>
    </row>
    <row r="456" spans="12:16" s="1" customFormat="1">
      <c r="L456" s="31"/>
      <c r="M456" s="32"/>
      <c r="N456" s="32"/>
      <c r="O456" s="31"/>
      <c r="P456" s="33"/>
    </row>
    <row r="457" spans="12:16" s="1" customFormat="1">
      <c r="L457" s="31"/>
      <c r="M457" s="32"/>
      <c r="N457" s="32"/>
      <c r="O457" s="31"/>
      <c r="P457" s="33"/>
    </row>
    <row r="458" spans="12:16" s="1" customFormat="1">
      <c r="L458" s="31"/>
      <c r="M458" s="32"/>
      <c r="N458" s="32"/>
      <c r="O458" s="31"/>
      <c r="P458" s="33"/>
    </row>
    <row r="459" spans="12:16" s="1" customFormat="1">
      <c r="L459" s="31"/>
      <c r="M459" s="32"/>
      <c r="N459" s="32"/>
      <c r="O459" s="31"/>
      <c r="P459" s="33"/>
    </row>
    <row r="460" spans="12:16" s="1" customFormat="1">
      <c r="L460" s="31"/>
      <c r="M460" s="32"/>
      <c r="N460" s="32"/>
      <c r="O460" s="31"/>
      <c r="P460" s="33"/>
    </row>
    <row r="461" spans="12:16" s="1" customFormat="1">
      <c r="L461" s="31"/>
      <c r="M461" s="32"/>
      <c r="N461" s="32"/>
      <c r="O461" s="31"/>
      <c r="P461" s="33"/>
    </row>
    <row r="462" spans="12:16" s="1" customFormat="1">
      <c r="L462" s="31"/>
      <c r="M462" s="32"/>
      <c r="N462" s="32"/>
      <c r="O462" s="31"/>
      <c r="P462" s="33"/>
    </row>
    <row r="463" spans="12:16" s="1" customFormat="1">
      <c r="L463" s="31"/>
      <c r="M463" s="32"/>
      <c r="N463" s="32"/>
      <c r="O463" s="31"/>
      <c r="P463" s="33"/>
    </row>
    <row r="464" spans="12:16" s="1" customFormat="1">
      <c r="L464" s="31"/>
      <c r="M464" s="32"/>
      <c r="N464" s="32"/>
      <c r="O464" s="31"/>
      <c r="P464" s="33"/>
    </row>
    <row r="465" spans="12:16" s="1" customFormat="1">
      <c r="L465" s="31"/>
      <c r="M465" s="32"/>
      <c r="N465" s="32"/>
      <c r="O465" s="31"/>
      <c r="P465" s="33"/>
    </row>
    <row r="466" spans="12:16" s="1" customFormat="1">
      <c r="L466" s="31"/>
      <c r="M466" s="32"/>
      <c r="N466" s="32"/>
      <c r="O466" s="31"/>
      <c r="P466" s="33"/>
    </row>
    <row r="467" spans="12:16" s="1" customFormat="1">
      <c r="L467" s="31"/>
      <c r="M467" s="32"/>
      <c r="N467" s="32"/>
      <c r="O467" s="31"/>
      <c r="P467" s="33"/>
    </row>
    <row r="468" spans="12:16" s="1" customFormat="1">
      <c r="L468" s="31"/>
      <c r="M468" s="32"/>
      <c r="N468" s="32"/>
      <c r="O468" s="31"/>
      <c r="P468" s="33"/>
    </row>
    <row r="469" spans="12:16" s="1" customFormat="1">
      <c r="L469" s="31"/>
      <c r="M469" s="32"/>
      <c r="N469" s="32"/>
      <c r="O469" s="31"/>
      <c r="P469" s="33"/>
    </row>
    <row r="470" spans="12:16" s="1" customFormat="1">
      <c r="L470" s="31"/>
      <c r="M470" s="32"/>
      <c r="N470" s="32"/>
      <c r="O470" s="31"/>
      <c r="P470" s="33"/>
    </row>
    <row r="471" spans="12:16" s="1" customFormat="1">
      <c r="L471" s="31"/>
      <c r="M471" s="32"/>
      <c r="N471" s="32"/>
      <c r="O471" s="31"/>
      <c r="P471" s="33"/>
    </row>
    <row r="472" spans="12:16" s="1" customFormat="1">
      <c r="L472" s="31"/>
      <c r="M472" s="32"/>
      <c r="N472" s="32"/>
      <c r="O472" s="31"/>
      <c r="P472" s="33"/>
    </row>
    <row r="473" spans="12:16" s="1" customFormat="1">
      <c r="L473" s="31"/>
      <c r="M473" s="32"/>
      <c r="N473" s="32"/>
      <c r="O473" s="31"/>
      <c r="P473" s="33"/>
    </row>
    <row r="474" spans="12:16" s="1" customFormat="1">
      <c r="L474" s="31"/>
      <c r="M474" s="32"/>
      <c r="N474" s="32"/>
      <c r="O474" s="31"/>
      <c r="P474" s="33"/>
    </row>
    <row r="475" spans="12:16" s="1" customFormat="1">
      <c r="L475" s="31"/>
      <c r="M475" s="32"/>
      <c r="N475" s="32"/>
      <c r="O475" s="31"/>
      <c r="P475" s="33"/>
    </row>
    <row r="476" spans="12:16" s="1" customFormat="1">
      <c r="L476" s="31"/>
      <c r="M476" s="32"/>
      <c r="N476" s="32"/>
      <c r="O476" s="31"/>
      <c r="P476" s="33"/>
    </row>
    <row r="477" spans="12:16" s="1" customFormat="1">
      <c r="L477" s="31"/>
      <c r="M477" s="32"/>
      <c r="N477" s="32"/>
      <c r="O477" s="31"/>
      <c r="P477" s="33"/>
    </row>
    <row r="478" spans="12:16" s="1" customFormat="1">
      <c r="L478" s="31"/>
      <c r="M478" s="32"/>
      <c r="N478" s="32"/>
      <c r="O478" s="31"/>
      <c r="P478" s="33"/>
    </row>
    <row r="479" spans="12:16" s="1" customFormat="1">
      <c r="L479" s="31"/>
      <c r="M479" s="32"/>
      <c r="N479" s="32"/>
      <c r="O479" s="31"/>
      <c r="P479" s="33"/>
    </row>
    <row r="480" spans="12:16" s="1" customFormat="1">
      <c r="L480" s="31"/>
      <c r="M480" s="32"/>
      <c r="N480" s="32"/>
      <c r="O480" s="31"/>
      <c r="P480" s="33"/>
    </row>
    <row r="481" spans="12:16" s="1" customFormat="1">
      <c r="L481" s="31"/>
      <c r="M481" s="32"/>
      <c r="N481" s="32"/>
      <c r="O481" s="31"/>
      <c r="P481" s="33"/>
    </row>
    <row r="482" spans="12:16" s="1" customFormat="1">
      <c r="L482" s="31"/>
      <c r="M482" s="32"/>
      <c r="N482" s="32"/>
      <c r="O482" s="31"/>
      <c r="P482" s="33"/>
    </row>
    <row r="483" spans="12:16" s="1" customFormat="1">
      <c r="L483" s="31"/>
      <c r="M483" s="32"/>
      <c r="N483" s="32"/>
      <c r="O483" s="31"/>
      <c r="P483" s="33"/>
    </row>
    <row r="484" spans="12:16" s="1" customFormat="1">
      <c r="L484" s="31"/>
      <c r="M484" s="32"/>
      <c r="N484" s="32"/>
      <c r="O484" s="31"/>
      <c r="P484" s="33"/>
    </row>
    <row r="485" spans="12:16" s="1" customFormat="1">
      <c r="L485" s="31"/>
      <c r="M485" s="32"/>
      <c r="N485" s="32"/>
      <c r="O485" s="31"/>
      <c r="P485" s="33"/>
    </row>
    <row r="486" spans="12:16" s="1" customFormat="1">
      <c r="L486" s="31"/>
      <c r="M486" s="32"/>
      <c r="N486" s="32"/>
      <c r="O486" s="31"/>
      <c r="P486" s="33"/>
    </row>
    <row r="487" spans="12:16" s="1" customFormat="1">
      <c r="L487" s="31"/>
      <c r="M487" s="32"/>
      <c r="N487" s="32"/>
      <c r="O487" s="31"/>
      <c r="P487" s="33"/>
    </row>
    <row r="488" spans="12:16" s="1" customFormat="1">
      <c r="L488" s="31"/>
      <c r="M488" s="32"/>
      <c r="N488" s="32"/>
      <c r="O488" s="31"/>
      <c r="P488" s="33"/>
    </row>
    <row r="489" spans="12:16" s="1" customFormat="1">
      <c r="L489" s="31"/>
      <c r="M489" s="32"/>
      <c r="N489" s="32"/>
      <c r="O489" s="31"/>
      <c r="P489" s="33"/>
    </row>
    <row r="490" spans="12:16" s="1" customFormat="1">
      <c r="L490" s="31"/>
      <c r="M490" s="32"/>
      <c r="N490" s="32"/>
      <c r="O490" s="31"/>
      <c r="P490" s="33"/>
    </row>
    <row r="491" spans="12:16" s="1" customFormat="1">
      <c r="L491" s="31"/>
      <c r="M491" s="32"/>
      <c r="N491" s="32"/>
      <c r="O491" s="31"/>
      <c r="P491" s="33"/>
    </row>
    <row r="492" spans="12:16" s="1" customFormat="1">
      <c r="L492" s="31"/>
      <c r="M492" s="32"/>
      <c r="N492" s="32"/>
      <c r="O492" s="31"/>
      <c r="P492" s="33"/>
    </row>
    <row r="493" spans="12:16" s="1" customFormat="1">
      <c r="L493" s="31"/>
      <c r="M493" s="32"/>
      <c r="N493" s="32"/>
      <c r="O493" s="31"/>
      <c r="P493" s="33"/>
    </row>
    <row r="494" spans="12:16" s="1" customFormat="1">
      <c r="L494" s="31"/>
      <c r="M494" s="32"/>
      <c r="N494" s="32"/>
      <c r="O494" s="31"/>
      <c r="P494" s="33"/>
    </row>
    <row r="495" spans="12:16" s="1" customFormat="1">
      <c r="L495" s="31"/>
      <c r="M495" s="32"/>
      <c r="N495" s="32"/>
      <c r="O495" s="31"/>
      <c r="P495" s="33"/>
    </row>
    <row r="496" spans="12:16" s="1" customFormat="1">
      <c r="L496" s="31"/>
      <c r="M496" s="32"/>
      <c r="N496" s="32"/>
      <c r="O496" s="31"/>
      <c r="P496" s="33"/>
    </row>
    <row r="497" spans="12:16" s="1" customFormat="1">
      <c r="L497" s="31"/>
      <c r="M497" s="32"/>
      <c r="N497" s="32"/>
      <c r="O497" s="31"/>
      <c r="P497" s="33"/>
    </row>
    <row r="498" spans="12:16" s="1" customFormat="1">
      <c r="L498" s="31"/>
      <c r="M498" s="32"/>
      <c r="N498" s="32"/>
      <c r="O498" s="31"/>
      <c r="P498" s="33"/>
    </row>
    <row r="499" spans="12:16" s="1" customFormat="1">
      <c r="L499" s="31"/>
      <c r="M499" s="32"/>
      <c r="N499" s="32"/>
      <c r="O499" s="31"/>
      <c r="P499" s="33"/>
    </row>
    <row r="500" spans="12:16" s="1" customFormat="1">
      <c r="L500" s="31"/>
      <c r="M500" s="32"/>
      <c r="N500" s="32"/>
      <c r="O500" s="31"/>
      <c r="P500" s="33"/>
    </row>
    <row r="501" spans="12:16" s="1" customFormat="1">
      <c r="L501" s="31"/>
      <c r="M501" s="32"/>
      <c r="N501" s="32"/>
      <c r="O501" s="31"/>
      <c r="P501" s="33"/>
    </row>
    <row r="502" spans="12:16" s="1" customFormat="1">
      <c r="L502" s="31"/>
      <c r="M502" s="32"/>
      <c r="N502" s="32"/>
      <c r="O502" s="31"/>
      <c r="P502" s="33"/>
    </row>
    <row r="503" spans="12:16" s="1" customFormat="1">
      <c r="L503" s="31"/>
      <c r="M503" s="32"/>
      <c r="N503" s="32"/>
      <c r="O503" s="31"/>
      <c r="P503" s="33"/>
    </row>
    <row r="504" spans="12:16" s="1" customFormat="1">
      <c r="L504" s="31"/>
      <c r="M504" s="32"/>
      <c r="N504" s="32"/>
      <c r="O504" s="31"/>
      <c r="P504" s="33"/>
    </row>
    <row r="505" spans="12:16" s="1" customFormat="1">
      <c r="L505" s="31"/>
      <c r="M505" s="32"/>
      <c r="N505" s="32"/>
      <c r="O505" s="31"/>
      <c r="P505" s="33"/>
    </row>
    <row r="506" spans="12:16" s="1" customFormat="1">
      <c r="L506" s="31"/>
      <c r="M506" s="32"/>
      <c r="N506" s="32"/>
      <c r="O506" s="31"/>
      <c r="P506" s="33"/>
    </row>
    <row r="507" spans="12:16" s="1" customFormat="1">
      <c r="L507" s="31"/>
      <c r="M507" s="32"/>
      <c r="N507" s="32"/>
      <c r="O507" s="31"/>
      <c r="P507" s="33"/>
    </row>
    <row r="508" spans="12:16" s="1" customFormat="1">
      <c r="L508" s="31"/>
      <c r="M508" s="32"/>
      <c r="N508" s="32"/>
      <c r="O508" s="31"/>
      <c r="P508" s="33"/>
    </row>
    <row r="509" spans="12:16" s="1" customFormat="1">
      <c r="L509" s="31"/>
      <c r="M509" s="32"/>
      <c r="N509" s="32"/>
      <c r="O509" s="31"/>
      <c r="P509" s="33"/>
    </row>
    <row r="510" spans="12:16" s="1" customFormat="1">
      <c r="L510" s="31"/>
      <c r="M510" s="32"/>
      <c r="N510" s="32"/>
      <c r="O510" s="31"/>
      <c r="P510" s="33"/>
    </row>
    <row r="511" spans="12:16" s="1" customFormat="1">
      <c r="L511" s="31"/>
      <c r="M511" s="32"/>
      <c r="N511" s="32"/>
      <c r="O511" s="31"/>
      <c r="P511" s="33"/>
    </row>
    <row r="512" spans="12:16" s="1" customFormat="1">
      <c r="L512" s="31"/>
      <c r="M512" s="32"/>
      <c r="N512" s="32"/>
      <c r="O512" s="31"/>
      <c r="P512" s="33"/>
    </row>
    <row r="513" spans="12:16" s="1" customFormat="1">
      <c r="L513" s="31"/>
      <c r="M513" s="32"/>
      <c r="N513" s="32"/>
      <c r="O513" s="31"/>
      <c r="P513" s="33"/>
    </row>
    <row r="514" spans="12:16" s="1" customFormat="1">
      <c r="L514" s="31"/>
      <c r="M514" s="32"/>
      <c r="N514" s="32"/>
      <c r="O514" s="31"/>
      <c r="P514" s="33"/>
    </row>
    <row r="515" spans="12:16" s="1" customFormat="1">
      <c r="L515" s="31"/>
      <c r="M515" s="32"/>
      <c r="N515" s="32"/>
      <c r="O515" s="31"/>
      <c r="P515" s="33"/>
    </row>
    <row r="516" spans="12:16" s="1" customFormat="1">
      <c r="L516" s="31"/>
      <c r="M516" s="32"/>
      <c r="N516" s="32"/>
      <c r="O516" s="31"/>
      <c r="P516" s="33"/>
    </row>
    <row r="517" spans="12:16" s="1" customFormat="1">
      <c r="L517" s="31"/>
      <c r="M517" s="32"/>
      <c r="N517" s="32"/>
      <c r="O517" s="31"/>
      <c r="P517" s="33"/>
    </row>
    <row r="518" spans="12:16" s="1" customFormat="1">
      <c r="L518" s="31"/>
      <c r="M518" s="32"/>
      <c r="N518" s="32"/>
      <c r="O518" s="31"/>
      <c r="P518" s="33"/>
    </row>
    <row r="519" spans="12:16" s="1" customFormat="1">
      <c r="L519" s="31"/>
      <c r="M519" s="32"/>
      <c r="N519" s="32"/>
      <c r="O519" s="31"/>
      <c r="P519" s="33"/>
    </row>
    <row r="520" spans="12:16" s="1" customFormat="1">
      <c r="L520" s="31"/>
      <c r="M520" s="32"/>
      <c r="N520" s="32"/>
      <c r="O520" s="31"/>
      <c r="P520" s="33"/>
    </row>
    <row r="521" spans="12:16" s="1" customFormat="1">
      <c r="L521" s="31"/>
      <c r="M521" s="32"/>
      <c r="N521" s="32"/>
      <c r="O521" s="31"/>
      <c r="P521" s="33"/>
    </row>
    <row r="522" spans="12:16" s="1" customFormat="1">
      <c r="L522" s="31"/>
      <c r="M522" s="32"/>
      <c r="N522" s="32"/>
      <c r="O522" s="31"/>
      <c r="P522" s="33"/>
    </row>
    <row r="523" spans="12:16" s="1" customFormat="1">
      <c r="L523" s="31"/>
      <c r="M523" s="32"/>
      <c r="N523" s="32"/>
      <c r="O523" s="31"/>
      <c r="P523" s="33"/>
    </row>
    <row r="524" spans="12:16" s="1" customFormat="1">
      <c r="L524" s="31"/>
      <c r="M524" s="32"/>
      <c r="N524" s="32"/>
      <c r="O524" s="31"/>
      <c r="P524" s="33"/>
    </row>
    <row r="525" spans="12:16" s="1" customFormat="1">
      <c r="L525" s="31"/>
      <c r="M525" s="32"/>
      <c r="N525" s="32"/>
      <c r="O525" s="31"/>
      <c r="P525" s="33"/>
    </row>
    <row r="526" spans="12:16" s="1" customFormat="1">
      <c r="L526" s="31"/>
      <c r="M526" s="32"/>
      <c r="N526" s="32"/>
      <c r="O526" s="31"/>
      <c r="P526" s="33"/>
    </row>
    <row r="527" spans="12:16" s="1" customFormat="1">
      <c r="L527" s="31"/>
      <c r="M527" s="32"/>
      <c r="N527" s="32"/>
      <c r="O527" s="31"/>
      <c r="P527" s="33"/>
    </row>
    <row r="528" spans="12:16" s="1" customFormat="1">
      <c r="L528" s="31"/>
      <c r="M528" s="32"/>
      <c r="N528" s="32"/>
      <c r="O528" s="31"/>
      <c r="P528" s="33"/>
    </row>
    <row r="529" spans="12:16" s="1" customFormat="1">
      <c r="L529" s="31"/>
      <c r="M529" s="32"/>
      <c r="N529" s="32"/>
      <c r="O529" s="31"/>
      <c r="P529" s="33"/>
    </row>
    <row r="530" spans="12:16" s="1" customFormat="1">
      <c r="L530" s="31"/>
      <c r="M530" s="32"/>
      <c r="N530" s="32"/>
      <c r="O530" s="31"/>
      <c r="P530" s="33"/>
    </row>
    <row r="531" spans="12:16" s="1" customFormat="1">
      <c r="L531" s="31"/>
      <c r="M531" s="32"/>
      <c r="N531" s="32"/>
      <c r="O531" s="31"/>
      <c r="P531" s="33"/>
    </row>
    <row r="532" spans="12:16" s="1" customFormat="1">
      <c r="L532" s="31"/>
      <c r="M532" s="32"/>
      <c r="N532" s="32"/>
      <c r="O532" s="31"/>
      <c r="P532" s="33"/>
    </row>
    <row r="533" spans="12:16" s="1" customFormat="1">
      <c r="L533" s="31"/>
      <c r="M533" s="32"/>
      <c r="N533" s="32"/>
      <c r="O533" s="31"/>
      <c r="P533" s="33"/>
    </row>
    <row r="534" spans="12:16" s="1" customFormat="1">
      <c r="L534" s="31"/>
      <c r="M534" s="32"/>
      <c r="N534" s="32"/>
      <c r="O534" s="31"/>
      <c r="P534" s="33"/>
    </row>
    <row r="535" spans="12:16" s="1" customFormat="1">
      <c r="L535" s="31"/>
      <c r="M535" s="32"/>
      <c r="N535" s="32"/>
      <c r="O535" s="31"/>
      <c r="P535" s="33"/>
    </row>
    <row r="536" spans="12:16" s="1" customFormat="1">
      <c r="L536" s="31"/>
      <c r="M536" s="32"/>
      <c r="N536" s="32"/>
      <c r="O536" s="31"/>
      <c r="P536" s="33"/>
    </row>
    <row r="537" spans="12:16" s="1" customFormat="1">
      <c r="L537" s="31"/>
      <c r="M537" s="32"/>
      <c r="N537" s="32"/>
      <c r="O537" s="31"/>
      <c r="P537" s="33"/>
    </row>
    <row r="538" spans="12:16" s="1" customFormat="1">
      <c r="L538" s="31"/>
      <c r="M538" s="32"/>
      <c r="N538" s="32"/>
      <c r="O538" s="31"/>
      <c r="P538" s="33"/>
    </row>
    <row r="539" spans="12:16" s="1" customFormat="1">
      <c r="L539" s="31"/>
      <c r="M539" s="32"/>
      <c r="N539" s="32"/>
      <c r="O539" s="31"/>
      <c r="P539" s="33"/>
    </row>
    <row r="540" spans="12:16" s="1" customFormat="1">
      <c r="L540" s="31"/>
      <c r="M540" s="32"/>
      <c r="N540" s="32"/>
      <c r="O540" s="31"/>
      <c r="P540" s="33"/>
    </row>
    <row r="541" spans="12:16" s="1" customFormat="1">
      <c r="L541" s="31"/>
      <c r="M541" s="32"/>
      <c r="N541" s="32"/>
      <c r="O541" s="31"/>
      <c r="P541" s="33"/>
    </row>
    <row r="542" spans="12:16" s="1" customFormat="1">
      <c r="L542" s="31"/>
      <c r="M542" s="32"/>
      <c r="N542" s="32"/>
      <c r="O542" s="31"/>
      <c r="P542" s="33"/>
    </row>
    <row r="543" spans="12:16" s="1" customFormat="1">
      <c r="L543" s="31"/>
      <c r="M543" s="32"/>
      <c r="N543" s="32"/>
      <c r="O543" s="31"/>
      <c r="P543" s="33"/>
    </row>
    <row r="544" spans="12:16" s="1" customFormat="1">
      <c r="L544" s="31"/>
      <c r="M544" s="32"/>
      <c r="N544" s="32"/>
      <c r="O544" s="31"/>
      <c r="P544" s="33"/>
    </row>
    <row r="545" spans="12:16" s="1" customFormat="1">
      <c r="L545" s="31"/>
      <c r="M545" s="32"/>
      <c r="N545" s="32"/>
      <c r="O545" s="31"/>
      <c r="P545" s="33"/>
    </row>
    <row r="546" spans="12:16" s="1" customFormat="1">
      <c r="L546" s="31"/>
      <c r="M546" s="32"/>
      <c r="N546" s="32"/>
      <c r="O546" s="31"/>
      <c r="P546" s="33"/>
    </row>
    <row r="547" spans="12:16" s="1" customFormat="1">
      <c r="L547" s="31"/>
      <c r="M547" s="32"/>
      <c r="N547" s="32"/>
      <c r="O547" s="31"/>
      <c r="P547" s="33"/>
    </row>
    <row r="548" spans="12:16" s="1" customFormat="1">
      <c r="L548" s="31"/>
      <c r="M548" s="32"/>
      <c r="N548" s="32"/>
      <c r="O548" s="31"/>
      <c r="P548" s="33"/>
    </row>
    <row r="549" spans="12:16" s="1" customFormat="1">
      <c r="L549" s="31"/>
      <c r="M549" s="32"/>
      <c r="N549" s="32"/>
      <c r="O549" s="31"/>
      <c r="P549" s="33"/>
    </row>
    <row r="550" spans="12:16" s="1" customFormat="1">
      <c r="L550" s="31"/>
      <c r="M550" s="32"/>
      <c r="N550" s="32"/>
      <c r="O550" s="31"/>
      <c r="P550" s="33"/>
    </row>
    <row r="551" spans="12:16" s="1" customFormat="1">
      <c r="L551" s="31"/>
      <c r="M551" s="32"/>
      <c r="N551" s="32"/>
      <c r="O551" s="31"/>
      <c r="P551" s="33"/>
    </row>
    <row r="552" spans="12:16" s="1" customFormat="1">
      <c r="L552" s="31"/>
      <c r="M552" s="32"/>
      <c r="N552" s="32"/>
      <c r="O552" s="31"/>
      <c r="P552" s="33"/>
    </row>
    <row r="553" spans="12:16" s="1" customFormat="1">
      <c r="L553" s="31"/>
      <c r="M553" s="32"/>
      <c r="N553" s="32"/>
      <c r="O553" s="31"/>
      <c r="P553" s="33"/>
    </row>
    <row r="554" spans="12:16" s="1" customFormat="1">
      <c r="L554" s="31"/>
      <c r="M554" s="32"/>
      <c r="N554" s="32"/>
      <c r="O554" s="31"/>
      <c r="P554" s="33"/>
    </row>
    <row r="555" spans="12:16" s="1" customFormat="1">
      <c r="L555" s="31"/>
      <c r="M555" s="32"/>
      <c r="N555" s="32"/>
      <c r="O555" s="31"/>
      <c r="P555" s="33"/>
    </row>
    <row r="556" spans="12:16" s="1" customFormat="1">
      <c r="L556" s="31"/>
      <c r="M556" s="32"/>
      <c r="N556" s="32"/>
      <c r="O556" s="31"/>
      <c r="P556" s="33"/>
    </row>
    <row r="557" spans="12:16" s="1" customFormat="1">
      <c r="L557" s="31"/>
      <c r="M557" s="32"/>
      <c r="N557" s="32"/>
      <c r="O557" s="31"/>
      <c r="P557" s="33"/>
    </row>
    <row r="558" spans="12:16" s="1" customFormat="1">
      <c r="L558" s="31"/>
      <c r="M558" s="32"/>
      <c r="N558" s="32"/>
      <c r="O558" s="31"/>
      <c r="P558" s="33"/>
    </row>
    <row r="559" spans="12:16" s="1" customFormat="1">
      <c r="L559" s="31"/>
      <c r="M559" s="32"/>
      <c r="N559" s="32"/>
      <c r="O559" s="31"/>
      <c r="P559" s="33"/>
    </row>
    <row r="560" spans="12:16" s="1" customFormat="1">
      <c r="L560" s="31"/>
      <c r="M560" s="32"/>
      <c r="N560" s="32"/>
      <c r="O560" s="31"/>
      <c r="P560" s="33"/>
    </row>
    <row r="561" spans="12:16" s="1" customFormat="1">
      <c r="L561" s="31"/>
      <c r="M561" s="32"/>
      <c r="N561" s="32"/>
      <c r="O561" s="31"/>
      <c r="P561" s="33"/>
    </row>
    <row r="562" spans="12:16" s="1" customFormat="1">
      <c r="L562" s="31"/>
      <c r="M562" s="32"/>
      <c r="N562" s="32"/>
      <c r="O562" s="31"/>
      <c r="P562" s="33"/>
    </row>
    <row r="563" spans="12:16" s="1" customFormat="1">
      <c r="L563" s="31"/>
      <c r="M563" s="32"/>
      <c r="N563" s="32"/>
      <c r="O563" s="31"/>
      <c r="P563" s="33"/>
    </row>
    <row r="564" spans="12:16" s="1" customFormat="1">
      <c r="L564" s="31"/>
      <c r="M564" s="32"/>
      <c r="N564" s="32"/>
      <c r="O564" s="31"/>
      <c r="P564" s="33"/>
    </row>
    <row r="565" spans="12:16" s="1" customFormat="1">
      <c r="L565" s="31"/>
      <c r="M565" s="32"/>
      <c r="N565" s="32"/>
      <c r="O565" s="31"/>
      <c r="P565" s="33"/>
    </row>
    <row r="566" spans="12:16" s="1" customFormat="1">
      <c r="L566" s="31"/>
      <c r="M566" s="32"/>
      <c r="N566" s="32"/>
      <c r="O566" s="31"/>
      <c r="P566" s="33"/>
    </row>
    <row r="567" spans="12:16" s="1" customFormat="1">
      <c r="L567" s="31"/>
      <c r="M567" s="32"/>
      <c r="N567" s="32"/>
      <c r="O567" s="31"/>
      <c r="P567" s="33"/>
    </row>
    <row r="568" spans="12:16" s="1" customFormat="1">
      <c r="L568" s="31"/>
      <c r="M568" s="32"/>
      <c r="N568" s="32"/>
      <c r="O568" s="31"/>
      <c r="P568" s="33"/>
    </row>
    <row r="569" spans="12:16" s="1" customFormat="1">
      <c r="L569" s="31"/>
      <c r="M569" s="32"/>
      <c r="N569" s="32"/>
      <c r="O569" s="31"/>
      <c r="P569" s="33"/>
    </row>
    <row r="570" spans="12:16" s="1" customFormat="1">
      <c r="L570" s="31"/>
      <c r="M570" s="32"/>
      <c r="N570" s="32"/>
      <c r="O570" s="31"/>
      <c r="P570" s="33"/>
    </row>
    <row r="571" spans="12:16" s="1" customFormat="1">
      <c r="L571" s="31"/>
      <c r="M571" s="32"/>
      <c r="N571" s="32"/>
      <c r="O571" s="31"/>
      <c r="P571" s="33"/>
    </row>
    <row r="572" spans="12:16" s="1" customFormat="1">
      <c r="L572" s="31"/>
      <c r="M572" s="32"/>
      <c r="N572" s="32"/>
      <c r="O572" s="31"/>
      <c r="P572" s="33"/>
    </row>
    <row r="573" spans="12:16" s="1" customFormat="1">
      <c r="L573" s="31"/>
      <c r="M573" s="32"/>
      <c r="N573" s="32"/>
      <c r="O573" s="31"/>
      <c r="P573" s="33"/>
    </row>
    <row r="574" spans="12:16" s="1" customFormat="1">
      <c r="L574" s="31"/>
      <c r="M574" s="32"/>
      <c r="N574" s="32"/>
      <c r="O574" s="31"/>
      <c r="P574" s="33"/>
    </row>
    <row r="575" spans="12:16" s="1" customFormat="1">
      <c r="L575" s="31"/>
      <c r="M575" s="32"/>
      <c r="N575" s="32"/>
      <c r="O575" s="31"/>
      <c r="P575" s="33"/>
    </row>
    <row r="576" spans="12:16" s="1" customFormat="1">
      <c r="L576" s="31"/>
      <c r="M576" s="32"/>
      <c r="N576" s="32"/>
      <c r="O576" s="31"/>
      <c r="P576" s="33"/>
    </row>
    <row r="577" spans="12:16" s="1" customFormat="1">
      <c r="L577" s="31"/>
      <c r="M577" s="32"/>
      <c r="N577" s="32"/>
      <c r="O577" s="31"/>
      <c r="P577" s="33"/>
    </row>
    <row r="578" spans="12:16" s="1" customFormat="1">
      <c r="L578" s="31"/>
      <c r="M578" s="32"/>
      <c r="N578" s="32"/>
      <c r="O578" s="31"/>
      <c r="P578" s="33"/>
    </row>
    <row r="579" spans="12:16" s="1" customFormat="1">
      <c r="L579" s="31"/>
      <c r="M579" s="32"/>
      <c r="N579" s="32"/>
      <c r="O579" s="31"/>
      <c r="P579" s="33"/>
    </row>
    <row r="580" spans="12:16" s="1" customFormat="1">
      <c r="L580" s="31"/>
      <c r="M580" s="32"/>
      <c r="N580" s="32"/>
      <c r="O580" s="31"/>
      <c r="P580" s="33"/>
    </row>
    <row r="581" spans="12:16" s="1" customFormat="1">
      <c r="L581" s="31"/>
      <c r="M581" s="32"/>
      <c r="N581" s="32"/>
      <c r="O581" s="31"/>
      <c r="P581" s="33"/>
    </row>
    <row r="582" spans="12:16" s="1" customFormat="1">
      <c r="L582" s="31"/>
      <c r="M582" s="32"/>
      <c r="N582" s="32"/>
      <c r="O582" s="31"/>
      <c r="P582" s="33"/>
    </row>
    <row r="583" spans="12:16" s="1" customFormat="1">
      <c r="L583" s="31"/>
      <c r="M583" s="32"/>
      <c r="N583" s="32"/>
      <c r="O583" s="31"/>
      <c r="P583" s="33"/>
    </row>
    <row r="584" spans="12:16" s="1" customFormat="1">
      <c r="L584" s="31"/>
      <c r="M584" s="32"/>
      <c r="N584" s="32"/>
      <c r="O584" s="31"/>
      <c r="P584" s="33"/>
    </row>
    <row r="585" spans="12:16" s="1" customFormat="1">
      <c r="L585" s="31"/>
      <c r="M585" s="32"/>
      <c r="N585" s="32"/>
      <c r="O585" s="31"/>
      <c r="P585" s="33"/>
    </row>
    <row r="586" spans="12:16" s="1" customFormat="1">
      <c r="L586" s="31"/>
      <c r="M586" s="32"/>
      <c r="N586" s="32"/>
      <c r="O586" s="31"/>
      <c r="P586" s="33"/>
    </row>
    <row r="587" spans="12:16" s="1" customFormat="1">
      <c r="L587" s="31"/>
      <c r="M587" s="32"/>
      <c r="N587" s="32"/>
      <c r="O587" s="31"/>
      <c r="P587" s="33"/>
    </row>
    <row r="588" spans="12:16" s="1" customFormat="1">
      <c r="L588" s="31"/>
      <c r="M588" s="32"/>
      <c r="N588" s="32"/>
      <c r="O588" s="31"/>
      <c r="P588" s="33"/>
    </row>
    <row r="589" spans="12:16" s="1" customFormat="1">
      <c r="L589" s="31"/>
      <c r="M589" s="32"/>
      <c r="N589" s="32"/>
      <c r="O589" s="31"/>
      <c r="P589" s="33"/>
    </row>
    <row r="590" spans="12:16" s="1" customFormat="1">
      <c r="L590" s="31"/>
      <c r="M590" s="32"/>
      <c r="N590" s="32"/>
      <c r="O590" s="31"/>
      <c r="P590" s="33"/>
    </row>
    <row r="591" spans="12:16" s="1" customFormat="1">
      <c r="L591" s="31"/>
      <c r="M591" s="32"/>
      <c r="N591" s="32"/>
      <c r="O591" s="31"/>
      <c r="P591" s="33"/>
    </row>
    <row r="592" spans="12:16" s="1" customFormat="1">
      <c r="L592" s="31"/>
      <c r="M592" s="32"/>
      <c r="N592" s="32"/>
      <c r="O592" s="31"/>
      <c r="P592" s="33"/>
    </row>
    <row r="593" spans="12:16" s="1" customFormat="1">
      <c r="L593" s="31"/>
      <c r="M593" s="32"/>
      <c r="N593" s="32"/>
      <c r="O593" s="31"/>
      <c r="P593" s="33"/>
    </row>
    <row r="594" spans="12:16" s="1" customFormat="1">
      <c r="L594" s="31"/>
      <c r="M594" s="32"/>
      <c r="N594" s="32"/>
      <c r="O594" s="31"/>
      <c r="P594" s="33"/>
    </row>
    <row r="595" spans="12:16" s="1" customFormat="1">
      <c r="L595" s="31"/>
      <c r="M595" s="32"/>
      <c r="N595" s="32"/>
      <c r="O595" s="31"/>
      <c r="P595" s="33"/>
    </row>
    <row r="596" spans="12:16" s="1" customFormat="1">
      <c r="L596" s="31"/>
      <c r="M596" s="32"/>
      <c r="N596" s="32"/>
      <c r="O596" s="31"/>
      <c r="P596" s="33"/>
    </row>
    <row r="597" spans="12:16" s="1" customFormat="1">
      <c r="L597" s="31"/>
      <c r="M597" s="32"/>
      <c r="N597" s="32"/>
      <c r="O597" s="31"/>
      <c r="P597" s="33"/>
    </row>
    <row r="598" spans="12:16" s="1" customFormat="1">
      <c r="L598" s="31"/>
      <c r="M598" s="32"/>
      <c r="N598" s="32"/>
      <c r="O598" s="31"/>
      <c r="P598" s="33"/>
    </row>
    <row r="599" spans="12:16" s="1" customFormat="1">
      <c r="L599" s="31"/>
      <c r="M599" s="32"/>
      <c r="N599" s="32"/>
      <c r="O599" s="31"/>
      <c r="P599" s="33"/>
    </row>
    <row r="600" spans="12:16" s="1" customFormat="1">
      <c r="L600" s="31"/>
      <c r="M600" s="32"/>
      <c r="N600" s="32"/>
      <c r="O600" s="31"/>
      <c r="P600" s="33"/>
    </row>
    <row r="601" spans="12:16" s="1" customFormat="1">
      <c r="L601" s="31"/>
      <c r="M601" s="32"/>
      <c r="N601" s="32"/>
      <c r="O601" s="31"/>
      <c r="P601" s="33"/>
    </row>
    <row r="602" spans="12:16" s="1" customFormat="1">
      <c r="L602" s="31"/>
      <c r="M602" s="32"/>
      <c r="N602" s="32"/>
      <c r="O602" s="31"/>
      <c r="P602" s="33"/>
    </row>
    <row r="603" spans="12:16" s="1" customFormat="1">
      <c r="L603" s="31"/>
      <c r="M603" s="32"/>
      <c r="N603" s="32"/>
      <c r="O603" s="31"/>
      <c r="P603" s="33"/>
    </row>
    <row r="604" spans="12:16" s="1" customFormat="1">
      <c r="L604" s="31"/>
      <c r="M604" s="32"/>
      <c r="N604" s="32"/>
      <c r="O604" s="31"/>
      <c r="P604" s="33"/>
    </row>
    <row r="605" spans="12:16" s="1" customFormat="1">
      <c r="L605" s="31"/>
      <c r="M605" s="32"/>
      <c r="N605" s="32"/>
      <c r="O605" s="31"/>
      <c r="P605" s="33"/>
    </row>
    <row r="606" spans="12:16" s="1" customFormat="1">
      <c r="L606" s="31"/>
      <c r="M606" s="32"/>
      <c r="N606" s="32"/>
      <c r="O606" s="31"/>
      <c r="P606" s="33"/>
    </row>
    <row r="607" spans="12:16" s="1" customFormat="1">
      <c r="L607" s="31"/>
      <c r="M607" s="32"/>
      <c r="N607" s="32"/>
      <c r="O607" s="31"/>
      <c r="P607" s="33"/>
    </row>
    <row r="608" spans="12:16" s="1" customFormat="1">
      <c r="L608" s="31"/>
      <c r="M608" s="32"/>
      <c r="N608" s="32"/>
      <c r="O608" s="31"/>
      <c r="P608" s="33"/>
    </row>
    <row r="609" spans="12:16" s="1" customFormat="1">
      <c r="L609" s="31"/>
      <c r="M609" s="32"/>
      <c r="N609" s="32"/>
      <c r="O609" s="31"/>
      <c r="P609" s="33"/>
    </row>
    <row r="610" spans="12:16" s="1" customFormat="1">
      <c r="L610" s="31"/>
      <c r="M610" s="32"/>
      <c r="N610" s="32"/>
      <c r="O610" s="31"/>
      <c r="P610" s="33"/>
    </row>
    <row r="611" spans="12:16" s="1" customFormat="1">
      <c r="L611" s="31"/>
      <c r="M611" s="32"/>
      <c r="N611" s="32"/>
      <c r="O611" s="31"/>
      <c r="P611" s="33"/>
    </row>
    <row r="612" spans="12:16" s="1" customFormat="1">
      <c r="L612" s="31"/>
      <c r="M612" s="32"/>
      <c r="N612" s="32"/>
      <c r="O612" s="31"/>
      <c r="P612" s="33"/>
    </row>
    <row r="613" spans="12:16" s="1" customFormat="1">
      <c r="L613" s="31"/>
      <c r="M613" s="32"/>
      <c r="N613" s="32"/>
      <c r="O613" s="31"/>
      <c r="P613" s="33"/>
    </row>
    <row r="614" spans="12:16" s="1" customFormat="1">
      <c r="L614" s="31"/>
      <c r="M614" s="32"/>
      <c r="N614" s="32"/>
      <c r="O614" s="31"/>
      <c r="P614" s="33"/>
    </row>
    <row r="615" spans="12:16" s="1" customFormat="1">
      <c r="L615" s="31"/>
      <c r="M615" s="32"/>
      <c r="N615" s="32"/>
      <c r="O615" s="31"/>
      <c r="P615" s="33"/>
    </row>
    <row r="616" spans="12:16" s="1" customFormat="1">
      <c r="L616" s="31"/>
      <c r="M616" s="32"/>
      <c r="N616" s="32"/>
      <c r="O616" s="31"/>
      <c r="P616" s="33"/>
    </row>
    <row r="617" spans="12:16" s="1" customFormat="1">
      <c r="L617" s="31"/>
      <c r="M617" s="32"/>
      <c r="N617" s="32"/>
      <c r="O617" s="31"/>
      <c r="P617" s="33"/>
    </row>
    <row r="618" spans="12:16" s="1" customFormat="1">
      <c r="L618" s="31"/>
      <c r="M618" s="32"/>
      <c r="N618" s="32"/>
      <c r="O618" s="31"/>
      <c r="P618" s="33"/>
    </row>
    <row r="619" spans="12:16" s="1" customFormat="1">
      <c r="L619" s="31"/>
      <c r="M619" s="32"/>
      <c r="N619" s="32"/>
      <c r="O619" s="31"/>
      <c r="P619" s="33"/>
    </row>
    <row r="620" spans="12:16" s="1" customFormat="1">
      <c r="L620" s="31"/>
      <c r="M620" s="32"/>
      <c r="N620" s="32"/>
      <c r="O620" s="31"/>
      <c r="P620" s="33"/>
    </row>
    <row r="621" spans="12:16" s="1" customFormat="1">
      <c r="L621" s="31"/>
      <c r="M621" s="32"/>
      <c r="N621" s="32"/>
      <c r="O621" s="31"/>
      <c r="P621" s="33"/>
    </row>
    <row r="622" spans="12:16" s="1" customFormat="1">
      <c r="L622" s="31"/>
      <c r="M622" s="32"/>
      <c r="N622" s="32"/>
      <c r="O622" s="31"/>
      <c r="P622" s="33"/>
    </row>
    <row r="623" spans="12:16" s="1" customFormat="1">
      <c r="L623" s="31"/>
      <c r="M623" s="32"/>
      <c r="N623" s="32"/>
      <c r="O623" s="31"/>
      <c r="P623" s="33"/>
    </row>
    <row r="624" spans="12:16" s="1" customFormat="1">
      <c r="L624" s="31"/>
      <c r="M624" s="32"/>
      <c r="N624" s="32"/>
      <c r="O624" s="31"/>
      <c r="P624" s="33"/>
    </row>
    <row r="625" spans="12:16" s="1" customFormat="1">
      <c r="L625" s="31"/>
      <c r="M625" s="32"/>
      <c r="N625" s="32"/>
      <c r="O625" s="31"/>
      <c r="P625" s="33"/>
    </row>
    <row r="626" spans="12:16" s="1" customFormat="1">
      <c r="L626" s="31"/>
      <c r="M626" s="32"/>
      <c r="N626" s="32"/>
      <c r="O626" s="31"/>
      <c r="P626" s="33"/>
    </row>
    <row r="627" spans="12:16" s="1" customFormat="1">
      <c r="L627" s="31"/>
      <c r="M627" s="32"/>
      <c r="N627" s="32"/>
      <c r="O627" s="31"/>
      <c r="P627" s="33"/>
    </row>
    <row r="628" spans="12:16" s="1" customFormat="1">
      <c r="L628" s="31"/>
      <c r="M628" s="32"/>
      <c r="N628" s="32"/>
      <c r="O628" s="31"/>
      <c r="P628" s="33"/>
    </row>
    <row r="629" spans="12:16" s="1" customFormat="1">
      <c r="L629" s="31"/>
      <c r="M629" s="32"/>
      <c r="N629" s="32"/>
      <c r="O629" s="31"/>
      <c r="P629" s="33"/>
    </row>
    <row r="630" spans="12:16" s="1" customFormat="1">
      <c r="L630" s="31"/>
      <c r="M630" s="32"/>
      <c r="N630" s="32"/>
      <c r="O630" s="31"/>
      <c r="P630" s="33"/>
    </row>
    <row r="631" spans="12:16" s="1" customFormat="1">
      <c r="L631" s="31"/>
      <c r="M631" s="32"/>
      <c r="N631" s="32"/>
      <c r="O631" s="31"/>
      <c r="P631" s="33"/>
    </row>
    <row r="632" spans="12:16" s="1" customFormat="1">
      <c r="L632" s="31"/>
      <c r="M632" s="32"/>
      <c r="N632" s="32"/>
      <c r="O632" s="31"/>
      <c r="P632" s="33"/>
    </row>
    <row r="633" spans="12:16" s="1" customFormat="1">
      <c r="L633" s="31"/>
      <c r="M633" s="32"/>
      <c r="N633" s="32"/>
      <c r="O633" s="31"/>
      <c r="P633" s="33"/>
    </row>
    <row r="634" spans="12:16" s="1" customFormat="1">
      <c r="L634" s="31"/>
      <c r="M634" s="32"/>
      <c r="N634" s="32"/>
      <c r="O634" s="31"/>
      <c r="P634" s="33"/>
    </row>
    <row r="635" spans="12:16" s="1" customFormat="1">
      <c r="L635" s="31"/>
      <c r="M635" s="32"/>
      <c r="N635" s="32"/>
      <c r="O635" s="31"/>
      <c r="P635" s="33"/>
    </row>
    <row r="636" spans="12:16" s="1" customFormat="1">
      <c r="L636" s="31"/>
      <c r="M636" s="32"/>
      <c r="N636" s="32"/>
      <c r="O636" s="31"/>
      <c r="P636" s="33"/>
    </row>
    <row r="637" spans="12:16" s="1" customFormat="1">
      <c r="L637" s="31"/>
      <c r="M637" s="32"/>
      <c r="N637" s="32"/>
      <c r="O637" s="31"/>
      <c r="P637" s="33"/>
    </row>
    <row r="638" spans="12:16" s="1" customFormat="1">
      <c r="L638" s="31"/>
      <c r="M638" s="32"/>
      <c r="N638" s="32"/>
      <c r="O638" s="31"/>
      <c r="P638" s="33"/>
    </row>
    <row r="639" spans="12:16" s="1" customFormat="1">
      <c r="L639" s="31"/>
      <c r="M639" s="32"/>
      <c r="N639" s="32"/>
      <c r="O639" s="31"/>
      <c r="P639" s="33"/>
    </row>
    <row r="640" spans="12:16" s="1" customFormat="1">
      <c r="L640" s="31"/>
      <c r="M640" s="32"/>
      <c r="N640" s="32"/>
      <c r="O640" s="31"/>
      <c r="P640" s="33"/>
    </row>
    <row r="641" spans="12:16" s="1" customFormat="1">
      <c r="L641" s="31"/>
      <c r="M641" s="32"/>
      <c r="N641" s="32"/>
      <c r="O641" s="31"/>
      <c r="P641" s="33"/>
    </row>
    <row r="642" spans="12:16" s="1" customFormat="1">
      <c r="L642" s="31"/>
      <c r="M642" s="32"/>
      <c r="N642" s="32"/>
      <c r="O642" s="31"/>
      <c r="P642" s="33"/>
    </row>
    <row r="643" spans="12:16" s="1" customFormat="1">
      <c r="L643" s="31"/>
      <c r="M643" s="32"/>
      <c r="N643" s="32"/>
      <c r="O643" s="31"/>
      <c r="P643" s="33"/>
    </row>
    <row r="644" spans="12:16" s="1" customFormat="1">
      <c r="L644" s="31"/>
      <c r="M644" s="32"/>
      <c r="N644" s="32"/>
      <c r="O644" s="31"/>
      <c r="P644" s="33"/>
    </row>
    <row r="645" spans="12:16" s="1" customFormat="1">
      <c r="L645" s="31"/>
      <c r="M645" s="32"/>
      <c r="N645" s="32"/>
      <c r="O645" s="31"/>
      <c r="P645" s="33"/>
    </row>
    <row r="646" spans="12:16" s="1" customFormat="1">
      <c r="L646" s="31"/>
      <c r="M646" s="32"/>
      <c r="N646" s="32"/>
      <c r="O646" s="31"/>
      <c r="P646" s="33"/>
    </row>
    <row r="647" spans="12:16" s="1" customFormat="1">
      <c r="L647" s="31"/>
      <c r="M647" s="32"/>
      <c r="N647" s="32"/>
      <c r="O647" s="31"/>
      <c r="P647" s="33"/>
    </row>
    <row r="648" spans="12:16" s="1" customFormat="1">
      <c r="L648" s="31"/>
      <c r="M648" s="32"/>
      <c r="N648" s="32"/>
      <c r="O648" s="31"/>
      <c r="P648" s="33"/>
    </row>
    <row r="649" spans="12:16" s="1" customFormat="1">
      <c r="L649" s="31"/>
      <c r="M649" s="32"/>
      <c r="N649" s="32"/>
      <c r="O649" s="31"/>
      <c r="P649" s="33"/>
    </row>
    <row r="650" spans="12:16" s="1" customFormat="1">
      <c r="L650" s="31"/>
      <c r="M650" s="32"/>
      <c r="N650" s="32"/>
      <c r="O650" s="31"/>
      <c r="P650" s="33"/>
    </row>
    <row r="651" spans="12:16" s="1" customFormat="1">
      <c r="L651" s="31"/>
      <c r="M651" s="32"/>
      <c r="N651" s="32"/>
      <c r="O651" s="31"/>
      <c r="P651" s="33"/>
    </row>
    <row r="652" spans="12:16" s="1" customFormat="1">
      <c r="L652" s="31"/>
      <c r="M652" s="32"/>
      <c r="N652" s="32"/>
      <c r="O652" s="31"/>
      <c r="P652" s="33"/>
    </row>
    <row r="653" spans="12:16" s="1" customFormat="1">
      <c r="L653" s="31"/>
      <c r="M653" s="32"/>
      <c r="N653" s="32"/>
      <c r="O653" s="31"/>
      <c r="P653" s="33"/>
    </row>
    <row r="654" spans="12:16" s="1" customFormat="1">
      <c r="L654" s="31"/>
      <c r="M654" s="32"/>
      <c r="N654" s="32"/>
      <c r="O654" s="31"/>
      <c r="P654" s="33"/>
    </row>
    <row r="655" spans="12:16" s="1" customFormat="1">
      <c r="L655" s="31"/>
      <c r="M655" s="32"/>
      <c r="N655" s="32"/>
      <c r="O655" s="31"/>
      <c r="P655" s="33"/>
    </row>
    <row r="656" spans="12:16" s="1" customFormat="1">
      <c r="L656" s="31"/>
      <c r="M656" s="32"/>
      <c r="N656" s="32"/>
      <c r="O656" s="31"/>
      <c r="P656" s="33"/>
    </row>
    <row r="657" spans="12:16" s="1" customFormat="1">
      <c r="L657" s="31"/>
      <c r="M657" s="32"/>
      <c r="N657" s="32"/>
      <c r="O657" s="31"/>
      <c r="P657" s="33"/>
    </row>
    <row r="658" spans="12:16" s="1" customFormat="1">
      <c r="L658" s="31"/>
      <c r="M658" s="32"/>
      <c r="N658" s="32"/>
      <c r="O658" s="31"/>
      <c r="P658" s="33"/>
    </row>
    <row r="659" spans="12:16" s="1" customFormat="1">
      <c r="L659" s="31"/>
      <c r="M659" s="32"/>
      <c r="N659" s="32"/>
      <c r="O659" s="31"/>
      <c r="P659" s="33"/>
    </row>
    <row r="660" spans="12:16" s="1" customFormat="1">
      <c r="L660" s="31"/>
      <c r="M660" s="32"/>
      <c r="N660" s="32"/>
      <c r="O660" s="31"/>
      <c r="P660" s="33"/>
    </row>
    <row r="661" spans="12:16" s="1" customFormat="1">
      <c r="L661" s="31"/>
      <c r="M661" s="32"/>
      <c r="N661" s="32"/>
      <c r="O661" s="31"/>
      <c r="P661" s="33"/>
    </row>
    <row r="662" spans="12:16" s="1" customFormat="1">
      <c r="L662" s="31"/>
      <c r="M662" s="32"/>
      <c r="N662" s="32"/>
      <c r="O662" s="31"/>
      <c r="P662" s="33"/>
    </row>
    <row r="663" spans="12:16" s="1" customFormat="1">
      <c r="L663" s="31"/>
      <c r="M663" s="32"/>
      <c r="N663" s="32"/>
      <c r="O663" s="31"/>
      <c r="P663" s="33"/>
    </row>
    <row r="664" spans="12:16" s="1" customFormat="1">
      <c r="L664" s="31"/>
      <c r="M664" s="32"/>
      <c r="N664" s="32"/>
      <c r="O664" s="31"/>
      <c r="P664" s="33"/>
    </row>
    <row r="665" spans="12:16" s="1" customFormat="1">
      <c r="L665" s="31"/>
      <c r="M665" s="32"/>
      <c r="N665" s="32"/>
      <c r="O665" s="31"/>
      <c r="P665" s="33"/>
    </row>
    <row r="666" spans="12:16" s="1" customFormat="1">
      <c r="L666" s="31"/>
      <c r="M666" s="32"/>
      <c r="N666" s="32"/>
      <c r="O666" s="31"/>
      <c r="P666" s="33"/>
    </row>
    <row r="667" spans="12:16" s="1" customFormat="1">
      <c r="L667" s="31"/>
      <c r="M667" s="32"/>
      <c r="N667" s="32"/>
      <c r="O667" s="31"/>
      <c r="P667" s="33"/>
    </row>
    <row r="668" spans="12:16" s="1" customFormat="1">
      <c r="L668" s="31"/>
      <c r="M668" s="32"/>
      <c r="N668" s="32"/>
      <c r="O668" s="31"/>
      <c r="P668" s="33"/>
    </row>
    <row r="669" spans="12:16" s="1" customFormat="1">
      <c r="L669" s="31"/>
      <c r="M669" s="32"/>
      <c r="N669" s="32"/>
      <c r="O669" s="31"/>
      <c r="P669" s="33"/>
    </row>
    <row r="670" spans="12:16" s="1" customFormat="1">
      <c r="L670" s="31"/>
      <c r="M670" s="32"/>
      <c r="N670" s="32"/>
      <c r="O670" s="31"/>
      <c r="P670" s="33"/>
    </row>
    <row r="671" spans="12:16" s="1" customFormat="1">
      <c r="L671" s="31"/>
      <c r="M671" s="32"/>
      <c r="N671" s="32"/>
      <c r="O671" s="31"/>
      <c r="P671" s="33"/>
    </row>
    <row r="672" spans="12:16" s="1" customFormat="1">
      <c r="L672" s="31"/>
      <c r="M672" s="32"/>
      <c r="N672" s="32"/>
      <c r="O672" s="31"/>
      <c r="P672" s="33"/>
    </row>
    <row r="673" spans="12:16" s="1" customFormat="1">
      <c r="L673" s="31"/>
      <c r="M673" s="32"/>
      <c r="N673" s="32"/>
      <c r="O673" s="31"/>
      <c r="P673" s="33"/>
    </row>
    <row r="674" spans="12:16" s="1" customFormat="1">
      <c r="L674" s="31"/>
      <c r="M674" s="32"/>
      <c r="N674" s="32"/>
      <c r="O674" s="31"/>
      <c r="P674" s="33"/>
    </row>
    <row r="675" spans="12:16" s="1" customFormat="1">
      <c r="L675" s="31"/>
      <c r="M675" s="32"/>
      <c r="N675" s="32"/>
      <c r="O675" s="31"/>
      <c r="P675" s="33"/>
    </row>
    <row r="676" spans="12:16" s="1" customFormat="1">
      <c r="L676" s="31"/>
      <c r="M676" s="32"/>
      <c r="N676" s="32"/>
      <c r="O676" s="31"/>
      <c r="P676" s="33"/>
    </row>
    <row r="677" spans="12:16" s="1" customFormat="1">
      <c r="L677" s="31"/>
      <c r="M677" s="32"/>
      <c r="N677" s="32"/>
      <c r="O677" s="31"/>
      <c r="P677" s="33"/>
    </row>
    <row r="678" spans="12:16" s="1" customFormat="1">
      <c r="L678" s="31"/>
      <c r="M678" s="32"/>
      <c r="N678" s="32"/>
      <c r="O678" s="31"/>
      <c r="P678" s="33"/>
    </row>
    <row r="679" spans="12:16" s="1" customFormat="1">
      <c r="L679" s="31"/>
      <c r="M679" s="32"/>
      <c r="N679" s="32"/>
      <c r="O679" s="31"/>
      <c r="P679" s="33"/>
    </row>
    <row r="680" spans="12:16" s="1" customFormat="1">
      <c r="L680" s="31"/>
      <c r="M680" s="32"/>
      <c r="N680" s="32"/>
      <c r="O680" s="31"/>
      <c r="P680" s="33"/>
    </row>
    <row r="681" spans="12:16" s="1" customFormat="1">
      <c r="L681" s="31"/>
      <c r="M681" s="32"/>
      <c r="N681" s="32"/>
      <c r="O681" s="31"/>
      <c r="P681" s="33"/>
    </row>
    <row r="682" spans="12:16" s="1" customFormat="1">
      <c r="L682" s="31"/>
      <c r="M682" s="32"/>
      <c r="N682" s="32"/>
      <c r="O682" s="31"/>
      <c r="P682" s="33"/>
    </row>
    <row r="683" spans="12:16" s="1" customFormat="1">
      <c r="L683" s="31"/>
      <c r="M683" s="32"/>
      <c r="N683" s="32"/>
      <c r="O683" s="31"/>
      <c r="P683" s="33"/>
    </row>
    <row r="684" spans="12:16" s="1" customFormat="1">
      <c r="L684" s="31"/>
      <c r="M684" s="32"/>
      <c r="N684" s="32"/>
      <c r="O684" s="31"/>
      <c r="P684" s="33"/>
    </row>
    <row r="685" spans="12:16" s="1" customFormat="1">
      <c r="L685" s="31"/>
      <c r="M685" s="32"/>
      <c r="N685" s="32"/>
      <c r="O685" s="31"/>
      <c r="P685" s="33"/>
    </row>
    <row r="686" spans="12:16" s="1" customFormat="1">
      <c r="L686" s="31"/>
      <c r="M686" s="32"/>
      <c r="N686" s="32"/>
      <c r="O686" s="31"/>
      <c r="P686" s="33"/>
    </row>
    <row r="687" spans="12:16" s="1" customFormat="1">
      <c r="L687" s="31"/>
      <c r="M687" s="32"/>
      <c r="N687" s="32"/>
      <c r="O687" s="31"/>
      <c r="P687" s="33"/>
    </row>
    <row r="688" spans="12:16" s="1" customFormat="1">
      <c r="L688" s="31"/>
      <c r="M688" s="32"/>
      <c r="N688" s="32"/>
      <c r="O688" s="31"/>
      <c r="P688" s="33"/>
    </row>
    <row r="689" spans="12:16" s="1" customFormat="1">
      <c r="L689" s="31"/>
      <c r="M689" s="32"/>
      <c r="N689" s="32"/>
      <c r="O689" s="31"/>
      <c r="P689" s="33"/>
    </row>
    <row r="690" spans="12:16" s="1" customFormat="1">
      <c r="L690" s="31"/>
      <c r="M690" s="32"/>
      <c r="N690" s="32"/>
      <c r="O690" s="31"/>
      <c r="P690" s="33"/>
    </row>
    <row r="691" spans="12:16" s="1" customFormat="1">
      <c r="L691" s="31"/>
      <c r="M691" s="32"/>
      <c r="N691" s="32"/>
      <c r="O691" s="31"/>
      <c r="P691" s="33"/>
    </row>
    <row r="692" spans="12:16" s="1" customFormat="1">
      <c r="L692" s="31"/>
      <c r="M692" s="32"/>
      <c r="N692" s="32"/>
      <c r="O692" s="31"/>
      <c r="P692" s="33"/>
    </row>
    <row r="693" spans="12:16" s="1" customFormat="1">
      <c r="L693" s="31"/>
      <c r="M693" s="32"/>
      <c r="N693" s="32"/>
      <c r="O693" s="31"/>
      <c r="P693" s="33"/>
    </row>
    <row r="694" spans="12:16" s="1" customFormat="1">
      <c r="L694" s="31"/>
      <c r="M694" s="32"/>
      <c r="N694" s="32"/>
      <c r="O694" s="31"/>
      <c r="P694" s="33"/>
    </row>
    <row r="695" spans="12:16" s="1" customFormat="1">
      <c r="L695" s="31"/>
      <c r="M695" s="32"/>
      <c r="N695" s="32"/>
      <c r="O695" s="31"/>
      <c r="P695" s="33"/>
    </row>
    <row r="696" spans="12:16" s="1" customFormat="1">
      <c r="L696" s="31"/>
      <c r="M696" s="32"/>
      <c r="N696" s="32"/>
      <c r="O696" s="31"/>
      <c r="P696" s="33"/>
    </row>
    <row r="697" spans="12:16" s="1" customFormat="1">
      <c r="L697" s="31"/>
      <c r="M697" s="32"/>
      <c r="N697" s="32"/>
      <c r="O697" s="31"/>
      <c r="P697" s="33"/>
    </row>
    <row r="698" spans="12:16" s="1" customFormat="1">
      <c r="L698" s="31"/>
      <c r="M698" s="32"/>
      <c r="N698" s="32"/>
      <c r="O698" s="31"/>
      <c r="P698" s="33"/>
    </row>
    <row r="699" spans="12:16" s="1" customFormat="1">
      <c r="L699" s="31"/>
      <c r="M699" s="32"/>
      <c r="N699" s="32"/>
      <c r="O699" s="31"/>
      <c r="P699" s="33"/>
    </row>
    <row r="700" spans="12:16" s="1" customFormat="1">
      <c r="L700" s="31"/>
      <c r="M700" s="32"/>
      <c r="N700" s="32"/>
      <c r="O700" s="31"/>
      <c r="P700" s="33"/>
    </row>
    <row r="701" spans="12:16" s="1" customFormat="1">
      <c r="L701" s="31"/>
      <c r="M701" s="32"/>
      <c r="N701" s="32"/>
      <c r="O701" s="31"/>
      <c r="P701" s="33"/>
    </row>
    <row r="702" spans="12:16" s="1" customFormat="1">
      <c r="L702" s="31"/>
      <c r="M702" s="32"/>
      <c r="N702" s="32"/>
      <c r="O702" s="31"/>
      <c r="P702" s="33"/>
    </row>
    <row r="703" spans="12:16" s="1" customFormat="1">
      <c r="L703" s="31"/>
      <c r="M703" s="32"/>
      <c r="N703" s="32"/>
      <c r="O703" s="31"/>
      <c r="P703" s="33"/>
    </row>
    <row r="704" spans="12:16" s="1" customFormat="1">
      <c r="L704" s="31"/>
      <c r="M704" s="32"/>
      <c r="N704" s="32"/>
      <c r="O704" s="31"/>
      <c r="P704" s="33"/>
    </row>
    <row r="705" spans="12:16" s="1" customFormat="1">
      <c r="L705" s="31"/>
      <c r="M705" s="32"/>
      <c r="N705" s="32"/>
      <c r="O705" s="31"/>
      <c r="P705" s="33"/>
    </row>
    <row r="706" spans="12:16" s="1" customFormat="1">
      <c r="L706" s="31"/>
      <c r="M706" s="32"/>
      <c r="N706" s="32"/>
      <c r="O706" s="31"/>
      <c r="P706" s="33"/>
    </row>
    <row r="707" spans="12:16" s="1" customFormat="1">
      <c r="L707" s="31"/>
      <c r="M707" s="32"/>
      <c r="N707" s="32"/>
      <c r="O707" s="31"/>
      <c r="P707" s="33"/>
    </row>
    <row r="708" spans="12:16" s="1" customFormat="1">
      <c r="L708" s="31"/>
      <c r="M708" s="32"/>
      <c r="N708" s="32"/>
      <c r="O708" s="31"/>
      <c r="P708" s="33"/>
    </row>
    <row r="709" spans="12:16" s="1" customFormat="1">
      <c r="L709" s="31"/>
      <c r="M709" s="32"/>
      <c r="N709" s="32"/>
      <c r="O709" s="31"/>
      <c r="P709" s="33"/>
    </row>
    <row r="710" spans="12:16" s="1" customFormat="1">
      <c r="L710" s="31"/>
      <c r="M710" s="32"/>
      <c r="N710" s="32"/>
      <c r="O710" s="31"/>
      <c r="P710" s="33"/>
    </row>
    <row r="711" spans="12:16" s="1" customFormat="1">
      <c r="L711" s="31"/>
      <c r="M711" s="32"/>
      <c r="N711" s="32"/>
      <c r="O711" s="31"/>
      <c r="P711" s="33"/>
    </row>
    <row r="712" spans="12:16" s="1" customFormat="1">
      <c r="L712" s="31"/>
      <c r="M712" s="32"/>
      <c r="N712" s="32"/>
      <c r="O712" s="31"/>
      <c r="P712" s="33"/>
    </row>
    <row r="713" spans="12:16" s="1" customFormat="1">
      <c r="L713" s="31"/>
      <c r="M713" s="32"/>
      <c r="N713" s="32"/>
      <c r="O713" s="31"/>
      <c r="P713" s="33"/>
    </row>
    <row r="714" spans="12:16" s="1" customFormat="1">
      <c r="L714" s="31"/>
      <c r="M714" s="32"/>
      <c r="N714" s="32"/>
      <c r="O714" s="31"/>
      <c r="P714" s="33"/>
    </row>
    <row r="715" spans="12:16" s="1" customFormat="1">
      <c r="L715" s="31"/>
      <c r="M715" s="32"/>
      <c r="N715" s="32"/>
      <c r="O715" s="31"/>
      <c r="P715" s="33"/>
    </row>
    <row r="716" spans="12:16" s="1" customFormat="1">
      <c r="L716" s="31"/>
      <c r="M716" s="32"/>
      <c r="N716" s="32"/>
      <c r="O716" s="31"/>
      <c r="P716" s="33"/>
    </row>
    <row r="717" spans="12:16" s="1" customFormat="1">
      <c r="L717" s="31"/>
      <c r="M717" s="32"/>
      <c r="N717" s="32"/>
      <c r="O717" s="31"/>
      <c r="P717" s="33"/>
    </row>
    <row r="718" spans="12:16" s="1" customFormat="1">
      <c r="L718" s="31"/>
      <c r="M718" s="32"/>
      <c r="N718" s="32"/>
      <c r="O718" s="31"/>
      <c r="P718" s="33"/>
    </row>
    <row r="719" spans="12:16" s="1" customFormat="1">
      <c r="L719" s="31"/>
      <c r="M719" s="32"/>
      <c r="N719" s="32"/>
      <c r="O719" s="31"/>
      <c r="P719" s="33"/>
    </row>
    <row r="720" spans="12:16" s="1" customFormat="1">
      <c r="L720" s="31"/>
      <c r="M720" s="32"/>
      <c r="N720" s="32"/>
      <c r="O720" s="31"/>
      <c r="P720" s="33"/>
    </row>
    <row r="721" spans="12:16" s="1" customFormat="1">
      <c r="L721" s="31"/>
      <c r="M721" s="32"/>
      <c r="N721" s="32"/>
      <c r="O721" s="31"/>
      <c r="P721" s="33"/>
    </row>
    <row r="722" spans="12:16" s="1" customFormat="1">
      <c r="L722" s="31"/>
      <c r="M722" s="32"/>
      <c r="N722" s="32"/>
      <c r="O722" s="31"/>
      <c r="P722" s="33"/>
    </row>
    <row r="723" spans="12:16" s="1" customFormat="1">
      <c r="L723" s="31"/>
      <c r="M723" s="32"/>
      <c r="N723" s="32"/>
      <c r="O723" s="31"/>
      <c r="P723" s="33"/>
    </row>
    <row r="724" spans="12:16" s="1" customFormat="1">
      <c r="L724" s="31"/>
      <c r="M724" s="32"/>
      <c r="N724" s="32"/>
      <c r="O724" s="31"/>
      <c r="P724" s="33"/>
    </row>
    <row r="725" spans="12:16" s="1" customFormat="1">
      <c r="L725" s="31"/>
      <c r="M725" s="32"/>
      <c r="N725" s="32"/>
      <c r="O725" s="31"/>
      <c r="P725" s="33"/>
    </row>
    <row r="726" spans="12:16" s="1" customFormat="1">
      <c r="L726" s="31"/>
      <c r="M726" s="32"/>
      <c r="N726" s="32"/>
      <c r="O726" s="31"/>
      <c r="P726" s="33"/>
    </row>
    <row r="727" spans="12:16" s="1" customFormat="1">
      <c r="L727" s="31"/>
      <c r="M727" s="32"/>
      <c r="N727" s="32"/>
      <c r="O727" s="31"/>
      <c r="P727" s="33"/>
    </row>
    <row r="728" spans="12:16" s="1" customFormat="1">
      <c r="L728" s="31"/>
      <c r="M728" s="32"/>
      <c r="N728" s="32"/>
      <c r="O728" s="31"/>
      <c r="P728" s="33"/>
    </row>
    <row r="729" spans="12:16" s="1" customFormat="1">
      <c r="L729" s="31"/>
      <c r="M729" s="32"/>
      <c r="N729" s="32"/>
      <c r="O729" s="31"/>
      <c r="P729" s="33"/>
    </row>
    <row r="730" spans="12:16" s="1" customFormat="1">
      <c r="L730" s="31"/>
      <c r="M730" s="32"/>
      <c r="N730" s="32"/>
      <c r="O730" s="31"/>
      <c r="P730" s="33"/>
    </row>
    <row r="731" spans="12:16" s="1" customFormat="1">
      <c r="L731" s="31"/>
      <c r="M731" s="32"/>
      <c r="N731" s="32"/>
      <c r="O731" s="31"/>
      <c r="P731" s="33"/>
    </row>
    <row r="732" spans="12:16" s="1" customFormat="1">
      <c r="L732" s="31"/>
      <c r="M732" s="32"/>
      <c r="N732" s="32"/>
      <c r="O732" s="31"/>
      <c r="P732" s="33"/>
    </row>
    <row r="733" spans="12:16" s="1" customFormat="1">
      <c r="L733" s="31"/>
      <c r="M733" s="32"/>
      <c r="N733" s="32"/>
      <c r="O733" s="31"/>
      <c r="P733" s="33"/>
    </row>
    <row r="734" spans="12:16" s="1" customFormat="1">
      <c r="L734" s="31"/>
      <c r="M734" s="32"/>
      <c r="N734" s="32"/>
      <c r="O734" s="31"/>
      <c r="P734" s="33"/>
    </row>
    <row r="735" spans="12:16" s="1" customFormat="1">
      <c r="L735" s="31"/>
      <c r="M735" s="32"/>
      <c r="N735" s="32"/>
      <c r="O735" s="31"/>
      <c r="P735" s="33"/>
    </row>
    <row r="736" spans="12:16" s="1" customFormat="1">
      <c r="L736" s="31"/>
      <c r="M736" s="32"/>
      <c r="N736" s="32"/>
      <c r="O736" s="31"/>
      <c r="P736" s="33"/>
    </row>
    <row r="737" spans="12:16" s="1" customFormat="1">
      <c r="L737" s="31"/>
      <c r="M737" s="32"/>
      <c r="N737" s="32"/>
      <c r="O737" s="31"/>
      <c r="P737" s="33"/>
    </row>
    <row r="738" spans="12:16" s="1" customFormat="1">
      <c r="L738" s="31"/>
      <c r="M738" s="32"/>
      <c r="N738" s="32"/>
      <c r="O738" s="31"/>
      <c r="P738" s="33"/>
    </row>
    <row r="739" spans="12:16" s="1" customFormat="1">
      <c r="L739" s="31"/>
      <c r="M739" s="32"/>
      <c r="N739" s="32"/>
      <c r="O739" s="31"/>
      <c r="P739" s="33"/>
    </row>
    <row r="740" spans="12:16" s="1" customFormat="1">
      <c r="L740" s="31"/>
      <c r="M740" s="32"/>
      <c r="N740" s="32"/>
      <c r="O740" s="31"/>
      <c r="P740" s="33"/>
    </row>
    <row r="741" spans="12:16" s="1" customFormat="1">
      <c r="L741" s="31"/>
      <c r="M741" s="32"/>
      <c r="N741" s="32"/>
      <c r="O741" s="31"/>
      <c r="P741" s="33"/>
    </row>
    <row r="742" spans="12:16" s="1" customFormat="1">
      <c r="L742" s="31"/>
      <c r="M742" s="32"/>
      <c r="N742" s="32"/>
      <c r="O742" s="31"/>
      <c r="P742" s="33"/>
    </row>
    <row r="743" spans="12:16" s="1" customFormat="1">
      <c r="L743" s="31"/>
      <c r="M743" s="32"/>
      <c r="N743" s="32"/>
      <c r="O743" s="31"/>
      <c r="P743" s="33"/>
    </row>
    <row r="744" spans="12:16" s="1" customFormat="1">
      <c r="L744" s="31"/>
      <c r="M744" s="32"/>
      <c r="N744" s="32"/>
      <c r="O744" s="31"/>
      <c r="P744" s="33"/>
    </row>
    <row r="745" spans="12:16" s="1" customFormat="1">
      <c r="L745" s="31"/>
      <c r="M745" s="32"/>
      <c r="N745" s="32"/>
      <c r="O745" s="31"/>
      <c r="P745" s="33"/>
    </row>
    <row r="746" spans="12:16" s="1" customFormat="1">
      <c r="L746" s="31"/>
      <c r="M746" s="32"/>
      <c r="N746" s="32"/>
      <c r="O746" s="31"/>
      <c r="P746" s="33"/>
    </row>
    <row r="747" spans="12:16" s="1" customFormat="1">
      <c r="L747" s="31"/>
      <c r="M747" s="32"/>
      <c r="N747" s="32"/>
      <c r="O747" s="31"/>
      <c r="P747" s="33"/>
    </row>
    <row r="748" spans="12:16" s="1" customFormat="1">
      <c r="L748" s="31"/>
      <c r="M748" s="32"/>
      <c r="N748" s="32"/>
      <c r="O748" s="31"/>
      <c r="P748" s="33"/>
    </row>
    <row r="749" spans="12:16" s="1" customFormat="1">
      <c r="L749" s="31"/>
      <c r="M749" s="32"/>
      <c r="N749" s="32"/>
      <c r="O749" s="31"/>
      <c r="P749" s="33"/>
    </row>
    <row r="750" spans="12:16" s="1" customFormat="1">
      <c r="L750" s="31"/>
      <c r="M750" s="32"/>
      <c r="N750" s="32"/>
      <c r="O750" s="31"/>
      <c r="P750" s="33"/>
    </row>
    <row r="751" spans="12:16" s="1" customFormat="1">
      <c r="L751" s="31"/>
      <c r="M751" s="32"/>
      <c r="N751" s="32"/>
      <c r="O751" s="31"/>
      <c r="P751" s="33"/>
    </row>
    <row r="752" spans="12:16" s="1" customFormat="1">
      <c r="L752" s="31"/>
      <c r="M752" s="32"/>
      <c r="N752" s="32"/>
      <c r="O752" s="31"/>
      <c r="P752" s="33"/>
    </row>
    <row r="753" spans="12:16" s="1" customFormat="1">
      <c r="L753" s="31"/>
      <c r="M753" s="32"/>
      <c r="N753" s="32"/>
      <c r="O753" s="31"/>
      <c r="P753" s="33"/>
    </row>
    <row r="754" spans="12:16" s="1" customFormat="1">
      <c r="L754" s="31"/>
      <c r="M754" s="32"/>
      <c r="N754" s="32"/>
      <c r="O754" s="31"/>
      <c r="P754" s="33"/>
    </row>
    <row r="755" spans="12:16" s="1" customFormat="1">
      <c r="L755" s="31"/>
      <c r="M755" s="32"/>
      <c r="N755" s="32"/>
      <c r="O755" s="31"/>
      <c r="P755" s="33"/>
    </row>
    <row r="756" spans="12:16" s="1" customFormat="1">
      <c r="L756" s="31"/>
      <c r="M756" s="32"/>
      <c r="N756" s="32"/>
      <c r="O756" s="31"/>
      <c r="P756" s="33"/>
    </row>
    <row r="757" spans="12:16" s="1" customFormat="1">
      <c r="L757" s="31"/>
      <c r="M757" s="32"/>
      <c r="N757" s="32"/>
      <c r="O757" s="31"/>
      <c r="P757" s="33"/>
    </row>
    <row r="758" spans="12:16" s="1" customFormat="1">
      <c r="L758" s="31"/>
      <c r="M758" s="32"/>
      <c r="N758" s="32"/>
      <c r="O758" s="31"/>
      <c r="P758" s="33"/>
    </row>
    <row r="759" spans="12:16" s="1" customFormat="1">
      <c r="L759" s="31"/>
      <c r="M759" s="32"/>
      <c r="N759" s="32"/>
      <c r="O759" s="31"/>
      <c r="P759" s="33"/>
    </row>
    <row r="760" spans="12:16" s="1" customFormat="1">
      <c r="L760" s="31"/>
      <c r="M760" s="32"/>
      <c r="N760" s="32"/>
      <c r="O760" s="31"/>
      <c r="P760" s="33"/>
    </row>
    <row r="761" spans="12:16" s="1" customFormat="1">
      <c r="L761" s="31"/>
      <c r="M761" s="32"/>
      <c r="N761" s="32"/>
      <c r="O761" s="31"/>
      <c r="P761" s="33"/>
    </row>
    <row r="762" spans="12:16" s="1" customFormat="1">
      <c r="L762" s="31"/>
      <c r="M762" s="32"/>
      <c r="N762" s="32"/>
      <c r="O762" s="31"/>
      <c r="P762" s="33"/>
    </row>
    <row r="763" spans="12:16" s="1" customFormat="1">
      <c r="L763" s="31"/>
      <c r="M763" s="32"/>
      <c r="N763" s="32"/>
      <c r="O763" s="31"/>
      <c r="P763" s="33"/>
    </row>
    <row r="764" spans="12:16" s="1" customFormat="1">
      <c r="L764" s="31"/>
      <c r="M764" s="32"/>
      <c r="N764" s="32"/>
      <c r="O764" s="31"/>
      <c r="P764" s="33"/>
    </row>
    <row r="765" spans="12:16" s="1" customFormat="1">
      <c r="L765" s="31"/>
      <c r="M765" s="32"/>
      <c r="N765" s="32"/>
      <c r="O765" s="31"/>
      <c r="P765" s="33"/>
    </row>
    <row r="766" spans="12:16" s="1" customFormat="1">
      <c r="L766" s="31"/>
      <c r="M766" s="32"/>
      <c r="N766" s="32"/>
      <c r="O766" s="31"/>
      <c r="P766" s="33"/>
    </row>
    <row r="767" spans="12:16" s="1" customFormat="1">
      <c r="L767" s="31"/>
      <c r="M767" s="32"/>
      <c r="N767" s="32"/>
      <c r="O767" s="31"/>
      <c r="P767" s="33"/>
    </row>
    <row r="768" spans="12:16" s="1" customFormat="1">
      <c r="L768" s="31"/>
      <c r="M768" s="32"/>
      <c r="N768" s="32"/>
      <c r="O768" s="31"/>
      <c r="P768" s="33"/>
    </row>
    <row r="769" spans="12:16" s="1" customFormat="1">
      <c r="L769" s="31"/>
      <c r="M769" s="32"/>
      <c r="N769" s="32"/>
      <c r="O769" s="31"/>
      <c r="P769" s="33"/>
    </row>
    <row r="770" spans="12:16" s="1" customFormat="1">
      <c r="L770" s="31"/>
      <c r="M770" s="32"/>
      <c r="N770" s="32"/>
      <c r="O770" s="31"/>
      <c r="P770" s="33"/>
    </row>
    <row r="771" spans="12:16" s="1" customFormat="1">
      <c r="L771" s="31"/>
      <c r="M771" s="32"/>
      <c r="N771" s="32"/>
      <c r="O771" s="31"/>
      <c r="P771" s="33"/>
    </row>
    <row r="772" spans="12:16" s="1" customFormat="1">
      <c r="L772" s="31"/>
      <c r="M772" s="32"/>
      <c r="N772" s="32"/>
      <c r="O772" s="31"/>
      <c r="P772" s="33"/>
    </row>
    <row r="773" spans="12:16" s="1" customFormat="1">
      <c r="L773" s="31"/>
      <c r="M773" s="32"/>
      <c r="N773" s="32"/>
      <c r="O773" s="31"/>
      <c r="P773" s="33"/>
    </row>
    <row r="774" spans="12:16" s="1" customFormat="1">
      <c r="L774" s="31"/>
      <c r="M774" s="32"/>
      <c r="N774" s="32"/>
      <c r="O774" s="31"/>
      <c r="P774" s="33"/>
    </row>
    <row r="775" spans="12:16" s="1" customFormat="1">
      <c r="L775" s="31"/>
      <c r="M775" s="32"/>
      <c r="N775" s="32"/>
      <c r="O775" s="31"/>
      <c r="P775" s="33"/>
    </row>
    <row r="776" spans="12:16" s="1" customFormat="1">
      <c r="L776" s="31"/>
      <c r="M776" s="32"/>
      <c r="N776" s="32"/>
      <c r="O776" s="31"/>
      <c r="P776" s="33"/>
    </row>
    <row r="777" spans="12:16" s="1" customFormat="1">
      <c r="L777" s="31"/>
      <c r="M777" s="32"/>
      <c r="N777" s="32"/>
      <c r="O777" s="31"/>
      <c r="P777" s="33"/>
    </row>
    <row r="778" spans="12:16" s="1" customFormat="1">
      <c r="L778" s="31"/>
      <c r="M778" s="32"/>
      <c r="N778" s="32"/>
      <c r="O778" s="31"/>
      <c r="P778" s="33"/>
    </row>
    <row r="779" spans="12:16" s="1" customFormat="1">
      <c r="L779" s="31"/>
      <c r="M779" s="32"/>
      <c r="N779" s="32"/>
      <c r="O779" s="31"/>
      <c r="P779" s="33"/>
    </row>
    <row r="780" spans="12:16" s="1" customFormat="1">
      <c r="L780" s="31"/>
      <c r="M780" s="32"/>
      <c r="N780" s="32"/>
      <c r="O780" s="31"/>
      <c r="P780" s="33"/>
    </row>
    <row r="781" spans="12:16" s="1" customFormat="1">
      <c r="L781" s="31"/>
      <c r="M781" s="32"/>
      <c r="N781" s="32"/>
      <c r="O781" s="31"/>
      <c r="P781" s="33"/>
    </row>
    <row r="782" spans="12:16" s="1" customFormat="1">
      <c r="L782" s="31"/>
      <c r="M782" s="32"/>
      <c r="N782" s="32"/>
      <c r="O782" s="31"/>
      <c r="P782" s="33"/>
    </row>
    <row r="783" spans="12:16" s="1" customFormat="1">
      <c r="L783" s="31"/>
      <c r="M783" s="32"/>
      <c r="N783" s="32"/>
      <c r="O783" s="31"/>
      <c r="P783" s="33"/>
    </row>
    <row r="784" spans="12:16" s="1" customFormat="1">
      <c r="L784" s="31"/>
      <c r="M784" s="32"/>
      <c r="N784" s="32"/>
      <c r="O784" s="31"/>
      <c r="P784" s="33"/>
    </row>
    <row r="785" spans="12:16" s="1" customFormat="1">
      <c r="L785" s="31"/>
      <c r="M785" s="32"/>
      <c r="N785" s="32"/>
      <c r="O785" s="31"/>
      <c r="P785" s="33"/>
    </row>
    <row r="786" spans="12:16" s="1" customFormat="1">
      <c r="L786" s="31"/>
      <c r="M786" s="32"/>
      <c r="N786" s="32"/>
      <c r="O786" s="31"/>
      <c r="P786" s="33"/>
    </row>
    <row r="787" spans="12:16" s="1" customFormat="1">
      <c r="L787" s="31"/>
      <c r="M787" s="32"/>
      <c r="N787" s="32"/>
      <c r="O787" s="31"/>
      <c r="P787" s="33"/>
    </row>
    <row r="788" spans="12:16" s="1" customFormat="1">
      <c r="L788" s="31"/>
      <c r="M788" s="32"/>
      <c r="N788" s="32"/>
      <c r="O788" s="31"/>
      <c r="P788" s="33"/>
    </row>
    <row r="789" spans="12:16" s="1" customFormat="1">
      <c r="L789" s="31"/>
      <c r="M789" s="32"/>
      <c r="N789" s="32"/>
      <c r="O789" s="31"/>
      <c r="P789" s="33"/>
    </row>
    <row r="790" spans="12:16" s="1" customFormat="1">
      <c r="L790" s="31"/>
      <c r="M790" s="32"/>
      <c r="N790" s="32"/>
      <c r="O790" s="31"/>
      <c r="P790" s="33"/>
    </row>
    <row r="791" spans="12:16" s="1" customFormat="1">
      <c r="L791" s="31"/>
      <c r="M791" s="32"/>
      <c r="N791" s="32"/>
      <c r="O791" s="31"/>
      <c r="P791" s="33"/>
    </row>
    <row r="792" spans="12:16" s="1" customFormat="1">
      <c r="L792" s="31"/>
      <c r="M792" s="32"/>
      <c r="N792" s="32"/>
      <c r="O792" s="31"/>
      <c r="P792" s="33"/>
    </row>
    <row r="793" spans="12:16" s="1" customFormat="1">
      <c r="L793" s="31"/>
      <c r="M793" s="32"/>
      <c r="N793" s="32"/>
      <c r="O793" s="31"/>
      <c r="P793" s="33"/>
    </row>
    <row r="794" spans="12:16" s="1" customFormat="1">
      <c r="L794" s="31"/>
      <c r="M794" s="32"/>
      <c r="N794" s="32"/>
      <c r="O794" s="31"/>
      <c r="P794" s="33"/>
    </row>
    <row r="795" spans="12:16" s="1" customFormat="1">
      <c r="L795" s="31"/>
      <c r="M795" s="32"/>
      <c r="N795" s="32"/>
      <c r="O795" s="31"/>
      <c r="P795" s="33"/>
    </row>
    <row r="796" spans="12:16" s="1" customFormat="1">
      <c r="L796" s="31"/>
      <c r="M796" s="32"/>
      <c r="N796" s="32"/>
      <c r="O796" s="31"/>
      <c r="P796" s="33"/>
    </row>
    <row r="797" spans="12:16" s="1" customFormat="1">
      <c r="L797" s="31"/>
      <c r="M797" s="32"/>
      <c r="N797" s="32"/>
      <c r="O797" s="31"/>
      <c r="P797" s="33"/>
    </row>
    <row r="798" spans="12:16" s="1" customFormat="1">
      <c r="L798" s="31"/>
      <c r="M798" s="32"/>
      <c r="N798" s="32"/>
      <c r="O798" s="31"/>
      <c r="P798" s="33"/>
    </row>
    <row r="799" spans="12:16" s="1" customFormat="1">
      <c r="L799" s="31"/>
      <c r="M799" s="32"/>
      <c r="N799" s="32"/>
      <c r="O799" s="31"/>
      <c r="P799" s="33"/>
    </row>
    <row r="800" spans="12:16" s="1" customFormat="1">
      <c r="L800" s="31"/>
      <c r="M800" s="32"/>
      <c r="N800" s="32"/>
      <c r="O800" s="31"/>
      <c r="P800" s="33"/>
    </row>
    <row r="801" spans="12:16" s="1" customFormat="1">
      <c r="L801" s="31"/>
      <c r="M801" s="32"/>
      <c r="N801" s="32"/>
      <c r="O801" s="31"/>
      <c r="P801" s="33"/>
    </row>
    <row r="802" spans="12:16" s="1" customFormat="1">
      <c r="L802" s="31"/>
      <c r="M802" s="32"/>
      <c r="N802" s="32"/>
      <c r="O802" s="31"/>
      <c r="P802" s="33"/>
    </row>
    <row r="803" spans="12:16" s="1" customFormat="1">
      <c r="L803" s="31"/>
      <c r="M803" s="32"/>
      <c r="N803" s="32"/>
      <c r="O803" s="31"/>
      <c r="P803" s="33"/>
    </row>
    <row r="804" spans="12:16" s="1" customFormat="1">
      <c r="L804" s="31"/>
      <c r="M804" s="32"/>
      <c r="N804" s="32"/>
      <c r="O804" s="31"/>
      <c r="P804" s="33"/>
    </row>
    <row r="805" spans="12:16" s="1" customFormat="1">
      <c r="L805" s="31"/>
      <c r="M805" s="32"/>
      <c r="N805" s="32"/>
      <c r="O805" s="31"/>
      <c r="P805" s="33"/>
    </row>
    <row r="806" spans="12:16" s="1" customFormat="1">
      <c r="L806" s="31"/>
      <c r="M806" s="32"/>
      <c r="N806" s="32"/>
      <c r="O806" s="31"/>
      <c r="P806" s="33"/>
    </row>
    <row r="807" spans="12:16" s="1" customFormat="1">
      <c r="L807" s="31"/>
      <c r="M807" s="32"/>
      <c r="N807" s="32"/>
      <c r="O807" s="31"/>
      <c r="P807" s="33"/>
    </row>
    <row r="808" spans="12:16" s="1" customFormat="1">
      <c r="L808" s="31"/>
      <c r="M808" s="32"/>
      <c r="N808" s="32"/>
      <c r="O808" s="31"/>
      <c r="P808" s="33"/>
    </row>
    <row r="809" spans="12:16" s="1" customFormat="1">
      <c r="L809" s="31"/>
      <c r="M809" s="32"/>
      <c r="N809" s="32"/>
      <c r="O809" s="31"/>
      <c r="P809" s="33"/>
    </row>
    <row r="810" spans="12:16" s="1" customFormat="1">
      <c r="L810" s="31"/>
      <c r="M810" s="32"/>
      <c r="N810" s="32"/>
      <c r="O810" s="31"/>
      <c r="P810" s="33"/>
    </row>
    <row r="811" spans="12:16" s="1" customFormat="1">
      <c r="L811" s="31"/>
      <c r="M811" s="32"/>
      <c r="N811" s="32"/>
      <c r="O811" s="31"/>
      <c r="P811" s="33"/>
    </row>
    <row r="812" spans="12:16" s="1" customFormat="1">
      <c r="L812" s="31"/>
      <c r="M812" s="32"/>
      <c r="N812" s="32"/>
      <c r="O812" s="31"/>
      <c r="P812" s="33"/>
    </row>
    <row r="813" spans="12:16" s="1" customFormat="1">
      <c r="L813" s="31"/>
      <c r="M813" s="32"/>
      <c r="N813" s="32"/>
      <c r="O813" s="31"/>
      <c r="P813" s="33"/>
    </row>
    <row r="814" spans="12:16" s="1" customFormat="1">
      <c r="L814" s="31"/>
      <c r="M814" s="32"/>
      <c r="N814" s="32"/>
      <c r="O814" s="31"/>
      <c r="P814" s="33"/>
    </row>
    <row r="815" spans="12:16" s="1" customFormat="1">
      <c r="L815" s="31"/>
      <c r="M815" s="32"/>
      <c r="N815" s="32"/>
      <c r="O815" s="31"/>
      <c r="P815" s="33"/>
    </row>
    <row r="816" spans="12:16" s="1" customFormat="1">
      <c r="L816" s="31"/>
      <c r="M816" s="32"/>
      <c r="N816" s="32"/>
      <c r="O816" s="31"/>
      <c r="P816" s="33"/>
    </row>
    <row r="817" spans="12:16" s="1" customFormat="1">
      <c r="L817" s="31"/>
      <c r="M817" s="32"/>
      <c r="N817" s="32"/>
      <c r="O817" s="31"/>
      <c r="P817" s="33"/>
    </row>
    <row r="818" spans="12:16" s="1" customFormat="1">
      <c r="L818" s="31"/>
      <c r="M818" s="32"/>
      <c r="N818" s="32"/>
      <c r="O818" s="31"/>
      <c r="P818" s="33"/>
    </row>
    <row r="819" spans="12:16" s="1" customFormat="1">
      <c r="L819" s="31"/>
      <c r="M819" s="32"/>
      <c r="N819" s="32"/>
      <c r="O819" s="31"/>
      <c r="P819" s="33"/>
    </row>
    <row r="820" spans="12:16" s="1" customFormat="1">
      <c r="L820" s="31"/>
      <c r="M820" s="32"/>
      <c r="N820" s="32"/>
      <c r="O820" s="31"/>
      <c r="P820" s="33"/>
    </row>
    <row r="821" spans="12:16" s="1" customFormat="1">
      <c r="L821" s="31"/>
      <c r="M821" s="32"/>
      <c r="N821" s="32"/>
      <c r="O821" s="31"/>
      <c r="P821" s="33"/>
    </row>
    <row r="822" spans="12:16" s="1" customFormat="1">
      <c r="L822" s="31"/>
      <c r="M822" s="32"/>
      <c r="N822" s="32"/>
      <c r="O822" s="31"/>
      <c r="P822" s="33"/>
    </row>
    <row r="823" spans="12:16" s="1" customFormat="1">
      <c r="L823" s="31"/>
      <c r="M823" s="32"/>
      <c r="N823" s="32"/>
      <c r="O823" s="31"/>
      <c r="P823" s="33"/>
    </row>
    <row r="824" spans="12:16" s="1" customFormat="1">
      <c r="L824" s="31"/>
      <c r="M824" s="32"/>
      <c r="N824" s="32"/>
      <c r="O824" s="31"/>
      <c r="P824" s="33"/>
    </row>
    <row r="825" spans="12:16" s="1" customFormat="1">
      <c r="L825" s="31"/>
      <c r="M825" s="32"/>
      <c r="N825" s="32"/>
      <c r="O825" s="31"/>
      <c r="P825" s="33"/>
    </row>
    <row r="826" spans="12:16" s="1" customFormat="1">
      <c r="L826" s="31"/>
      <c r="M826" s="32"/>
      <c r="N826" s="32"/>
      <c r="O826" s="31"/>
      <c r="P826" s="33"/>
    </row>
    <row r="827" spans="12:16" s="1" customFormat="1">
      <c r="L827" s="31"/>
      <c r="M827" s="32"/>
      <c r="N827" s="32"/>
      <c r="O827" s="31"/>
      <c r="P827" s="33"/>
    </row>
    <row r="828" spans="12:16" s="1" customFormat="1">
      <c r="L828" s="31"/>
      <c r="M828" s="32"/>
      <c r="N828" s="32"/>
      <c r="O828" s="31"/>
      <c r="P828" s="33"/>
    </row>
    <row r="829" spans="12:16" s="1" customFormat="1">
      <c r="L829" s="31"/>
      <c r="M829" s="32"/>
      <c r="N829" s="32"/>
      <c r="O829" s="31"/>
      <c r="P829" s="33"/>
    </row>
    <row r="830" spans="12:16" s="1" customFormat="1">
      <c r="L830" s="31"/>
      <c r="M830" s="32"/>
      <c r="N830" s="32"/>
      <c r="O830" s="31"/>
      <c r="P830" s="33"/>
    </row>
    <row r="831" spans="12:16" s="1" customFormat="1">
      <c r="L831" s="31"/>
      <c r="M831" s="32"/>
      <c r="N831" s="32"/>
      <c r="O831" s="31"/>
      <c r="P831" s="33"/>
    </row>
    <row r="832" spans="12:16" s="1" customFormat="1">
      <c r="L832" s="31"/>
      <c r="M832" s="32"/>
      <c r="N832" s="32"/>
      <c r="O832" s="31"/>
      <c r="P832" s="33"/>
    </row>
    <row r="833" spans="12:16" s="1" customFormat="1">
      <c r="L833" s="31"/>
      <c r="M833" s="32"/>
      <c r="N833" s="32"/>
      <c r="O833" s="31"/>
      <c r="P833" s="33"/>
    </row>
    <row r="834" spans="12:16" s="1" customFormat="1">
      <c r="L834" s="31"/>
      <c r="M834" s="32"/>
      <c r="N834" s="32"/>
      <c r="O834" s="31"/>
      <c r="P834" s="33"/>
    </row>
    <row r="835" spans="12:16" s="1" customFormat="1">
      <c r="L835" s="31"/>
      <c r="M835" s="32"/>
      <c r="N835" s="32"/>
      <c r="O835" s="31"/>
      <c r="P835" s="33"/>
    </row>
    <row r="836" spans="12:16" s="1" customFormat="1">
      <c r="L836" s="31"/>
      <c r="M836" s="32"/>
      <c r="N836" s="32"/>
      <c r="O836" s="31"/>
      <c r="P836" s="33"/>
    </row>
    <row r="837" spans="12:16" s="1" customFormat="1">
      <c r="L837" s="31"/>
      <c r="M837" s="32"/>
      <c r="N837" s="32"/>
      <c r="O837" s="31"/>
      <c r="P837" s="33"/>
    </row>
    <row r="838" spans="12:16" s="1" customFormat="1">
      <c r="L838" s="31"/>
      <c r="M838" s="32"/>
      <c r="N838" s="32"/>
      <c r="O838" s="31"/>
      <c r="P838" s="33"/>
    </row>
    <row r="839" spans="12:16" s="1" customFormat="1">
      <c r="L839" s="31"/>
      <c r="M839" s="32"/>
      <c r="N839" s="32"/>
      <c r="O839" s="31"/>
      <c r="P839" s="33"/>
    </row>
    <row r="840" spans="12:16" s="1" customFormat="1">
      <c r="L840" s="31"/>
      <c r="M840" s="32"/>
      <c r="N840" s="32"/>
      <c r="O840" s="31"/>
      <c r="P840" s="33"/>
    </row>
    <row r="841" spans="12:16" s="1" customFormat="1">
      <c r="L841" s="31"/>
      <c r="M841" s="32"/>
      <c r="N841" s="32"/>
      <c r="O841" s="31"/>
      <c r="P841" s="33"/>
    </row>
    <row r="842" spans="12:16" s="1" customFormat="1">
      <c r="L842" s="31"/>
      <c r="M842" s="32"/>
      <c r="N842" s="32"/>
      <c r="O842" s="31"/>
      <c r="P842" s="33"/>
    </row>
    <row r="843" spans="12:16" s="1" customFormat="1">
      <c r="L843" s="31"/>
      <c r="M843" s="32"/>
      <c r="N843" s="32"/>
      <c r="O843" s="31"/>
      <c r="P843" s="33"/>
    </row>
    <row r="844" spans="12:16" s="1" customFormat="1">
      <c r="L844" s="31"/>
      <c r="M844" s="32"/>
      <c r="N844" s="32"/>
      <c r="O844" s="31"/>
      <c r="P844" s="33"/>
    </row>
    <row r="845" spans="12:16" s="1" customFormat="1">
      <c r="L845" s="31"/>
      <c r="M845" s="32"/>
      <c r="N845" s="32"/>
      <c r="O845" s="31"/>
      <c r="P845" s="33"/>
    </row>
    <row r="846" spans="12:16" s="1" customFormat="1">
      <c r="L846" s="31"/>
      <c r="M846" s="32"/>
      <c r="N846" s="32"/>
      <c r="O846" s="31"/>
      <c r="P846" s="33"/>
    </row>
    <row r="847" spans="12:16" s="1" customFormat="1">
      <c r="L847" s="31"/>
      <c r="M847" s="32"/>
      <c r="N847" s="32"/>
      <c r="O847" s="31"/>
      <c r="P847" s="33"/>
    </row>
    <row r="848" spans="12:16" s="1" customFormat="1">
      <c r="L848" s="31"/>
      <c r="M848" s="32"/>
      <c r="N848" s="32"/>
      <c r="O848" s="31"/>
      <c r="P848" s="33"/>
    </row>
    <row r="849" spans="12:16" s="1" customFormat="1">
      <c r="L849" s="31"/>
      <c r="M849" s="32"/>
      <c r="N849" s="32"/>
      <c r="O849" s="31"/>
      <c r="P849" s="33"/>
    </row>
    <row r="850" spans="12:16" s="1" customFormat="1">
      <c r="L850" s="31"/>
      <c r="M850" s="32"/>
      <c r="N850" s="32"/>
      <c r="O850" s="31"/>
      <c r="P850" s="33"/>
    </row>
    <row r="851" spans="12:16" s="1" customFormat="1">
      <c r="L851" s="31"/>
      <c r="M851" s="32"/>
      <c r="N851" s="32"/>
      <c r="O851" s="31"/>
      <c r="P851" s="33"/>
    </row>
    <row r="852" spans="12:16" s="1" customFormat="1">
      <c r="L852" s="31"/>
      <c r="M852" s="32"/>
      <c r="N852" s="32"/>
      <c r="O852" s="31"/>
      <c r="P852" s="33"/>
    </row>
    <row r="853" spans="12:16" s="1" customFormat="1">
      <c r="L853" s="31"/>
      <c r="M853" s="32"/>
      <c r="N853" s="32"/>
      <c r="O853" s="31"/>
      <c r="P853" s="33"/>
    </row>
    <row r="854" spans="12:16" s="1" customFormat="1">
      <c r="L854" s="31"/>
      <c r="M854" s="32"/>
      <c r="N854" s="32"/>
      <c r="O854" s="31"/>
      <c r="P854" s="33"/>
    </row>
    <row r="855" spans="12:16" s="1" customFormat="1">
      <c r="L855" s="31"/>
      <c r="M855" s="32"/>
      <c r="N855" s="32"/>
      <c r="O855" s="31"/>
      <c r="P855" s="33"/>
    </row>
    <row r="856" spans="12:16" s="1" customFormat="1">
      <c r="L856" s="31"/>
      <c r="M856" s="32"/>
      <c r="N856" s="32"/>
      <c r="O856" s="31"/>
      <c r="P856" s="33"/>
    </row>
    <row r="857" spans="12:16" s="1" customFormat="1">
      <c r="L857" s="31"/>
      <c r="M857" s="32"/>
      <c r="N857" s="32"/>
      <c r="O857" s="31"/>
      <c r="P857" s="33"/>
    </row>
    <row r="858" spans="12:16" s="1" customFormat="1">
      <c r="L858" s="31"/>
      <c r="M858" s="32"/>
      <c r="N858" s="32"/>
      <c r="O858" s="31"/>
      <c r="P858" s="33"/>
    </row>
    <row r="859" spans="12:16" s="1" customFormat="1">
      <c r="L859" s="31"/>
      <c r="M859" s="32"/>
      <c r="N859" s="32"/>
      <c r="O859" s="31"/>
      <c r="P859" s="33"/>
    </row>
    <row r="860" spans="12:16" s="1" customFormat="1">
      <c r="L860" s="31"/>
      <c r="M860" s="32"/>
      <c r="N860" s="32"/>
      <c r="O860" s="31"/>
      <c r="P860" s="33"/>
    </row>
    <row r="861" spans="12:16" s="1" customFormat="1">
      <c r="L861" s="31"/>
      <c r="M861" s="32"/>
      <c r="N861" s="32"/>
      <c r="O861" s="31"/>
      <c r="P861" s="33"/>
    </row>
    <row r="862" spans="12:16" s="1" customFormat="1">
      <c r="L862" s="31"/>
      <c r="M862" s="32"/>
      <c r="N862" s="32"/>
      <c r="O862" s="31"/>
      <c r="P862" s="33"/>
    </row>
    <row r="863" spans="12:16" s="1" customFormat="1">
      <c r="L863" s="31"/>
      <c r="M863" s="32"/>
      <c r="N863" s="32"/>
      <c r="O863" s="31"/>
      <c r="P863" s="33"/>
    </row>
    <row r="864" spans="12:16" s="1" customFormat="1">
      <c r="L864" s="31"/>
      <c r="M864" s="32"/>
      <c r="N864" s="32"/>
      <c r="O864" s="31"/>
      <c r="P864" s="33"/>
    </row>
    <row r="865" spans="12:16" s="1" customFormat="1">
      <c r="L865" s="31"/>
      <c r="M865" s="32"/>
      <c r="N865" s="32"/>
      <c r="O865" s="31"/>
      <c r="P865" s="33"/>
    </row>
    <row r="866" spans="12:16" s="1" customFormat="1">
      <c r="L866" s="31"/>
      <c r="M866" s="32"/>
      <c r="N866" s="32"/>
      <c r="O866" s="31"/>
      <c r="P866" s="33"/>
    </row>
    <row r="867" spans="12:16" s="1" customFormat="1">
      <c r="L867" s="31"/>
      <c r="M867" s="32"/>
      <c r="N867" s="32"/>
      <c r="O867" s="31"/>
      <c r="P867" s="33"/>
    </row>
    <row r="868" spans="12:16" s="1" customFormat="1">
      <c r="L868" s="31"/>
      <c r="M868" s="32"/>
      <c r="N868" s="32"/>
      <c r="O868" s="31"/>
      <c r="P868" s="33"/>
    </row>
    <row r="869" spans="12:16" s="1" customFormat="1">
      <c r="L869" s="31"/>
      <c r="M869" s="32"/>
      <c r="N869" s="32"/>
      <c r="O869" s="31"/>
      <c r="P869" s="33"/>
    </row>
    <row r="870" spans="12:16" s="1" customFormat="1">
      <c r="L870" s="31"/>
      <c r="M870" s="32"/>
      <c r="N870" s="32"/>
      <c r="O870" s="31"/>
      <c r="P870" s="33"/>
    </row>
    <row r="871" spans="12:16" s="1" customFormat="1">
      <c r="L871" s="31"/>
      <c r="M871" s="32"/>
      <c r="N871" s="32"/>
      <c r="O871" s="31"/>
      <c r="P871" s="33"/>
    </row>
    <row r="872" spans="12:16" s="1" customFormat="1">
      <c r="L872" s="31"/>
      <c r="M872" s="32"/>
      <c r="N872" s="32"/>
      <c r="O872" s="31"/>
      <c r="P872" s="33"/>
    </row>
    <row r="873" spans="12:16" s="1" customFormat="1">
      <c r="L873" s="31"/>
      <c r="M873" s="32"/>
      <c r="N873" s="32"/>
      <c r="O873" s="31"/>
      <c r="P873" s="33"/>
    </row>
    <row r="874" spans="12:16" s="1" customFormat="1">
      <c r="L874" s="31"/>
      <c r="M874" s="32"/>
      <c r="N874" s="32"/>
      <c r="O874" s="31"/>
      <c r="P874" s="33"/>
    </row>
    <row r="875" spans="12:16" s="1" customFormat="1">
      <c r="L875" s="31"/>
      <c r="M875" s="32"/>
      <c r="N875" s="32"/>
      <c r="O875" s="31"/>
      <c r="P875" s="33"/>
    </row>
    <row r="876" spans="12:16" s="1" customFormat="1">
      <c r="L876" s="31"/>
      <c r="M876" s="32"/>
      <c r="N876" s="32"/>
      <c r="O876" s="31"/>
      <c r="P876" s="33"/>
    </row>
    <row r="877" spans="12:16" s="1" customFormat="1">
      <c r="L877" s="31"/>
      <c r="M877" s="32"/>
      <c r="N877" s="32"/>
      <c r="O877" s="31"/>
      <c r="P877" s="33"/>
    </row>
    <row r="878" spans="12:16" s="1" customFormat="1">
      <c r="L878" s="31"/>
      <c r="M878" s="32"/>
      <c r="N878" s="32"/>
      <c r="O878" s="31"/>
      <c r="P878" s="33"/>
    </row>
    <row r="879" spans="12:16" s="1" customFormat="1">
      <c r="L879" s="31"/>
      <c r="M879" s="32"/>
      <c r="N879" s="32"/>
      <c r="O879" s="31"/>
      <c r="P879" s="33"/>
    </row>
    <row r="880" spans="12:16" s="1" customFormat="1">
      <c r="L880" s="31"/>
      <c r="M880" s="32"/>
      <c r="N880" s="32"/>
      <c r="O880" s="31"/>
      <c r="P880" s="33"/>
    </row>
    <row r="881" spans="12:16" s="1" customFormat="1">
      <c r="L881" s="31"/>
      <c r="M881" s="32"/>
      <c r="N881" s="32"/>
      <c r="O881" s="31"/>
      <c r="P881" s="33"/>
    </row>
    <row r="882" spans="12:16" s="1" customFormat="1">
      <c r="L882" s="31"/>
      <c r="M882" s="32"/>
      <c r="N882" s="32"/>
      <c r="O882" s="31"/>
      <c r="P882" s="33"/>
    </row>
    <row r="883" spans="12:16" s="1" customFormat="1">
      <c r="L883" s="31"/>
      <c r="M883" s="32"/>
      <c r="N883" s="32"/>
      <c r="O883" s="31"/>
      <c r="P883" s="33"/>
    </row>
    <row r="884" spans="12:16" s="1" customFormat="1">
      <c r="L884" s="31"/>
      <c r="M884" s="32"/>
      <c r="N884" s="32"/>
      <c r="O884" s="31"/>
      <c r="P884" s="33"/>
    </row>
    <row r="885" spans="12:16" s="1" customFormat="1">
      <c r="L885" s="31"/>
      <c r="M885" s="32"/>
      <c r="N885" s="32"/>
      <c r="O885" s="31"/>
      <c r="P885" s="33"/>
    </row>
    <row r="886" spans="12:16" s="1" customFormat="1">
      <c r="L886" s="31"/>
      <c r="M886" s="32"/>
      <c r="N886" s="32"/>
      <c r="O886" s="31"/>
      <c r="P886" s="33"/>
    </row>
    <row r="887" spans="12:16" s="1" customFormat="1">
      <c r="L887" s="31"/>
      <c r="M887" s="32"/>
      <c r="N887" s="32"/>
      <c r="O887" s="31"/>
      <c r="P887" s="33"/>
    </row>
    <row r="888" spans="12:16" s="1" customFormat="1">
      <c r="L888" s="31"/>
      <c r="M888" s="32"/>
      <c r="N888" s="32"/>
      <c r="O888" s="31"/>
      <c r="P888" s="33"/>
    </row>
    <row r="889" spans="12:16" s="1" customFormat="1">
      <c r="L889" s="31"/>
      <c r="M889" s="32"/>
      <c r="N889" s="32"/>
      <c r="O889" s="31"/>
      <c r="P889" s="33"/>
    </row>
    <row r="890" spans="12:16" s="1" customFormat="1">
      <c r="L890" s="31"/>
      <c r="M890" s="32"/>
      <c r="N890" s="32"/>
      <c r="O890" s="31"/>
      <c r="P890" s="33"/>
    </row>
    <row r="891" spans="12:16" s="1" customFormat="1">
      <c r="L891" s="31"/>
      <c r="M891" s="32"/>
      <c r="N891" s="32"/>
      <c r="O891" s="31"/>
      <c r="P891" s="33"/>
    </row>
    <row r="892" spans="12:16" s="1" customFormat="1">
      <c r="L892" s="31"/>
      <c r="M892" s="32"/>
      <c r="N892" s="32"/>
      <c r="O892" s="31"/>
      <c r="P892" s="33"/>
    </row>
    <row r="893" spans="12:16" s="1" customFormat="1">
      <c r="L893" s="31"/>
      <c r="M893" s="32"/>
      <c r="N893" s="32"/>
      <c r="O893" s="31"/>
      <c r="P893" s="33"/>
    </row>
    <row r="894" spans="12:16" s="1" customFormat="1">
      <c r="L894" s="31"/>
      <c r="M894" s="32"/>
      <c r="N894" s="32"/>
      <c r="O894" s="31"/>
      <c r="P894" s="33"/>
    </row>
    <row r="895" spans="12:16" s="1" customFormat="1">
      <c r="L895" s="31"/>
      <c r="M895" s="32"/>
      <c r="N895" s="32"/>
      <c r="O895" s="31"/>
      <c r="P895" s="33"/>
    </row>
    <row r="896" spans="12:16" s="1" customFormat="1">
      <c r="L896" s="31"/>
      <c r="M896" s="32"/>
      <c r="N896" s="32"/>
      <c r="O896" s="31"/>
      <c r="P896" s="33"/>
    </row>
    <row r="897" spans="12:16" s="1" customFormat="1">
      <c r="L897" s="31"/>
      <c r="M897" s="32"/>
      <c r="N897" s="32"/>
      <c r="O897" s="31"/>
      <c r="P897" s="33"/>
    </row>
    <row r="898" spans="12:16" s="1" customFormat="1">
      <c r="L898" s="31"/>
      <c r="M898" s="32"/>
      <c r="N898" s="32"/>
      <c r="O898" s="31"/>
      <c r="P898" s="33"/>
    </row>
    <row r="899" spans="12:16" s="1" customFormat="1">
      <c r="L899" s="31"/>
      <c r="M899" s="32"/>
      <c r="N899" s="32"/>
      <c r="O899" s="31"/>
      <c r="P899" s="33"/>
    </row>
    <row r="900" spans="12:16" s="1" customFormat="1">
      <c r="L900" s="31"/>
      <c r="M900" s="32"/>
      <c r="N900" s="32"/>
      <c r="O900" s="31"/>
      <c r="P900" s="33"/>
    </row>
    <row r="901" spans="12:16" s="1" customFormat="1">
      <c r="L901" s="31"/>
      <c r="M901" s="32"/>
      <c r="N901" s="32"/>
      <c r="O901" s="31"/>
      <c r="P901" s="33"/>
    </row>
    <row r="902" spans="12:16" s="1" customFormat="1">
      <c r="L902" s="31"/>
      <c r="M902" s="32"/>
      <c r="N902" s="32"/>
      <c r="O902" s="31"/>
      <c r="P902" s="33"/>
    </row>
    <row r="903" spans="12:16" s="1" customFormat="1">
      <c r="L903" s="31"/>
      <c r="M903" s="32"/>
      <c r="N903" s="32"/>
      <c r="O903" s="31"/>
      <c r="P903" s="33"/>
    </row>
    <row r="904" spans="12:16" s="1" customFormat="1">
      <c r="L904" s="31"/>
      <c r="M904" s="32"/>
      <c r="N904" s="32"/>
      <c r="O904" s="31"/>
      <c r="P904" s="33"/>
    </row>
    <row r="905" spans="12:16" s="1" customFormat="1">
      <c r="L905" s="31"/>
      <c r="M905" s="32"/>
      <c r="N905" s="32"/>
      <c r="O905" s="31"/>
      <c r="P905" s="33"/>
    </row>
    <row r="906" spans="12:16" s="1" customFormat="1">
      <c r="L906" s="31"/>
      <c r="M906" s="32"/>
      <c r="N906" s="32"/>
      <c r="O906" s="31"/>
      <c r="P906" s="33"/>
    </row>
    <row r="907" spans="12:16" s="1" customFormat="1">
      <c r="L907" s="31"/>
      <c r="M907" s="32"/>
      <c r="N907" s="32"/>
      <c r="O907" s="31"/>
      <c r="P907" s="33"/>
    </row>
    <row r="908" spans="12:16" s="1" customFormat="1">
      <c r="L908" s="31"/>
      <c r="M908" s="32"/>
      <c r="N908" s="32"/>
      <c r="O908" s="31"/>
      <c r="P908" s="33"/>
    </row>
    <row r="909" spans="12:16" s="1" customFormat="1">
      <c r="L909" s="31"/>
      <c r="M909" s="32"/>
      <c r="N909" s="32"/>
      <c r="O909" s="31"/>
      <c r="P909" s="33"/>
    </row>
    <row r="910" spans="12:16" s="1" customFormat="1">
      <c r="L910" s="31"/>
      <c r="M910" s="32"/>
      <c r="N910" s="32"/>
      <c r="O910" s="31"/>
      <c r="P910" s="33"/>
    </row>
    <row r="911" spans="12:16" s="1" customFormat="1">
      <c r="L911" s="31"/>
      <c r="M911" s="32"/>
      <c r="N911" s="32"/>
      <c r="O911" s="31"/>
      <c r="P911" s="33"/>
    </row>
    <row r="912" spans="12:16" s="1" customFormat="1">
      <c r="L912" s="31"/>
      <c r="M912" s="32"/>
      <c r="N912" s="32"/>
      <c r="O912" s="31"/>
      <c r="P912" s="33"/>
    </row>
    <row r="913" spans="12:16" s="1" customFormat="1">
      <c r="L913" s="31"/>
      <c r="M913" s="32"/>
      <c r="N913" s="32"/>
      <c r="O913" s="31"/>
      <c r="P913" s="33"/>
    </row>
    <row r="914" spans="12:16" s="1" customFormat="1">
      <c r="L914" s="31"/>
      <c r="M914" s="32"/>
      <c r="N914" s="32"/>
      <c r="O914" s="31"/>
      <c r="P914" s="33"/>
    </row>
    <row r="915" spans="12:16" s="1" customFormat="1">
      <c r="L915" s="31"/>
      <c r="M915" s="32"/>
      <c r="N915" s="32"/>
      <c r="O915" s="31"/>
      <c r="P915" s="33"/>
    </row>
    <row r="916" spans="12:16" s="1" customFormat="1">
      <c r="L916" s="31"/>
      <c r="M916" s="32"/>
      <c r="N916" s="32"/>
      <c r="O916" s="31"/>
      <c r="P916" s="33"/>
    </row>
    <row r="917" spans="12:16" s="1" customFormat="1">
      <c r="L917" s="31"/>
      <c r="M917" s="32"/>
      <c r="N917" s="32"/>
      <c r="O917" s="31"/>
      <c r="P917" s="33"/>
    </row>
    <row r="918" spans="12:16" s="1" customFormat="1">
      <c r="L918" s="31"/>
      <c r="M918" s="32"/>
      <c r="N918" s="32"/>
      <c r="O918" s="31"/>
      <c r="P918" s="33"/>
    </row>
    <row r="919" spans="12:16" s="1" customFormat="1">
      <c r="L919" s="31"/>
      <c r="M919" s="32"/>
      <c r="N919" s="32"/>
      <c r="O919" s="31"/>
      <c r="P919" s="33"/>
    </row>
    <row r="920" spans="12:16" s="1" customFormat="1">
      <c r="L920" s="31"/>
      <c r="M920" s="32"/>
      <c r="N920" s="32"/>
      <c r="O920" s="31"/>
      <c r="P920" s="33"/>
    </row>
    <row r="921" spans="12:16" s="1" customFormat="1">
      <c r="L921" s="31"/>
      <c r="M921" s="32"/>
      <c r="N921" s="32"/>
      <c r="O921" s="31"/>
      <c r="P921" s="33"/>
    </row>
    <row r="922" spans="12:16" s="1" customFormat="1">
      <c r="L922" s="31"/>
      <c r="M922" s="32"/>
      <c r="N922" s="32"/>
      <c r="O922" s="31"/>
      <c r="P922" s="33"/>
    </row>
    <row r="923" spans="12:16" s="1" customFormat="1">
      <c r="L923" s="31"/>
      <c r="M923" s="32"/>
      <c r="N923" s="32"/>
      <c r="O923" s="31"/>
      <c r="P923" s="33"/>
    </row>
    <row r="924" spans="12:16" s="1" customFormat="1">
      <c r="L924" s="31"/>
      <c r="M924" s="32"/>
      <c r="N924" s="32"/>
      <c r="O924" s="31"/>
      <c r="P924" s="33"/>
    </row>
    <row r="925" spans="12:16" s="1" customFormat="1">
      <c r="L925" s="31"/>
      <c r="M925" s="32"/>
      <c r="N925" s="32"/>
      <c r="O925" s="31"/>
      <c r="P925" s="33"/>
    </row>
    <row r="926" spans="12:16" s="1" customFormat="1">
      <c r="L926" s="31"/>
      <c r="M926" s="32"/>
      <c r="N926" s="32"/>
      <c r="O926" s="31"/>
      <c r="P926" s="33"/>
    </row>
    <row r="927" spans="12:16" s="1" customFormat="1">
      <c r="L927" s="31"/>
      <c r="M927" s="32"/>
      <c r="N927" s="32"/>
      <c r="O927" s="31"/>
      <c r="P927" s="33"/>
    </row>
    <row r="928" spans="12:16" s="1" customFormat="1">
      <c r="L928" s="31"/>
      <c r="M928" s="32"/>
      <c r="N928" s="32"/>
      <c r="O928" s="31"/>
      <c r="P928" s="33"/>
    </row>
    <row r="929" spans="12:16" s="1" customFormat="1">
      <c r="L929" s="31"/>
      <c r="M929" s="32"/>
      <c r="N929" s="32"/>
      <c r="O929" s="31"/>
      <c r="P929" s="33"/>
    </row>
    <row r="930" spans="12:16" s="1" customFormat="1">
      <c r="L930" s="31"/>
      <c r="M930" s="32"/>
      <c r="N930" s="32"/>
      <c r="O930" s="31"/>
      <c r="P930" s="33"/>
    </row>
    <row r="931" spans="12:16" s="1" customFormat="1">
      <c r="L931" s="31"/>
      <c r="M931" s="32"/>
      <c r="N931" s="32"/>
      <c r="O931" s="31"/>
      <c r="P931" s="33"/>
    </row>
    <row r="932" spans="12:16" s="1" customFormat="1">
      <c r="L932" s="31"/>
      <c r="M932" s="32"/>
      <c r="N932" s="32"/>
      <c r="O932" s="31"/>
      <c r="P932" s="33"/>
    </row>
    <row r="933" spans="12:16" s="1" customFormat="1">
      <c r="L933" s="31"/>
      <c r="M933" s="32"/>
      <c r="N933" s="32"/>
      <c r="O933" s="31"/>
      <c r="P933" s="33"/>
    </row>
    <row r="934" spans="12:16" s="1" customFormat="1">
      <c r="L934" s="31"/>
      <c r="M934" s="32"/>
      <c r="N934" s="32"/>
      <c r="O934" s="31"/>
      <c r="P934" s="33"/>
    </row>
    <row r="935" spans="12:16" s="1" customFormat="1">
      <c r="L935" s="31"/>
      <c r="M935" s="32"/>
      <c r="N935" s="32"/>
      <c r="O935" s="31"/>
      <c r="P935" s="33"/>
    </row>
    <row r="936" spans="12:16" s="1" customFormat="1">
      <c r="L936" s="31"/>
      <c r="M936" s="32"/>
      <c r="N936" s="32"/>
      <c r="O936" s="31"/>
      <c r="P936" s="33"/>
    </row>
    <row r="937" spans="12:16" s="1" customFormat="1">
      <c r="L937" s="31"/>
      <c r="M937" s="32"/>
      <c r="N937" s="32"/>
      <c r="O937" s="31"/>
      <c r="P937" s="33"/>
    </row>
    <row r="938" spans="12:16" s="1" customFormat="1">
      <c r="L938" s="31"/>
      <c r="M938" s="32"/>
      <c r="N938" s="32"/>
      <c r="O938" s="31"/>
      <c r="P938" s="33"/>
    </row>
    <row r="939" spans="12:16" s="1" customFormat="1">
      <c r="L939" s="31"/>
      <c r="M939" s="32"/>
      <c r="N939" s="32"/>
      <c r="O939" s="31"/>
      <c r="P939" s="33"/>
    </row>
    <row r="940" spans="12:16" s="1" customFormat="1">
      <c r="L940" s="31"/>
      <c r="M940" s="32"/>
      <c r="N940" s="32"/>
      <c r="O940" s="31"/>
      <c r="P940" s="33"/>
    </row>
    <row r="941" spans="12:16" s="1" customFormat="1">
      <c r="L941" s="31"/>
      <c r="M941" s="32"/>
      <c r="N941" s="32"/>
      <c r="O941" s="31"/>
      <c r="P941" s="33"/>
    </row>
    <row r="942" spans="12:16" s="1" customFormat="1">
      <c r="L942" s="31"/>
      <c r="M942" s="32"/>
      <c r="N942" s="32"/>
      <c r="O942" s="31"/>
      <c r="P942" s="33"/>
    </row>
    <row r="943" spans="12:16" s="1" customFormat="1">
      <c r="L943" s="31"/>
      <c r="M943" s="32"/>
      <c r="N943" s="32"/>
      <c r="O943" s="31"/>
      <c r="P943" s="33"/>
    </row>
    <row r="944" spans="12:16" s="1" customFormat="1">
      <c r="L944" s="31"/>
      <c r="M944" s="32"/>
      <c r="N944" s="32"/>
      <c r="O944" s="31"/>
      <c r="P944" s="33"/>
    </row>
    <row r="945" spans="12:16" s="1" customFormat="1">
      <c r="L945" s="31"/>
      <c r="M945" s="32"/>
      <c r="N945" s="32"/>
      <c r="O945" s="31"/>
      <c r="P945" s="33"/>
    </row>
    <row r="946" spans="12:16" s="1" customFormat="1">
      <c r="L946" s="31"/>
      <c r="M946" s="32"/>
      <c r="N946" s="32"/>
      <c r="O946" s="31"/>
      <c r="P946" s="33"/>
    </row>
    <row r="947" spans="12:16" s="1" customFormat="1">
      <c r="L947" s="31"/>
      <c r="M947" s="32"/>
      <c r="N947" s="32"/>
      <c r="O947" s="31"/>
      <c r="P947" s="33"/>
    </row>
    <row r="948" spans="12:16" s="1" customFormat="1">
      <c r="L948" s="31"/>
      <c r="M948" s="32"/>
      <c r="N948" s="32"/>
      <c r="O948" s="31"/>
      <c r="P948" s="33"/>
    </row>
    <row r="949" spans="12:16" s="1" customFormat="1">
      <c r="L949" s="31"/>
      <c r="M949" s="32"/>
      <c r="N949" s="32"/>
      <c r="O949" s="31"/>
      <c r="P949" s="33"/>
    </row>
    <row r="950" spans="12:16" s="1" customFormat="1">
      <c r="L950" s="31"/>
      <c r="M950" s="32"/>
      <c r="N950" s="32"/>
      <c r="O950" s="31"/>
      <c r="P950" s="33"/>
    </row>
    <row r="951" spans="12:16" s="1" customFormat="1">
      <c r="L951" s="31"/>
      <c r="M951" s="32"/>
      <c r="N951" s="32"/>
      <c r="O951" s="31"/>
      <c r="P951" s="33"/>
    </row>
    <row r="952" spans="12:16" s="1" customFormat="1">
      <c r="L952" s="31"/>
      <c r="M952" s="32"/>
      <c r="N952" s="32"/>
      <c r="O952" s="31"/>
      <c r="P952" s="33"/>
    </row>
    <row r="953" spans="12:16" s="1" customFormat="1">
      <c r="L953" s="31"/>
      <c r="M953" s="32"/>
      <c r="N953" s="32"/>
      <c r="O953" s="31"/>
      <c r="P953" s="33"/>
    </row>
    <row r="954" spans="12:16" s="1" customFormat="1">
      <c r="L954" s="31"/>
      <c r="M954" s="32"/>
      <c r="N954" s="32"/>
      <c r="O954" s="31"/>
      <c r="P954" s="33"/>
    </row>
    <row r="955" spans="12:16" s="1" customFormat="1">
      <c r="L955" s="31"/>
      <c r="M955" s="32"/>
      <c r="N955" s="32"/>
      <c r="O955" s="31"/>
      <c r="P955" s="33"/>
    </row>
    <row r="956" spans="12:16" s="1" customFormat="1">
      <c r="L956" s="31"/>
      <c r="M956" s="32"/>
      <c r="N956" s="32"/>
      <c r="O956" s="31"/>
      <c r="P956" s="33"/>
    </row>
    <row r="957" spans="12:16" s="1" customFormat="1">
      <c r="L957" s="31"/>
      <c r="M957" s="32"/>
      <c r="N957" s="32"/>
      <c r="O957" s="31"/>
      <c r="P957" s="33"/>
    </row>
    <row r="958" spans="12:16" s="1" customFormat="1">
      <c r="L958" s="31"/>
      <c r="M958" s="32"/>
      <c r="N958" s="32"/>
      <c r="O958" s="31"/>
      <c r="P958" s="33"/>
    </row>
    <row r="959" spans="12:16" s="1" customFormat="1">
      <c r="L959" s="31"/>
      <c r="M959" s="32"/>
      <c r="N959" s="32"/>
      <c r="O959" s="31"/>
      <c r="P959" s="33"/>
    </row>
    <row r="960" spans="12:16" s="1" customFormat="1">
      <c r="L960" s="31"/>
      <c r="M960" s="32"/>
      <c r="N960" s="32"/>
      <c r="O960" s="31"/>
      <c r="P960" s="33"/>
    </row>
    <row r="961" spans="12:16" s="1" customFormat="1">
      <c r="L961" s="31"/>
      <c r="M961" s="32"/>
      <c r="N961" s="32"/>
      <c r="O961" s="31"/>
      <c r="P961" s="33"/>
    </row>
    <row r="962" spans="12:16" s="1" customFormat="1">
      <c r="L962" s="31"/>
      <c r="M962" s="32"/>
      <c r="N962" s="32"/>
      <c r="O962" s="31"/>
      <c r="P962" s="33"/>
    </row>
    <row r="963" spans="12:16" s="1" customFormat="1">
      <c r="L963" s="31"/>
      <c r="M963" s="32"/>
      <c r="N963" s="32"/>
      <c r="O963" s="31"/>
      <c r="P963" s="33"/>
    </row>
    <row r="964" spans="12:16" s="1" customFormat="1">
      <c r="L964" s="31"/>
      <c r="M964" s="32"/>
      <c r="N964" s="32"/>
      <c r="O964" s="31"/>
      <c r="P964" s="33"/>
    </row>
    <row r="965" spans="12:16" s="1" customFormat="1">
      <c r="L965" s="31"/>
      <c r="M965" s="32"/>
      <c r="N965" s="32"/>
      <c r="O965" s="31"/>
      <c r="P965" s="33"/>
    </row>
    <row r="966" spans="12:16" s="1" customFormat="1">
      <c r="L966" s="31"/>
      <c r="M966" s="32"/>
      <c r="N966" s="32"/>
      <c r="O966" s="31"/>
      <c r="P966" s="33"/>
    </row>
    <row r="967" spans="12:16" s="1" customFormat="1">
      <c r="L967" s="31"/>
      <c r="M967" s="32"/>
      <c r="N967" s="32"/>
      <c r="O967" s="31"/>
      <c r="P967" s="33"/>
    </row>
    <row r="968" spans="12:16" s="1" customFormat="1">
      <c r="L968" s="31"/>
      <c r="M968" s="32"/>
      <c r="N968" s="32"/>
      <c r="O968" s="31"/>
      <c r="P968" s="33"/>
    </row>
    <row r="969" spans="12:16" s="1" customFormat="1">
      <c r="L969" s="31"/>
      <c r="M969" s="32"/>
      <c r="N969" s="32"/>
      <c r="O969" s="31"/>
      <c r="P969" s="33"/>
    </row>
    <row r="970" spans="12:16" s="1" customFormat="1">
      <c r="L970" s="31"/>
      <c r="M970" s="32"/>
      <c r="N970" s="32"/>
      <c r="O970" s="31"/>
      <c r="P970" s="33"/>
    </row>
    <row r="971" spans="12:16" s="1" customFormat="1">
      <c r="L971" s="31"/>
      <c r="M971" s="32"/>
      <c r="N971" s="32"/>
      <c r="O971" s="31"/>
      <c r="P971" s="33"/>
    </row>
    <row r="972" spans="12:16" s="1" customFormat="1">
      <c r="L972" s="31"/>
      <c r="M972" s="32"/>
      <c r="N972" s="32"/>
      <c r="O972" s="31"/>
      <c r="P972" s="33"/>
    </row>
    <row r="973" spans="12:16" s="1" customFormat="1">
      <c r="L973" s="31"/>
      <c r="M973" s="32"/>
      <c r="N973" s="32"/>
      <c r="O973" s="31"/>
      <c r="P973" s="33"/>
    </row>
    <row r="974" spans="12:16" s="1" customFormat="1">
      <c r="L974" s="31"/>
      <c r="M974" s="32"/>
      <c r="N974" s="32"/>
      <c r="O974" s="31"/>
      <c r="P974" s="33"/>
    </row>
    <row r="975" spans="12:16" s="1" customFormat="1">
      <c r="L975" s="31"/>
      <c r="M975" s="32"/>
      <c r="N975" s="32"/>
      <c r="O975" s="31"/>
      <c r="P975" s="33"/>
    </row>
    <row r="976" spans="12:16" s="1" customFormat="1">
      <c r="L976" s="31"/>
      <c r="M976" s="32"/>
      <c r="N976" s="32"/>
      <c r="O976" s="31"/>
      <c r="P976" s="33"/>
    </row>
    <row r="977" spans="12:16" s="1" customFormat="1">
      <c r="L977" s="31"/>
      <c r="M977" s="32"/>
      <c r="N977" s="32"/>
      <c r="O977" s="31"/>
      <c r="P977" s="33"/>
    </row>
    <row r="978" spans="12:16" s="1" customFormat="1">
      <c r="L978" s="31"/>
      <c r="M978" s="32"/>
      <c r="N978" s="32"/>
      <c r="O978" s="31"/>
      <c r="P978" s="33"/>
    </row>
    <row r="979" spans="12:16" s="1" customFormat="1">
      <c r="L979" s="31"/>
      <c r="M979" s="32"/>
      <c r="N979" s="32"/>
      <c r="O979" s="31"/>
      <c r="P979" s="33"/>
    </row>
    <row r="980" spans="12:16" s="1" customFormat="1">
      <c r="L980" s="31"/>
      <c r="M980" s="32"/>
      <c r="N980" s="32"/>
      <c r="O980" s="31"/>
      <c r="P980" s="33"/>
    </row>
    <row r="981" spans="12:16" s="1" customFormat="1">
      <c r="L981" s="31"/>
      <c r="M981" s="32"/>
      <c r="N981" s="32"/>
      <c r="O981" s="31"/>
      <c r="P981" s="33"/>
    </row>
    <row r="982" spans="12:16" s="1" customFormat="1">
      <c r="L982" s="31"/>
      <c r="M982" s="32"/>
      <c r="N982" s="32"/>
      <c r="O982" s="31"/>
      <c r="P982" s="33"/>
    </row>
    <row r="983" spans="12:16" s="1" customFormat="1">
      <c r="L983" s="31"/>
      <c r="M983" s="32"/>
      <c r="N983" s="32"/>
      <c r="O983" s="31"/>
      <c r="P983" s="33"/>
    </row>
    <row r="984" spans="12:16" s="1" customFormat="1">
      <c r="L984" s="31"/>
      <c r="M984" s="32"/>
      <c r="N984" s="32"/>
      <c r="O984" s="31"/>
      <c r="P984" s="33"/>
    </row>
    <row r="985" spans="12:16" s="1" customFormat="1">
      <c r="L985" s="31"/>
      <c r="M985" s="32"/>
      <c r="N985" s="32"/>
      <c r="O985" s="31"/>
      <c r="P985" s="33"/>
    </row>
    <row r="986" spans="12:16" s="1" customFormat="1">
      <c r="L986" s="31"/>
      <c r="M986" s="32"/>
      <c r="N986" s="32"/>
      <c r="O986" s="31"/>
      <c r="P986" s="33"/>
    </row>
    <row r="987" spans="12:16" s="1" customFormat="1">
      <c r="L987" s="31"/>
      <c r="M987" s="32"/>
      <c r="N987" s="32"/>
      <c r="O987" s="31"/>
      <c r="P987" s="33"/>
    </row>
    <row r="988" spans="12:16" s="1" customFormat="1">
      <c r="L988" s="31"/>
      <c r="M988" s="32"/>
      <c r="N988" s="32"/>
      <c r="O988" s="31"/>
      <c r="P988" s="33"/>
    </row>
    <row r="989" spans="12:16" s="1" customFormat="1">
      <c r="L989" s="31"/>
      <c r="M989" s="32"/>
      <c r="N989" s="32"/>
      <c r="O989" s="31"/>
      <c r="P989" s="33"/>
    </row>
    <row r="990" spans="12:16" s="1" customFormat="1">
      <c r="L990" s="31"/>
      <c r="M990" s="32"/>
      <c r="N990" s="32"/>
      <c r="O990" s="31"/>
      <c r="P990" s="33"/>
    </row>
    <row r="991" spans="12:16" s="1" customFormat="1">
      <c r="L991" s="31"/>
      <c r="M991" s="32"/>
      <c r="N991" s="32"/>
      <c r="O991" s="31"/>
      <c r="P991" s="33"/>
    </row>
    <row r="992" spans="12:16" s="1" customFormat="1">
      <c r="L992" s="31"/>
      <c r="M992" s="32"/>
      <c r="N992" s="32"/>
      <c r="O992" s="31"/>
      <c r="P992" s="33"/>
    </row>
    <row r="993" spans="12:16" s="1" customFormat="1">
      <c r="L993" s="31"/>
      <c r="M993" s="32"/>
      <c r="N993" s="32"/>
      <c r="O993" s="31"/>
      <c r="P993" s="33"/>
    </row>
    <row r="994" spans="12:16" s="1" customFormat="1">
      <c r="L994" s="31"/>
      <c r="M994" s="32"/>
      <c r="N994" s="32"/>
      <c r="O994" s="31"/>
      <c r="P994" s="33"/>
    </row>
    <row r="995" spans="12:16" s="1" customFormat="1">
      <c r="L995" s="31"/>
      <c r="M995" s="32"/>
      <c r="N995" s="32"/>
      <c r="O995" s="31"/>
      <c r="P995" s="33"/>
    </row>
    <row r="996" spans="12:16" s="1" customFormat="1">
      <c r="L996" s="31"/>
      <c r="M996" s="32"/>
      <c r="N996" s="32"/>
      <c r="O996" s="31"/>
      <c r="P996" s="33"/>
    </row>
    <row r="997" spans="12:16" s="1" customFormat="1">
      <c r="L997" s="31"/>
      <c r="M997" s="32"/>
      <c r="N997" s="32"/>
      <c r="O997" s="31"/>
      <c r="P997" s="33"/>
    </row>
    <row r="998" spans="12:16" s="1" customFormat="1">
      <c r="L998" s="31"/>
      <c r="M998" s="32"/>
      <c r="N998" s="32"/>
      <c r="O998" s="31"/>
      <c r="P998" s="33"/>
    </row>
    <row r="999" spans="12:16" s="1" customFormat="1">
      <c r="L999" s="31"/>
      <c r="M999" s="32"/>
      <c r="N999" s="32"/>
      <c r="O999" s="31"/>
      <c r="P999" s="33"/>
    </row>
    <row r="1000" spans="12:16" s="1" customFormat="1">
      <c r="L1000" s="31"/>
      <c r="M1000" s="32"/>
      <c r="N1000" s="32"/>
      <c r="O1000" s="31"/>
      <c r="P1000" s="33"/>
    </row>
    <row r="1001" spans="12:16" s="1" customFormat="1">
      <c r="L1001" s="31"/>
      <c r="M1001" s="32"/>
      <c r="N1001" s="32"/>
      <c r="O1001" s="31"/>
      <c r="P1001" s="33"/>
    </row>
    <row r="1002" spans="12:16" s="1" customFormat="1">
      <c r="L1002" s="31"/>
      <c r="M1002" s="32"/>
      <c r="N1002" s="32"/>
      <c r="O1002" s="31"/>
      <c r="P1002" s="33"/>
    </row>
    <row r="1003" spans="12:16" s="1" customFormat="1">
      <c r="L1003" s="31"/>
      <c r="M1003" s="32"/>
      <c r="N1003" s="32"/>
      <c r="O1003" s="31"/>
      <c r="P1003" s="33"/>
    </row>
    <row r="1004" spans="12:16" s="1" customFormat="1">
      <c r="L1004" s="31"/>
      <c r="M1004" s="32"/>
      <c r="N1004" s="32"/>
      <c r="O1004" s="31"/>
      <c r="P1004" s="33"/>
    </row>
    <row r="1005" spans="12:16" s="1" customFormat="1">
      <c r="L1005" s="31"/>
      <c r="M1005" s="32"/>
      <c r="N1005" s="32"/>
      <c r="O1005" s="31"/>
      <c r="P1005" s="33"/>
    </row>
    <row r="1006" spans="12:16" s="1" customFormat="1">
      <c r="L1006" s="31"/>
      <c r="M1006" s="32"/>
      <c r="N1006" s="32"/>
      <c r="O1006" s="31"/>
      <c r="P1006" s="33"/>
    </row>
    <row r="1007" spans="12:16" s="1" customFormat="1">
      <c r="L1007" s="31"/>
      <c r="M1007" s="32"/>
      <c r="N1007" s="32"/>
      <c r="O1007" s="31"/>
      <c r="P1007" s="33"/>
    </row>
    <row r="1008" spans="12:16" s="1" customFormat="1">
      <c r="L1008" s="31"/>
      <c r="M1008" s="32"/>
      <c r="N1008" s="32"/>
      <c r="O1008" s="31"/>
      <c r="P1008" s="33"/>
    </row>
    <row r="1009" spans="12:16" s="1" customFormat="1">
      <c r="L1009" s="31"/>
      <c r="M1009" s="32"/>
      <c r="N1009" s="32"/>
      <c r="O1009" s="31"/>
      <c r="P1009" s="33"/>
    </row>
    <row r="1010" spans="12:16" s="1" customFormat="1">
      <c r="L1010" s="31"/>
      <c r="M1010" s="32"/>
      <c r="N1010" s="32"/>
      <c r="O1010" s="31"/>
      <c r="P1010" s="33"/>
    </row>
    <row r="1011" spans="12:16" s="1" customFormat="1">
      <c r="L1011" s="31"/>
      <c r="M1011" s="32"/>
      <c r="N1011" s="32"/>
      <c r="O1011" s="31"/>
      <c r="P1011" s="33"/>
    </row>
    <row r="1012" spans="12:16" s="1" customFormat="1">
      <c r="L1012" s="31"/>
      <c r="M1012" s="32"/>
      <c r="N1012" s="32"/>
      <c r="O1012" s="31"/>
      <c r="P1012" s="33"/>
    </row>
    <row r="1013" spans="12:16" s="1" customFormat="1">
      <c r="L1013" s="31"/>
      <c r="M1013" s="32"/>
      <c r="N1013" s="32"/>
      <c r="O1013" s="31"/>
      <c r="P1013" s="33"/>
    </row>
    <row r="1014" spans="12:16" s="1" customFormat="1">
      <c r="L1014" s="31"/>
      <c r="M1014" s="32"/>
      <c r="N1014" s="32"/>
      <c r="O1014" s="31"/>
      <c r="P1014" s="33"/>
    </row>
    <row r="1015" spans="12:16" s="1" customFormat="1">
      <c r="L1015" s="31"/>
      <c r="M1015" s="32"/>
      <c r="N1015" s="32"/>
      <c r="O1015" s="31"/>
      <c r="P1015" s="33"/>
    </row>
    <row r="1016" spans="12:16" s="1" customFormat="1">
      <c r="L1016" s="31"/>
      <c r="M1016" s="32"/>
      <c r="N1016" s="32"/>
      <c r="O1016" s="31"/>
      <c r="P1016" s="33"/>
    </row>
    <row r="1017" spans="12:16" s="1" customFormat="1">
      <c r="L1017" s="31"/>
      <c r="M1017" s="32"/>
      <c r="N1017" s="32"/>
      <c r="O1017" s="31"/>
      <c r="P1017" s="33"/>
    </row>
    <row r="1018" spans="12:16" s="1" customFormat="1">
      <c r="L1018" s="31"/>
      <c r="M1018" s="32"/>
      <c r="N1018" s="32"/>
      <c r="O1018" s="31"/>
      <c r="P1018" s="33"/>
    </row>
    <row r="1019" spans="12:16" s="1" customFormat="1">
      <c r="L1019" s="31"/>
      <c r="M1019" s="32"/>
      <c r="N1019" s="32"/>
      <c r="O1019" s="31"/>
      <c r="P1019" s="33"/>
    </row>
    <row r="1020" spans="12:16" s="1" customFormat="1">
      <c r="L1020" s="31"/>
      <c r="M1020" s="32"/>
      <c r="N1020" s="32"/>
      <c r="O1020" s="31"/>
      <c r="P1020" s="33"/>
    </row>
    <row r="1021" spans="12:16" s="1" customFormat="1">
      <c r="L1021" s="31"/>
      <c r="M1021" s="32"/>
      <c r="N1021" s="32"/>
      <c r="O1021" s="31"/>
      <c r="P1021" s="33"/>
    </row>
    <row r="1022" spans="12:16" s="1" customFormat="1">
      <c r="L1022" s="31"/>
      <c r="M1022" s="32"/>
      <c r="N1022" s="32"/>
      <c r="O1022" s="31"/>
      <c r="P1022" s="33"/>
    </row>
    <row r="1023" spans="12:16" s="1" customFormat="1">
      <c r="L1023" s="31"/>
      <c r="M1023" s="32"/>
      <c r="N1023" s="32"/>
      <c r="O1023" s="31"/>
      <c r="P1023" s="33"/>
    </row>
    <row r="1024" spans="12:16" s="1" customFormat="1">
      <c r="L1024" s="31"/>
      <c r="M1024" s="32"/>
      <c r="N1024" s="32"/>
      <c r="O1024" s="31"/>
      <c r="P1024" s="33"/>
    </row>
    <row r="1025" spans="12:16" s="1" customFormat="1">
      <c r="L1025" s="31"/>
      <c r="M1025" s="32"/>
      <c r="N1025" s="32"/>
      <c r="O1025" s="31"/>
      <c r="P1025" s="33"/>
    </row>
    <row r="1026" spans="12:16" s="1" customFormat="1">
      <c r="L1026" s="31"/>
      <c r="M1026" s="32"/>
      <c r="N1026" s="32"/>
      <c r="O1026" s="31"/>
      <c r="P1026" s="33"/>
    </row>
    <row r="1027" spans="12:16" s="1" customFormat="1">
      <c r="L1027" s="31"/>
      <c r="M1027" s="32"/>
      <c r="N1027" s="32"/>
      <c r="O1027" s="31"/>
      <c r="P1027" s="33"/>
    </row>
    <row r="1028" spans="12:16" s="1" customFormat="1">
      <c r="L1028" s="31"/>
      <c r="M1028" s="32"/>
      <c r="N1028" s="32"/>
      <c r="O1028" s="31"/>
      <c r="P1028" s="33"/>
    </row>
    <row r="1029" spans="12:16" s="1" customFormat="1">
      <c r="L1029" s="31"/>
      <c r="M1029" s="32"/>
      <c r="N1029" s="32"/>
      <c r="O1029" s="31"/>
      <c r="P1029" s="33"/>
    </row>
    <row r="1030" spans="12:16" s="1" customFormat="1">
      <c r="L1030" s="31"/>
      <c r="M1030" s="32"/>
      <c r="N1030" s="32"/>
      <c r="O1030" s="31"/>
      <c r="P1030" s="33"/>
    </row>
    <row r="1031" spans="12:16" s="1" customFormat="1">
      <c r="L1031" s="31"/>
      <c r="M1031" s="32"/>
      <c r="N1031" s="32"/>
      <c r="O1031" s="31"/>
      <c r="P1031" s="33"/>
    </row>
    <row r="1032" spans="12:16" s="1" customFormat="1">
      <c r="L1032" s="31"/>
      <c r="M1032" s="32"/>
      <c r="N1032" s="32"/>
      <c r="O1032" s="31"/>
      <c r="P1032" s="33"/>
    </row>
    <row r="1033" spans="12:16" s="1" customFormat="1">
      <c r="L1033" s="31"/>
      <c r="M1033" s="32"/>
      <c r="N1033" s="32"/>
      <c r="O1033" s="31"/>
      <c r="P1033" s="33"/>
    </row>
    <row r="1034" spans="12:16" s="1" customFormat="1">
      <c r="L1034" s="31"/>
      <c r="M1034" s="32"/>
      <c r="N1034" s="32"/>
      <c r="O1034" s="31"/>
      <c r="P1034" s="33"/>
    </row>
    <row r="1035" spans="12:16" s="1" customFormat="1">
      <c r="L1035" s="31"/>
      <c r="M1035" s="32"/>
      <c r="N1035" s="32"/>
      <c r="O1035" s="31"/>
      <c r="P1035" s="33"/>
    </row>
    <row r="1036" spans="12:16" s="1" customFormat="1">
      <c r="L1036" s="31"/>
      <c r="M1036" s="32"/>
      <c r="N1036" s="32"/>
      <c r="O1036" s="31"/>
      <c r="P1036" s="33"/>
    </row>
    <row r="1037" spans="12:16" s="1" customFormat="1">
      <c r="L1037" s="31"/>
      <c r="M1037" s="32"/>
      <c r="N1037" s="32"/>
      <c r="O1037" s="31"/>
      <c r="P1037" s="33"/>
    </row>
    <row r="1038" spans="12:16" s="1" customFormat="1">
      <c r="L1038" s="31"/>
      <c r="M1038" s="32"/>
      <c r="N1038" s="32"/>
      <c r="O1038" s="31"/>
      <c r="P1038" s="33"/>
    </row>
    <row r="1039" spans="12:16" s="1" customFormat="1">
      <c r="L1039" s="31"/>
      <c r="M1039" s="32"/>
      <c r="N1039" s="32"/>
      <c r="O1039" s="31"/>
      <c r="P1039" s="33"/>
    </row>
    <row r="1040" spans="12:16" s="1" customFormat="1">
      <c r="L1040" s="31"/>
      <c r="M1040" s="32"/>
      <c r="N1040" s="32"/>
      <c r="O1040" s="31"/>
      <c r="P1040" s="33"/>
    </row>
    <row r="1041" spans="12:16" s="1" customFormat="1">
      <c r="L1041" s="31"/>
      <c r="M1041" s="32"/>
      <c r="N1041" s="32"/>
      <c r="O1041" s="31"/>
      <c r="P1041" s="33"/>
    </row>
    <row r="1042" spans="12:16" s="1" customFormat="1">
      <c r="L1042" s="31"/>
      <c r="M1042" s="32"/>
      <c r="N1042" s="32"/>
      <c r="O1042" s="31"/>
      <c r="P1042" s="33"/>
    </row>
    <row r="1043" spans="12:16" s="1" customFormat="1">
      <c r="L1043" s="31"/>
      <c r="M1043" s="32"/>
      <c r="N1043" s="32"/>
      <c r="O1043" s="31"/>
      <c r="P1043" s="33"/>
    </row>
    <row r="1044" spans="12:16" s="1" customFormat="1">
      <c r="L1044" s="31"/>
      <c r="M1044" s="32"/>
      <c r="N1044" s="32"/>
      <c r="O1044" s="31"/>
      <c r="P1044" s="33"/>
    </row>
    <row r="1045" spans="12:16" s="1" customFormat="1">
      <c r="L1045" s="31"/>
      <c r="M1045" s="32"/>
      <c r="N1045" s="32"/>
      <c r="O1045" s="31"/>
      <c r="P1045" s="33"/>
    </row>
    <row r="1046" spans="12:16" s="1" customFormat="1">
      <c r="L1046" s="31"/>
      <c r="M1046" s="32"/>
      <c r="N1046" s="32"/>
      <c r="O1046" s="31"/>
      <c r="P1046" s="33"/>
    </row>
    <row r="1047" spans="12:16" s="1" customFormat="1">
      <c r="L1047" s="31"/>
      <c r="M1047" s="32"/>
      <c r="N1047" s="32"/>
      <c r="O1047" s="31"/>
      <c r="P1047" s="33"/>
    </row>
    <row r="1048" spans="12:16" s="1" customFormat="1">
      <c r="L1048" s="31"/>
      <c r="M1048" s="32"/>
      <c r="N1048" s="32"/>
      <c r="O1048" s="31"/>
      <c r="P1048" s="33"/>
    </row>
    <row r="1049" spans="12:16" s="1" customFormat="1">
      <c r="L1049" s="31"/>
      <c r="M1049" s="32"/>
      <c r="N1049" s="32"/>
      <c r="O1049" s="31"/>
      <c r="P1049" s="33"/>
    </row>
    <row r="1050" spans="12:16" s="1" customFormat="1">
      <c r="L1050" s="31"/>
      <c r="M1050" s="32"/>
      <c r="N1050" s="32"/>
      <c r="O1050" s="31"/>
      <c r="P1050" s="33"/>
    </row>
  </sheetData>
  <sheetProtection sheet="1" objects="1" scenarios="1"/>
  <sortState xmlns:xlrd2="http://schemas.microsoft.com/office/spreadsheetml/2017/richdata2" ref="M7:N174">
    <sortCondition ref="N7:N174"/>
  </sortState>
  <mergeCells count="5">
    <mergeCell ref="A1:K1"/>
    <mergeCell ref="G3:K3"/>
    <mergeCell ref="A3:E3"/>
    <mergeCell ref="H4:J4"/>
    <mergeCell ref="B4:D4"/>
  </mergeCells>
  <pageMargins left="0.39370078740157483" right="0.39370078740157483" top="0.39370078740157483" bottom="0.39370078740157483" header="0.31496062992125984" footer="0.31496062992125984"/>
  <pageSetup scale="58" fitToHeight="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14F09-E76A-44AF-8479-5EA8A4036988}">
  <sheetPr>
    <tabColor theme="2" tint="-0.249977111117893"/>
    <pageSetUpPr fitToPage="1"/>
  </sheetPr>
  <dimension ref="A1:P1056"/>
  <sheetViews>
    <sheetView showGridLines="0" showRowColHeaders="0"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J2" sqref="J2"/>
    </sheetView>
  </sheetViews>
  <sheetFormatPr defaultColWidth="9.08984375" defaultRowHeight="14.5"/>
  <cols>
    <col min="1" max="1" width="17.36328125" style="1" customWidth="1"/>
    <col min="2" max="4" width="12.81640625" style="3" customWidth="1"/>
    <col min="5" max="5" width="12.81640625" style="1" customWidth="1"/>
    <col min="6" max="6" width="3.08984375" style="1" customWidth="1"/>
    <col min="7" max="7" width="17.36328125" style="1" customWidth="1"/>
    <col min="8" max="10" width="12.81640625" style="3" customWidth="1"/>
    <col min="11" max="11" width="12.81640625" style="1" customWidth="1"/>
    <col min="12" max="12" width="4.81640625" style="31" customWidth="1"/>
    <col min="13" max="13" width="21.1796875" style="31" customWidth="1"/>
    <col min="14" max="15" width="12.54296875" style="31" customWidth="1"/>
    <col min="16" max="16" width="12.54296875" style="33" customWidth="1"/>
    <col min="17" max="17" width="12.54296875" style="1" customWidth="1"/>
    <col min="18" max="18" width="9.08984375" style="1"/>
    <col min="19" max="19" width="12.6328125" style="1" bestFit="1" customWidth="1"/>
    <col min="20" max="23" width="15.7265625" style="1" customWidth="1"/>
    <col min="24" max="16384" width="9.08984375" style="1"/>
  </cols>
  <sheetData>
    <row r="1" spans="1:16" ht="28.5">
      <c r="A1" s="58" t="s">
        <v>443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3" spans="1:16" s="4" customFormat="1" ht="23">
      <c r="A3" s="59" t="s">
        <v>435</v>
      </c>
      <c r="B3" s="59"/>
      <c r="C3" s="59"/>
      <c r="D3" s="59"/>
      <c r="E3" s="59"/>
      <c r="F3" s="35"/>
      <c r="G3" s="59" t="s">
        <v>436</v>
      </c>
      <c r="H3" s="59"/>
      <c r="I3" s="59"/>
      <c r="J3" s="59"/>
      <c r="K3" s="59"/>
      <c r="L3" s="31"/>
      <c r="M3" s="40" t="s">
        <v>534</v>
      </c>
      <c r="P3" s="41"/>
    </row>
    <row r="4" spans="1:16" ht="15.5">
      <c r="A4" s="1" t="s">
        <v>146</v>
      </c>
      <c r="B4" s="50" t="s">
        <v>147</v>
      </c>
      <c r="C4" s="50"/>
      <c r="D4" s="50"/>
      <c r="G4" s="1" t="s">
        <v>146</v>
      </c>
      <c r="H4" s="50" t="s">
        <v>147</v>
      </c>
      <c r="I4" s="50"/>
      <c r="J4" s="50"/>
    </row>
    <row r="5" spans="1:16">
      <c r="A5" s="42"/>
      <c r="B5" s="43" t="s">
        <v>177</v>
      </c>
      <c r="C5" s="43" t="s">
        <v>0</v>
      </c>
      <c r="D5" s="43" t="s">
        <v>6</v>
      </c>
      <c r="E5" s="43" t="s">
        <v>422</v>
      </c>
      <c r="G5" s="42"/>
      <c r="H5" s="43" t="s">
        <v>177</v>
      </c>
      <c r="I5" s="43" t="s">
        <v>0</v>
      </c>
      <c r="J5" s="43" t="s">
        <v>6</v>
      </c>
      <c r="K5" s="43" t="s">
        <v>422</v>
      </c>
    </row>
    <row r="6" spans="1:16">
      <c r="A6" s="7" t="s">
        <v>58</v>
      </c>
      <c r="B6" s="8">
        <v>110</v>
      </c>
      <c r="C6" s="8">
        <v>3600</v>
      </c>
      <c r="D6" s="8">
        <v>5014</v>
      </c>
      <c r="E6" s="8">
        <f t="shared" ref="E6:E37" si="0">SUM(B6:D6)</f>
        <v>8724</v>
      </c>
      <c r="G6" s="7" t="s">
        <v>58</v>
      </c>
      <c r="H6" s="11">
        <f>B6/B$183*100</f>
        <v>16.152716593245227</v>
      </c>
      <c r="I6" s="11">
        <f t="shared" ref="I6:K6" si="1">C6/C$183*100</f>
        <v>15.9694805482855</v>
      </c>
      <c r="J6" s="11">
        <f t="shared" si="1"/>
        <v>15.049825909472926</v>
      </c>
      <c r="K6" s="11">
        <f t="shared" si="1"/>
        <v>15.429784223558544</v>
      </c>
    </row>
    <row r="7" spans="1:16">
      <c r="A7" s="7" t="s">
        <v>59</v>
      </c>
      <c r="B7" s="8">
        <v>26</v>
      </c>
      <c r="C7" s="8">
        <v>1892</v>
      </c>
      <c r="D7" s="8">
        <v>3176</v>
      </c>
      <c r="E7" s="8">
        <f t="shared" si="0"/>
        <v>5094</v>
      </c>
      <c r="G7" s="7" t="s">
        <v>59</v>
      </c>
      <c r="H7" s="11">
        <f t="shared" ref="H7:H70" si="2">B7/B$183*100</f>
        <v>3.8179148311306901</v>
      </c>
      <c r="I7" s="11">
        <f t="shared" ref="I7:I70" si="3">C7/C$183*100</f>
        <v>8.3928492214878236</v>
      </c>
      <c r="J7" s="11">
        <f t="shared" ref="J7:J70" si="4">D7/D$183*100</f>
        <v>9.5329571377116107</v>
      </c>
      <c r="K7" s="11">
        <f t="shared" ref="K7:K70" si="5">E7/E$183*100</f>
        <v>9.0095507605235223</v>
      </c>
      <c r="M7" s="44" t="s">
        <v>59</v>
      </c>
      <c r="N7" s="44">
        <v>5094</v>
      </c>
    </row>
    <row r="8" spans="1:16">
      <c r="A8" s="7" t="s">
        <v>22</v>
      </c>
      <c r="B8" s="8">
        <v>7</v>
      </c>
      <c r="C8" s="8">
        <v>356</v>
      </c>
      <c r="D8" s="8">
        <v>2845</v>
      </c>
      <c r="E8" s="8">
        <f t="shared" si="0"/>
        <v>3208</v>
      </c>
      <c r="G8" s="7" t="s">
        <v>22</v>
      </c>
      <c r="H8" s="11">
        <f t="shared" si="2"/>
        <v>1.0279001468428781</v>
      </c>
      <c r="I8" s="11">
        <f t="shared" si="3"/>
        <v>1.5792041875526772</v>
      </c>
      <c r="J8" s="11">
        <f t="shared" si="4"/>
        <v>8.539440509064713</v>
      </c>
      <c r="K8" s="11">
        <f t="shared" si="5"/>
        <v>5.6738592147152458</v>
      </c>
      <c r="M8" s="44" t="s">
        <v>22</v>
      </c>
      <c r="N8" s="44">
        <v>3208</v>
      </c>
    </row>
    <row r="9" spans="1:16">
      <c r="A9" s="7" t="s">
        <v>29</v>
      </c>
      <c r="B9" s="8">
        <v>3</v>
      </c>
      <c r="C9" s="8">
        <v>1372</v>
      </c>
      <c r="D9" s="8">
        <v>869</v>
      </c>
      <c r="E9" s="8">
        <f t="shared" si="0"/>
        <v>2244</v>
      </c>
      <c r="G9" s="7" t="s">
        <v>29</v>
      </c>
      <c r="H9" s="11">
        <f t="shared" si="2"/>
        <v>0.44052863436123352</v>
      </c>
      <c r="I9" s="11">
        <f t="shared" si="3"/>
        <v>6.0861464756243624</v>
      </c>
      <c r="J9" s="11">
        <f t="shared" si="4"/>
        <v>2.6083563452995557</v>
      </c>
      <c r="K9" s="11">
        <f t="shared" si="5"/>
        <v>3.968871595330739</v>
      </c>
      <c r="M9" s="44" t="s">
        <v>29</v>
      </c>
      <c r="N9" s="44">
        <v>2244</v>
      </c>
    </row>
    <row r="10" spans="1:16">
      <c r="A10" s="7" t="s">
        <v>61</v>
      </c>
      <c r="B10" s="8">
        <v>3</v>
      </c>
      <c r="C10" s="8">
        <v>222</v>
      </c>
      <c r="D10" s="8">
        <v>1889</v>
      </c>
      <c r="E10" s="8">
        <f t="shared" si="0"/>
        <v>2114</v>
      </c>
      <c r="G10" s="7" t="s">
        <v>61</v>
      </c>
      <c r="H10" s="11">
        <f t="shared" si="2"/>
        <v>0.44052863436123352</v>
      </c>
      <c r="I10" s="11">
        <f t="shared" si="3"/>
        <v>0.98478463381093917</v>
      </c>
      <c r="J10" s="11">
        <f t="shared" si="4"/>
        <v>5.6699483731540399</v>
      </c>
      <c r="K10" s="11">
        <f t="shared" si="5"/>
        <v>3.7389458790237002</v>
      </c>
      <c r="M10" s="44" t="s">
        <v>61</v>
      </c>
      <c r="N10" s="44">
        <v>2114</v>
      </c>
    </row>
    <row r="11" spans="1:16">
      <c r="A11" s="7" t="s">
        <v>62</v>
      </c>
      <c r="B11" s="8">
        <v>3</v>
      </c>
      <c r="C11" s="8">
        <v>81</v>
      </c>
      <c r="D11" s="8">
        <v>1787</v>
      </c>
      <c r="E11" s="8">
        <f t="shared" si="0"/>
        <v>1871</v>
      </c>
      <c r="G11" s="7" t="s">
        <v>62</v>
      </c>
      <c r="H11" s="11">
        <f t="shared" si="2"/>
        <v>0.44052863436123352</v>
      </c>
      <c r="I11" s="11">
        <f t="shared" si="3"/>
        <v>0.35931331233642372</v>
      </c>
      <c r="J11" s="11">
        <f t="shared" si="4"/>
        <v>5.3637891703685918</v>
      </c>
      <c r="K11" s="11">
        <f t="shared" si="5"/>
        <v>3.3091616554651573</v>
      </c>
      <c r="M11" s="44" t="s">
        <v>62</v>
      </c>
      <c r="N11" s="44">
        <v>1871</v>
      </c>
    </row>
    <row r="12" spans="1:16">
      <c r="A12" s="7" t="s">
        <v>66</v>
      </c>
      <c r="B12" s="8">
        <v>0</v>
      </c>
      <c r="C12" s="8">
        <v>49</v>
      </c>
      <c r="D12" s="8">
        <v>1544</v>
      </c>
      <c r="E12" s="8">
        <f t="shared" si="0"/>
        <v>1593</v>
      </c>
      <c r="G12" s="7" t="s">
        <v>66</v>
      </c>
      <c r="H12" s="11">
        <f t="shared" si="2"/>
        <v>0</v>
      </c>
      <c r="I12" s="11">
        <f t="shared" si="3"/>
        <v>0.21736237412944151</v>
      </c>
      <c r="J12" s="11">
        <f t="shared" si="4"/>
        <v>4.6344098931444355</v>
      </c>
      <c r="K12" s="11">
        <f t="shared" si="5"/>
        <v>2.817474354439335</v>
      </c>
      <c r="M12" s="44" t="s">
        <v>66</v>
      </c>
      <c r="N12" s="44">
        <v>1593</v>
      </c>
    </row>
    <row r="13" spans="1:16">
      <c r="A13" s="7" t="s">
        <v>70</v>
      </c>
      <c r="B13" s="8">
        <v>0</v>
      </c>
      <c r="C13" s="8">
        <v>97</v>
      </c>
      <c r="D13" s="8">
        <v>1410</v>
      </c>
      <c r="E13" s="8">
        <f t="shared" si="0"/>
        <v>1507</v>
      </c>
      <c r="G13" s="7" t="s">
        <v>70</v>
      </c>
      <c r="H13" s="11">
        <f t="shared" si="2"/>
        <v>0</v>
      </c>
      <c r="I13" s="11">
        <f t="shared" si="3"/>
        <v>0.43028878143991478</v>
      </c>
      <c r="J13" s="11">
        <f t="shared" si="4"/>
        <v>4.2322007443870806</v>
      </c>
      <c r="K13" s="11">
        <f t="shared" si="5"/>
        <v>2.6653696498054473</v>
      </c>
      <c r="M13" s="44" t="s">
        <v>70</v>
      </c>
      <c r="N13" s="44">
        <v>1507</v>
      </c>
    </row>
    <row r="14" spans="1:16">
      <c r="A14" s="7" t="s">
        <v>43</v>
      </c>
      <c r="B14" s="8">
        <v>3</v>
      </c>
      <c r="C14" s="8">
        <v>743</v>
      </c>
      <c r="D14" s="8">
        <v>651</v>
      </c>
      <c r="E14" s="8">
        <f t="shared" si="0"/>
        <v>1397</v>
      </c>
      <c r="G14" s="7" t="s">
        <v>43</v>
      </c>
      <c r="H14" s="11">
        <f t="shared" si="2"/>
        <v>0.44052863436123352</v>
      </c>
      <c r="I14" s="11">
        <f t="shared" si="3"/>
        <v>3.2959233464933679</v>
      </c>
      <c r="J14" s="11">
        <f t="shared" si="4"/>
        <v>1.9540160883659503</v>
      </c>
      <c r="K14" s="11">
        <f t="shared" si="5"/>
        <v>2.4708171206225682</v>
      </c>
      <c r="M14" s="44" t="s">
        <v>43</v>
      </c>
      <c r="N14" s="44">
        <v>1397</v>
      </c>
    </row>
    <row r="15" spans="1:16">
      <c r="A15" s="7" t="s">
        <v>67</v>
      </c>
      <c r="B15" s="8">
        <v>0</v>
      </c>
      <c r="C15" s="8">
        <v>39</v>
      </c>
      <c r="D15" s="8">
        <v>1093</v>
      </c>
      <c r="E15" s="8">
        <f t="shared" si="0"/>
        <v>1132</v>
      </c>
      <c r="G15" s="7" t="s">
        <v>67</v>
      </c>
      <c r="H15" s="11">
        <f t="shared" si="2"/>
        <v>0</v>
      </c>
      <c r="I15" s="11">
        <f t="shared" si="3"/>
        <v>0.17300270593975955</v>
      </c>
      <c r="J15" s="11">
        <f t="shared" si="4"/>
        <v>3.2807059671028935</v>
      </c>
      <c r="K15" s="11">
        <f t="shared" si="5"/>
        <v>2.0021223912274495</v>
      </c>
      <c r="M15" s="44" t="s">
        <v>67</v>
      </c>
      <c r="N15" s="44">
        <v>1132</v>
      </c>
    </row>
    <row r="16" spans="1:16">
      <c r="A16" s="7" t="s">
        <v>64</v>
      </c>
      <c r="B16" s="8">
        <v>25</v>
      </c>
      <c r="C16" s="8">
        <v>169</v>
      </c>
      <c r="D16" s="8">
        <v>922</v>
      </c>
      <c r="E16" s="8">
        <f t="shared" si="0"/>
        <v>1116</v>
      </c>
      <c r="G16" s="7" t="s">
        <v>64</v>
      </c>
      <c r="H16" s="11">
        <f t="shared" si="2"/>
        <v>3.6710719530102791</v>
      </c>
      <c r="I16" s="11">
        <f t="shared" si="3"/>
        <v>0.74967839240562484</v>
      </c>
      <c r="J16" s="11">
        <f t="shared" si="4"/>
        <v>2.7674390683155239</v>
      </c>
      <c r="K16" s="11">
        <f t="shared" si="5"/>
        <v>1.9738238415281217</v>
      </c>
      <c r="M16" s="44" t="s">
        <v>64</v>
      </c>
      <c r="N16" s="44">
        <v>1116</v>
      </c>
    </row>
    <row r="17" spans="1:14">
      <c r="A17" s="7" t="s">
        <v>63</v>
      </c>
      <c r="B17" s="8">
        <v>3</v>
      </c>
      <c r="C17" s="8">
        <v>275</v>
      </c>
      <c r="D17" s="8">
        <v>570</v>
      </c>
      <c r="E17" s="8">
        <f t="shared" si="0"/>
        <v>848</v>
      </c>
      <c r="G17" s="7" t="s">
        <v>63</v>
      </c>
      <c r="H17" s="11">
        <f t="shared" si="2"/>
        <v>0.44052863436123352</v>
      </c>
      <c r="I17" s="11">
        <f t="shared" si="3"/>
        <v>1.2198908752162534</v>
      </c>
      <c r="J17" s="11">
        <f t="shared" si="4"/>
        <v>1.7108896626245647</v>
      </c>
      <c r="K17" s="11">
        <f t="shared" si="5"/>
        <v>1.4998231340643793</v>
      </c>
      <c r="M17" s="44" t="s">
        <v>63</v>
      </c>
      <c r="N17" s="44">
        <v>848</v>
      </c>
    </row>
    <row r="18" spans="1:14">
      <c r="A18" s="7" t="s">
        <v>31</v>
      </c>
      <c r="B18" s="8">
        <v>3</v>
      </c>
      <c r="C18" s="8">
        <v>651</v>
      </c>
      <c r="D18" s="8">
        <v>143</v>
      </c>
      <c r="E18" s="8">
        <f t="shared" si="0"/>
        <v>797</v>
      </c>
      <c r="G18" s="7" t="s">
        <v>31</v>
      </c>
      <c r="H18" s="11">
        <f t="shared" si="2"/>
        <v>0.44052863436123352</v>
      </c>
      <c r="I18" s="11">
        <f t="shared" si="3"/>
        <v>2.8878143991482941</v>
      </c>
      <c r="J18" s="11">
        <f t="shared" si="4"/>
        <v>0.42922319606195219</v>
      </c>
      <c r="K18" s="11">
        <f t="shared" si="5"/>
        <v>1.4096215068977715</v>
      </c>
      <c r="M18" s="44" t="s">
        <v>31</v>
      </c>
      <c r="N18" s="44">
        <v>797</v>
      </c>
    </row>
    <row r="19" spans="1:14">
      <c r="A19" s="7" t="s">
        <v>68</v>
      </c>
      <c r="B19" s="8">
        <v>0</v>
      </c>
      <c r="C19" s="8">
        <v>36</v>
      </c>
      <c r="D19" s="8">
        <v>553</v>
      </c>
      <c r="E19" s="8">
        <f t="shared" si="0"/>
        <v>589</v>
      </c>
      <c r="G19" s="7" t="s">
        <v>68</v>
      </c>
      <c r="H19" s="11">
        <f t="shared" si="2"/>
        <v>0</v>
      </c>
      <c r="I19" s="11">
        <f t="shared" si="3"/>
        <v>0.15969480548285497</v>
      </c>
      <c r="J19" s="11">
        <f t="shared" si="4"/>
        <v>1.6598631288269901</v>
      </c>
      <c r="K19" s="11">
        <f t="shared" si="5"/>
        <v>1.0417403608065086</v>
      </c>
      <c r="M19" s="44" t="s">
        <v>68</v>
      </c>
      <c r="N19" s="44">
        <v>589</v>
      </c>
    </row>
    <row r="20" spans="1:14">
      <c r="A20" s="7" t="s">
        <v>60</v>
      </c>
      <c r="B20" s="8">
        <v>94</v>
      </c>
      <c r="C20" s="8">
        <v>320</v>
      </c>
      <c r="D20" s="8">
        <v>167</v>
      </c>
      <c r="E20" s="8">
        <f t="shared" si="0"/>
        <v>581</v>
      </c>
      <c r="G20" s="7" t="s">
        <v>60</v>
      </c>
      <c r="H20" s="11">
        <f t="shared" si="2"/>
        <v>13.803230543318648</v>
      </c>
      <c r="I20" s="11">
        <f t="shared" si="3"/>
        <v>1.4195093820698221</v>
      </c>
      <c r="J20" s="11">
        <f t="shared" si="4"/>
        <v>0.50126065554088128</v>
      </c>
      <c r="K20" s="11">
        <f t="shared" si="5"/>
        <v>1.0275910859568447</v>
      </c>
      <c r="M20" s="44" t="s">
        <v>60</v>
      </c>
      <c r="N20" s="44">
        <v>581</v>
      </c>
    </row>
    <row r="21" spans="1:14">
      <c r="A21" s="7" t="s">
        <v>33</v>
      </c>
      <c r="B21" s="8">
        <v>3</v>
      </c>
      <c r="C21" s="8">
        <v>228</v>
      </c>
      <c r="D21" s="8">
        <v>351</v>
      </c>
      <c r="E21" s="8">
        <f t="shared" si="0"/>
        <v>582</v>
      </c>
      <c r="G21" s="7" t="s">
        <v>33</v>
      </c>
      <c r="H21" s="11">
        <f t="shared" si="2"/>
        <v>0.44052863436123352</v>
      </c>
      <c r="I21" s="11">
        <f t="shared" si="3"/>
        <v>1.0114004347247483</v>
      </c>
      <c r="J21" s="11">
        <f t="shared" si="4"/>
        <v>1.0535478448793374</v>
      </c>
      <c r="K21" s="11">
        <f t="shared" si="5"/>
        <v>1.0293597453130527</v>
      </c>
      <c r="M21" s="44" t="s">
        <v>33</v>
      </c>
      <c r="N21" s="44">
        <v>582</v>
      </c>
    </row>
    <row r="22" spans="1:14">
      <c r="A22" s="7" t="s">
        <v>71</v>
      </c>
      <c r="B22" s="8">
        <v>0</v>
      </c>
      <c r="C22" s="8">
        <v>205</v>
      </c>
      <c r="D22" s="8">
        <v>367</v>
      </c>
      <c r="E22" s="8">
        <f t="shared" si="0"/>
        <v>572</v>
      </c>
      <c r="G22" s="7" t="s">
        <v>71</v>
      </c>
      <c r="H22" s="11">
        <f t="shared" si="2"/>
        <v>0</v>
      </c>
      <c r="I22" s="11">
        <f t="shared" si="3"/>
        <v>0.90937319788847981</v>
      </c>
      <c r="J22" s="11">
        <f t="shared" si="4"/>
        <v>1.1015728178652899</v>
      </c>
      <c r="K22" s="11">
        <f t="shared" si="5"/>
        <v>1.0116731517509727</v>
      </c>
      <c r="M22" s="44" t="s">
        <v>71</v>
      </c>
      <c r="N22" s="44">
        <v>572</v>
      </c>
    </row>
    <row r="23" spans="1:14">
      <c r="A23" s="7" t="s">
        <v>32</v>
      </c>
      <c r="B23" s="8">
        <v>0</v>
      </c>
      <c r="C23" s="8">
        <v>266</v>
      </c>
      <c r="D23" s="8">
        <v>247</v>
      </c>
      <c r="E23" s="8">
        <f t="shared" si="0"/>
        <v>513</v>
      </c>
      <c r="G23" s="7" t="s">
        <v>32</v>
      </c>
      <c r="H23" s="11">
        <f t="shared" si="2"/>
        <v>0</v>
      </c>
      <c r="I23" s="11">
        <f t="shared" si="3"/>
        <v>1.1799671738455397</v>
      </c>
      <c r="J23" s="11">
        <f t="shared" si="4"/>
        <v>0.74138552047064477</v>
      </c>
      <c r="K23" s="11">
        <f t="shared" si="5"/>
        <v>0.9073222497347011</v>
      </c>
      <c r="M23" s="44" t="s">
        <v>32</v>
      </c>
      <c r="N23" s="44">
        <v>513</v>
      </c>
    </row>
    <row r="24" spans="1:14">
      <c r="A24" s="7" t="s">
        <v>69</v>
      </c>
      <c r="B24" s="8">
        <v>0</v>
      </c>
      <c r="C24" s="8">
        <v>95</v>
      </c>
      <c r="D24" s="8">
        <v>417</v>
      </c>
      <c r="E24" s="8">
        <f t="shared" si="0"/>
        <v>512</v>
      </c>
      <c r="G24" s="7" t="s">
        <v>69</v>
      </c>
      <c r="H24" s="11">
        <f t="shared" si="2"/>
        <v>0</v>
      </c>
      <c r="I24" s="11">
        <f t="shared" si="3"/>
        <v>0.42141684780197841</v>
      </c>
      <c r="J24" s="11">
        <f t="shared" si="4"/>
        <v>1.2516508584463921</v>
      </c>
      <c r="K24" s="11">
        <f t="shared" si="5"/>
        <v>0.90555359037849303</v>
      </c>
      <c r="M24" s="44" t="s">
        <v>69</v>
      </c>
      <c r="N24" s="44">
        <v>512</v>
      </c>
    </row>
    <row r="25" spans="1:14">
      <c r="A25" s="7" t="s">
        <v>28</v>
      </c>
      <c r="B25" s="8">
        <v>3</v>
      </c>
      <c r="C25" s="8">
        <v>66</v>
      </c>
      <c r="D25" s="8">
        <v>426</v>
      </c>
      <c r="E25" s="8">
        <f t="shared" si="0"/>
        <v>495</v>
      </c>
      <c r="G25" s="7" t="s">
        <v>28</v>
      </c>
      <c r="H25" s="11">
        <f t="shared" si="2"/>
        <v>0.44052863436123352</v>
      </c>
      <c r="I25" s="11">
        <f t="shared" si="3"/>
        <v>0.29277381005190078</v>
      </c>
      <c r="J25" s="11">
        <f t="shared" si="4"/>
        <v>1.2786649057509905</v>
      </c>
      <c r="K25" s="11">
        <f t="shared" si="5"/>
        <v>0.8754863813229572</v>
      </c>
      <c r="M25" s="44" t="s">
        <v>28</v>
      </c>
      <c r="N25" s="44">
        <v>495</v>
      </c>
    </row>
    <row r="26" spans="1:14">
      <c r="A26" s="7" t="s">
        <v>26</v>
      </c>
      <c r="B26" s="8">
        <v>0</v>
      </c>
      <c r="C26" s="8">
        <v>55</v>
      </c>
      <c r="D26" s="8">
        <v>413</v>
      </c>
      <c r="E26" s="8">
        <f t="shared" si="0"/>
        <v>468</v>
      </c>
      <c r="G26" s="7" t="s">
        <v>26</v>
      </c>
      <c r="H26" s="11">
        <f t="shared" si="2"/>
        <v>0</v>
      </c>
      <c r="I26" s="11">
        <f t="shared" si="3"/>
        <v>0.24397817504325067</v>
      </c>
      <c r="J26" s="11">
        <f t="shared" si="4"/>
        <v>1.2396446151999041</v>
      </c>
      <c r="K26" s="11">
        <f t="shared" si="5"/>
        <v>0.82773257870534145</v>
      </c>
      <c r="M26" s="44" t="s">
        <v>26</v>
      </c>
      <c r="N26" s="44">
        <v>468</v>
      </c>
    </row>
    <row r="27" spans="1:14">
      <c r="A27" s="7" t="s">
        <v>73</v>
      </c>
      <c r="B27" s="8">
        <v>0</v>
      </c>
      <c r="C27" s="8">
        <v>235</v>
      </c>
      <c r="D27" s="8">
        <v>217</v>
      </c>
      <c r="E27" s="8">
        <f t="shared" si="0"/>
        <v>452</v>
      </c>
      <c r="G27" s="7" t="s">
        <v>73</v>
      </c>
      <c r="H27" s="11">
        <f t="shared" si="2"/>
        <v>0</v>
      </c>
      <c r="I27" s="11">
        <f t="shared" si="3"/>
        <v>1.0424522024575256</v>
      </c>
      <c r="J27" s="11">
        <f t="shared" si="4"/>
        <v>0.65133869612198336</v>
      </c>
      <c r="K27" s="11">
        <f t="shared" si="5"/>
        <v>0.79943402900601346</v>
      </c>
      <c r="M27" s="44" t="s">
        <v>73</v>
      </c>
      <c r="N27" s="44">
        <v>452</v>
      </c>
    </row>
    <row r="28" spans="1:14">
      <c r="A28" s="7" t="s">
        <v>77</v>
      </c>
      <c r="B28" s="8">
        <v>0</v>
      </c>
      <c r="C28" s="8">
        <v>219</v>
      </c>
      <c r="D28" s="8">
        <v>211</v>
      </c>
      <c r="E28" s="8">
        <f t="shared" si="0"/>
        <v>430</v>
      </c>
      <c r="G28" s="7" t="s">
        <v>77</v>
      </c>
      <c r="H28" s="11">
        <f t="shared" si="2"/>
        <v>0</v>
      </c>
      <c r="I28" s="11">
        <f t="shared" si="3"/>
        <v>0.97147673335403451</v>
      </c>
      <c r="J28" s="11">
        <f t="shared" si="4"/>
        <v>0.63332933125225122</v>
      </c>
      <c r="K28" s="11">
        <f t="shared" si="5"/>
        <v>0.76052352316943761</v>
      </c>
      <c r="M28" s="44" t="s">
        <v>77</v>
      </c>
      <c r="N28" s="44">
        <v>430</v>
      </c>
    </row>
    <row r="29" spans="1:14">
      <c r="A29" s="7" t="s">
        <v>37</v>
      </c>
      <c r="B29" s="8">
        <v>7</v>
      </c>
      <c r="C29" s="8">
        <v>347</v>
      </c>
      <c r="D29" s="8">
        <v>50</v>
      </c>
      <c r="E29" s="8">
        <f t="shared" si="0"/>
        <v>404</v>
      </c>
      <c r="G29" s="7" t="s">
        <v>37</v>
      </c>
      <c r="H29" s="11">
        <f t="shared" si="2"/>
        <v>1.0279001468428781</v>
      </c>
      <c r="I29" s="11">
        <f t="shared" si="3"/>
        <v>1.5392804861819633</v>
      </c>
      <c r="J29" s="11">
        <f t="shared" si="4"/>
        <v>0.15007804058110216</v>
      </c>
      <c r="K29" s="11">
        <f t="shared" si="5"/>
        <v>0.71453837990802971</v>
      </c>
      <c r="M29" s="44" t="s">
        <v>37</v>
      </c>
      <c r="N29" s="44">
        <v>404</v>
      </c>
    </row>
    <row r="30" spans="1:14">
      <c r="A30" s="7" t="s">
        <v>78</v>
      </c>
      <c r="B30" s="8">
        <v>21</v>
      </c>
      <c r="C30" s="8">
        <v>70</v>
      </c>
      <c r="D30" s="8">
        <v>253</v>
      </c>
      <c r="E30" s="8">
        <f t="shared" si="0"/>
        <v>344</v>
      </c>
      <c r="G30" s="7" t="s">
        <v>78</v>
      </c>
      <c r="H30" s="11">
        <f t="shared" si="2"/>
        <v>3.0837004405286343</v>
      </c>
      <c r="I30" s="11">
        <f t="shared" si="3"/>
        <v>0.31051767732777358</v>
      </c>
      <c r="J30" s="11">
        <f t="shared" si="4"/>
        <v>0.75939488534037702</v>
      </c>
      <c r="K30" s="11">
        <f t="shared" si="5"/>
        <v>0.60841881853555013</v>
      </c>
      <c r="M30" s="44" t="s">
        <v>78</v>
      </c>
      <c r="N30" s="44">
        <v>344</v>
      </c>
    </row>
    <row r="31" spans="1:14">
      <c r="A31" s="7" t="s">
        <v>74</v>
      </c>
      <c r="B31" s="8">
        <v>3</v>
      </c>
      <c r="C31" s="8">
        <v>156</v>
      </c>
      <c r="D31" s="8">
        <v>187</v>
      </c>
      <c r="E31" s="8">
        <f t="shared" si="0"/>
        <v>346</v>
      </c>
      <c r="G31" s="7" t="s">
        <v>74</v>
      </c>
      <c r="H31" s="11">
        <f t="shared" si="2"/>
        <v>0.44052863436123352</v>
      </c>
      <c r="I31" s="11">
        <f t="shared" si="3"/>
        <v>0.69201082375903822</v>
      </c>
      <c r="J31" s="11">
        <f t="shared" si="4"/>
        <v>0.56129187177332218</v>
      </c>
      <c r="K31" s="11">
        <f t="shared" si="5"/>
        <v>0.61195613724796605</v>
      </c>
      <c r="M31" s="44" t="s">
        <v>74</v>
      </c>
      <c r="N31" s="44">
        <v>346</v>
      </c>
    </row>
    <row r="32" spans="1:14">
      <c r="A32" s="7" t="s">
        <v>90</v>
      </c>
      <c r="B32" s="8">
        <v>0</v>
      </c>
      <c r="C32" s="8">
        <v>28</v>
      </c>
      <c r="D32" s="8">
        <v>282</v>
      </c>
      <c r="E32" s="8">
        <f t="shared" si="0"/>
        <v>310</v>
      </c>
      <c r="G32" s="7" t="s">
        <v>90</v>
      </c>
      <c r="H32" s="11">
        <f t="shared" si="2"/>
        <v>0</v>
      </c>
      <c r="I32" s="11">
        <f t="shared" si="3"/>
        <v>0.12420707093110943</v>
      </c>
      <c r="J32" s="11">
        <f t="shared" si="4"/>
        <v>0.84644014887741637</v>
      </c>
      <c r="K32" s="11">
        <f t="shared" si="5"/>
        <v>0.54828440042447824</v>
      </c>
      <c r="M32" s="44" t="s">
        <v>90</v>
      </c>
      <c r="N32" s="44">
        <v>310</v>
      </c>
    </row>
    <row r="33" spans="1:14">
      <c r="A33" s="7" t="s">
        <v>49</v>
      </c>
      <c r="B33" s="8">
        <v>0</v>
      </c>
      <c r="C33" s="8">
        <v>209</v>
      </c>
      <c r="D33" s="8">
        <v>72</v>
      </c>
      <c r="E33" s="8">
        <f t="shared" si="0"/>
        <v>281</v>
      </c>
      <c r="G33" s="7" t="s">
        <v>49</v>
      </c>
      <c r="H33" s="11">
        <f t="shared" si="2"/>
        <v>0</v>
      </c>
      <c r="I33" s="11">
        <f t="shared" si="3"/>
        <v>0.92711706516435255</v>
      </c>
      <c r="J33" s="11">
        <f t="shared" si="4"/>
        <v>0.21611237843678716</v>
      </c>
      <c r="K33" s="11">
        <f t="shared" si="5"/>
        <v>0.49699327909444641</v>
      </c>
      <c r="M33" s="44" t="s">
        <v>49</v>
      </c>
      <c r="N33" s="44">
        <v>281</v>
      </c>
    </row>
    <row r="34" spans="1:14">
      <c r="A34" s="7" t="s">
        <v>30</v>
      </c>
      <c r="B34" s="8">
        <v>63</v>
      </c>
      <c r="C34" s="8">
        <v>131</v>
      </c>
      <c r="D34" s="8">
        <v>59</v>
      </c>
      <c r="E34" s="8">
        <f t="shared" si="0"/>
        <v>253</v>
      </c>
      <c r="G34" s="7" t="s">
        <v>30</v>
      </c>
      <c r="H34" s="11">
        <f t="shared" si="2"/>
        <v>9.251101321585903</v>
      </c>
      <c r="I34" s="11">
        <f t="shared" si="3"/>
        <v>0.58111165328483338</v>
      </c>
      <c r="J34" s="11">
        <f t="shared" si="4"/>
        <v>0.17709208788570058</v>
      </c>
      <c r="K34" s="11">
        <f t="shared" si="5"/>
        <v>0.44747081712062253</v>
      </c>
      <c r="M34" s="44" t="s">
        <v>30</v>
      </c>
      <c r="N34" s="44">
        <v>253</v>
      </c>
    </row>
    <row r="35" spans="1:14">
      <c r="A35" s="7" t="s">
        <v>10</v>
      </c>
      <c r="B35" s="8">
        <v>3</v>
      </c>
      <c r="C35" s="8">
        <v>157</v>
      </c>
      <c r="D35" s="8">
        <v>93</v>
      </c>
      <c r="E35" s="8">
        <f t="shared" si="0"/>
        <v>253</v>
      </c>
      <c r="G35" s="7" t="s">
        <v>10</v>
      </c>
      <c r="H35" s="11">
        <f t="shared" si="2"/>
        <v>0.44052863436123352</v>
      </c>
      <c r="I35" s="11">
        <f t="shared" si="3"/>
        <v>0.69644679057800651</v>
      </c>
      <c r="J35" s="11">
        <f t="shared" si="4"/>
        <v>0.27914515548085</v>
      </c>
      <c r="K35" s="11">
        <f t="shared" si="5"/>
        <v>0.44747081712062253</v>
      </c>
      <c r="M35" s="44" t="s">
        <v>10</v>
      </c>
      <c r="N35" s="44">
        <v>253</v>
      </c>
    </row>
    <row r="36" spans="1:14">
      <c r="A36" s="7" t="s">
        <v>45</v>
      </c>
      <c r="B36" s="8">
        <v>0</v>
      </c>
      <c r="C36" s="8">
        <v>13</v>
      </c>
      <c r="D36" s="8">
        <v>235</v>
      </c>
      <c r="E36" s="8">
        <f t="shared" si="0"/>
        <v>248</v>
      </c>
      <c r="G36" s="7" t="s">
        <v>45</v>
      </c>
      <c r="H36" s="11">
        <f t="shared" si="2"/>
        <v>0</v>
      </c>
      <c r="I36" s="11">
        <f t="shared" si="3"/>
        <v>5.766756864658653E-2</v>
      </c>
      <c r="J36" s="11">
        <f t="shared" si="4"/>
        <v>0.70536679073118025</v>
      </c>
      <c r="K36" s="11">
        <f t="shared" si="5"/>
        <v>0.43862752033958258</v>
      </c>
      <c r="M36" s="44" t="s">
        <v>45</v>
      </c>
      <c r="N36" s="44">
        <v>248</v>
      </c>
    </row>
    <row r="37" spans="1:14">
      <c r="A37" s="7" t="s">
        <v>75</v>
      </c>
      <c r="B37" s="8">
        <v>3</v>
      </c>
      <c r="C37" s="8">
        <v>93</v>
      </c>
      <c r="D37" s="8">
        <v>130</v>
      </c>
      <c r="E37" s="8">
        <f t="shared" si="0"/>
        <v>226</v>
      </c>
      <c r="G37" s="7" t="s">
        <v>75</v>
      </c>
      <c r="H37" s="11">
        <f t="shared" si="2"/>
        <v>0.44052863436123352</v>
      </c>
      <c r="I37" s="11">
        <f t="shared" si="3"/>
        <v>0.41254491416404204</v>
      </c>
      <c r="J37" s="11">
        <f t="shared" si="4"/>
        <v>0.39020290551086562</v>
      </c>
      <c r="K37" s="11">
        <f t="shared" si="5"/>
        <v>0.39971701450300673</v>
      </c>
      <c r="M37" s="44" t="s">
        <v>75</v>
      </c>
      <c r="N37" s="44">
        <v>226</v>
      </c>
    </row>
    <row r="38" spans="1:14">
      <c r="A38" s="7" t="s">
        <v>503</v>
      </c>
      <c r="B38" s="8">
        <v>29</v>
      </c>
      <c r="C38" s="8">
        <v>34</v>
      </c>
      <c r="D38" s="8">
        <v>160</v>
      </c>
      <c r="E38" s="8">
        <f t="shared" ref="E38:E69" si="6">SUM(B38:D38)</f>
        <v>223</v>
      </c>
      <c r="G38" s="7" t="s">
        <v>503</v>
      </c>
      <c r="H38" s="11">
        <f t="shared" si="2"/>
        <v>4.2584434654919239</v>
      </c>
      <c r="I38" s="11">
        <f t="shared" si="3"/>
        <v>0.1508228718449186</v>
      </c>
      <c r="J38" s="11">
        <f t="shared" si="4"/>
        <v>0.48024972985952696</v>
      </c>
      <c r="K38" s="11">
        <f t="shared" si="5"/>
        <v>0.39441103643438274</v>
      </c>
      <c r="M38" s="44" t="s">
        <v>78</v>
      </c>
      <c r="N38" s="44">
        <v>223</v>
      </c>
    </row>
    <row r="39" spans="1:14">
      <c r="A39" s="7" t="s">
        <v>72</v>
      </c>
      <c r="B39" s="8">
        <v>67</v>
      </c>
      <c r="C39" s="8">
        <v>133</v>
      </c>
      <c r="D39" s="8">
        <v>3</v>
      </c>
      <c r="E39" s="8">
        <f t="shared" si="6"/>
        <v>203</v>
      </c>
      <c r="G39" s="7" t="s">
        <v>72</v>
      </c>
      <c r="H39" s="11">
        <f t="shared" si="2"/>
        <v>9.8384728340675487</v>
      </c>
      <c r="I39" s="11">
        <f t="shared" si="3"/>
        <v>0.58998358692276986</v>
      </c>
      <c r="J39" s="11">
        <f t="shared" si="4"/>
        <v>9.0046824348661292E-3</v>
      </c>
      <c r="K39" s="11">
        <f t="shared" si="5"/>
        <v>0.35903784931022287</v>
      </c>
      <c r="M39" s="44" t="s">
        <v>72</v>
      </c>
      <c r="N39" s="44">
        <v>203</v>
      </c>
    </row>
    <row r="40" spans="1:14">
      <c r="A40" s="7" t="s">
        <v>82</v>
      </c>
      <c r="B40" s="8">
        <v>0</v>
      </c>
      <c r="C40" s="8">
        <v>91</v>
      </c>
      <c r="D40" s="8">
        <v>109</v>
      </c>
      <c r="E40" s="8">
        <f t="shared" si="6"/>
        <v>200</v>
      </c>
      <c r="G40" s="7" t="s">
        <v>82</v>
      </c>
      <c r="H40" s="11">
        <f t="shared" si="2"/>
        <v>0</v>
      </c>
      <c r="I40" s="11">
        <f t="shared" si="3"/>
        <v>0.40367298052610567</v>
      </c>
      <c r="J40" s="11">
        <f t="shared" si="4"/>
        <v>0.32717012846680277</v>
      </c>
      <c r="K40" s="11">
        <f t="shared" si="5"/>
        <v>0.35373187124159888</v>
      </c>
      <c r="M40" s="44" t="s">
        <v>82</v>
      </c>
      <c r="N40" s="44">
        <v>200</v>
      </c>
    </row>
    <row r="41" spans="1:14">
      <c r="A41" s="7" t="s">
        <v>27</v>
      </c>
      <c r="B41" s="8">
        <v>21</v>
      </c>
      <c r="C41" s="8">
        <v>51</v>
      </c>
      <c r="D41" s="8">
        <v>106</v>
      </c>
      <c r="E41" s="8">
        <f t="shared" si="6"/>
        <v>178</v>
      </c>
      <c r="G41" s="7" t="s">
        <v>27</v>
      </c>
      <c r="H41" s="11">
        <f t="shared" si="2"/>
        <v>3.0837004405286343</v>
      </c>
      <c r="I41" s="11">
        <f t="shared" si="3"/>
        <v>0.22623430776737788</v>
      </c>
      <c r="J41" s="11">
        <f t="shared" si="4"/>
        <v>0.31816544603193658</v>
      </c>
      <c r="K41" s="11">
        <f t="shared" si="5"/>
        <v>0.31482136540502298</v>
      </c>
      <c r="M41" s="44" t="s">
        <v>27</v>
      </c>
      <c r="N41" s="44">
        <v>178</v>
      </c>
    </row>
    <row r="42" spans="1:14">
      <c r="A42" s="7" t="s">
        <v>85</v>
      </c>
      <c r="B42" s="8">
        <v>14</v>
      </c>
      <c r="C42" s="8">
        <v>15</v>
      </c>
      <c r="D42" s="8">
        <v>137</v>
      </c>
      <c r="E42" s="8">
        <f t="shared" si="6"/>
        <v>166</v>
      </c>
      <c r="G42" s="7" t="s">
        <v>85</v>
      </c>
      <c r="H42" s="11">
        <f t="shared" si="2"/>
        <v>2.0558002936857562</v>
      </c>
      <c r="I42" s="11">
        <f t="shared" si="3"/>
        <v>6.6539502284522906E-2</v>
      </c>
      <c r="J42" s="11">
        <f t="shared" si="4"/>
        <v>0.41121383119221994</v>
      </c>
      <c r="K42" s="11">
        <f t="shared" si="5"/>
        <v>0.29359745313052704</v>
      </c>
      <c r="M42" s="44" t="s">
        <v>85</v>
      </c>
      <c r="N42" s="44">
        <v>166</v>
      </c>
    </row>
    <row r="43" spans="1:14">
      <c r="A43" s="7" t="s">
        <v>81</v>
      </c>
      <c r="B43" s="8">
        <v>0</v>
      </c>
      <c r="C43" s="8">
        <v>6</v>
      </c>
      <c r="D43" s="8">
        <v>160</v>
      </c>
      <c r="E43" s="8">
        <f t="shared" si="6"/>
        <v>166</v>
      </c>
      <c r="G43" s="7" t="s">
        <v>81</v>
      </c>
      <c r="H43" s="11">
        <f t="shared" si="2"/>
        <v>0</v>
      </c>
      <c r="I43" s="11">
        <f t="shared" si="3"/>
        <v>2.6615800913809166E-2</v>
      </c>
      <c r="J43" s="11">
        <f t="shared" si="4"/>
        <v>0.48024972985952696</v>
      </c>
      <c r="K43" s="11">
        <f t="shared" si="5"/>
        <v>0.29359745313052704</v>
      </c>
      <c r="M43" s="44" t="s">
        <v>81</v>
      </c>
      <c r="N43" s="44">
        <v>166</v>
      </c>
    </row>
    <row r="44" spans="1:14">
      <c r="A44" s="7" t="s">
        <v>76</v>
      </c>
      <c r="B44" s="8">
        <v>3</v>
      </c>
      <c r="C44" s="8">
        <v>87</v>
      </c>
      <c r="D44" s="8">
        <v>74</v>
      </c>
      <c r="E44" s="8">
        <f t="shared" si="6"/>
        <v>164</v>
      </c>
      <c r="G44" s="7" t="s">
        <v>76</v>
      </c>
      <c r="H44" s="11">
        <f t="shared" si="2"/>
        <v>0.44052863436123352</v>
      </c>
      <c r="I44" s="11">
        <f t="shared" si="3"/>
        <v>0.38592911325023288</v>
      </c>
      <c r="J44" s="11">
        <f t="shared" si="4"/>
        <v>0.22211550006003122</v>
      </c>
      <c r="K44" s="11">
        <f t="shared" si="5"/>
        <v>0.29006013441811107</v>
      </c>
      <c r="M44" s="44" t="s">
        <v>76</v>
      </c>
      <c r="N44" s="44">
        <v>164</v>
      </c>
    </row>
    <row r="45" spans="1:14">
      <c r="A45" s="7" t="s">
        <v>79</v>
      </c>
      <c r="B45" s="8">
        <v>25</v>
      </c>
      <c r="C45" s="8">
        <v>129</v>
      </c>
      <c r="D45" s="8">
        <v>3</v>
      </c>
      <c r="E45" s="8">
        <f t="shared" si="6"/>
        <v>157</v>
      </c>
      <c r="G45" s="7" t="s">
        <v>79</v>
      </c>
      <c r="H45" s="11">
        <f t="shared" si="2"/>
        <v>3.6710719530102791</v>
      </c>
      <c r="I45" s="11">
        <f t="shared" si="3"/>
        <v>0.57223971964689702</v>
      </c>
      <c r="J45" s="11">
        <f t="shared" si="4"/>
        <v>9.0046824348661292E-3</v>
      </c>
      <c r="K45" s="11">
        <f t="shared" si="5"/>
        <v>0.27767951892465509</v>
      </c>
      <c r="M45" s="44" t="s">
        <v>79</v>
      </c>
      <c r="N45" s="44">
        <v>157</v>
      </c>
    </row>
    <row r="46" spans="1:14">
      <c r="A46" s="7" t="s">
        <v>47</v>
      </c>
      <c r="B46" s="8">
        <v>0</v>
      </c>
      <c r="C46" s="8">
        <v>97</v>
      </c>
      <c r="D46" s="8">
        <v>52</v>
      </c>
      <c r="E46" s="8">
        <f t="shared" si="6"/>
        <v>149</v>
      </c>
      <c r="G46" s="7" t="s">
        <v>47</v>
      </c>
      <c r="H46" s="11">
        <f t="shared" si="2"/>
        <v>0</v>
      </c>
      <c r="I46" s="11">
        <f t="shared" si="3"/>
        <v>0.43028878143991478</v>
      </c>
      <c r="J46" s="11">
        <f t="shared" si="4"/>
        <v>0.15608116220434626</v>
      </c>
      <c r="K46" s="11">
        <f t="shared" si="5"/>
        <v>0.26353024407499115</v>
      </c>
      <c r="M46" s="44" t="s">
        <v>47</v>
      </c>
      <c r="N46" s="44">
        <v>149</v>
      </c>
    </row>
    <row r="47" spans="1:14">
      <c r="A47" s="7" t="s">
        <v>44</v>
      </c>
      <c r="B47" s="8">
        <v>0</v>
      </c>
      <c r="C47" s="8">
        <v>17</v>
      </c>
      <c r="D47" s="8">
        <v>129</v>
      </c>
      <c r="E47" s="8">
        <f t="shared" si="6"/>
        <v>146</v>
      </c>
      <c r="G47" s="7" t="s">
        <v>44</v>
      </c>
      <c r="H47" s="11">
        <f t="shared" si="2"/>
        <v>0</v>
      </c>
      <c r="I47" s="11">
        <f t="shared" si="3"/>
        <v>7.5411435922459302E-2</v>
      </c>
      <c r="J47" s="11">
        <f t="shared" si="4"/>
        <v>0.38720134469924361</v>
      </c>
      <c r="K47" s="11">
        <f t="shared" si="5"/>
        <v>0.25822426600636716</v>
      </c>
      <c r="M47" s="44" t="s">
        <v>44</v>
      </c>
      <c r="N47" s="44">
        <v>146</v>
      </c>
    </row>
    <row r="48" spans="1:14">
      <c r="A48" s="7" t="s">
        <v>86</v>
      </c>
      <c r="B48" s="8">
        <v>3</v>
      </c>
      <c r="C48" s="8">
        <v>46</v>
      </c>
      <c r="D48" s="8">
        <v>61</v>
      </c>
      <c r="E48" s="8">
        <f t="shared" si="6"/>
        <v>110</v>
      </c>
      <c r="G48" s="7" t="s">
        <v>86</v>
      </c>
      <c r="H48" s="11">
        <f t="shared" si="2"/>
        <v>0.44052863436123352</v>
      </c>
      <c r="I48" s="11">
        <f t="shared" si="3"/>
        <v>0.2040544736725369</v>
      </c>
      <c r="J48" s="11">
        <f t="shared" si="4"/>
        <v>0.18309520950894465</v>
      </c>
      <c r="K48" s="11">
        <f t="shared" si="5"/>
        <v>0.19455252918287938</v>
      </c>
      <c r="M48" s="44" t="s">
        <v>86</v>
      </c>
      <c r="N48" s="44">
        <v>110</v>
      </c>
    </row>
    <row r="49" spans="1:14">
      <c r="A49" s="7" t="s">
        <v>52</v>
      </c>
      <c r="B49" s="8">
        <v>0</v>
      </c>
      <c r="C49" s="8">
        <v>49</v>
      </c>
      <c r="D49" s="8">
        <v>37</v>
      </c>
      <c r="E49" s="8">
        <f t="shared" si="6"/>
        <v>86</v>
      </c>
      <c r="G49" s="7" t="s">
        <v>52</v>
      </c>
      <c r="H49" s="11">
        <f t="shared" si="2"/>
        <v>0</v>
      </c>
      <c r="I49" s="11">
        <f t="shared" si="3"/>
        <v>0.21736237412944151</v>
      </c>
      <c r="J49" s="11">
        <f t="shared" si="4"/>
        <v>0.11105775003001561</v>
      </c>
      <c r="K49" s="11">
        <f t="shared" si="5"/>
        <v>0.15210470463388753</v>
      </c>
      <c r="M49" s="44" t="s">
        <v>52</v>
      </c>
      <c r="N49" s="44">
        <v>86</v>
      </c>
    </row>
    <row r="50" spans="1:14">
      <c r="A50" s="7" t="s">
        <v>80</v>
      </c>
      <c r="B50" s="8">
        <v>3</v>
      </c>
      <c r="C50" s="8">
        <v>13</v>
      </c>
      <c r="D50" s="8">
        <v>71</v>
      </c>
      <c r="E50" s="8">
        <f t="shared" si="6"/>
        <v>87</v>
      </c>
      <c r="G50" s="7" t="s">
        <v>80</v>
      </c>
      <c r="H50" s="11">
        <f t="shared" si="2"/>
        <v>0.44052863436123352</v>
      </c>
      <c r="I50" s="11">
        <f t="shared" si="3"/>
        <v>5.766756864658653E-2</v>
      </c>
      <c r="J50" s="11">
        <f t="shared" si="4"/>
        <v>0.21311081762516509</v>
      </c>
      <c r="K50" s="11">
        <f t="shared" si="5"/>
        <v>0.15387336399009552</v>
      </c>
      <c r="M50" s="44" t="s">
        <v>80</v>
      </c>
      <c r="N50" s="44">
        <v>87</v>
      </c>
    </row>
    <row r="51" spans="1:14">
      <c r="A51" s="7" t="s">
        <v>87</v>
      </c>
      <c r="B51" s="8">
        <v>18</v>
      </c>
      <c r="C51" s="8">
        <v>40</v>
      </c>
      <c r="D51" s="8">
        <v>15</v>
      </c>
      <c r="E51" s="8">
        <f t="shared" si="6"/>
        <v>73</v>
      </c>
      <c r="G51" s="7" t="s">
        <v>87</v>
      </c>
      <c r="H51" s="11">
        <f t="shared" si="2"/>
        <v>2.643171806167401</v>
      </c>
      <c r="I51" s="11">
        <f t="shared" si="3"/>
        <v>0.17743867275872777</v>
      </c>
      <c r="J51" s="11">
        <f t="shared" si="4"/>
        <v>4.5023412174330653E-2</v>
      </c>
      <c r="K51" s="11">
        <f t="shared" si="5"/>
        <v>0.12911213300318358</v>
      </c>
      <c r="M51" s="44" t="s">
        <v>87</v>
      </c>
      <c r="N51" s="44">
        <v>73</v>
      </c>
    </row>
    <row r="52" spans="1:14">
      <c r="A52" s="7" t="s">
        <v>92</v>
      </c>
      <c r="B52" s="8">
        <v>0</v>
      </c>
      <c r="C52" s="8">
        <v>23</v>
      </c>
      <c r="D52" s="8">
        <v>48</v>
      </c>
      <c r="E52" s="8">
        <f t="shared" si="6"/>
        <v>71</v>
      </c>
      <c r="G52" s="7" t="s">
        <v>92</v>
      </c>
      <c r="H52" s="11">
        <f t="shared" si="2"/>
        <v>0</v>
      </c>
      <c r="I52" s="11">
        <f t="shared" si="3"/>
        <v>0.10202723683626845</v>
      </c>
      <c r="J52" s="11">
        <f t="shared" si="4"/>
        <v>0.14407491895785807</v>
      </c>
      <c r="K52" s="11">
        <f t="shared" si="5"/>
        <v>0.12557481429076761</v>
      </c>
      <c r="M52" s="44" t="s">
        <v>92</v>
      </c>
      <c r="N52" s="44">
        <v>71</v>
      </c>
    </row>
    <row r="53" spans="1:14">
      <c r="A53" s="7" t="s">
        <v>89</v>
      </c>
      <c r="B53" s="8">
        <v>0</v>
      </c>
      <c r="C53" s="8">
        <v>7</v>
      </c>
      <c r="D53" s="8">
        <v>62</v>
      </c>
      <c r="E53" s="8">
        <f t="shared" si="6"/>
        <v>69</v>
      </c>
      <c r="G53" s="7" t="s">
        <v>89</v>
      </c>
      <c r="H53" s="11">
        <f t="shared" si="2"/>
        <v>0</v>
      </c>
      <c r="I53" s="11">
        <f t="shared" si="3"/>
        <v>3.1051767732777357E-2</v>
      </c>
      <c r="J53" s="11">
        <f t="shared" si="4"/>
        <v>0.18609677032056668</v>
      </c>
      <c r="K53" s="11">
        <f t="shared" si="5"/>
        <v>0.12203749557835161</v>
      </c>
      <c r="M53" s="44" t="s">
        <v>89</v>
      </c>
      <c r="N53" s="44">
        <v>69</v>
      </c>
    </row>
    <row r="54" spans="1:14">
      <c r="A54" s="7" t="s">
        <v>93</v>
      </c>
      <c r="B54" s="8">
        <v>3</v>
      </c>
      <c r="C54" s="8">
        <v>12</v>
      </c>
      <c r="D54" s="8">
        <v>53</v>
      </c>
      <c r="E54" s="8">
        <f t="shared" si="6"/>
        <v>68</v>
      </c>
      <c r="G54" s="7" t="s">
        <v>93</v>
      </c>
      <c r="H54" s="11">
        <f t="shared" si="2"/>
        <v>0.44052863436123352</v>
      </c>
      <c r="I54" s="11">
        <f t="shared" si="3"/>
        <v>5.3231601827618331E-2</v>
      </c>
      <c r="J54" s="11">
        <f t="shared" si="4"/>
        <v>0.15908272301596829</v>
      </c>
      <c r="K54" s="11">
        <f t="shared" si="5"/>
        <v>0.12026883622214361</v>
      </c>
      <c r="M54" s="44" t="s">
        <v>93</v>
      </c>
      <c r="N54" s="44">
        <v>68</v>
      </c>
    </row>
    <row r="55" spans="1:14">
      <c r="A55" s="7" t="s">
        <v>83</v>
      </c>
      <c r="B55" s="8">
        <v>0</v>
      </c>
      <c r="C55" s="8">
        <v>3</v>
      </c>
      <c r="D55" s="8">
        <v>59</v>
      </c>
      <c r="E55" s="8">
        <f t="shared" si="6"/>
        <v>62</v>
      </c>
      <c r="G55" s="7" t="s">
        <v>83</v>
      </c>
      <c r="H55" s="11">
        <f t="shared" si="2"/>
        <v>0</v>
      </c>
      <c r="I55" s="11">
        <f t="shared" si="3"/>
        <v>1.3307900456904583E-2</v>
      </c>
      <c r="J55" s="11">
        <f t="shared" si="4"/>
        <v>0.17709208788570058</v>
      </c>
      <c r="K55" s="11">
        <f t="shared" si="5"/>
        <v>0.10965688008489564</v>
      </c>
      <c r="M55" s="44" t="s">
        <v>83</v>
      </c>
      <c r="N55" s="44">
        <v>62</v>
      </c>
    </row>
    <row r="56" spans="1:14">
      <c r="A56" s="7" t="s">
        <v>94</v>
      </c>
      <c r="B56" s="8">
        <v>3</v>
      </c>
      <c r="C56" s="8">
        <v>46</v>
      </c>
      <c r="D56" s="8">
        <v>11</v>
      </c>
      <c r="E56" s="8">
        <f t="shared" si="6"/>
        <v>60</v>
      </c>
      <c r="G56" s="7" t="s">
        <v>94</v>
      </c>
      <c r="H56" s="11">
        <f t="shared" si="2"/>
        <v>0.44052863436123352</v>
      </c>
      <c r="I56" s="11">
        <f t="shared" si="3"/>
        <v>0.2040544736725369</v>
      </c>
      <c r="J56" s="11">
        <f t="shared" si="4"/>
        <v>3.3017168927842476E-2</v>
      </c>
      <c r="K56" s="11">
        <f t="shared" si="5"/>
        <v>0.10611956137247967</v>
      </c>
      <c r="M56" s="44" t="s">
        <v>94</v>
      </c>
      <c r="N56" s="44">
        <v>60</v>
      </c>
    </row>
    <row r="57" spans="1:14">
      <c r="A57" s="7" t="s">
        <v>103</v>
      </c>
      <c r="B57" s="8">
        <v>0</v>
      </c>
      <c r="C57" s="8">
        <v>30</v>
      </c>
      <c r="D57" s="8">
        <v>20</v>
      </c>
      <c r="E57" s="8">
        <f t="shared" si="6"/>
        <v>50</v>
      </c>
      <c r="G57" s="7" t="s">
        <v>103</v>
      </c>
      <c r="H57" s="11">
        <f t="shared" si="2"/>
        <v>0</v>
      </c>
      <c r="I57" s="11">
        <f t="shared" si="3"/>
        <v>0.13307900456904581</v>
      </c>
      <c r="J57" s="11">
        <f t="shared" si="4"/>
        <v>6.003121623244087E-2</v>
      </c>
      <c r="K57" s="11">
        <f t="shared" si="5"/>
        <v>8.8432967810399721E-2</v>
      </c>
      <c r="M57" s="44" t="s">
        <v>103</v>
      </c>
      <c r="N57" s="44">
        <v>50</v>
      </c>
    </row>
    <row r="58" spans="1:14">
      <c r="A58" s="7" t="s">
        <v>95</v>
      </c>
      <c r="B58" s="8">
        <v>0</v>
      </c>
      <c r="C58" s="8">
        <v>31</v>
      </c>
      <c r="D58" s="8">
        <v>17</v>
      </c>
      <c r="E58" s="8">
        <f t="shared" si="6"/>
        <v>48</v>
      </c>
      <c r="G58" s="7" t="s">
        <v>95</v>
      </c>
      <c r="H58" s="11">
        <f t="shared" si="2"/>
        <v>0</v>
      </c>
      <c r="I58" s="11">
        <f t="shared" si="3"/>
        <v>0.13751497138801402</v>
      </c>
      <c r="J58" s="11">
        <f t="shared" si="4"/>
        <v>5.1026533797574741E-2</v>
      </c>
      <c r="K58" s="11">
        <f t="shared" si="5"/>
        <v>8.4895649097983736E-2</v>
      </c>
      <c r="M58" s="44" t="s">
        <v>95</v>
      </c>
      <c r="N58" s="44">
        <v>48</v>
      </c>
    </row>
    <row r="59" spans="1:14">
      <c r="A59" s="7" t="s">
        <v>504</v>
      </c>
      <c r="B59" s="8">
        <v>11</v>
      </c>
      <c r="C59" s="8">
        <v>11</v>
      </c>
      <c r="D59" s="8">
        <v>25</v>
      </c>
      <c r="E59" s="8">
        <f t="shared" si="6"/>
        <v>47</v>
      </c>
      <c r="G59" s="7" t="s">
        <v>504</v>
      </c>
      <c r="H59" s="11">
        <f t="shared" si="2"/>
        <v>1.6152716593245229</v>
      </c>
      <c r="I59" s="11">
        <f t="shared" si="3"/>
        <v>4.8795635008650133E-2</v>
      </c>
      <c r="J59" s="11">
        <f t="shared" si="4"/>
        <v>7.5039020290551081E-2</v>
      </c>
      <c r="K59" s="11">
        <f t="shared" si="5"/>
        <v>8.3126989741775736E-2</v>
      </c>
      <c r="M59" s="44" t="s">
        <v>535</v>
      </c>
      <c r="N59" s="44">
        <v>47</v>
      </c>
    </row>
    <row r="60" spans="1:14">
      <c r="A60" s="7" t="s">
        <v>100</v>
      </c>
      <c r="B60" s="8">
        <v>0</v>
      </c>
      <c r="C60" s="8">
        <v>17</v>
      </c>
      <c r="D60" s="8">
        <v>25</v>
      </c>
      <c r="E60" s="8">
        <f t="shared" si="6"/>
        <v>42</v>
      </c>
      <c r="G60" s="7" t="s">
        <v>100</v>
      </c>
      <c r="H60" s="11">
        <f t="shared" si="2"/>
        <v>0</v>
      </c>
      <c r="I60" s="11">
        <f t="shared" si="3"/>
        <v>7.5411435922459302E-2</v>
      </c>
      <c r="J60" s="11">
        <f t="shared" si="4"/>
        <v>7.5039020290551081E-2</v>
      </c>
      <c r="K60" s="11">
        <f t="shared" si="5"/>
        <v>7.4283692960735767E-2</v>
      </c>
      <c r="M60" s="44" t="s">
        <v>100</v>
      </c>
      <c r="N60" s="44">
        <v>42</v>
      </c>
    </row>
    <row r="61" spans="1:14">
      <c r="A61" s="7" t="s">
        <v>106</v>
      </c>
      <c r="B61" s="8">
        <v>0</v>
      </c>
      <c r="C61" s="8">
        <v>12</v>
      </c>
      <c r="D61" s="8">
        <v>28</v>
      </c>
      <c r="E61" s="8">
        <f t="shared" si="6"/>
        <v>40</v>
      </c>
      <c r="G61" s="7" t="s">
        <v>106</v>
      </c>
      <c r="H61" s="11">
        <f t="shared" si="2"/>
        <v>0</v>
      </c>
      <c r="I61" s="11">
        <f t="shared" si="3"/>
        <v>5.3231601827618331E-2</v>
      </c>
      <c r="J61" s="11">
        <f t="shared" si="4"/>
        <v>8.4043702725417224E-2</v>
      </c>
      <c r="K61" s="11">
        <f t="shared" si="5"/>
        <v>7.0746374248319768E-2</v>
      </c>
      <c r="M61" s="44" t="s">
        <v>106</v>
      </c>
      <c r="N61" s="44">
        <v>40</v>
      </c>
    </row>
    <row r="62" spans="1:14">
      <c r="A62" s="7" t="s">
        <v>105</v>
      </c>
      <c r="B62" s="8">
        <v>0</v>
      </c>
      <c r="C62" s="8">
        <v>5</v>
      </c>
      <c r="D62" s="8">
        <v>33</v>
      </c>
      <c r="E62" s="8">
        <f t="shared" si="6"/>
        <v>38</v>
      </c>
      <c r="G62" s="7" t="s">
        <v>105</v>
      </c>
      <c r="H62" s="11">
        <f t="shared" si="2"/>
        <v>0</v>
      </c>
      <c r="I62" s="11">
        <f t="shared" si="3"/>
        <v>2.2179834094840971E-2</v>
      </c>
      <c r="J62" s="11">
        <f t="shared" si="4"/>
        <v>9.9051506783527421E-2</v>
      </c>
      <c r="K62" s="11">
        <f t="shared" si="5"/>
        <v>6.7209055535903783E-2</v>
      </c>
      <c r="M62" s="44" t="s">
        <v>105</v>
      </c>
      <c r="N62" s="44">
        <v>38</v>
      </c>
    </row>
    <row r="63" spans="1:14">
      <c r="A63" s="7" t="s">
        <v>96</v>
      </c>
      <c r="B63" s="8">
        <v>0</v>
      </c>
      <c r="C63" s="8">
        <v>10</v>
      </c>
      <c r="D63" s="8">
        <v>27</v>
      </c>
      <c r="E63" s="8">
        <f t="shared" si="6"/>
        <v>37</v>
      </c>
      <c r="G63" s="7" t="s">
        <v>96</v>
      </c>
      <c r="H63" s="11">
        <f t="shared" si="2"/>
        <v>0</v>
      </c>
      <c r="I63" s="11">
        <f t="shared" si="3"/>
        <v>4.4359668189681942E-2</v>
      </c>
      <c r="J63" s="11">
        <f t="shared" si="4"/>
        <v>8.1042141913795177E-2</v>
      </c>
      <c r="K63" s="11">
        <f t="shared" si="5"/>
        <v>6.5440396179695798E-2</v>
      </c>
      <c r="M63" s="44" t="s">
        <v>96</v>
      </c>
      <c r="N63" s="44">
        <v>37</v>
      </c>
    </row>
    <row r="64" spans="1:14">
      <c r="A64" s="7" t="s">
        <v>99</v>
      </c>
      <c r="B64" s="8">
        <v>0</v>
      </c>
      <c r="C64" s="8">
        <v>10</v>
      </c>
      <c r="D64" s="8">
        <v>27</v>
      </c>
      <c r="E64" s="8">
        <f t="shared" si="6"/>
        <v>37</v>
      </c>
      <c r="G64" s="7" t="s">
        <v>99</v>
      </c>
      <c r="H64" s="11">
        <f t="shared" si="2"/>
        <v>0</v>
      </c>
      <c r="I64" s="11">
        <f t="shared" si="3"/>
        <v>4.4359668189681942E-2</v>
      </c>
      <c r="J64" s="11">
        <f t="shared" si="4"/>
        <v>8.1042141913795177E-2</v>
      </c>
      <c r="K64" s="11">
        <f t="shared" si="5"/>
        <v>6.5440396179695798E-2</v>
      </c>
      <c r="M64" s="44" t="s">
        <v>99</v>
      </c>
      <c r="N64" s="44">
        <v>37</v>
      </c>
    </row>
    <row r="65" spans="1:14">
      <c r="A65" s="7" t="s">
        <v>42</v>
      </c>
      <c r="B65" s="8">
        <v>0</v>
      </c>
      <c r="C65" s="8">
        <v>12</v>
      </c>
      <c r="D65" s="8">
        <v>23</v>
      </c>
      <c r="E65" s="8">
        <f t="shared" si="6"/>
        <v>35</v>
      </c>
      <c r="G65" s="7" t="s">
        <v>42</v>
      </c>
      <c r="H65" s="11">
        <f t="shared" si="2"/>
        <v>0</v>
      </c>
      <c r="I65" s="11">
        <f t="shared" si="3"/>
        <v>5.3231601827618331E-2</v>
      </c>
      <c r="J65" s="11">
        <f t="shared" si="4"/>
        <v>6.9035898667307E-2</v>
      </c>
      <c r="K65" s="11">
        <f t="shared" si="5"/>
        <v>6.1903077467279806E-2</v>
      </c>
      <c r="M65" s="44" t="s">
        <v>42</v>
      </c>
      <c r="N65" s="44">
        <v>35</v>
      </c>
    </row>
    <row r="66" spans="1:14">
      <c r="A66" s="7" t="s">
        <v>97</v>
      </c>
      <c r="B66" s="8">
        <v>0</v>
      </c>
      <c r="C66" s="8">
        <v>3</v>
      </c>
      <c r="D66" s="8">
        <v>32</v>
      </c>
      <c r="E66" s="8">
        <f t="shared" si="6"/>
        <v>35</v>
      </c>
      <c r="G66" s="7" t="s">
        <v>97</v>
      </c>
      <c r="H66" s="11">
        <f t="shared" si="2"/>
        <v>0</v>
      </c>
      <c r="I66" s="11">
        <f t="shared" si="3"/>
        <v>1.3307900456904583E-2</v>
      </c>
      <c r="J66" s="11">
        <f t="shared" si="4"/>
        <v>9.6049945971905387E-2</v>
      </c>
      <c r="K66" s="11">
        <f t="shared" si="5"/>
        <v>6.1903077467279806E-2</v>
      </c>
      <c r="M66" s="44" t="s">
        <v>97</v>
      </c>
      <c r="N66" s="44">
        <v>35</v>
      </c>
    </row>
    <row r="67" spans="1:14">
      <c r="A67" s="7" t="s">
        <v>17</v>
      </c>
      <c r="B67" s="8">
        <v>0</v>
      </c>
      <c r="C67" s="8">
        <v>32</v>
      </c>
      <c r="D67" s="8">
        <v>0</v>
      </c>
      <c r="E67" s="8">
        <f t="shared" si="6"/>
        <v>32</v>
      </c>
      <c r="G67" s="7" t="s">
        <v>17</v>
      </c>
      <c r="H67" s="11">
        <f t="shared" si="2"/>
        <v>0</v>
      </c>
      <c r="I67" s="11">
        <f t="shared" si="3"/>
        <v>0.14195093820698221</v>
      </c>
      <c r="J67" s="11">
        <f t="shared" si="4"/>
        <v>0</v>
      </c>
      <c r="K67" s="11">
        <f t="shared" si="5"/>
        <v>5.6597099398655815E-2</v>
      </c>
      <c r="M67" s="44" t="s">
        <v>17</v>
      </c>
      <c r="N67" s="44">
        <v>32</v>
      </c>
    </row>
    <row r="68" spans="1:14">
      <c r="A68" s="7" t="s">
        <v>48</v>
      </c>
      <c r="B68" s="8">
        <v>0</v>
      </c>
      <c r="C68" s="8">
        <v>3</v>
      </c>
      <c r="D68" s="8">
        <v>28</v>
      </c>
      <c r="E68" s="8">
        <f t="shared" si="6"/>
        <v>31</v>
      </c>
      <c r="G68" s="7" t="s">
        <v>48</v>
      </c>
      <c r="H68" s="11">
        <f t="shared" si="2"/>
        <v>0</v>
      </c>
      <c r="I68" s="11">
        <f t="shared" si="3"/>
        <v>1.3307900456904583E-2</v>
      </c>
      <c r="J68" s="11">
        <f t="shared" si="4"/>
        <v>8.4043702725417224E-2</v>
      </c>
      <c r="K68" s="11">
        <f t="shared" si="5"/>
        <v>5.4828440042447822E-2</v>
      </c>
      <c r="M68" s="44" t="s">
        <v>48</v>
      </c>
      <c r="N68" s="44">
        <v>31</v>
      </c>
    </row>
    <row r="69" spans="1:14">
      <c r="A69" s="7" t="s">
        <v>505</v>
      </c>
      <c r="B69" s="8">
        <v>3</v>
      </c>
      <c r="C69" s="8">
        <v>23</v>
      </c>
      <c r="D69" s="8">
        <v>7</v>
      </c>
      <c r="E69" s="8">
        <f t="shared" si="6"/>
        <v>33</v>
      </c>
      <c r="G69" s="7" t="s">
        <v>505</v>
      </c>
      <c r="H69" s="11">
        <f t="shared" si="2"/>
        <v>0.44052863436123352</v>
      </c>
      <c r="I69" s="11">
        <f t="shared" si="3"/>
        <v>0.10202723683626845</v>
      </c>
      <c r="J69" s="11">
        <f t="shared" si="4"/>
        <v>2.1010925681354306E-2</v>
      </c>
      <c r="K69" s="11">
        <f t="shared" si="5"/>
        <v>5.8365758754863814E-2</v>
      </c>
      <c r="M69" s="44" t="s">
        <v>423</v>
      </c>
      <c r="N69" s="44">
        <v>33</v>
      </c>
    </row>
    <row r="70" spans="1:14">
      <c r="A70" s="7" t="s">
        <v>98</v>
      </c>
      <c r="B70" s="8">
        <v>0</v>
      </c>
      <c r="C70" s="8">
        <v>18</v>
      </c>
      <c r="D70" s="8">
        <v>12</v>
      </c>
      <c r="E70" s="8">
        <f t="shared" ref="E70:E101" si="7">SUM(B70:D70)</f>
        <v>30</v>
      </c>
      <c r="G70" s="7" t="s">
        <v>98</v>
      </c>
      <c r="H70" s="11">
        <f t="shared" si="2"/>
        <v>0</v>
      </c>
      <c r="I70" s="11">
        <f t="shared" si="3"/>
        <v>7.9847402741427487E-2</v>
      </c>
      <c r="J70" s="11">
        <f t="shared" si="4"/>
        <v>3.6018729739464517E-2</v>
      </c>
      <c r="K70" s="11">
        <f t="shared" si="5"/>
        <v>5.3059780686239837E-2</v>
      </c>
      <c r="M70" s="44" t="s">
        <v>98</v>
      </c>
      <c r="N70" s="44">
        <v>30</v>
      </c>
    </row>
    <row r="71" spans="1:14">
      <c r="A71" s="7" t="s">
        <v>101</v>
      </c>
      <c r="B71" s="8">
        <v>0</v>
      </c>
      <c r="C71" s="8">
        <v>3</v>
      </c>
      <c r="D71" s="8">
        <v>26</v>
      </c>
      <c r="E71" s="8">
        <f t="shared" si="7"/>
        <v>29</v>
      </c>
      <c r="G71" s="7" t="s">
        <v>101</v>
      </c>
      <c r="H71" s="11">
        <f t="shared" ref="H71:H134" si="8">B71/B$183*100</f>
        <v>0</v>
      </c>
      <c r="I71" s="11">
        <f t="shared" ref="I71:I134" si="9">C71/C$183*100</f>
        <v>1.3307900456904583E-2</v>
      </c>
      <c r="J71" s="11">
        <f t="shared" ref="J71:J134" si="10">D71/D$183*100</f>
        <v>7.8040581102173129E-2</v>
      </c>
      <c r="K71" s="11">
        <f t="shared" ref="K71:K134" si="11">E71/E$183*100</f>
        <v>5.1291121330031837E-2</v>
      </c>
      <c r="M71" s="44" t="s">
        <v>101</v>
      </c>
      <c r="N71" s="44">
        <v>29</v>
      </c>
    </row>
    <row r="72" spans="1:14">
      <c r="A72" s="7" t="s">
        <v>13</v>
      </c>
      <c r="B72" s="8">
        <v>3</v>
      </c>
      <c r="C72" s="8">
        <v>24</v>
      </c>
      <c r="D72" s="8">
        <v>3</v>
      </c>
      <c r="E72" s="8">
        <f t="shared" si="7"/>
        <v>30</v>
      </c>
      <c r="G72" s="7" t="s">
        <v>13</v>
      </c>
      <c r="H72" s="11">
        <f t="shared" si="8"/>
        <v>0.44052863436123352</v>
      </c>
      <c r="I72" s="11">
        <f t="shared" si="9"/>
        <v>0.10646320365523666</v>
      </c>
      <c r="J72" s="11">
        <f t="shared" si="10"/>
        <v>9.0046824348661292E-3</v>
      </c>
      <c r="K72" s="11">
        <f t="shared" si="11"/>
        <v>5.3059780686239837E-2</v>
      </c>
      <c r="M72" s="44" t="s">
        <v>13</v>
      </c>
      <c r="N72" s="44">
        <v>30</v>
      </c>
    </row>
    <row r="73" spans="1:14">
      <c r="A73" s="7" t="s">
        <v>35</v>
      </c>
      <c r="B73" s="8">
        <v>3</v>
      </c>
      <c r="C73" s="8">
        <v>7</v>
      </c>
      <c r="D73" s="8">
        <v>20</v>
      </c>
      <c r="E73" s="8">
        <f t="shared" si="7"/>
        <v>30</v>
      </c>
      <c r="G73" s="7" t="s">
        <v>35</v>
      </c>
      <c r="H73" s="11">
        <f t="shared" si="8"/>
        <v>0.44052863436123352</v>
      </c>
      <c r="I73" s="11">
        <f t="shared" si="9"/>
        <v>3.1051767732777357E-2</v>
      </c>
      <c r="J73" s="11">
        <f t="shared" si="10"/>
        <v>6.003121623244087E-2</v>
      </c>
      <c r="K73" s="11">
        <f t="shared" si="11"/>
        <v>5.3059780686239837E-2</v>
      </c>
      <c r="M73" s="44" t="s">
        <v>35</v>
      </c>
      <c r="N73" s="44">
        <v>30</v>
      </c>
    </row>
    <row r="74" spans="1:14">
      <c r="A74" s="7" t="s">
        <v>21</v>
      </c>
      <c r="B74" s="8">
        <v>3</v>
      </c>
      <c r="C74" s="8">
        <v>6</v>
      </c>
      <c r="D74" s="8">
        <v>20</v>
      </c>
      <c r="E74" s="8">
        <f t="shared" si="7"/>
        <v>29</v>
      </c>
      <c r="G74" s="7" t="s">
        <v>21</v>
      </c>
      <c r="H74" s="11">
        <f t="shared" si="8"/>
        <v>0.44052863436123352</v>
      </c>
      <c r="I74" s="11">
        <f t="shared" si="9"/>
        <v>2.6615800913809166E-2</v>
      </c>
      <c r="J74" s="11">
        <f t="shared" si="10"/>
        <v>6.003121623244087E-2</v>
      </c>
      <c r="K74" s="11">
        <f t="shared" si="11"/>
        <v>5.1291121330031837E-2</v>
      </c>
      <c r="M74" s="44" t="s">
        <v>21</v>
      </c>
      <c r="N74" s="44">
        <v>29</v>
      </c>
    </row>
    <row r="75" spans="1:14">
      <c r="A75" s="7" t="s">
        <v>34</v>
      </c>
      <c r="B75" s="8">
        <v>0</v>
      </c>
      <c r="C75" s="8">
        <v>20</v>
      </c>
      <c r="D75" s="8">
        <v>7</v>
      </c>
      <c r="E75" s="8">
        <f t="shared" si="7"/>
        <v>27</v>
      </c>
      <c r="G75" s="7" t="s">
        <v>34</v>
      </c>
      <c r="H75" s="11">
        <f t="shared" si="8"/>
        <v>0</v>
      </c>
      <c r="I75" s="11">
        <f t="shared" si="9"/>
        <v>8.8719336379363883E-2</v>
      </c>
      <c r="J75" s="11">
        <f t="shared" si="10"/>
        <v>2.1010925681354306E-2</v>
      </c>
      <c r="K75" s="11">
        <f t="shared" si="11"/>
        <v>4.7753802617615845E-2</v>
      </c>
      <c r="M75" s="44" t="s">
        <v>34</v>
      </c>
      <c r="N75" s="44">
        <v>27</v>
      </c>
    </row>
    <row r="76" spans="1:14">
      <c r="A76" s="7" t="s">
        <v>53</v>
      </c>
      <c r="B76" s="8">
        <v>0</v>
      </c>
      <c r="C76" s="8">
        <v>19</v>
      </c>
      <c r="D76" s="8">
        <v>7</v>
      </c>
      <c r="E76" s="8">
        <f t="shared" si="7"/>
        <v>26</v>
      </c>
      <c r="G76" s="7" t="s">
        <v>53</v>
      </c>
      <c r="H76" s="11">
        <f t="shared" si="8"/>
        <v>0</v>
      </c>
      <c r="I76" s="11">
        <f t="shared" si="9"/>
        <v>8.4283369560395685E-2</v>
      </c>
      <c r="J76" s="11">
        <f t="shared" si="10"/>
        <v>2.1010925681354306E-2</v>
      </c>
      <c r="K76" s="11">
        <f t="shared" si="11"/>
        <v>4.5985143261407853E-2</v>
      </c>
      <c r="M76" s="44" t="s">
        <v>53</v>
      </c>
      <c r="N76" s="44">
        <v>26</v>
      </c>
    </row>
    <row r="77" spans="1:14">
      <c r="A77" s="7" t="s">
        <v>116</v>
      </c>
      <c r="B77" s="8">
        <v>0</v>
      </c>
      <c r="C77" s="8">
        <v>12</v>
      </c>
      <c r="D77" s="8">
        <v>8</v>
      </c>
      <c r="E77" s="8">
        <f t="shared" si="7"/>
        <v>20</v>
      </c>
      <c r="G77" s="7" t="s">
        <v>116</v>
      </c>
      <c r="H77" s="11">
        <f t="shared" si="8"/>
        <v>0</v>
      </c>
      <c r="I77" s="11">
        <f t="shared" si="9"/>
        <v>5.3231601827618331E-2</v>
      </c>
      <c r="J77" s="11">
        <f t="shared" si="10"/>
        <v>2.4012486492976347E-2</v>
      </c>
      <c r="K77" s="11">
        <f t="shared" si="11"/>
        <v>3.5373187124159884E-2</v>
      </c>
      <c r="M77" s="44" t="s">
        <v>116</v>
      </c>
      <c r="N77" s="44">
        <v>20</v>
      </c>
    </row>
    <row r="78" spans="1:14">
      <c r="A78" s="7" t="s">
        <v>16</v>
      </c>
      <c r="B78" s="8">
        <v>0</v>
      </c>
      <c r="C78" s="8">
        <v>18</v>
      </c>
      <c r="D78" s="8">
        <v>3</v>
      </c>
      <c r="E78" s="8">
        <f t="shared" si="7"/>
        <v>21</v>
      </c>
      <c r="G78" s="7" t="s">
        <v>16</v>
      </c>
      <c r="H78" s="11">
        <f t="shared" si="8"/>
        <v>0</v>
      </c>
      <c r="I78" s="11">
        <f t="shared" si="9"/>
        <v>7.9847402741427487E-2</v>
      </c>
      <c r="J78" s="11">
        <f t="shared" si="10"/>
        <v>9.0046824348661292E-3</v>
      </c>
      <c r="K78" s="11">
        <f t="shared" si="11"/>
        <v>3.7141846480367884E-2</v>
      </c>
      <c r="M78" s="44" t="s">
        <v>16</v>
      </c>
      <c r="N78" s="44">
        <v>21</v>
      </c>
    </row>
    <row r="79" spans="1:14">
      <c r="A79" s="7" t="s">
        <v>104</v>
      </c>
      <c r="B79" s="8">
        <v>0</v>
      </c>
      <c r="C79" s="8">
        <v>9</v>
      </c>
      <c r="D79" s="8">
        <v>10</v>
      </c>
      <c r="E79" s="8">
        <f t="shared" si="7"/>
        <v>19</v>
      </c>
      <c r="G79" s="7" t="s">
        <v>104</v>
      </c>
      <c r="H79" s="11">
        <f t="shared" si="8"/>
        <v>0</v>
      </c>
      <c r="I79" s="11">
        <f t="shared" si="9"/>
        <v>3.9923701370713743E-2</v>
      </c>
      <c r="J79" s="11">
        <f t="shared" si="10"/>
        <v>3.0015608116220435E-2</v>
      </c>
      <c r="K79" s="11">
        <f t="shared" si="11"/>
        <v>3.3604527767951892E-2</v>
      </c>
      <c r="M79" s="44" t="s">
        <v>104</v>
      </c>
      <c r="N79" s="44">
        <v>19</v>
      </c>
    </row>
    <row r="80" spans="1:14">
      <c r="A80" s="7" t="s">
        <v>112</v>
      </c>
      <c r="B80" s="8">
        <v>0</v>
      </c>
      <c r="C80" s="8">
        <v>12</v>
      </c>
      <c r="D80" s="8">
        <v>6</v>
      </c>
      <c r="E80" s="8">
        <f t="shared" si="7"/>
        <v>18</v>
      </c>
      <c r="G80" s="7" t="s">
        <v>112</v>
      </c>
      <c r="H80" s="11">
        <f t="shared" si="8"/>
        <v>0</v>
      </c>
      <c r="I80" s="11">
        <f t="shared" si="9"/>
        <v>5.3231601827618331E-2</v>
      </c>
      <c r="J80" s="11">
        <f t="shared" si="10"/>
        <v>1.8009364869732258E-2</v>
      </c>
      <c r="K80" s="11">
        <f t="shared" si="11"/>
        <v>3.1835868411743899E-2</v>
      </c>
      <c r="M80" s="44" t="s">
        <v>112</v>
      </c>
      <c r="N80" s="44">
        <v>18</v>
      </c>
    </row>
    <row r="81" spans="1:14">
      <c r="A81" s="7" t="s">
        <v>107</v>
      </c>
      <c r="B81" s="8">
        <v>0</v>
      </c>
      <c r="C81" s="8">
        <v>6</v>
      </c>
      <c r="D81" s="8">
        <v>11</v>
      </c>
      <c r="E81" s="8">
        <f t="shared" si="7"/>
        <v>17</v>
      </c>
      <c r="G81" s="7" t="s">
        <v>107</v>
      </c>
      <c r="H81" s="11">
        <f t="shared" si="8"/>
        <v>0</v>
      </c>
      <c r="I81" s="11">
        <f t="shared" si="9"/>
        <v>2.6615800913809166E-2</v>
      </c>
      <c r="J81" s="11">
        <f t="shared" si="10"/>
        <v>3.3017168927842476E-2</v>
      </c>
      <c r="K81" s="11">
        <f t="shared" si="11"/>
        <v>3.0067209055535903E-2</v>
      </c>
      <c r="M81" s="44" t="s">
        <v>536</v>
      </c>
      <c r="N81" s="44">
        <v>17</v>
      </c>
    </row>
    <row r="82" spans="1:14">
      <c r="A82" s="7" t="s">
        <v>39</v>
      </c>
      <c r="B82" s="8">
        <v>0</v>
      </c>
      <c r="C82" s="8">
        <v>3</v>
      </c>
      <c r="D82" s="8">
        <v>12</v>
      </c>
      <c r="E82" s="8">
        <f t="shared" si="7"/>
        <v>15</v>
      </c>
      <c r="G82" s="7" t="s">
        <v>39</v>
      </c>
      <c r="H82" s="11">
        <f t="shared" si="8"/>
        <v>0</v>
      </c>
      <c r="I82" s="11">
        <f t="shared" si="9"/>
        <v>1.3307900456904583E-2</v>
      </c>
      <c r="J82" s="11">
        <f t="shared" si="10"/>
        <v>3.6018729739464517E-2</v>
      </c>
      <c r="K82" s="11">
        <f t="shared" si="11"/>
        <v>2.6529890343119918E-2</v>
      </c>
      <c r="M82" s="44" t="s">
        <v>39</v>
      </c>
      <c r="N82" s="44">
        <v>15</v>
      </c>
    </row>
    <row r="83" spans="1:14">
      <c r="A83" s="7" t="s">
        <v>117</v>
      </c>
      <c r="B83" s="8">
        <v>0</v>
      </c>
      <c r="C83" s="8">
        <v>3</v>
      </c>
      <c r="D83" s="8">
        <v>14</v>
      </c>
      <c r="E83" s="8">
        <f t="shared" si="7"/>
        <v>17</v>
      </c>
      <c r="G83" s="7" t="s">
        <v>117</v>
      </c>
      <c r="H83" s="11">
        <f t="shared" si="8"/>
        <v>0</v>
      </c>
      <c r="I83" s="11">
        <f t="shared" si="9"/>
        <v>1.3307900456904583E-2</v>
      </c>
      <c r="J83" s="11">
        <f t="shared" si="10"/>
        <v>4.2021851362708612E-2</v>
      </c>
      <c r="K83" s="11">
        <f t="shared" si="11"/>
        <v>3.0067209055535903E-2</v>
      </c>
      <c r="M83" s="44" t="s">
        <v>117</v>
      </c>
      <c r="N83" s="44">
        <v>17</v>
      </c>
    </row>
    <row r="84" spans="1:14">
      <c r="A84" s="7" t="s">
        <v>50</v>
      </c>
      <c r="B84" s="8">
        <v>0</v>
      </c>
      <c r="C84" s="8">
        <v>10</v>
      </c>
      <c r="D84" s="8">
        <v>5</v>
      </c>
      <c r="E84" s="8">
        <f t="shared" si="7"/>
        <v>15</v>
      </c>
      <c r="G84" s="7" t="s">
        <v>50</v>
      </c>
      <c r="H84" s="11">
        <f t="shared" si="8"/>
        <v>0</v>
      </c>
      <c r="I84" s="11">
        <f t="shared" si="9"/>
        <v>4.4359668189681942E-2</v>
      </c>
      <c r="J84" s="11">
        <f t="shared" si="10"/>
        <v>1.5007804058110218E-2</v>
      </c>
      <c r="K84" s="11">
        <f t="shared" si="11"/>
        <v>2.6529890343119918E-2</v>
      </c>
      <c r="M84" s="44" t="s">
        <v>50</v>
      </c>
      <c r="N84" s="44">
        <v>15</v>
      </c>
    </row>
    <row r="85" spans="1:14">
      <c r="A85" s="7" t="s">
        <v>20</v>
      </c>
      <c r="B85" s="8">
        <v>5</v>
      </c>
      <c r="C85" s="8">
        <v>7</v>
      </c>
      <c r="D85" s="8">
        <v>3</v>
      </c>
      <c r="E85" s="8">
        <f t="shared" si="7"/>
        <v>15</v>
      </c>
      <c r="G85" s="7" t="s">
        <v>20</v>
      </c>
      <c r="H85" s="11">
        <f t="shared" si="8"/>
        <v>0.73421439060205573</v>
      </c>
      <c r="I85" s="11">
        <f t="shared" si="9"/>
        <v>3.1051767732777357E-2</v>
      </c>
      <c r="J85" s="11">
        <f t="shared" si="10"/>
        <v>9.0046824348661292E-3</v>
      </c>
      <c r="K85" s="11">
        <f t="shared" si="11"/>
        <v>2.6529890343119918E-2</v>
      </c>
      <c r="M85" s="44" t="s">
        <v>20</v>
      </c>
      <c r="N85" s="44">
        <v>15</v>
      </c>
    </row>
    <row r="86" spans="1:14">
      <c r="A86" s="7" t="s">
        <v>108</v>
      </c>
      <c r="B86" s="8">
        <v>0</v>
      </c>
      <c r="C86" s="8">
        <v>10</v>
      </c>
      <c r="D86" s="8">
        <v>3</v>
      </c>
      <c r="E86" s="8">
        <f t="shared" si="7"/>
        <v>13</v>
      </c>
      <c r="G86" s="7" t="s">
        <v>108</v>
      </c>
      <c r="H86" s="11">
        <f t="shared" si="8"/>
        <v>0</v>
      </c>
      <c r="I86" s="11">
        <f t="shared" si="9"/>
        <v>4.4359668189681942E-2</v>
      </c>
      <c r="J86" s="11">
        <f t="shared" si="10"/>
        <v>9.0046824348661292E-3</v>
      </c>
      <c r="K86" s="11">
        <f t="shared" si="11"/>
        <v>2.2992571630703926E-2</v>
      </c>
      <c r="M86" s="44" t="s">
        <v>108</v>
      </c>
      <c r="N86" s="44">
        <v>13</v>
      </c>
    </row>
    <row r="87" spans="1:14">
      <c r="A87" s="7" t="s">
        <v>118</v>
      </c>
      <c r="B87" s="8">
        <v>0</v>
      </c>
      <c r="C87" s="8">
        <v>13</v>
      </c>
      <c r="D87" s="8">
        <v>3</v>
      </c>
      <c r="E87" s="8">
        <f t="shared" si="7"/>
        <v>16</v>
      </c>
      <c r="G87" s="7" t="s">
        <v>118</v>
      </c>
      <c r="H87" s="11">
        <f t="shared" si="8"/>
        <v>0</v>
      </c>
      <c r="I87" s="11">
        <f t="shared" si="9"/>
        <v>5.766756864658653E-2</v>
      </c>
      <c r="J87" s="11">
        <f t="shared" si="10"/>
        <v>9.0046824348661292E-3</v>
      </c>
      <c r="K87" s="11">
        <f t="shared" si="11"/>
        <v>2.8298549699327907E-2</v>
      </c>
      <c r="M87" s="44" t="s">
        <v>118</v>
      </c>
      <c r="N87" s="44">
        <v>16</v>
      </c>
    </row>
    <row r="88" spans="1:14">
      <c r="A88" s="7" t="s">
        <v>51</v>
      </c>
      <c r="B88" s="8">
        <v>0</v>
      </c>
      <c r="C88" s="8">
        <v>12</v>
      </c>
      <c r="D88" s="8">
        <v>3</v>
      </c>
      <c r="E88" s="8">
        <f t="shared" si="7"/>
        <v>15</v>
      </c>
      <c r="G88" s="7" t="s">
        <v>51</v>
      </c>
      <c r="H88" s="11">
        <f t="shared" si="8"/>
        <v>0</v>
      </c>
      <c r="I88" s="11">
        <f t="shared" si="9"/>
        <v>5.3231601827618331E-2</v>
      </c>
      <c r="J88" s="11">
        <f t="shared" si="10"/>
        <v>9.0046824348661292E-3</v>
      </c>
      <c r="K88" s="11">
        <f t="shared" si="11"/>
        <v>2.6529890343119918E-2</v>
      </c>
      <c r="M88" s="44" t="s">
        <v>51</v>
      </c>
      <c r="N88" s="44">
        <v>15</v>
      </c>
    </row>
    <row r="89" spans="1:14">
      <c r="A89" s="7" t="s">
        <v>111</v>
      </c>
      <c r="B89" s="8">
        <v>0</v>
      </c>
      <c r="C89" s="8">
        <v>3</v>
      </c>
      <c r="D89" s="8">
        <v>12</v>
      </c>
      <c r="E89" s="8">
        <f t="shared" si="7"/>
        <v>15</v>
      </c>
      <c r="G89" s="7" t="s">
        <v>111</v>
      </c>
      <c r="H89" s="11">
        <f t="shared" si="8"/>
        <v>0</v>
      </c>
      <c r="I89" s="11">
        <f t="shared" si="9"/>
        <v>1.3307900456904583E-2</v>
      </c>
      <c r="J89" s="11">
        <f t="shared" si="10"/>
        <v>3.6018729739464517E-2</v>
      </c>
      <c r="K89" s="11">
        <f t="shared" si="11"/>
        <v>2.6529890343119918E-2</v>
      </c>
      <c r="M89" s="44" t="s">
        <v>111</v>
      </c>
      <c r="N89" s="44">
        <v>15</v>
      </c>
    </row>
    <row r="90" spans="1:14">
      <c r="A90" s="7" t="s">
        <v>119</v>
      </c>
      <c r="B90" s="8">
        <v>0</v>
      </c>
      <c r="C90" s="8">
        <v>3</v>
      </c>
      <c r="D90" s="8">
        <v>10</v>
      </c>
      <c r="E90" s="8">
        <f t="shared" si="7"/>
        <v>13</v>
      </c>
      <c r="G90" s="7" t="s">
        <v>119</v>
      </c>
      <c r="H90" s="11">
        <f t="shared" si="8"/>
        <v>0</v>
      </c>
      <c r="I90" s="11">
        <f t="shared" si="9"/>
        <v>1.3307900456904583E-2</v>
      </c>
      <c r="J90" s="11">
        <f t="shared" si="10"/>
        <v>3.0015608116220435E-2</v>
      </c>
      <c r="K90" s="11">
        <f t="shared" si="11"/>
        <v>2.2992571630703926E-2</v>
      </c>
      <c r="M90" s="44" t="s">
        <v>119</v>
      </c>
      <c r="N90" s="44">
        <v>13</v>
      </c>
    </row>
    <row r="91" spans="1:14">
      <c r="A91" s="7" t="s">
        <v>115</v>
      </c>
      <c r="B91" s="8">
        <v>0</v>
      </c>
      <c r="C91" s="8">
        <v>3</v>
      </c>
      <c r="D91" s="8">
        <v>9</v>
      </c>
      <c r="E91" s="8">
        <f t="shared" si="7"/>
        <v>12</v>
      </c>
      <c r="G91" s="7" t="s">
        <v>115</v>
      </c>
      <c r="H91" s="11">
        <f t="shared" si="8"/>
        <v>0</v>
      </c>
      <c r="I91" s="11">
        <f t="shared" si="9"/>
        <v>1.3307900456904583E-2</v>
      </c>
      <c r="J91" s="11">
        <f t="shared" si="10"/>
        <v>2.7014047304598394E-2</v>
      </c>
      <c r="K91" s="11">
        <f t="shared" si="11"/>
        <v>2.1223912274495934E-2</v>
      </c>
      <c r="M91" s="44" t="s">
        <v>115</v>
      </c>
      <c r="N91" s="44">
        <v>12</v>
      </c>
    </row>
    <row r="92" spans="1:14">
      <c r="A92" s="7" t="s">
        <v>24</v>
      </c>
      <c r="B92" s="8">
        <v>3</v>
      </c>
      <c r="C92" s="8">
        <v>5</v>
      </c>
      <c r="D92" s="8">
        <v>5</v>
      </c>
      <c r="E92" s="8">
        <f t="shared" si="7"/>
        <v>13</v>
      </c>
      <c r="G92" s="7" t="s">
        <v>24</v>
      </c>
      <c r="H92" s="11">
        <f t="shared" si="8"/>
        <v>0.44052863436123352</v>
      </c>
      <c r="I92" s="11">
        <f t="shared" si="9"/>
        <v>2.2179834094840971E-2</v>
      </c>
      <c r="J92" s="11">
        <f t="shared" si="10"/>
        <v>1.5007804058110218E-2</v>
      </c>
      <c r="K92" s="11">
        <f t="shared" si="11"/>
        <v>2.2992571630703926E-2</v>
      </c>
      <c r="M92" s="44" t="s">
        <v>24</v>
      </c>
      <c r="N92" s="44">
        <v>13</v>
      </c>
    </row>
    <row r="93" spans="1:14">
      <c r="A93" s="7" t="s">
        <v>14</v>
      </c>
      <c r="B93" s="8">
        <v>0</v>
      </c>
      <c r="C93" s="8">
        <v>6</v>
      </c>
      <c r="D93" s="8">
        <v>5</v>
      </c>
      <c r="E93" s="8">
        <f t="shared" si="7"/>
        <v>11</v>
      </c>
      <c r="G93" s="7" t="s">
        <v>14</v>
      </c>
      <c r="H93" s="11">
        <f t="shared" si="8"/>
        <v>0</v>
      </c>
      <c r="I93" s="11">
        <f t="shared" si="9"/>
        <v>2.6615800913809166E-2</v>
      </c>
      <c r="J93" s="11">
        <f t="shared" si="10"/>
        <v>1.5007804058110218E-2</v>
      </c>
      <c r="K93" s="11">
        <f t="shared" si="11"/>
        <v>1.9455252918287938E-2</v>
      </c>
      <c r="M93" s="44" t="s">
        <v>14</v>
      </c>
      <c r="N93" s="44">
        <v>11</v>
      </c>
    </row>
    <row r="94" spans="1:14">
      <c r="A94" s="7" t="s">
        <v>114</v>
      </c>
      <c r="B94" s="8">
        <v>0</v>
      </c>
      <c r="C94" s="8">
        <v>8</v>
      </c>
      <c r="D94" s="8">
        <v>3</v>
      </c>
      <c r="E94" s="8">
        <f t="shared" si="7"/>
        <v>11</v>
      </c>
      <c r="G94" s="7" t="s">
        <v>114</v>
      </c>
      <c r="H94" s="11">
        <f t="shared" si="8"/>
        <v>0</v>
      </c>
      <c r="I94" s="11">
        <f t="shared" si="9"/>
        <v>3.5487734551745552E-2</v>
      </c>
      <c r="J94" s="11">
        <f t="shared" si="10"/>
        <v>9.0046824348661292E-3</v>
      </c>
      <c r="K94" s="11">
        <f t="shared" si="11"/>
        <v>1.9455252918287938E-2</v>
      </c>
      <c r="M94" s="44" t="s">
        <v>114</v>
      </c>
      <c r="N94" s="44">
        <v>11</v>
      </c>
    </row>
    <row r="95" spans="1:14">
      <c r="A95" s="7" t="s">
        <v>113</v>
      </c>
      <c r="B95" s="8">
        <v>0</v>
      </c>
      <c r="C95" s="8">
        <v>8</v>
      </c>
      <c r="D95" s="8">
        <v>3</v>
      </c>
      <c r="E95" s="8">
        <f t="shared" si="7"/>
        <v>11</v>
      </c>
      <c r="G95" s="7" t="s">
        <v>113</v>
      </c>
      <c r="H95" s="11">
        <f t="shared" si="8"/>
        <v>0</v>
      </c>
      <c r="I95" s="11">
        <f t="shared" si="9"/>
        <v>3.5487734551745552E-2</v>
      </c>
      <c r="J95" s="11">
        <f t="shared" si="10"/>
        <v>9.0046824348661292E-3</v>
      </c>
      <c r="K95" s="11">
        <f t="shared" si="11"/>
        <v>1.9455252918287938E-2</v>
      </c>
      <c r="M95" s="44" t="s">
        <v>113</v>
      </c>
      <c r="N95" s="44">
        <v>11</v>
      </c>
    </row>
    <row r="96" spans="1:14">
      <c r="A96" s="7" t="s">
        <v>102</v>
      </c>
      <c r="B96" s="8">
        <v>6</v>
      </c>
      <c r="C96" s="8">
        <v>5</v>
      </c>
      <c r="D96" s="8">
        <v>0</v>
      </c>
      <c r="E96" s="8">
        <f t="shared" si="7"/>
        <v>11</v>
      </c>
      <c r="G96" s="7" t="s">
        <v>102</v>
      </c>
      <c r="H96" s="11">
        <f t="shared" si="8"/>
        <v>0.88105726872246704</v>
      </c>
      <c r="I96" s="11">
        <f t="shared" si="9"/>
        <v>2.2179834094840971E-2</v>
      </c>
      <c r="J96" s="11">
        <f t="shared" si="10"/>
        <v>0</v>
      </c>
      <c r="K96" s="11">
        <f t="shared" si="11"/>
        <v>1.9455252918287938E-2</v>
      </c>
      <c r="M96" s="44" t="s">
        <v>102</v>
      </c>
      <c r="N96" s="44">
        <v>11</v>
      </c>
    </row>
    <row r="97" spans="1:14">
      <c r="A97" s="7" t="s">
        <v>124</v>
      </c>
      <c r="B97" s="8">
        <v>0</v>
      </c>
      <c r="C97" s="8">
        <v>3</v>
      </c>
      <c r="D97" s="8">
        <v>8</v>
      </c>
      <c r="E97" s="8">
        <f t="shared" si="7"/>
        <v>11</v>
      </c>
      <c r="G97" s="7" t="s">
        <v>124</v>
      </c>
      <c r="H97" s="11">
        <f t="shared" si="8"/>
        <v>0</v>
      </c>
      <c r="I97" s="11">
        <f t="shared" si="9"/>
        <v>1.3307900456904583E-2</v>
      </c>
      <c r="J97" s="11">
        <f t="shared" si="10"/>
        <v>2.4012486492976347E-2</v>
      </c>
      <c r="K97" s="11">
        <f t="shared" si="11"/>
        <v>1.9455252918287938E-2</v>
      </c>
      <c r="M97" s="44" t="s">
        <v>124</v>
      </c>
      <c r="N97" s="44">
        <v>11</v>
      </c>
    </row>
    <row r="98" spans="1:14">
      <c r="A98" s="7" t="s">
        <v>11</v>
      </c>
      <c r="B98" s="8">
        <v>3</v>
      </c>
      <c r="C98" s="8">
        <v>9</v>
      </c>
      <c r="D98" s="8">
        <v>0</v>
      </c>
      <c r="E98" s="8">
        <f t="shared" si="7"/>
        <v>12</v>
      </c>
      <c r="G98" s="7" t="s">
        <v>11</v>
      </c>
      <c r="H98" s="11">
        <f t="shared" si="8"/>
        <v>0.44052863436123352</v>
      </c>
      <c r="I98" s="11">
        <f t="shared" si="9"/>
        <v>3.9923701370713743E-2</v>
      </c>
      <c r="J98" s="11">
        <f t="shared" si="10"/>
        <v>0</v>
      </c>
      <c r="K98" s="11">
        <f t="shared" si="11"/>
        <v>2.1223912274495934E-2</v>
      </c>
      <c r="M98" s="44" t="s">
        <v>11</v>
      </c>
      <c r="N98" s="44">
        <v>12</v>
      </c>
    </row>
    <row r="99" spans="1:14">
      <c r="A99" s="7" t="s">
        <v>15</v>
      </c>
      <c r="B99" s="8">
        <v>0</v>
      </c>
      <c r="C99" s="8">
        <v>9</v>
      </c>
      <c r="D99" s="8">
        <v>0</v>
      </c>
      <c r="E99" s="8">
        <f t="shared" si="7"/>
        <v>9</v>
      </c>
      <c r="G99" s="7" t="s">
        <v>15</v>
      </c>
      <c r="H99" s="11">
        <f t="shared" si="8"/>
        <v>0</v>
      </c>
      <c r="I99" s="11">
        <f t="shared" si="9"/>
        <v>3.9923701370713743E-2</v>
      </c>
      <c r="J99" s="11">
        <f t="shared" si="10"/>
        <v>0</v>
      </c>
      <c r="K99" s="11">
        <f t="shared" si="11"/>
        <v>1.591793420587195E-2</v>
      </c>
      <c r="M99" s="44" t="s">
        <v>15</v>
      </c>
      <c r="N99" s="44">
        <v>9</v>
      </c>
    </row>
    <row r="100" spans="1:14">
      <c r="A100" s="7" t="s">
        <v>506</v>
      </c>
      <c r="B100" s="8">
        <v>8</v>
      </c>
      <c r="C100" s="8">
        <v>0</v>
      </c>
      <c r="D100" s="8">
        <v>3</v>
      </c>
      <c r="E100" s="8">
        <f t="shared" si="7"/>
        <v>11</v>
      </c>
      <c r="G100" s="7" t="s">
        <v>506</v>
      </c>
      <c r="H100" s="11">
        <f t="shared" si="8"/>
        <v>1.1747430249632893</v>
      </c>
      <c r="I100" s="11">
        <f t="shared" si="9"/>
        <v>0</v>
      </c>
      <c r="J100" s="11">
        <f t="shared" si="10"/>
        <v>9.0046824348661292E-3</v>
      </c>
      <c r="K100" s="11">
        <f t="shared" si="11"/>
        <v>1.9455252918287938E-2</v>
      </c>
      <c r="M100" s="44" t="s">
        <v>424</v>
      </c>
      <c r="N100" s="44">
        <v>11</v>
      </c>
    </row>
    <row r="101" spans="1:14">
      <c r="A101" s="7" t="s">
        <v>110</v>
      </c>
      <c r="B101" s="8">
        <v>0</v>
      </c>
      <c r="C101" s="8">
        <v>0</v>
      </c>
      <c r="D101" s="8">
        <v>8</v>
      </c>
      <c r="E101" s="8">
        <f t="shared" si="7"/>
        <v>8</v>
      </c>
      <c r="G101" s="7" t="s">
        <v>110</v>
      </c>
      <c r="H101" s="11">
        <f t="shared" si="8"/>
        <v>0</v>
      </c>
      <c r="I101" s="11">
        <f t="shared" si="9"/>
        <v>0</v>
      </c>
      <c r="J101" s="11">
        <f t="shared" si="10"/>
        <v>2.4012486492976347E-2</v>
      </c>
      <c r="K101" s="11">
        <f t="shared" si="11"/>
        <v>1.4149274849663954E-2</v>
      </c>
      <c r="M101" s="44" t="s">
        <v>110</v>
      </c>
      <c r="N101" s="44">
        <v>8</v>
      </c>
    </row>
    <row r="102" spans="1:14">
      <c r="A102" s="7" t="s">
        <v>91</v>
      </c>
      <c r="B102" s="8">
        <v>0</v>
      </c>
      <c r="C102" s="8">
        <v>8</v>
      </c>
      <c r="D102" s="8">
        <v>0</v>
      </c>
      <c r="E102" s="8">
        <f t="shared" ref="E102:E133" si="12">SUM(B102:D102)</f>
        <v>8</v>
      </c>
      <c r="G102" s="7" t="s">
        <v>91</v>
      </c>
      <c r="H102" s="11">
        <f t="shared" si="8"/>
        <v>0</v>
      </c>
      <c r="I102" s="11">
        <f t="shared" si="9"/>
        <v>3.5487734551745552E-2</v>
      </c>
      <c r="J102" s="11">
        <f t="shared" si="10"/>
        <v>0</v>
      </c>
      <c r="K102" s="11">
        <f t="shared" si="11"/>
        <v>1.4149274849663954E-2</v>
      </c>
      <c r="M102" s="44" t="s">
        <v>91</v>
      </c>
      <c r="N102" s="44">
        <v>8</v>
      </c>
    </row>
    <row r="103" spans="1:14">
      <c r="A103" s="7" t="s">
        <v>194</v>
      </c>
      <c r="B103" s="8">
        <v>0</v>
      </c>
      <c r="C103" s="8">
        <v>3</v>
      </c>
      <c r="D103" s="8">
        <v>6</v>
      </c>
      <c r="E103" s="8">
        <f t="shared" si="12"/>
        <v>9</v>
      </c>
      <c r="G103" s="7" t="s">
        <v>194</v>
      </c>
      <c r="H103" s="11">
        <f t="shared" si="8"/>
        <v>0</v>
      </c>
      <c r="I103" s="11">
        <f t="shared" si="9"/>
        <v>1.3307900456904583E-2</v>
      </c>
      <c r="J103" s="11">
        <f t="shared" si="10"/>
        <v>1.8009364869732258E-2</v>
      </c>
      <c r="K103" s="11">
        <f t="shared" si="11"/>
        <v>1.591793420587195E-2</v>
      </c>
      <c r="M103" s="44" t="s">
        <v>194</v>
      </c>
      <c r="N103" s="44">
        <v>9</v>
      </c>
    </row>
    <row r="104" spans="1:14">
      <c r="A104" s="7" t="s">
        <v>122</v>
      </c>
      <c r="B104" s="8">
        <v>0</v>
      </c>
      <c r="C104" s="8">
        <v>3</v>
      </c>
      <c r="D104" s="8">
        <v>6</v>
      </c>
      <c r="E104" s="8">
        <f t="shared" si="12"/>
        <v>9</v>
      </c>
      <c r="G104" s="7" t="s">
        <v>122</v>
      </c>
      <c r="H104" s="11">
        <f t="shared" si="8"/>
        <v>0</v>
      </c>
      <c r="I104" s="11">
        <f t="shared" si="9"/>
        <v>1.3307900456904583E-2</v>
      </c>
      <c r="J104" s="11">
        <f t="shared" si="10"/>
        <v>1.8009364869732258E-2</v>
      </c>
      <c r="K104" s="11">
        <f t="shared" si="11"/>
        <v>1.591793420587195E-2</v>
      </c>
      <c r="M104" s="44" t="s">
        <v>122</v>
      </c>
      <c r="N104" s="44">
        <v>9</v>
      </c>
    </row>
    <row r="105" spans="1:14">
      <c r="A105" s="7" t="s">
        <v>131</v>
      </c>
      <c r="B105" s="8">
        <v>0</v>
      </c>
      <c r="C105" s="8">
        <v>3</v>
      </c>
      <c r="D105" s="8">
        <v>3</v>
      </c>
      <c r="E105" s="8">
        <f t="shared" si="12"/>
        <v>6</v>
      </c>
      <c r="G105" s="7" t="s">
        <v>131</v>
      </c>
      <c r="H105" s="11">
        <f t="shared" si="8"/>
        <v>0</v>
      </c>
      <c r="I105" s="11">
        <f t="shared" si="9"/>
        <v>1.3307900456904583E-2</v>
      </c>
      <c r="J105" s="11">
        <f t="shared" si="10"/>
        <v>9.0046824348661292E-3</v>
      </c>
      <c r="K105" s="11">
        <f t="shared" si="11"/>
        <v>1.0611956137247967E-2</v>
      </c>
      <c r="M105" s="44" t="s">
        <v>131</v>
      </c>
      <c r="N105" s="44">
        <v>6</v>
      </c>
    </row>
    <row r="106" spans="1:14">
      <c r="A106" s="7" t="s">
        <v>187</v>
      </c>
      <c r="B106" s="8">
        <v>3</v>
      </c>
      <c r="C106" s="8">
        <v>3</v>
      </c>
      <c r="D106" s="8">
        <v>0</v>
      </c>
      <c r="E106" s="8">
        <f t="shared" si="12"/>
        <v>6</v>
      </c>
      <c r="G106" s="7" t="s">
        <v>187</v>
      </c>
      <c r="H106" s="11">
        <f t="shared" si="8"/>
        <v>0.44052863436123352</v>
      </c>
      <c r="I106" s="11">
        <f t="shared" si="9"/>
        <v>1.3307900456904583E-2</v>
      </c>
      <c r="J106" s="11">
        <f t="shared" si="10"/>
        <v>0</v>
      </c>
      <c r="K106" s="11">
        <f t="shared" si="11"/>
        <v>1.0611956137247967E-2</v>
      </c>
      <c r="M106" s="44" t="s">
        <v>187</v>
      </c>
      <c r="N106" s="44">
        <v>6</v>
      </c>
    </row>
    <row r="107" spans="1:14">
      <c r="A107" s="7" t="s">
        <v>40</v>
      </c>
      <c r="B107" s="8">
        <v>0</v>
      </c>
      <c r="C107" s="8">
        <v>3</v>
      </c>
      <c r="D107" s="8">
        <v>3</v>
      </c>
      <c r="E107" s="8">
        <f t="shared" si="12"/>
        <v>6</v>
      </c>
      <c r="G107" s="7" t="s">
        <v>40</v>
      </c>
      <c r="H107" s="11">
        <f t="shared" si="8"/>
        <v>0</v>
      </c>
      <c r="I107" s="11">
        <f t="shared" si="9"/>
        <v>1.3307900456904583E-2</v>
      </c>
      <c r="J107" s="11">
        <f t="shared" si="10"/>
        <v>9.0046824348661292E-3</v>
      </c>
      <c r="K107" s="11">
        <f t="shared" si="11"/>
        <v>1.0611956137247967E-2</v>
      </c>
      <c r="M107" s="44" t="s">
        <v>40</v>
      </c>
      <c r="N107" s="44">
        <v>6</v>
      </c>
    </row>
    <row r="108" spans="1:14">
      <c r="A108" s="7" t="s">
        <v>18</v>
      </c>
      <c r="B108" s="8">
        <v>0</v>
      </c>
      <c r="C108" s="8">
        <v>5</v>
      </c>
      <c r="D108" s="8">
        <v>3</v>
      </c>
      <c r="E108" s="8">
        <f t="shared" si="12"/>
        <v>8</v>
      </c>
      <c r="G108" s="7" t="s">
        <v>18</v>
      </c>
      <c r="H108" s="11">
        <f t="shared" si="8"/>
        <v>0</v>
      </c>
      <c r="I108" s="11">
        <f t="shared" si="9"/>
        <v>2.2179834094840971E-2</v>
      </c>
      <c r="J108" s="11">
        <f t="shared" si="10"/>
        <v>9.0046824348661292E-3</v>
      </c>
      <c r="K108" s="11">
        <f t="shared" si="11"/>
        <v>1.4149274849663954E-2</v>
      </c>
      <c r="M108" s="44" t="s">
        <v>18</v>
      </c>
      <c r="N108" s="44">
        <v>8</v>
      </c>
    </row>
    <row r="109" spans="1:14">
      <c r="A109" s="7" t="s">
        <v>109</v>
      </c>
      <c r="B109" s="8">
        <v>0</v>
      </c>
      <c r="C109" s="8">
        <v>5</v>
      </c>
      <c r="D109" s="8">
        <v>3</v>
      </c>
      <c r="E109" s="8">
        <f t="shared" si="12"/>
        <v>8</v>
      </c>
      <c r="G109" s="7" t="s">
        <v>109</v>
      </c>
      <c r="H109" s="11">
        <f t="shared" si="8"/>
        <v>0</v>
      </c>
      <c r="I109" s="11">
        <f t="shared" si="9"/>
        <v>2.2179834094840971E-2</v>
      </c>
      <c r="J109" s="11">
        <f t="shared" si="10"/>
        <v>9.0046824348661292E-3</v>
      </c>
      <c r="K109" s="11">
        <f t="shared" si="11"/>
        <v>1.4149274849663954E-2</v>
      </c>
      <c r="M109" s="44" t="s">
        <v>109</v>
      </c>
      <c r="N109" s="44">
        <v>8</v>
      </c>
    </row>
    <row r="110" spans="1:14">
      <c r="A110" s="7" t="s">
        <v>507</v>
      </c>
      <c r="B110" s="8">
        <v>5</v>
      </c>
      <c r="C110" s="8">
        <v>3</v>
      </c>
      <c r="D110" s="8">
        <v>0</v>
      </c>
      <c r="E110" s="8">
        <f t="shared" si="12"/>
        <v>8</v>
      </c>
      <c r="G110" s="7" t="s">
        <v>507</v>
      </c>
      <c r="H110" s="11">
        <f t="shared" si="8"/>
        <v>0.73421439060205573</v>
      </c>
      <c r="I110" s="11">
        <f t="shared" si="9"/>
        <v>1.3307900456904583E-2</v>
      </c>
      <c r="J110" s="11">
        <f t="shared" si="10"/>
        <v>0</v>
      </c>
      <c r="K110" s="11">
        <f t="shared" si="11"/>
        <v>1.4149274849663954E-2</v>
      </c>
      <c r="M110" s="44" t="s">
        <v>507</v>
      </c>
      <c r="N110" s="44">
        <v>8</v>
      </c>
    </row>
    <row r="111" spans="1:14">
      <c r="A111" s="7" t="s">
        <v>158</v>
      </c>
      <c r="B111" s="8">
        <v>0</v>
      </c>
      <c r="C111" s="8">
        <v>3</v>
      </c>
      <c r="D111" s="8">
        <v>3</v>
      </c>
      <c r="E111" s="8">
        <f t="shared" si="12"/>
        <v>6</v>
      </c>
      <c r="G111" s="7" t="s">
        <v>158</v>
      </c>
      <c r="H111" s="11">
        <f t="shared" si="8"/>
        <v>0</v>
      </c>
      <c r="I111" s="11">
        <f t="shared" si="9"/>
        <v>1.3307900456904583E-2</v>
      </c>
      <c r="J111" s="11">
        <f t="shared" si="10"/>
        <v>9.0046824348661292E-3</v>
      </c>
      <c r="K111" s="11">
        <f t="shared" si="11"/>
        <v>1.0611956137247967E-2</v>
      </c>
      <c r="M111" s="44" t="s">
        <v>158</v>
      </c>
      <c r="N111" s="44">
        <v>6</v>
      </c>
    </row>
    <row r="112" spans="1:14">
      <c r="A112" s="7" t="s">
        <v>195</v>
      </c>
      <c r="B112" s="8">
        <v>0</v>
      </c>
      <c r="C112" s="8">
        <v>3</v>
      </c>
      <c r="D112" s="8">
        <v>3</v>
      </c>
      <c r="E112" s="8">
        <f t="shared" si="12"/>
        <v>6</v>
      </c>
      <c r="G112" s="7" t="s">
        <v>195</v>
      </c>
      <c r="H112" s="11">
        <f t="shared" si="8"/>
        <v>0</v>
      </c>
      <c r="I112" s="11">
        <f t="shared" si="9"/>
        <v>1.3307900456904583E-2</v>
      </c>
      <c r="J112" s="11">
        <f t="shared" si="10"/>
        <v>9.0046824348661292E-3</v>
      </c>
      <c r="K112" s="11">
        <f t="shared" si="11"/>
        <v>1.0611956137247967E-2</v>
      </c>
      <c r="M112" s="44" t="s">
        <v>195</v>
      </c>
      <c r="N112" s="44">
        <v>6</v>
      </c>
    </row>
    <row r="113" spans="1:14">
      <c r="A113" s="7" t="s">
        <v>121</v>
      </c>
      <c r="B113" s="8">
        <v>0</v>
      </c>
      <c r="C113" s="8">
        <v>3</v>
      </c>
      <c r="D113" s="8">
        <v>3</v>
      </c>
      <c r="E113" s="8">
        <f t="shared" si="12"/>
        <v>6</v>
      </c>
      <c r="G113" s="7" t="s">
        <v>121</v>
      </c>
      <c r="H113" s="11">
        <f t="shared" si="8"/>
        <v>0</v>
      </c>
      <c r="I113" s="11">
        <f t="shared" si="9"/>
        <v>1.3307900456904583E-2</v>
      </c>
      <c r="J113" s="11">
        <f t="shared" si="10"/>
        <v>9.0046824348661292E-3</v>
      </c>
      <c r="K113" s="11">
        <f t="shared" si="11"/>
        <v>1.0611956137247967E-2</v>
      </c>
      <c r="M113" s="44" t="s">
        <v>121</v>
      </c>
      <c r="N113" s="44">
        <v>6</v>
      </c>
    </row>
    <row r="114" spans="1:14">
      <c r="A114" s="7" t="s">
        <v>46</v>
      </c>
      <c r="B114" s="8">
        <v>0</v>
      </c>
      <c r="C114" s="8">
        <v>3</v>
      </c>
      <c r="D114" s="8">
        <v>3</v>
      </c>
      <c r="E114" s="8">
        <f t="shared" si="12"/>
        <v>6</v>
      </c>
      <c r="G114" s="7" t="s">
        <v>46</v>
      </c>
      <c r="H114" s="11">
        <f t="shared" si="8"/>
        <v>0</v>
      </c>
      <c r="I114" s="11">
        <f t="shared" si="9"/>
        <v>1.3307900456904583E-2</v>
      </c>
      <c r="J114" s="11">
        <f t="shared" si="10"/>
        <v>9.0046824348661292E-3</v>
      </c>
      <c r="K114" s="11">
        <f t="shared" si="11"/>
        <v>1.0611956137247967E-2</v>
      </c>
      <c r="M114" s="44" t="s">
        <v>46</v>
      </c>
      <c r="N114" s="44">
        <v>6</v>
      </c>
    </row>
    <row r="115" spans="1:14">
      <c r="A115" s="7" t="s">
        <v>189</v>
      </c>
      <c r="B115" s="8">
        <v>3</v>
      </c>
      <c r="C115" s="8">
        <v>3</v>
      </c>
      <c r="D115" s="8">
        <v>0</v>
      </c>
      <c r="E115" s="8">
        <f t="shared" si="12"/>
        <v>6</v>
      </c>
      <c r="G115" s="7" t="s">
        <v>189</v>
      </c>
      <c r="H115" s="11">
        <f t="shared" si="8"/>
        <v>0.44052863436123352</v>
      </c>
      <c r="I115" s="11">
        <f t="shared" si="9"/>
        <v>1.3307900456904583E-2</v>
      </c>
      <c r="J115" s="11">
        <f t="shared" si="10"/>
        <v>0</v>
      </c>
      <c r="K115" s="11">
        <f t="shared" si="11"/>
        <v>1.0611956137247967E-2</v>
      </c>
      <c r="M115" s="44" t="s">
        <v>189</v>
      </c>
      <c r="N115" s="44">
        <v>6</v>
      </c>
    </row>
    <row r="116" spans="1:14">
      <c r="A116" s="7" t="s">
        <v>84</v>
      </c>
      <c r="B116" s="8">
        <v>0</v>
      </c>
      <c r="C116" s="8">
        <v>5</v>
      </c>
      <c r="D116" s="8">
        <v>0</v>
      </c>
      <c r="E116" s="8">
        <f t="shared" si="12"/>
        <v>5</v>
      </c>
      <c r="G116" s="7" t="s">
        <v>84</v>
      </c>
      <c r="H116" s="11">
        <f t="shared" si="8"/>
        <v>0</v>
      </c>
      <c r="I116" s="11">
        <f t="shared" si="9"/>
        <v>2.2179834094840971E-2</v>
      </c>
      <c r="J116" s="11">
        <f t="shared" si="10"/>
        <v>0</v>
      </c>
      <c r="K116" s="11">
        <f t="shared" si="11"/>
        <v>8.843296781039971E-3</v>
      </c>
      <c r="M116" s="44" t="s">
        <v>84</v>
      </c>
      <c r="N116" s="44">
        <v>5</v>
      </c>
    </row>
    <row r="117" spans="1:14">
      <c r="A117" s="7" t="s">
        <v>508</v>
      </c>
      <c r="B117" s="8">
        <v>0</v>
      </c>
      <c r="C117" s="8">
        <v>3</v>
      </c>
      <c r="D117" s="8">
        <v>3</v>
      </c>
      <c r="E117" s="8">
        <f t="shared" si="12"/>
        <v>6</v>
      </c>
      <c r="G117" s="7" t="s">
        <v>508</v>
      </c>
      <c r="H117" s="11">
        <f t="shared" si="8"/>
        <v>0</v>
      </c>
      <c r="I117" s="11">
        <f t="shared" si="9"/>
        <v>1.3307900456904583E-2</v>
      </c>
      <c r="J117" s="11">
        <f t="shared" si="10"/>
        <v>9.0046824348661292E-3</v>
      </c>
      <c r="K117" s="11">
        <f t="shared" si="11"/>
        <v>1.0611956137247967E-2</v>
      </c>
      <c r="M117" s="44" t="s">
        <v>508</v>
      </c>
      <c r="N117" s="44">
        <v>6</v>
      </c>
    </row>
    <row r="118" spans="1:14">
      <c r="A118" s="7" t="s">
        <v>509</v>
      </c>
      <c r="B118" s="8">
        <v>0</v>
      </c>
      <c r="C118" s="8">
        <v>3</v>
      </c>
      <c r="D118" s="8">
        <v>3</v>
      </c>
      <c r="E118" s="8">
        <f t="shared" si="12"/>
        <v>6</v>
      </c>
      <c r="G118" s="7" t="s">
        <v>509</v>
      </c>
      <c r="H118" s="11">
        <f t="shared" si="8"/>
        <v>0</v>
      </c>
      <c r="I118" s="11">
        <f t="shared" si="9"/>
        <v>1.3307900456904583E-2</v>
      </c>
      <c r="J118" s="11">
        <f t="shared" si="10"/>
        <v>9.0046824348661292E-3</v>
      </c>
      <c r="K118" s="11">
        <f t="shared" si="11"/>
        <v>1.0611956137247967E-2</v>
      </c>
      <c r="M118" s="44" t="s">
        <v>509</v>
      </c>
      <c r="N118" s="44">
        <v>6</v>
      </c>
    </row>
    <row r="119" spans="1:14">
      <c r="A119" s="7" t="s">
        <v>152</v>
      </c>
      <c r="B119" s="8">
        <v>0</v>
      </c>
      <c r="C119" s="8">
        <v>3</v>
      </c>
      <c r="D119" s="8">
        <v>3</v>
      </c>
      <c r="E119" s="8">
        <f t="shared" si="12"/>
        <v>6</v>
      </c>
      <c r="G119" s="7" t="s">
        <v>152</v>
      </c>
      <c r="H119" s="11">
        <f t="shared" si="8"/>
        <v>0</v>
      </c>
      <c r="I119" s="11">
        <f t="shared" si="9"/>
        <v>1.3307900456904583E-2</v>
      </c>
      <c r="J119" s="11">
        <f t="shared" si="10"/>
        <v>9.0046824348661292E-3</v>
      </c>
      <c r="K119" s="11">
        <f t="shared" si="11"/>
        <v>1.0611956137247967E-2</v>
      </c>
      <c r="M119" s="44" t="s">
        <v>152</v>
      </c>
      <c r="N119" s="44">
        <v>6</v>
      </c>
    </row>
    <row r="120" spans="1:14">
      <c r="A120" s="7" t="s">
        <v>126</v>
      </c>
      <c r="B120" s="8">
        <v>0</v>
      </c>
      <c r="C120" s="8">
        <v>3</v>
      </c>
      <c r="D120" s="8">
        <v>3</v>
      </c>
      <c r="E120" s="8">
        <f t="shared" si="12"/>
        <v>6</v>
      </c>
      <c r="G120" s="7" t="s">
        <v>126</v>
      </c>
      <c r="H120" s="11">
        <f t="shared" si="8"/>
        <v>0</v>
      </c>
      <c r="I120" s="11">
        <f t="shared" si="9"/>
        <v>1.3307900456904583E-2</v>
      </c>
      <c r="J120" s="11">
        <f t="shared" si="10"/>
        <v>9.0046824348661292E-3</v>
      </c>
      <c r="K120" s="11">
        <f t="shared" si="11"/>
        <v>1.0611956137247967E-2</v>
      </c>
      <c r="M120" s="44" t="s">
        <v>126</v>
      </c>
      <c r="N120" s="44">
        <v>6</v>
      </c>
    </row>
    <row r="121" spans="1:14">
      <c r="A121" s="7" t="s">
        <v>154</v>
      </c>
      <c r="B121" s="8">
        <v>0</v>
      </c>
      <c r="C121" s="8">
        <v>3</v>
      </c>
      <c r="D121" s="8">
        <v>0</v>
      </c>
      <c r="E121" s="8">
        <f t="shared" si="12"/>
        <v>3</v>
      </c>
      <c r="G121" s="7" t="s">
        <v>154</v>
      </c>
      <c r="H121" s="11">
        <f t="shared" si="8"/>
        <v>0</v>
      </c>
      <c r="I121" s="11">
        <f t="shared" si="9"/>
        <v>1.3307900456904583E-2</v>
      </c>
      <c r="J121" s="11">
        <f t="shared" si="10"/>
        <v>0</v>
      </c>
      <c r="K121" s="11">
        <f t="shared" si="11"/>
        <v>5.3059780686239835E-3</v>
      </c>
      <c r="M121" s="44" t="s">
        <v>154</v>
      </c>
      <c r="N121" s="44">
        <v>3</v>
      </c>
    </row>
    <row r="122" spans="1:14">
      <c r="A122" s="7" t="s">
        <v>123</v>
      </c>
      <c r="B122" s="8">
        <v>3</v>
      </c>
      <c r="C122" s="8">
        <v>0</v>
      </c>
      <c r="D122" s="8">
        <v>0</v>
      </c>
      <c r="E122" s="8">
        <f t="shared" si="12"/>
        <v>3</v>
      </c>
      <c r="G122" s="7" t="s">
        <v>123</v>
      </c>
      <c r="H122" s="11">
        <f t="shared" si="8"/>
        <v>0.44052863436123352</v>
      </c>
      <c r="I122" s="11">
        <f t="shared" si="9"/>
        <v>0</v>
      </c>
      <c r="J122" s="11">
        <f t="shared" si="10"/>
        <v>0</v>
      </c>
      <c r="K122" s="11">
        <f t="shared" si="11"/>
        <v>5.3059780686239835E-3</v>
      </c>
      <c r="M122" s="44" t="s">
        <v>123</v>
      </c>
      <c r="N122" s="44">
        <v>3</v>
      </c>
    </row>
    <row r="123" spans="1:14">
      <c r="A123" s="7" t="s">
        <v>23</v>
      </c>
      <c r="B123" s="8">
        <v>0</v>
      </c>
      <c r="C123" s="8">
        <v>3</v>
      </c>
      <c r="D123" s="8">
        <v>3</v>
      </c>
      <c r="E123" s="8">
        <f t="shared" si="12"/>
        <v>6</v>
      </c>
      <c r="G123" s="7" t="s">
        <v>23</v>
      </c>
      <c r="H123" s="11">
        <f t="shared" si="8"/>
        <v>0</v>
      </c>
      <c r="I123" s="11">
        <f t="shared" si="9"/>
        <v>1.3307900456904583E-2</v>
      </c>
      <c r="J123" s="11">
        <f t="shared" si="10"/>
        <v>9.0046824348661292E-3</v>
      </c>
      <c r="K123" s="11">
        <f t="shared" si="11"/>
        <v>1.0611956137247967E-2</v>
      </c>
      <c r="M123" s="44" t="s">
        <v>23</v>
      </c>
      <c r="N123" s="44">
        <v>6</v>
      </c>
    </row>
    <row r="124" spans="1:14">
      <c r="A124" s="7" t="s">
        <v>164</v>
      </c>
      <c r="B124" s="8">
        <v>0</v>
      </c>
      <c r="C124" s="8">
        <v>3</v>
      </c>
      <c r="D124" s="8">
        <v>3</v>
      </c>
      <c r="E124" s="8">
        <f t="shared" si="12"/>
        <v>6</v>
      </c>
      <c r="G124" s="7" t="s">
        <v>164</v>
      </c>
      <c r="H124" s="11">
        <f t="shared" si="8"/>
        <v>0</v>
      </c>
      <c r="I124" s="11">
        <f t="shared" si="9"/>
        <v>1.3307900456904583E-2</v>
      </c>
      <c r="J124" s="11">
        <f t="shared" si="10"/>
        <v>9.0046824348661292E-3</v>
      </c>
      <c r="K124" s="11">
        <f t="shared" si="11"/>
        <v>1.0611956137247967E-2</v>
      </c>
      <c r="M124" s="44" t="s">
        <v>164</v>
      </c>
      <c r="N124" s="44">
        <v>6</v>
      </c>
    </row>
    <row r="125" spans="1:14">
      <c r="A125" s="7" t="s">
        <v>127</v>
      </c>
      <c r="B125" s="8">
        <v>3</v>
      </c>
      <c r="C125" s="8">
        <v>3</v>
      </c>
      <c r="D125" s="8">
        <v>3</v>
      </c>
      <c r="E125" s="8">
        <f t="shared" si="12"/>
        <v>9</v>
      </c>
      <c r="G125" s="7" t="s">
        <v>127</v>
      </c>
      <c r="H125" s="11">
        <f t="shared" si="8"/>
        <v>0.44052863436123352</v>
      </c>
      <c r="I125" s="11">
        <f t="shared" si="9"/>
        <v>1.3307900456904583E-2</v>
      </c>
      <c r="J125" s="11">
        <f t="shared" si="10"/>
        <v>9.0046824348661292E-3</v>
      </c>
      <c r="K125" s="11">
        <f t="shared" si="11"/>
        <v>1.591793420587195E-2</v>
      </c>
      <c r="M125" s="44" t="s">
        <v>127</v>
      </c>
      <c r="N125" s="44">
        <v>9</v>
      </c>
    </row>
    <row r="126" spans="1:14">
      <c r="A126" s="7" t="s">
        <v>25</v>
      </c>
      <c r="B126" s="8">
        <v>3</v>
      </c>
      <c r="C126" s="8">
        <v>3</v>
      </c>
      <c r="D126" s="8">
        <v>0</v>
      </c>
      <c r="E126" s="8">
        <f t="shared" si="12"/>
        <v>6</v>
      </c>
      <c r="G126" s="7" t="s">
        <v>25</v>
      </c>
      <c r="H126" s="11">
        <f t="shared" si="8"/>
        <v>0.44052863436123352</v>
      </c>
      <c r="I126" s="11">
        <f t="shared" si="9"/>
        <v>1.3307900456904583E-2</v>
      </c>
      <c r="J126" s="11">
        <f t="shared" si="10"/>
        <v>0</v>
      </c>
      <c r="K126" s="11">
        <f t="shared" si="11"/>
        <v>1.0611956137247967E-2</v>
      </c>
      <c r="M126" s="44" t="s">
        <v>25</v>
      </c>
      <c r="N126" s="44">
        <v>6</v>
      </c>
    </row>
    <row r="127" spans="1:14">
      <c r="A127" s="7" t="s">
        <v>510</v>
      </c>
      <c r="B127" s="8">
        <v>0</v>
      </c>
      <c r="C127" s="8">
        <v>3</v>
      </c>
      <c r="D127" s="8">
        <v>3</v>
      </c>
      <c r="E127" s="8">
        <f t="shared" si="12"/>
        <v>6</v>
      </c>
      <c r="G127" s="7" t="s">
        <v>510</v>
      </c>
      <c r="H127" s="11">
        <f t="shared" si="8"/>
        <v>0</v>
      </c>
      <c r="I127" s="11">
        <f t="shared" si="9"/>
        <v>1.3307900456904583E-2</v>
      </c>
      <c r="J127" s="11">
        <f t="shared" si="10"/>
        <v>9.0046824348661292E-3</v>
      </c>
      <c r="K127" s="11">
        <f t="shared" si="11"/>
        <v>1.0611956137247967E-2</v>
      </c>
      <c r="M127" s="44" t="s">
        <v>510</v>
      </c>
      <c r="N127" s="44">
        <v>6</v>
      </c>
    </row>
    <row r="128" spans="1:14">
      <c r="A128" s="7" t="s">
        <v>190</v>
      </c>
      <c r="B128" s="8">
        <v>0</v>
      </c>
      <c r="C128" s="8">
        <v>3</v>
      </c>
      <c r="D128" s="8">
        <v>3</v>
      </c>
      <c r="E128" s="8">
        <f t="shared" si="12"/>
        <v>6</v>
      </c>
      <c r="G128" s="7" t="s">
        <v>190</v>
      </c>
      <c r="H128" s="11">
        <f t="shared" si="8"/>
        <v>0</v>
      </c>
      <c r="I128" s="11">
        <f t="shared" si="9"/>
        <v>1.3307900456904583E-2</v>
      </c>
      <c r="J128" s="11">
        <f t="shared" si="10"/>
        <v>9.0046824348661292E-3</v>
      </c>
      <c r="K128" s="11">
        <f t="shared" si="11"/>
        <v>1.0611956137247967E-2</v>
      </c>
      <c r="M128" s="44" t="s">
        <v>190</v>
      </c>
      <c r="N128" s="44">
        <v>6</v>
      </c>
    </row>
    <row r="129" spans="1:14">
      <c r="A129" s="7" t="s">
        <v>36</v>
      </c>
      <c r="B129" s="8">
        <v>0</v>
      </c>
      <c r="C129" s="8">
        <v>3</v>
      </c>
      <c r="D129" s="8">
        <v>0</v>
      </c>
      <c r="E129" s="8">
        <f t="shared" si="12"/>
        <v>3</v>
      </c>
      <c r="G129" s="7" t="s">
        <v>36</v>
      </c>
      <c r="H129" s="11">
        <f t="shared" si="8"/>
        <v>0</v>
      </c>
      <c r="I129" s="11">
        <f t="shared" si="9"/>
        <v>1.3307900456904583E-2</v>
      </c>
      <c r="J129" s="11">
        <f t="shared" si="10"/>
        <v>0</v>
      </c>
      <c r="K129" s="11">
        <f t="shared" si="11"/>
        <v>5.3059780686239835E-3</v>
      </c>
      <c r="M129" s="44" t="s">
        <v>36</v>
      </c>
      <c r="N129" s="44">
        <v>3</v>
      </c>
    </row>
    <row r="130" spans="1:14">
      <c r="A130" s="7" t="s">
        <v>151</v>
      </c>
      <c r="B130" s="8">
        <v>0</v>
      </c>
      <c r="C130" s="8">
        <v>3</v>
      </c>
      <c r="D130" s="8">
        <v>0</v>
      </c>
      <c r="E130" s="8">
        <f t="shared" si="12"/>
        <v>3</v>
      </c>
      <c r="G130" s="7" t="s">
        <v>151</v>
      </c>
      <c r="H130" s="11">
        <f t="shared" si="8"/>
        <v>0</v>
      </c>
      <c r="I130" s="11">
        <f t="shared" si="9"/>
        <v>1.3307900456904583E-2</v>
      </c>
      <c r="J130" s="11">
        <f t="shared" si="10"/>
        <v>0</v>
      </c>
      <c r="K130" s="11">
        <f t="shared" si="11"/>
        <v>5.3059780686239835E-3</v>
      </c>
      <c r="M130" s="44" t="s">
        <v>151</v>
      </c>
      <c r="N130" s="44">
        <v>3</v>
      </c>
    </row>
    <row r="131" spans="1:14">
      <c r="A131" s="7" t="s">
        <v>511</v>
      </c>
      <c r="B131" s="8">
        <v>0</v>
      </c>
      <c r="C131" s="8">
        <v>0</v>
      </c>
      <c r="D131" s="8">
        <v>3</v>
      </c>
      <c r="E131" s="8">
        <f t="shared" si="12"/>
        <v>3</v>
      </c>
      <c r="G131" s="7" t="s">
        <v>511</v>
      </c>
      <c r="H131" s="11">
        <f t="shared" si="8"/>
        <v>0</v>
      </c>
      <c r="I131" s="11">
        <f t="shared" si="9"/>
        <v>0</v>
      </c>
      <c r="J131" s="11">
        <f t="shared" si="10"/>
        <v>9.0046824348661292E-3</v>
      </c>
      <c r="K131" s="11">
        <f t="shared" si="11"/>
        <v>5.3059780686239835E-3</v>
      </c>
      <c r="M131" s="44" t="s">
        <v>511</v>
      </c>
      <c r="N131" s="44">
        <v>3</v>
      </c>
    </row>
    <row r="132" spans="1:14">
      <c r="A132" s="7" t="s">
        <v>512</v>
      </c>
      <c r="B132" s="8">
        <v>0</v>
      </c>
      <c r="C132" s="8">
        <v>3</v>
      </c>
      <c r="D132" s="8">
        <v>0</v>
      </c>
      <c r="E132" s="8">
        <f t="shared" si="12"/>
        <v>3</v>
      </c>
      <c r="G132" s="7" t="s">
        <v>512</v>
      </c>
      <c r="H132" s="11">
        <f t="shared" si="8"/>
        <v>0</v>
      </c>
      <c r="I132" s="11">
        <f t="shared" si="9"/>
        <v>1.3307900456904583E-2</v>
      </c>
      <c r="J132" s="11">
        <f t="shared" si="10"/>
        <v>0</v>
      </c>
      <c r="K132" s="11">
        <f t="shared" si="11"/>
        <v>5.3059780686239835E-3</v>
      </c>
      <c r="M132" s="44" t="s">
        <v>512</v>
      </c>
      <c r="N132" s="44">
        <v>3</v>
      </c>
    </row>
    <row r="133" spans="1:14">
      <c r="A133" s="7" t="s">
        <v>120</v>
      </c>
      <c r="B133" s="8">
        <v>0</v>
      </c>
      <c r="C133" s="8">
        <v>0</v>
      </c>
      <c r="D133" s="8">
        <v>3</v>
      </c>
      <c r="E133" s="8">
        <f t="shared" si="12"/>
        <v>3</v>
      </c>
      <c r="G133" s="7" t="s">
        <v>120</v>
      </c>
      <c r="H133" s="11">
        <f t="shared" si="8"/>
        <v>0</v>
      </c>
      <c r="I133" s="11">
        <f t="shared" si="9"/>
        <v>0</v>
      </c>
      <c r="J133" s="11">
        <f t="shared" si="10"/>
        <v>9.0046824348661292E-3</v>
      </c>
      <c r="K133" s="11">
        <f t="shared" si="11"/>
        <v>5.3059780686239835E-3</v>
      </c>
      <c r="M133" s="44" t="s">
        <v>120</v>
      </c>
      <c r="N133" s="44">
        <v>3</v>
      </c>
    </row>
    <row r="134" spans="1:14">
      <c r="A134" s="7" t="s">
        <v>150</v>
      </c>
      <c r="B134" s="8">
        <v>0</v>
      </c>
      <c r="C134" s="8">
        <v>0</v>
      </c>
      <c r="D134" s="8">
        <v>3</v>
      </c>
      <c r="E134" s="8">
        <f t="shared" ref="E134:E165" si="13">SUM(B134:D134)</f>
        <v>3</v>
      </c>
      <c r="G134" s="7" t="s">
        <v>150</v>
      </c>
      <c r="H134" s="11">
        <f t="shared" si="8"/>
        <v>0</v>
      </c>
      <c r="I134" s="11">
        <f t="shared" si="9"/>
        <v>0</v>
      </c>
      <c r="J134" s="11">
        <f t="shared" si="10"/>
        <v>9.0046824348661292E-3</v>
      </c>
      <c r="K134" s="11">
        <f t="shared" si="11"/>
        <v>5.3059780686239835E-3</v>
      </c>
      <c r="M134" s="44" t="s">
        <v>150</v>
      </c>
      <c r="N134" s="44">
        <v>3</v>
      </c>
    </row>
    <row r="135" spans="1:14">
      <c r="A135" s="7" t="s">
        <v>129</v>
      </c>
      <c r="B135" s="8">
        <v>0</v>
      </c>
      <c r="C135" s="8">
        <v>3</v>
      </c>
      <c r="D135" s="8">
        <v>3</v>
      </c>
      <c r="E135" s="8">
        <f t="shared" si="13"/>
        <v>6</v>
      </c>
      <c r="G135" s="7" t="s">
        <v>129</v>
      </c>
      <c r="H135" s="11">
        <f t="shared" ref="H135:H182" si="14">B135/B$183*100</f>
        <v>0</v>
      </c>
      <c r="I135" s="11">
        <f t="shared" ref="I135:I183" si="15">C135/C$183*100</f>
        <v>1.3307900456904583E-2</v>
      </c>
      <c r="J135" s="11">
        <f t="shared" ref="J135:J183" si="16">D135/D$183*100</f>
        <v>9.0046824348661292E-3</v>
      </c>
      <c r="K135" s="11">
        <f t="shared" ref="K135:K183" si="17">E135/E$183*100</f>
        <v>1.0611956137247967E-2</v>
      </c>
      <c r="M135" s="44" t="s">
        <v>129</v>
      </c>
      <c r="N135" s="44">
        <v>6</v>
      </c>
    </row>
    <row r="136" spans="1:14">
      <c r="A136" s="7" t="s">
        <v>196</v>
      </c>
      <c r="B136" s="8">
        <v>0</v>
      </c>
      <c r="C136" s="8">
        <v>3</v>
      </c>
      <c r="D136" s="8">
        <v>3</v>
      </c>
      <c r="E136" s="8">
        <f t="shared" si="13"/>
        <v>6</v>
      </c>
      <c r="G136" s="7" t="s">
        <v>196</v>
      </c>
      <c r="H136" s="11">
        <f t="shared" si="14"/>
        <v>0</v>
      </c>
      <c r="I136" s="11">
        <f t="shared" si="15"/>
        <v>1.3307900456904583E-2</v>
      </c>
      <c r="J136" s="11">
        <f t="shared" si="16"/>
        <v>9.0046824348661292E-3</v>
      </c>
      <c r="K136" s="11">
        <f t="shared" si="17"/>
        <v>1.0611956137247967E-2</v>
      </c>
      <c r="M136" s="44" t="s">
        <v>196</v>
      </c>
      <c r="N136" s="44">
        <v>6</v>
      </c>
    </row>
    <row r="137" spans="1:14">
      <c r="A137" s="7" t="s">
        <v>54</v>
      </c>
      <c r="B137" s="8">
        <v>0</v>
      </c>
      <c r="C137" s="8">
        <v>3</v>
      </c>
      <c r="D137" s="8">
        <v>3</v>
      </c>
      <c r="E137" s="8">
        <f t="shared" si="13"/>
        <v>6</v>
      </c>
      <c r="G137" s="7" t="s">
        <v>54</v>
      </c>
      <c r="H137" s="11">
        <f t="shared" si="14"/>
        <v>0</v>
      </c>
      <c r="I137" s="11">
        <f t="shared" si="15"/>
        <v>1.3307900456904583E-2</v>
      </c>
      <c r="J137" s="11">
        <f t="shared" si="16"/>
        <v>9.0046824348661292E-3</v>
      </c>
      <c r="K137" s="11">
        <f t="shared" si="17"/>
        <v>1.0611956137247967E-2</v>
      </c>
      <c r="M137" s="44" t="s">
        <v>54</v>
      </c>
      <c r="N137" s="44">
        <v>6</v>
      </c>
    </row>
    <row r="138" spans="1:14">
      <c r="A138" s="7" t="s">
        <v>513</v>
      </c>
      <c r="B138" s="8">
        <v>0</v>
      </c>
      <c r="C138" s="8">
        <v>3</v>
      </c>
      <c r="D138" s="8">
        <v>3</v>
      </c>
      <c r="E138" s="8">
        <f t="shared" si="13"/>
        <v>6</v>
      </c>
      <c r="G138" s="7" t="s">
        <v>513</v>
      </c>
      <c r="H138" s="11">
        <f t="shared" si="14"/>
        <v>0</v>
      </c>
      <c r="I138" s="11">
        <f t="shared" si="15"/>
        <v>1.3307900456904583E-2</v>
      </c>
      <c r="J138" s="11">
        <f t="shared" si="16"/>
        <v>9.0046824348661292E-3</v>
      </c>
      <c r="K138" s="11">
        <f t="shared" si="17"/>
        <v>1.0611956137247967E-2</v>
      </c>
      <c r="M138" s="44" t="s">
        <v>513</v>
      </c>
      <c r="N138" s="44">
        <v>6</v>
      </c>
    </row>
    <row r="139" spans="1:14">
      <c r="A139" s="7" t="s">
        <v>159</v>
      </c>
      <c r="B139" s="8">
        <v>0</v>
      </c>
      <c r="C139" s="8">
        <v>0</v>
      </c>
      <c r="D139" s="8">
        <v>3</v>
      </c>
      <c r="E139" s="8">
        <f t="shared" si="13"/>
        <v>3</v>
      </c>
      <c r="G139" s="7" t="s">
        <v>159</v>
      </c>
      <c r="H139" s="11">
        <f t="shared" si="14"/>
        <v>0</v>
      </c>
      <c r="I139" s="11">
        <f t="shared" si="15"/>
        <v>0</v>
      </c>
      <c r="J139" s="11">
        <f t="shared" si="16"/>
        <v>9.0046824348661292E-3</v>
      </c>
      <c r="K139" s="11">
        <f t="shared" si="17"/>
        <v>5.3059780686239835E-3</v>
      </c>
      <c r="M139" s="44" t="s">
        <v>159</v>
      </c>
      <c r="N139" s="44">
        <v>3</v>
      </c>
    </row>
    <row r="140" spans="1:14">
      <c r="A140" s="7" t="s">
        <v>514</v>
      </c>
      <c r="B140" s="8">
        <v>0</v>
      </c>
      <c r="C140" s="8">
        <v>3</v>
      </c>
      <c r="D140" s="8">
        <v>0</v>
      </c>
      <c r="E140" s="8">
        <f t="shared" si="13"/>
        <v>3</v>
      </c>
      <c r="G140" s="7" t="s">
        <v>514</v>
      </c>
      <c r="H140" s="11">
        <f t="shared" si="14"/>
        <v>0</v>
      </c>
      <c r="I140" s="11">
        <f t="shared" si="15"/>
        <v>1.3307900456904583E-2</v>
      </c>
      <c r="J140" s="11">
        <f t="shared" si="16"/>
        <v>0</v>
      </c>
      <c r="K140" s="11">
        <f t="shared" si="17"/>
        <v>5.3059780686239835E-3</v>
      </c>
      <c r="M140" s="44" t="s">
        <v>514</v>
      </c>
      <c r="N140" s="44">
        <v>3</v>
      </c>
    </row>
    <row r="141" spans="1:14">
      <c r="A141" s="7" t="s">
        <v>515</v>
      </c>
      <c r="B141" s="8">
        <v>0</v>
      </c>
      <c r="C141" s="8">
        <v>3</v>
      </c>
      <c r="D141" s="8">
        <v>3</v>
      </c>
      <c r="E141" s="8">
        <f t="shared" si="13"/>
        <v>6</v>
      </c>
      <c r="G141" s="7" t="s">
        <v>515</v>
      </c>
      <c r="H141" s="11">
        <f t="shared" si="14"/>
        <v>0</v>
      </c>
      <c r="I141" s="11">
        <f t="shared" si="15"/>
        <v>1.3307900456904583E-2</v>
      </c>
      <c r="J141" s="11">
        <f t="shared" si="16"/>
        <v>9.0046824348661292E-3</v>
      </c>
      <c r="K141" s="11">
        <f t="shared" si="17"/>
        <v>1.0611956137247967E-2</v>
      </c>
      <c r="M141" s="44" t="s">
        <v>515</v>
      </c>
      <c r="N141" s="44">
        <v>6</v>
      </c>
    </row>
    <row r="142" spans="1:14">
      <c r="A142" s="7" t="s">
        <v>41</v>
      </c>
      <c r="B142" s="8">
        <v>0</v>
      </c>
      <c r="C142" s="8">
        <v>0</v>
      </c>
      <c r="D142" s="8">
        <v>3</v>
      </c>
      <c r="E142" s="8">
        <f t="shared" si="13"/>
        <v>3</v>
      </c>
      <c r="G142" s="7" t="s">
        <v>41</v>
      </c>
      <c r="H142" s="11">
        <f t="shared" si="14"/>
        <v>0</v>
      </c>
      <c r="I142" s="11">
        <f t="shared" si="15"/>
        <v>0</v>
      </c>
      <c r="J142" s="11">
        <f t="shared" si="16"/>
        <v>9.0046824348661292E-3</v>
      </c>
      <c r="K142" s="11">
        <f t="shared" si="17"/>
        <v>5.3059780686239835E-3</v>
      </c>
      <c r="M142" s="44" t="s">
        <v>41</v>
      </c>
      <c r="N142" s="44">
        <v>3</v>
      </c>
    </row>
    <row r="143" spans="1:14">
      <c r="A143" s="7" t="s">
        <v>516</v>
      </c>
      <c r="B143" s="8">
        <v>3</v>
      </c>
      <c r="C143" s="8">
        <v>3</v>
      </c>
      <c r="D143" s="8">
        <v>0</v>
      </c>
      <c r="E143" s="8">
        <f t="shared" si="13"/>
        <v>6</v>
      </c>
      <c r="G143" s="7" t="s">
        <v>516</v>
      </c>
      <c r="H143" s="11">
        <f t="shared" si="14"/>
        <v>0.44052863436123352</v>
      </c>
      <c r="I143" s="11">
        <f t="shared" si="15"/>
        <v>1.3307900456904583E-2</v>
      </c>
      <c r="J143" s="11">
        <f t="shared" si="16"/>
        <v>0</v>
      </c>
      <c r="K143" s="11">
        <f t="shared" si="17"/>
        <v>1.0611956137247967E-2</v>
      </c>
      <c r="M143" s="44" t="s">
        <v>516</v>
      </c>
      <c r="N143" s="44">
        <v>6</v>
      </c>
    </row>
    <row r="144" spans="1:14">
      <c r="A144" s="7" t="s">
        <v>517</v>
      </c>
      <c r="B144" s="8">
        <v>0</v>
      </c>
      <c r="C144" s="8">
        <v>3</v>
      </c>
      <c r="D144" s="8">
        <v>3</v>
      </c>
      <c r="E144" s="8">
        <f t="shared" si="13"/>
        <v>6</v>
      </c>
      <c r="G144" s="7" t="s">
        <v>517</v>
      </c>
      <c r="H144" s="11">
        <f t="shared" si="14"/>
        <v>0</v>
      </c>
      <c r="I144" s="11">
        <f t="shared" si="15"/>
        <v>1.3307900456904583E-2</v>
      </c>
      <c r="J144" s="11">
        <f t="shared" si="16"/>
        <v>9.0046824348661292E-3</v>
      </c>
      <c r="K144" s="11">
        <f t="shared" si="17"/>
        <v>1.0611956137247967E-2</v>
      </c>
      <c r="M144" s="44" t="s">
        <v>517</v>
      </c>
      <c r="N144" s="44">
        <v>6</v>
      </c>
    </row>
    <row r="145" spans="1:14">
      <c r="A145" s="7" t="s">
        <v>125</v>
      </c>
      <c r="B145" s="8">
        <v>0</v>
      </c>
      <c r="C145" s="8">
        <v>3</v>
      </c>
      <c r="D145" s="8">
        <v>0</v>
      </c>
      <c r="E145" s="8">
        <f t="shared" si="13"/>
        <v>3</v>
      </c>
      <c r="G145" s="7" t="s">
        <v>125</v>
      </c>
      <c r="H145" s="11">
        <f t="shared" si="14"/>
        <v>0</v>
      </c>
      <c r="I145" s="11">
        <f t="shared" si="15"/>
        <v>1.3307900456904583E-2</v>
      </c>
      <c r="J145" s="11">
        <f t="shared" si="16"/>
        <v>0</v>
      </c>
      <c r="K145" s="11">
        <f t="shared" si="17"/>
        <v>5.3059780686239835E-3</v>
      </c>
      <c r="M145" s="44" t="s">
        <v>125</v>
      </c>
      <c r="N145" s="44">
        <v>3</v>
      </c>
    </row>
    <row r="146" spans="1:14">
      <c r="A146" s="7" t="s">
        <v>88</v>
      </c>
      <c r="B146" s="8">
        <v>0</v>
      </c>
      <c r="C146" s="8">
        <v>3</v>
      </c>
      <c r="D146" s="8">
        <v>0</v>
      </c>
      <c r="E146" s="8">
        <f t="shared" si="13"/>
        <v>3</v>
      </c>
      <c r="G146" s="7" t="s">
        <v>88</v>
      </c>
      <c r="H146" s="11">
        <f t="shared" si="14"/>
        <v>0</v>
      </c>
      <c r="I146" s="11">
        <f t="shared" si="15"/>
        <v>1.3307900456904583E-2</v>
      </c>
      <c r="J146" s="11">
        <f t="shared" si="16"/>
        <v>0</v>
      </c>
      <c r="K146" s="11">
        <f t="shared" si="17"/>
        <v>5.3059780686239835E-3</v>
      </c>
      <c r="M146" s="44" t="s">
        <v>88</v>
      </c>
      <c r="N146" s="44">
        <v>3</v>
      </c>
    </row>
    <row r="147" spans="1:14">
      <c r="A147" s="7" t="s">
        <v>38</v>
      </c>
      <c r="B147" s="8">
        <v>0</v>
      </c>
      <c r="C147" s="8">
        <v>3</v>
      </c>
      <c r="D147" s="8">
        <v>3</v>
      </c>
      <c r="E147" s="8">
        <f t="shared" si="13"/>
        <v>6</v>
      </c>
      <c r="G147" s="7" t="s">
        <v>38</v>
      </c>
      <c r="H147" s="11">
        <f t="shared" si="14"/>
        <v>0</v>
      </c>
      <c r="I147" s="11">
        <f t="shared" si="15"/>
        <v>1.3307900456904583E-2</v>
      </c>
      <c r="J147" s="11">
        <f t="shared" si="16"/>
        <v>9.0046824348661292E-3</v>
      </c>
      <c r="K147" s="11">
        <f t="shared" si="17"/>
        <v>1.0611956137247967E-2</v>
      </c>
      <c r="M147" s="44" t="s">
        <v>38</v>
      </c>
      <c r="N147" s="44">
        <v>6</v>
      </c>
    </row>
    <row r="148" spans="1:14">
      <c r="A148" s="7" t="s">
        <v>12</v>
      </c>
      <c r="B148" s="8">
        <v>0</v>
      </c>
      <c r="C148" s="8">
        <v>0</v>
      </c>
      <c r="D148" s="8">
        <v>3</v>
      </c>
      <c r="E148" s="8">
        <f t="shared" si="13"/>
        <v>3</v>
      </c>
      <c r="G148" s="7" t="s">
        <v>12</v>
      </c>
      <c r="H148" s="11">
        <f t="shared" si="14"/>
        <v>0</v>
      </c>
      <c r="I148" s="11">
        <f t="shared" si="15"/>
        <v>0</v>
      </c>
      <c r="J148" s="11">
        <f t="shared" si="16"/>
        <v>9.0046824348661292E-3</v>
      </c>
      <c r="K148" s="11">
        <f t="shared" si="17"/>
        <v>5.3059780686239835E-3</v>
      </c>
      <c r="M148" s="44" t="s">
        <v>12</v>
      </c>
      <c r="N148" s="44">
        <v>3</v>
      </c>
    </row>
    <row r="149" spans="1:14">
      <c r="A149" s="7" t="s">
        <v>518</v>
      </c>
      <c r="B149" s="8">
        <v>3</v>
      </c>
      <c r="C149" s="8">
        <v>3</v>
      </c>
      <c r="D149" s="8">
        <v>0</v>
      </c>
      <c r="E149" s="8">
        <f t="shared" si="13"/>
        <v>6</v>
      </c>
      <c r="G149" s="7" t="s">
        <v>518</v>
      </c>
      <c r="H149" s="11">
        <f t="shared" si="14"/>
        <v>0.44052863436123352</v>
      </c>
      <c r="I149" s="11">
        <f t="shared" si="15"/>
        <v>1.3307900456904583E-2</v>
      </c>
      <c r="J149" s="11">
        <f t="shared" si="16"/>
        <v>0</v>
      </c>
      <c r="K149" s="11">
        <f t="shared" si="17"/>
        <v>1.0611956137247967E-2</v>
      </c>
      <c r="M149" s="44" t="s">
        <v>518</v>
      </c>
      <c r="N149" s="44">
        <v>6</v>
      </c>
    </row>
    <row r="150" spans="1:14">
      <c r="A150" s="7" t="s">
        <v>128</v>
      </c>
      <c r="B150" s="8">
        <v>0</v>
      </c>
      <c r="C150" s="8">
        <v>0</v>
      </c>
      <c r="D150" s="8">
        <v>3</v>
      </c>
      <c r="E150" s="8">
        <f t="shared" si="13"/>
        <v>3</v>
      </c>
      <c r="G150" s="7" t="s">
        <v>128</v>
      </c>
      <c r="H150" s="11">
        <f t="shared" si="14"/>
        <v>0</v>
      </c>
      <c r="I150" s="11">
        <f t="shared" si="15"/>
        <v>0</v>
      </c>
      <c r="J150" s="11">
        <f t="shared" si="16"/>
        <v>9.0046824348661292E-3</v>
      </c>
      <c r="K150" s="11">
        <f t="shared" si="17"/>
        <v>5.3059780686239835E-3</v>
      </c>
      <c r="M150" s="44" t="s">
        <v>128</v>
      </c>
      <c r="N150" s="44">
        <v>3</v>
      </c>
    </row>
    <row r="151" spans="1:14">
      <c r="A151" s="7" t="s">
        <v>519</v>
      </c>
      <c r="B151" s="8">
        <v>3</v>
      </c>
      <c r="C151" s="8">
        <v>3</v>
      </c>
      <c r="D151" s="8">
        <v>0</v>
      </c>
      <c r="E151" s="8">
        <f t="shared" si="13"/>
        <v>6</v>
      </c>
      <c r="G151" s="7" t="s">
        <v>519</v>
      </c>
      <c r="H151" s="11">
        <f t="shared" si="14"/>
        <v>0.44052863436123352</v>
      </c>
      <c r="I151" s="11">
        <f t="shared" si="15"/>
        <v>1.3307900456904583E-2</v>
      </c>
      <c r="J151" s="11">
        <f t="shared" si="16"/>
        <v>0</v>
      </c>
      <c r="K151" s="11">
        <f t="shared" si="17"/>
        <v>1.0611956137247967E-2</v>
      </c>
      <c r="M151" s="44" t="s">
        <v>519</v>
      </c>
      <c r="N151" s="44">
        <v>6</v>
      </c>
    </row>
    <row r="152" spans="1:14">
      <c r="A152" s="7" t="s">
        <v>520</v>
      </c>
      <c r="B152" s="8">
        <v>0</v>
      </c>
      <c r="C152" s="8">
        <v>3</v>
      </c>
      <c r="D152" s="8">
        <v>3</v>
      </c>
      <c r="E152" s="8">
        <f t="shared" si="13"/>
        <v>6</v>
      </c>
      <c r="G152" s="7" t="s">
        <v>520</v>
      </c>
      <c r="H152" s="11">
        <f t="shared" si="14"/>
        <v>0</v>
      </c>
      <c r="I152" s="11">
        <f t="shared" si="15"/>
        <v>1.3307900456904583E-2</v>
      </c>
      <c r="J152" s="11">
        <f t="shared" si="16"/>
        <v>9.0046824348661292E-3</v>
      </c>
      <c r="K152" s="11">
        <f t="shared" si="17"/>
        <v>1.0611956137247967E-2</v>
      </c>
      <c r="M152" s="44" t="s">
        <v>520</v>
      </c>
      <c r="N152" s="44">
        <v>6</v>
      </c>
    </row>
    <row r="153" spans="1:14">
      <c r="A153" s="7" t="s">
        <v>175</v>
      </c>
      <c r="B153" s="8">
        <v>0</v>
      </c>
      <c r="C153" s="8">
        <v>3</v>
      </c>
      <c r="D153" s="8">
        <v>0</v>
      </c>
      <c r="E153" s="8">
        <f t="shared" si="13"/>
        <v>3</v>
      </c>
      <c r="G153" s="7" t="s">
        <v>175</v>
      </c>
      <c r="H153" s="11">
        <f t="shared" si="14"/>
        <v>0</v>
      </c>
      <c r="I153" s="11">
        <f t="shared" si="15"/>
        <v>1.3307900456904583E-2</v>
      </c>
      <c r="J153" s="11">
        <f t="shared" si="16"/>
        <v>0</v>
      </c>
      <c r="K153" s="11">
        <f t="shared" si="17"/>
        <v>5.3059780686239835E-3</v>
      </c>
      <c r="M153" s="44" t="s">
        <v>175</v>
      </c>
      <c r="N153" s="44">
        <v>3</v>
      </c>
    </row>
    <row r="154" spans="1:14">
      <c r="A154" s="7" t="s">
        <v>521</v>
      </c>
      <c r="B154" s="8">
        <v>0</v>
      </c>
      <c r="C154" s="8">
        <v>3</v>
      </c>
      <c r="D154" s="8">
        <v>0</v>
      </c>
      <c r="E154" s="8">
        <f t="shared" si="13"/>
        <v>3</v>
      </c>
      <c r="G154" s="7" t="s">
        <v>521</v>
      </c>
      <c r="H154" s="11">
        <f t="shared" si="14"/>
        <v>0</v>
      </c>
      <c r="I154" s="11">
        <f t="shared" si="15"/>
        <v>1.3307900456904583E-2</v>
      </c>
      <c r="J154" s="11">
        <f t="shared" si="16"/>
        <v>0</v>
      </c>
      <c r="K154" s="11">
        <f t="shared" si="17"/>
        <v>5.3059780686239835E-3</v>
      </c>
      <c r="M154" s="44" t="s">
        <v>521</v>
      </c>
      <c r="N154" s="44">
        <v>3</v>
      </c>
    </row>
    <row r="155" spans="1:14">
      <c r="A155" s="7" t="s">
        <v>148</v>
      </c>
      <c r="B155" s="8">
        <v>0</v>
      </c>
      <c r="C155" s="8">
        <v>3</v>
      </c>
      <c r="D155" s="8">
        <v>0</v>
      </c>
      <c r="E155" s="8">
        <f t="shared" si="13"/>
        <v>3</v>
      </c>
      <c r="G155" s="7" t="s">
        <v>148</v>
      </c>
      <c r="H155" s="11">
        <f t="shared" si="14"/>
        <v>0</v>
      </c>
      <c r="I155" s="11">
        <f t="shared" si="15"/>
        <v>1.3307900456904583E-2</v>
      </c>
      <c r="J155" s="11">
        <f t="shared" si="16"/>
        <v>0</v>
      </c>
      <c r="K155" s="11">
        <f t="shared" si="17"/>
        <v>5.3059780686239835E-3</v>
      </c>
      <c r="M155" s="44" t="s">
        <v>148</v>
      </c>
      <c r="N155" s="44">
        <v>3</v>
      </c>
    </row>
    <row r="156" spans="1:14">
      <c r="A156" s="7" t="s">
        <v>522</v>
      </c>
      <c r="B156" s="8">
        <v>0</v>
      </c>
      <c r="C156" s="8">
        <v>0</v>
      </c>
      <c r="D156" s="8">
        <v>3</v>
      </c>
      <c r="E156" s="8">
        <f t="shared" si="13"/>
        <v>3</v>
      </c>
      <c r="G156" s="7" t="s">
        <v>522</v>
      </c>
      <c r="H156" s="11">
        <f t="shared" si="14"/>
        <v>0</v>
      </c>
      <c r="I156" s="11">
        <f t="shared" si="15"/>
        <v>0</v>
      </c>
      <c r="J156" s="11">
        <f t="shared" si="16"/>
        <v>9.0046824348661292E-3</v>
      </c>
      <c r="K156" s="11">
        <f t="shared" si="17"/>
        <v>5.3059780686239835E-3</v>
      </c>
      <c r="M156" s="44" t="s">
        <v>522</v>
      </c>
      <c r="N156" s="44">
        <v>3</v>
      </c>
    </row>
    <row r="157" spans="1:14">
      <c r="A157" s="7" t="s">
        <v>174</v>
      </c>
      <c r="B157" s="8">
        <v>0</v>
      </c>
      <c r="C157" s="8">
        <v>3</v>
      </c>
      <c r="D157" s="8">
        <v>0</v>
      </c>
      <c r="E157" s="8">
        <f t="shared" si="13"/>
        <v>3</v>
      </c>
      <c r="G157" s="7" t="s">
        <v>174</v>
      </c>
      <c r="H157" s="11">
        <f t="shared" si="14"/>
        <v>0</v>
      </c>
      <c r="I157" s="11">
        <f t="shared" si="15"/>
        <v>1.3307900456904583E-2</v>
      </c>
      <c r="J157" s="11">
        <f t="shared" si="16"/>
        <v>0</v>
      </c>
      <c r="K157" s="11">
        <f t="shared" si="17"/>
        <v>5.3059780686239835E-3</v>
      </c>
      <c r="M157" s="44" t="s">
        <v>174</v>
      </c>
      <c r="N157" s="44">
        <v>3</v>
      </c>
    </row>
    <row r="158" spans="1:14">
      <c r="A158" s="7" t="s">
        <v>523</v>
      </c>
      <c r="B158" s="8">
        <v>0</v>
      </c>
      <c r="C158" s="8">
        <v>0</v>
      </c>
      <c r="D158" s="8">
        <v>3</v>
      </c>
      <c r="E158" s="8">
        <f t="shared" si="13"/>
        <v>3</v>
      </c>
      <c r="G158" s="7" t="s">
        <v>523</v>
      </c>
      <c r="H158" s="11">
        <f t="shared" si="14"/>
        <v>0</v>
      </c>
      <c r="I158" s="11">
        <f t="shared" si="15"/>
        <v>0</v>
      </c>
      <c r="J158" s="11">
        <f t="shared" si="16"/>
        <v>9.0046824348661292E-3</v>
      </c>
      <c r="K158" s="11">
        <f t="shared" si="17"/>
        <v>5.3059780686239835E-3</v>
      </c>
      <c r="M158" s="44" t="s">
        <v>523</v>
      </c>
      <c r="N158" s="44">
        <v>3</v>
      </c>
    </row>
    <row r="159" spans="1:14">
      <c r="A159" s="7" t="s">
        <v>130</v>
      </c>
      <c r="B159" s="8">
        <v>0</v>
      </c>
      <c r="C159" s="8">
        <v>0</v>
      </c>
      <c r="D159" s="8">
        <v>3</v>
      </c>
      <c r="E159" s="8">
        <f t="shared" si="13"/>
        <v>3</v>
      </c>
      <c r="G159" s="7" t="s">
        <v>130</v>
      </c>
      <c r="H159" s="11">
        <f t="shared" si="14"/>
        <v>0</v>
      </c>
      <c r="I159" s="11">
        <f t="shared" si="15"/>
        <v>0</v>
      </c>
      <c r="J159" s="11">
        <f t="shared" si="16"/>
        <v>9.0046824348661292E-3</v>
      </c>
      <c r="K159" s="11">
        <f t="shared" si="17"/>
        <v>5.3059780686239835E-3</v>
      </c>
      <c r="M159" s="44" t="s">
        <v>130</v>
      </c>
      <c r="N159" s="44">
        <v>3</v>
      </c>
    </row>
    <row r="160" spans="1:14">
      <c r="A160" s="7" t="s">
        <v>524</v>
      </c>
      <c r="B160" s="8">
        <v>0</v>
      </c>
      <c r="C160" s="8">
        <v>3</v>
      </c>
      <c r="D160" s="8">
        <v>0</v>
      </c>
      <c r="E160" s="8">
        <f t="shared" si="13"/>
        <v>3</v>
      </c>
      <c r="G160" s="7" t="s">
        <v>524</v>
      </c>
      <c r="H160" s="11">
        <f t="shared" si="14"/>
        <v>0</v>
      </c>
      <c r="I160" s="11">
        <f t="shared" si="15"/>
        <v>1.3307900456904583E-2</v>
      </c>
      <c r="J160" s="11">
        <f t="shared" si="16"/>
        <v>0</v>
      </c>
      <c r="K160" s="11">
        <f t="shared" si="17"/>
        <v>5.3059780686239835E-3</v>
      </c>
      <c r="M160" s="44" t="s">
        <v>524</v>
      </c>
      <c r="N160" s="44">
        <v>3</v>
      </c>
    </row>
    <row r="161" spans="1:14">
      <c r="A161" s="7" t="s">
        <v>153</v>
      </c>
      <c r="B161" s="8">
        <v>0</v>
      </c>
      <c r="C161" s="8">
        <v>0</v>
      </c>
      <c r="D161" s="8">
        <v>3</v>
      </c>
      <c r="E161" s="8">
        <f t="shared" si="13"/>
        <v>3</v>
      </c>
      <c r="G161" s="7" t="s">
        <v>153</v>
      </c>
      <c r="H161" s="11">
        <f t="shared" si="14"/>
        <v>0</v>
      </c>
      <c r="I161" s="11">
        <f t="shared" si="15"/>
        <v>0</v>
      </c>
      <c r="J161" s="11">
        <f t="shared" si="16"/>
        <v>9.0046824348661292E-3</v>
      </c>
      <c r="K161" s="11">
        <f t="shared" si="17"/>
        <v>5.3059780686239835E-3</v>
      </c>
      <c r="M161" s="44" t="s">
        <v>153</v>
      </c>
      <c r="N161" s="44">
        <v>3</v>
      </c>
    </row>
    <row r="162" spans="1:14">
      <c r="A162" s="7" t="s">
        <v>192</v>
      </c>
      <c r="B162" s="8">
        <v>0</v>
      </c>
      <c r="C162" s="8">
        <v>0</v>
      </c>
      <c r="D162" s="8">
        <v>3</v>
      </c>
      <c r="E162" s="8">
        <f t="shared" si="13"/>
        <v>3</v>
      </c>
      <c r="G162" s="7" t="s">
        <v>192</v>
      </c>
      <c r="H162" s="11">
        <f t="shared" si="14"/>
        <v>0</v>
      </c>
      <c r="I162" s="11">
        <f t="shared" si="15"/>
        <v>0</v>
      </c>
      <c r="J162" s="11">
        <f t="shared" si="16"/>
        <v>9.0046824348661292E-3</v>
      </c>
      <c r="K162" s="11">
        <f t="shared" si="17"/>
        <v>5.3059780686239835E-3</v>
      </c>
      <c r="M162" s="44" t="s">
        <v>192</v>
      </c>
      <c r="N162" s="44">
        <v>3</v>
      </c>
    </row>
    <row r="163" spans="1:14">
      <c r="A163" s="7" t="s">
        <v>525</v>
      </c>
      <c r="B163" s="8">
        <v>0</v>
      </c>
      <c r="C163" s="8">
        <v>3</v>
      </c>
      <c r="D163" s="8">
        <v>0</v>
      </c>
      <c r="E163" s="8">
        <f t="shared" si="13"/>
        <v>3</v>
      </c>
      <c r="G163" s="7" t="s">
        <v>525</v>
      </c>
      <c r="H163" s="11">
        <f t="shared" si="14"/>
        <v>0</v>
      </c>
      <c r="I163" s="11">
        <f t="shared" si="15"/>
        <v>1.3307900456904583E-2</v>
      </c>
      <c r="J163" s="11">
        <f t="shared" si="16"/>
        <v>0</v>
      </c>
      <c r="K163" s="11">
        <f t="shared" si="17"/>
        <v>5.3059780686239835E-3</v>
      </c>
      <c r="M163" s="44" t="s">
        <v>525</v>
      </c>
      <c r="N163" s="44">
        <v>3</v>
      </c>
    </row>
    <row r="164" spans="1:14">
      <c r="A164" s="7" t="s">
        <v>19</v>
      </c>
      <c r="B164" s="8">
        <v>0</v>
      </c>
      <c r="C164" s="8">
        <v>3</v>
      </c>
      <c r="D164" s="8">
        <v>0</v>
      </c>
      <c r="E164" s="8">
        <f t="shared" si="13"/>
        <v>3</v>
      </c>
      <c r="G164" s="7" t="s">
        <v>19</v>
      </c>
      <c r="H164" s="11">
        <f t="shared" si="14"/>
        <v>0</v>
      </c>
      <c r="I164" s="11">
        <f t="shared" si="15"/>
        <v>1.3307900456904583E-2</v>
      </c>
      <c r="J164" s="11">
        <f t="shared" si="16"/>
        <v>0</v>
      </c>
      <c r="K164" s="11">
        <f t="shared" si="17"/>
        <v>5.3059780686239835E-3</v>
      </c>
      <c r="M164" s="44" t="s">
        <v>19</v>
      </c>
      <c r="N164" s="44">
        <v>3</v>
      </c>
    </row>
    <row r="165" spans="1:14">
      <c r="A165" s="7" t="s">
        <v>526</v>
      </c>
      <c r="B165" s="8">
        <v>0</v>
      </c>
      <c r="C165" s="8">
        <v>3</v>
      </c>
      <c r="D165" s="8">
        <v>0</v>
      </c>
      <c r="E165" s="8">
        <f t="shared" si="13"/>
        <v>3</v>
      </c>
      <c r="G165" s="7" t="s">
        <v>526</v>
      </c>
      <c r="H165" s="11">
        <f t="shared" si="14"/>
        <v>0</v>
      </c>
      <c r="I165" s="11">
        <f t="shared" si="15"/>
        <v>1.3307900456904583E-2</v>
      </c>
      <c r="J165" s="11">
        <f t="shared" si="16"/>
        <v>0</v>
      </c>
      <c r="K165" s="11">
        <f t="shared" si="17"/>
        <v>5.3059780686239835E-3</v>
      </c>
      <c r="M165" s="44" t="s">
        <v>526</v>
      </c>
      <c r="N165" s="44">
        <v>3</v>
      </c>
    </row>
    <row r="166" spans="1:14">
      <c r="A166" s="7" t="s">
        <v>188</v>
      </c>
      <c r="B166" s="8">
        <v>0</v>
      </c>
      <c r="C166" s="8">
        <v>3</v>
      </c>
      <c r="D166" s="8">
        <v>0</v>
      </c>
      <c r="E166" s="8">
        <f t="shared" ref="E166:E182" si="18">SUM(B166:D166)</f>
        <v>3</v>
      </c>
      <c r="G166" s="7" t="s">
        <v>188</v>
      </c>
      <c r="H166" s="11">
        <f t="shared" si="14"/>
        <v>0</v>
      </c>
      <c r="I166" s="11">
        <f t="shared" si="15"/>
        <v>1.3307900456904583E-2</v>
      </c>
      <c r="J166" s="11">
        <f t="shared" si="16"/>
        <v>0</v>
      </c>
      <c r="K166" s="11">
        <f t="shared" si="17"/>
        <v>5.3059780686239835E-3</v>
      </c>
      <c r="M166" s="44" t="s">
        <v>188</v>
      </c>
      <c r="N166" s="44">
        <v>3</v>
      </c>
    </row>
    <row r="167" spans="1:14">
      <c r="A167" s="7" t="s">
        <v>149</v>
      </c>
      <c r="B167" s="8">
        <v>0</v>
      </c>
      <c r="C167" s="8">
        <v>0</v>
      </c>
      <c r="D167" s="8">
        <v>3</v>
      </c>
      <c r="E167" s="8">
        <f t="shared" si="18"/>
        <v>3</v>
      </c>
      <c r="G167" s="7" t="s">
        <v>149</v>
      </c>
      <c r="H167" s="11">
        <f t="shared" si="14"/>
        <v>0</v>
      </c>
      <c r="I167" s="11">
        <f t="shared" si="15"/>
        <v>0</v>
      </c>
      <c r="J167" s="11">
        <f t="shared" si="16"/>
        <v>9.0046824348661292E-3</v>
      </c>
      <c r="K167" s="11">
        <f t="shared" si="17"/>
        <v>5.3059780686239835E-3</v>
      </c>
      <c r="M167" s="44" t="s">
        <v>149</v>
      </c>
      <c r="N167" s="44">
        <v>3</v>
      </c>
    </row>
    <row r="168" spans="1:14">
      <c r="A168" s="7" t="s">
        <v>157</v>
      </c>
      <c r="B168" s="8">
        <v>0</v>
      </c>
      <c r="C168" s="8">
        <v>3</v>
      </c>
      <c r="D168" s="8">
        <v>0</v>
      </c>
      <c r="E168" s="8">
        <f t="shared" si="18"/>
        <v>3</v>
      </c>
      <c r="G168" s="7" t="s">
        <v>157</v>
      </c>
      <c r="H168" s="11">
        <f t="shared" si="14"/>
        <v>0</v>
      </c>
      <c r="I168" s="11">
        <f t="shared" si="15"/>
        <v>1.3307900456904583E-2</v>
      </c>
      <c r="J168" s="11">
        <f t="shared" si="16"/>
        <v>0</v>
      </c>
      <c r="K168" s="11">
        <f t="shared" si="17"/>
        <v>5.3059780686239835E-3</v>
      </c>
      <c r="M168" s="44" t="s">
        <v>157</v>
      </c>
      <c r="N168" s="44">
        <v>3</v>
      </c>
    </row>
    <row r="169" spans="1:14">
      <c r="A169" s="7" t="s">
        <v>527</v>
      </c>
      <c r="B169" s="8">
        <v>0</v>
      </c>
      <c r="C169" s="8">
        <v>3</v>
      </c>
      <c r="D169" s="8">
        <v>0</v>
      </c>
      <c r="E169" s="8">
        <f t="shared" si="18"/>
        <v>3</v>
      </c>
      <c r="G169" s="7" t="s">
        <v>527</v>
      </c>
      <c r="H169" s="11">
        <f t="shared" si="14"/>
        <v>0</v>
      </c>
      <c r="I169" s="11">
        <f t="shared" si="15"/>
        <v>1.3307900456904583E-2</v>
      </c>
      <c r="J169" s="11">
        <f t="shared" si="16"/>
        <v>0</v>
      </c>
      <c r="K169" s="11">
        <f t="shared" si="17"/>
        <v>5.3059780686239835E-3</v>
      </c>
      <c r="M169" s="44" t="s">
        <v>527</v>
      </c>
      <c r="N169" s="44">
        <v>3</v>
      </c>
    </row>
    <row r="170" spans="1:14">
      <c r="A170" s="7" t="s">
        <v>528</v>
      </c>
      <c r="B170" s="8">
        <v>0</v>
      </c>
      <c r="C170" s="8">
        <v>3</v>
      </c>
      <c r="D170" s="8">
        <v>0</v>
      </c>
      <c r="E170" s="8">
        <f t="shared" si="18"/>
        <v>3</v>
      </c>
      <c r="G170" s="7" t="s">
        <v>528</v>
      </c>
      <c r="H170" s="11">
        <f t="shared" si="14"/>
        <v>0</v>
      </c>
      <c r="I170" s="11">
        <f t="shared" si="15"/>
        <v>1.3307900456904583E-2</v>
      </c>
      <c r="J170" s="11">
        <f t="shared" si="16"/>
        <v>0</v>
      </c>
      <c r="K170" s="11">
        <f t="shared" si="17"/>
        <v>5.3059780686239835E-3</v>
      </c>
      <c r="M170" s="44" t="s">
        <v>528</v>
      </c>
      <c r="N170" s="44">
        <v>3</v>
      </c>
    </row>
    <row r="171" spans="1:14">
      <c r="A171" s="7" t="s">
        <v>161</v>
      </c>
      <c r="B171" s="8">
        <v>0</v>
      </c>
      <c r="C171" s="8">
        <v>3</v>
      </c>
      <c r="D171" s="8">
        <v>0</v>
      </c>
      <c r="E171" s="8">
        <f t="shared" si="18"/>
        <v>3</v>
      </c>
      <c r="G171" s="7" t="s">
        <v>161</v>
      </c>
      <c r="H171" s="11">
        <f t="shared" si="14"/>
        <v>0</v>
      </c>
      <c r="I171" s="11">
        <f t="shared" si="15"/>
        <v>1.3307900456904583E-2</v>
      </c>
      <c r="J171" s="11">
        <f t="shared" si="16"/>
        <v>0</v>
      </c>
      <c r="K171" s="11">
        <f t="shared" si="17"/>
        <v>5.3059780686239835E-3</v>
      </c>
      <c r="M171" s="44" t="s">
        <v>161</v>
      </c>
      <c r="N171" s="44">
        <v>3</v>
      </c>
    </row>
    <row r="172" spans="1:14">
      <c r="A172" s="7" t="s">
        <v>160</v>
      </c>
      <c r="B172" s="8">
        <v>0</v>
      </c>
      <c r="C172" s="8">
        <v>0</v>
      </c>
      <c r="D172" s="8">
        <v>3</v>
      </c>
      <c r="E172" s="8">
        <f t="shared" si="18"/>
        <v>3</v>
      </c>
      <c r="G172" s="7" t="s">
        <v>160</v>
      </c>
      <c r="H172" s="11">
        <f t="shared" si="14"/>
        <v>0</v>
      </c>
      <c r="I172" s="11">
        <f t="shared" si="15"/>
        <v>0</v>
      </c>
      <c r="J172" s="11">
        <f t="shared" si="16"/>
        <v>9.0046824348661292E-3</v>
      </c>
      <c r="K172" s="11">
        <f t="shared" si="17"/>
        <v>5.3059780686239835E-3</v>
      </c>
      <c r="M172" s="44" t="s">
        <v>160</v>
      </c>
      <c r="N172" s="44">
        <v>3</v>
      </c>
    </row>
    <row r="173" spans="1:14">
      <c r="A173" s="7" t="s">
        <v>155</v>
      </c>
      <c r="B173" s="8">
        <v>0</v>
      </c>
      <c r="C173" s="8">
        <v>3</v>
      </c>
      <c r="D173" s="8">
        <v>0</v>
      </c>
      <c r="E173" s="8">
        <f t="shared" si="18"/>
        <v>3</v>
      </c>
      <c r="G173" s="7" t="s">
        <v>155</v>
      </c>
      <c r="H173" s="11">
        <f t="shared" si="14"/>
        <v>0</v>
      </c>
      <c r="I173" s="11">
        <f t="shared" si="15"/>
        <v>1.3307900456904583E-2</v>
      </c>
      <c r="J173" s="11">
        <f t="shared" si="16"/>
        <v>0</v>
      </c>
      <c r="K173" s="11">
        <f t="shared" si="17"/>
        <v>5.3059780686239835E-3</v>
      </c>
      <c r="M173" s="44" t="s">
        <v>155</v>
      </c>
      <c r="N173" s="44">
        <v>3</v>
      </c>
    </row>
    <row r="174" spans="1:14">
      <c r="A174" s="7" t="s">
        <v>529</v>
      </c>
      <c r="B174" s="8">
        <v>3</v>
      </c>
      <c r="C174" s="8">
        <v>0</v>
      </c>
      <c r="D174" s="8">
        <v>0</v>
      </c>
      <c r="E174" s="8">
        <f t="shared" si="18"/>
        <v>3</v>
      </c>
      <c r="G174" s="7" t="s">
        <v>529</v>
      </c>
      <c r="H174" s="11">
        <f t="shared" si="14"/>
        <v>0.44052863436123352</v>
      </c>
      <c r="I174" s="11">
        <f t="shared" si="15"/>
        <v>0</v>
      </c>
      <c r="J174" s="11">
        <f t="shared" si="16"/>
        <v>0</v>
      </c>
      <c r="K174" s="11">
        <f t="shared" si="17"/>
        <v>5.3059780686239835E-3</v>
      </c>
      <c r="M174" s="44" t="s">
        <v>529</v>
      </c>
      <c r="N174" s="44">
        <v>3</v>
      </c>
    </row>
    <row r="175" spans="1:14">
      <c r="A175" s="7" t="s">
        <v>530</v>
      </c>
      <c r="B175" s="8">
        <v>0</v>
      </c>
      <c r="C175" s="8">
        <v>3</v>
      </c>
      <c r="D175" s="8">
        <v>0</v>
      </c>
      <c r="E175" s="8">
        <f t="shared" si="18"/>
        <v>3</v>
      </c>
      <c r="G175" s="7" t="s">
        <v>530</v>
      </c>
      <c r="H175" s="11">
        <f t="shared" si="14"/>
        <v>0</v>
      </c>
      <c r="I175" s="11">
        <f t="shared" si="15"/>
        <v>1.3307900456904583E-2</v>
      </c>
      <c r="J175" s="11">
        <f t="shared" si="16"/>
        <v>0</v>
      </c>
      <c r="K175" s="11">
        <f t="shared" si="17"/>
        <v>5.3059780686239835E-3</v>
      </c>
      <c r="M175" s="44" t="s">
        <v>530</v>
      </c>
      <c r="N175" s="44">
        <v>3</v>
      </c>
    </row>
    <row r="176" spans="1:14">
      <c r="A176" s="7" t="s">
        <v>531</v>
      </c>
      <c r="B176" s="8">
        <v>0</v>
      </c>
      <c r="C176" s="8">
        <v>0</v>
      </c>
      <c r="D176" s="8">
        <v>3</v>
      </c>
      <c r="E176" s="8">
        <f t="shared" si="18"/>
        <v>3</v>
      </c>
      <c r="G176" s="7" t="s">
        <v>531</v>
      </c>
      <c r="H176" s="11">
        <f t="shared" si="14"/>
        <v>0</v>
      </c>
      <c r="I176" s="11">
        <f t="shared" si="15"/>
        <v>0</v>
      </c>
      <c r="J176" s="11">
        <f t="shared" si="16"/>
        <v>9.0046824348661292E-3</v>
      </c>
      <c r="K176" s="11">
        <f t="shared" si="17"/>
        <v>5.3059780686239835E-3</v>
      </c>
      <c r="M176" s="44" t="s">
        <v>531</v>
      </c>
      <c r="N176" s="44">
        <v>3</v>
      </c>
    </row>
    <row r="177" spans="1:14">
      <c r="A177" s="7" t="s">
        <v>532</v>
      </c>
      <c r="B177" s="8">
        <v>0</v>
      </c>
      <c r="C177" s="8">
        <v>3</v>
      </c>
      <c r="D177" s="8">
        <v>0</v>
      </c>
      <c r="E177" s="8">
        <f t="shared" si="18"/>
        <v>3</v>
      </c>
      <c r="G177" s="7" t="s">
        <v>532</v>
      </c>
      <c r="H177" s="11">
        <f t="shared" si="14"/>
        <v>0</v>
      </c>
      <c r="I177" s="11">
        <f t="shared" si="15"/>
        <v>1.3307900456904583E-2</v>
      </c>
      <c r="J177" s="11">
        <f t="shared" si="16"/>
        <v>0</v>
      </c>
      <c r="K177" s="11">
        <f t="shared" si="17"/>
        <v>5.3059780686239835E-3</v>
      </c>
      <c r="M177" s="44" t="s">
        <v>532</v>
      </c>
      <c r="N177" s="44">
        <v>3</v>
      </c>
    </row>
    <row r="178" spans="1:14">
      <c r="A178" s="7" t="s">
        <v>165</v>
      </c>
      <c r="B178" s="8">
        <v>0</v>
      </c>
      <c r="C178" s="8">
        <v>3</v>
      </c>
      <c r="D178" s="8">
        <v>0</v>
      </c>
      <c r="E178" s="8">
        <f t="shared" si="18"/>
        <v>3</v>
      </c>
      <c r="G178" s="7" t="s">
        <v>165</v>
      </c>
      <c r="H178" s="11">
        <f t="shared" si="14"/>
        <v>0</v>
      </c>
      <c r="I178" s="11">
        <f t="shared" si="15"/>
        <v>1.3307900456904583E-2</v>
      </c>
      <c r="J178" s="11">
        <f t="shared" si="16"/>
        <v>0</v>
      </c>
      <c r="K178" s="11">
        <f t="shared" si="17"/>
        <v>5.3059780686239835E-3</v>
      </c>
      <c r="M178" s="44" t="s">
        <v>165</v>
      </c>
      <c r="N178" s="44">
        <v>3</v>
      </c>
    </row>
    <row r="179" spans="1:14">
      <c r="A179" s="7" t="s">
        <v>193</v>
      </c>
      <c r="B179" s="8">
        <v>0</v>
      </c>
      <c r="C179" s="8">
        <v>3</v>
      </c>
      <c r="D179" s="8">
        <v>0</v>
      </c>
      <c r="E179" s="8">
        <f t="shared" si="18"/>
        <v>3</v>
      </c>
      <c r="G179" s="7" t="s">
        <v>193</v>
      </c>
      <c r="H179" s="11">
        <f t="shared" si="14"/>
        <v>0</v>
      </c>
      <c r="I179" s="11">
        <f t="shared" si="15"/>
        <v>1.3307900456904583E-2</v>
      </c>
      <c r="J179" s="11">
        <f t="shared" si="16"/>
        <v>0</v>
      </c>
      <c r="K179" s="11">
        <f t="shared" si="17"/>
        <v>5.3059780686239835E-3</v>
      </c>
      <c r="M179" s="44" t="s">
        <v>193</v>
      </c>
      <c r="N179" s="44">
        <v>3</v>
      </c>
    </row>
    <row r="180" spans="1:14">
      <c r="A180" s="7" t="s">
        <v>197</v>
      </c>
      <c r="B180" s="8">
        <v>3</v>
      </c>
      <c r="C180" s="8">
        <v>0</v>
      </c>
      <c r="D180" s="8">
        <v>0</v>
      </c>
      <c r="E180" s="8">
        <f t="shared" si="18"/>
        <v>3</v>
      </c>
      <c r="G180" s="7" t="s">
        <v>197</v>
      </c>
      <c r="H180" s="11">
        <f t="shared" si="14"/>
        <v>0.44052863436123352</v>
      </c>
      <c r="I180" s="11">
        <f t="shared" si="15"/>
        <v>0</v>
      </c>
      <c r="J180" s="11">
        <f t="shared" si="16"/>
        <v>0</v>
      </c>
      <c r="K180" s="11">
        <f t="shared" si="17"/>
        <v>5.3059780686239835E-3</v>
      </c>
      <c r="M180" s="44" t="s">
        <v>197</v>
      </c>
      <c r="N180" s="44">
        <v>3</v>
      </c>
    </row>
    <row r="181" spans="1:14">
      <c r="A181" s="7" t="s">
        <v>533</v>
      </c>
      <c r="B181" s="8">
        <v>0</v>
      </c>
      <c r="C181" s="8">
        <v>3</v>
      </c>
      <c r="D181" s="8">
        <v>0</v>
      </c>
      <c r="E181" s="8">
        <f t="shared" si="18"/>
        <v>3</v>
      </c>
      <c r="G181" s="7" t="s">
        <v>533</v>
      </c>
      <c r="H181" s="11">
        <f t="shared" si="14"/>
        <v>0</v>
      </c>
      <c r="I181" s="11">
        <f t="shared" si="15"/>
        <v>1.3307900456904583E-2</v>
      </c>
      <c r="J181" s="11">
        <f t="shared" si="16"/>
        <v>0</v>
      </c>
      <c r="K181" s="11">
        <f t="shared" si="17"/>
        <v>5.3059780686239835E-3</v>
      </c>
      <c r="M181" s="44" t="s">
        <v>533</v>
      </c>
      <c r="N181" s="44">
        <v>3</v>
      </c>
    </row>
    <row r="182" spans="1:14">
      <c r="A182" s="7" t="s">
        <v>57</v>
      </c>
      <c r="B182" s="8">
        <v>23</v>
      </c>
      <c r="C182" s="8">
        <v>8499</v>
      </c>
      <c r="D182" s="8">
        <v>4657</v>
      </c>
      <c r="E182" s="8">
        <f t="shared" si="18"/>
        <v>13179</v>
      </c>
      <c r="G182" s="7" t="s">
        <v>57</v>
      </c>
      <c r="H182" s="11">
        <f t="shared" si="14"/>
        <v>3.3773861967694567</v>
      </c>
      <c r="I182" s="11">
        <f t="shared" si="15"/>
        <v>37.701281994410678</v>
      </c>
      <c r="J182" s="11">
        <f t="shared" si="16"/>
        <v>13.978268699723856</v>
      </c>
      <c r="K182" s="11">
        <f t="shared" si="17"/>
        <v>23.309161655465157</v>
      </c>
      <c r="M182" s="45"/>
      <c r="N182" s="45"/>
    </row>
    <row r="183" spans="1:14">
      <c r="A183" s="13" t="s">
        <v>422</v>
      </c>
      <c r="B183" s="14">
        <f>SUM(B6:B182)</f>
        <v>681</v>
      </c>
      <c r="C183" s="14">
        <f t="shared" ref="C183:E183" si="19">SUM(C6:C182)</f>
        <v>22543</v>
      </c>
      <c r="D183" s="14">
        <f t="shared" si="19"/>
        <v>33316</v>
      </c>
      <c r="E183" s="14">
        <f t="shared" si="19"/>
        <v>56540</v>
      </c>
      <c r="G183" s="13" t="s">
        <v>30</v>
      </c>
      <c r="H183" s="14">
        <f>B183/B$183*100</f>
        <v>100</v>
      </c>
      <c r="I183" s="14">
        <f t="shared" si="15"/>
        <v>100</v>
      </c>
      <c r="J183" s="14">
        <f t="shared" si="16"/>
        <v>100</v>
      </c>
      <c r="K183" s="14">
        <f t="shared" si="17"/>
        <v>100</v>
      </c>
      <c r="M183" s="45"/>
      <c r="N183" s="45"/>
    </row>
    <row r="184" spans="1:14">
      <c r="B184" s="1"/>
      <c r="C184" s="1"/>
      <c r="D184" s="1"/>
      <c r="H184" s="1"/>
      <c r="I184" s="1"/>
      <c r="J184" s="1"/>
      <c r="L184" s="1"/>
    </row>
    <row r="185" spans="1:14">
      <c r="B185" s="1"/>
      <c r="C185" s="1"/>
      <c r="D185" s="1"/>
      <c r="H185" s="1"/>
      <c r="I185" s="1"/>
      <c r="J185" s="1"/>
      <c r="L185" s="1"/>
    </row>
    <row r="186" spans="1:14">
      <c r="B186" s="1"/>
      <c r="C186" s="1"/>
      <c r="D186" s="1"/>
      <c r="H186" s="1"/>
      <c r="I186" s="1"/>
      <c r="J186" s="1"/>
      <c r="L186" s="1"/>
    </row>
    <row r="187" spans="1:14">
      <c r="B187" s="1"/>
      <c r="C187" s="1"/>
      <c r="D187" s="1"/>
      <c r="H187" s="1"/>
      <c r="I187" s="1"/>
      <c r="J187" s="1"/>
      <c r="L187" s="1"/>
    </row>
    <row r="188" spans="1:14">
      <c r="B188" s="1"/>
      <c r="C188" s="1"/>
      <c r="D188" s="1"/>
      <c r="H188" s="1"/>
      <c r="I188" s="1"/>
      <c r="J188" s="1"/>
      <c r="L188" s="1"/>
    </row>
    <row r="189" spans="1:14">
      <c r="B189" s="1"/>
      <c r="C189" s="1"/>
      <c r="D189" s="1"/>
      <c r="H189" s="1"/>
      <c r="I189" s="1"/>
      <c r="J189" s="1"/>
      <c r="L189" s="1"/>
    </row>
    <row r="190" spans="1:14">
      <c r="B190" s="1"/>
      <c r="C190" s="1"/>
      <c r="D190" s="1"/>
      <c r="H190" s="1"/>
      <c r="I190" s="1"/>
      <c r="J190" s="1"/>
      <c r="L190" s="1"/>
    </row>
    <row r="191" spans="1:14">
      <c r="B191" s="1"/>
      <c r="C191" s="1"/>
      <c r="D191" s="1"/>
      <c r="H191" s="1"/>
      <c r="I191" s="1"/>
      <c r="J191" s="1"/>
      <c r="L191" s="1"/>
    </row>
    <row r="192" spans="1:14">
      <c r="B192" s="1"/>
      <c r="C192" s="1"/>
      <c r="D192" s="1"/>
      <c r="H192" s="1"/>
      <c r="I192" s="1"/>
      <c r="J192" s="1"/>
      <c r="L192" s="1"/>
    </row>
    <row r="193" spans="12:16" s="1" customFormat="1">
      <c r="M193" s="31"/>
      <c r="N193" s="31"/>
      <c r="O193" s="31"/>
      <c r="P193" s="33"/>
    </row>
    <row r="194" spans="12:16" s="1" customFormat="1">
      <c r="M194" s="31"/>
      <c r="N194" s="31"/>
      <c r="O194" s="31"/>
      <c r="P194" s="33"/>
    </row>
    <row r="195" spans="12:16" s="1" customFormat="1">
      <c r="M195" s="31"/>
      <c r="N195" s="31"/>
      <c r="O195" s="31"/>
      <c r="P195" s="33"/>
    </row>
    <row r="196" spans="12:16" s="1" customFormat="1">
      <c r="M196" s="31"/>
      <c r="N196" s="31"/>
      <c r="O196" s="31"/>
      <c r="P196" s="33"/>
    </row>
    <row r="197" spans="12:16" s="1" customFormat="1">
      <c r="M197" s="31"/>
      <c r="N197" s="31"/>
      <c r="O197" s="31"/>
      <c r="P197" s="33"/>
    </row>
    <row r="198" spans="12:16" s="1" customFormat="1">
      <c r="M198" s="31"/>
      <c r="N198" s="31"/>
      <c r="O198" s="31"/>
      <c r="P198" s="33"/>
    </row>
    <row r="201" spans="12:16" s="1" customFormat="1">
      <c r="L201" s="31"/>
      <c r="M201" s="31"/>
      <c r="N201" s="31"/>
      <c r="O201" s="31"/>
      <c r="P201" s="33"/>
    </row>
    <row r="202" spans="12:16" s="1" customFormat="1">
      <c r="L202" s="31"/>
      <c r="M202" s="31"/>
      <c r="N202" s="31"/>
      <c r="O202" s="31"/>
      <c r="P202" s="33"/>
    </row>
    <row r="203" spans="12:16" s="1" customFormat="1">
      <c r="L203" s="31"/>
      <c r="M203" s="31"/>
      <c r="N203" s="31"/>
      <c r="O203" s="31"/>
      <c r="P203" s="33"/>
    </row>
    <row r="204" spans="12:16" s="1" customFormat="1">
      <c r="L204" s="31"/>
      <c r="M204" s="31"/>
      <c r="N204" s="31"/>
      <c r="O204" s="31"/>
      <c r="P204" s="33"/>
    </row>
    <row r="205" spans="12:16" s="1" customFormat="1">
      <c r="L205" s="31"/>
      <c r="M205" s="31"/>
      <c r="N205" s="31"/>
      <c r="O205" s="31"/>
      <c r="P205" s="33"/>
    </row>
    <row r="206" spans="12:16" s="1" customFormat="1">
      <c r="L206" s="31"/>
      <c r="M206" s="31"/>
      <c r="N206" s="31"/>
      <c r="O206" s="31"/>
      <c r="P206" s="33"/>
    </row>
    <row r="207" spans="12:16" s="1" customFormat="1">
      <c r="L207" s="31"/>
      <c r="M207" s="31"/>
      <c r="N207" s="31"/>
      <c r="O207" s="31"/>
      <c r="P207" s="33"/>
    </row>
    <row r="208" spans="12:16" s="1" customFormat="1">
      <c r="L208" s="31"/>
      <c r="M208" s="31"/>
      <c r="N208" s="31"/>
      <c r="O208" s="31"/>
      <c r="P208" s="33"/>
    </row>
    <row r="209" spans="12:16" s="1" customFormat="1">
      <c r="L209" s="31"/>
      <c r="M209" s="31"/>
      <c r="N209" s="31"/>
      <c r="O209" s="31"/>
      <c r="P209" s="33"/>
    </row>
    <row r="210" spans="12:16" s="1" customFormat="1">
      <c r="L210" s="31"/>
      <c r="M210" s="31"/>
      <c r="N210" s="31"/>
      <c r="O210" s="31"/>
      <c r="P210" s="33"/>
    </row>
    <row r="211" spans="12:16" s="1" customFormat="1">
      <c r="L211" s="31"/>
      <c r="M211" s="31"/>
      <c r="N211" s="31"/>
      <c r="O211" s="31"/>
      <c r="P211" s="33"/>
    </row>
    <row r="212" spans="12:16" s="1" customFormat="1">
      <c r="L212" s="31"/>
      <c r="M212" s="31"/>
      <c r="N212" s="31"/>
      <c r="O212" s="31"/>
      <c r="P212" s="33"/>
    </row>
    <row r="213" spans="12:16" s="1" customFormat="1">
      <c r="L213" s="31"/>
      <c r="M213" s="31"/>
      <c r="N213" s="31"/>
      <c r="O213" s="31"/>
      <c r="P213" s="33"/>
    </row>
    <row r="214" spans="12:16" s="1" customFormat="1">
      <c r="L214" s="31"/>
      <c r="M214" s="31"/>
      <c r="N214" s="31"/>
      <c r="O214" s="31"/>
      <c r="P214" s="33"/>
    </row>
    <row r="215" spans="12:16" s="1" customFormat="1">
      <c r="L215" s="31"/>
      <c r="M215" s="31"/>
      <c r="N215" s="31"/>
      <c r="O215" s="31"/>
      <c r="P215" s="33"/>
    </row>
    <row r="216" spans="12:16" s="1" customFormat="1">
      <c r="L216" s="31"/>
      <c r="M216" s="31"/>
      <c r="N216" s="31"/>
      <c r="O216" s="31"/>
      <c r="P216" s="33"/>
    </row>
    <row r="217" spans="12:16" s="1" customFormat="1">
      <c r="L217" s="31"/>
      <c r="M217" s="31"/>
      <c r="N217" s="31"/>
      <c r="O217" s="31"/>
      <c r="P217" s="33"/>
    </row>
    <row r="218" spans="12:16" s="1" customFormat="1">
      <c r="L218" s="31"/>
      <c r="M218" s="31"/>
      <c r="N218" s="31"/>
      <c r="O218" s="31"/>
      <c r="P218" s="33"/>
    </row>
    <row r="219" spans="12:16" s="1" customFormat="1">
      <c r="L219" s="31"/>
      <c r="M219" s="31"/>
      <c r="N219" s="31"/>
      <c r="O219" s="31"/>
      <c r="P219" s="33"/>
    </row>
    <row r="220" spans="12:16" s="1" customFormat="1">
      <c r="L220" s="31"/>
      <c r="M220" s="31"/>
      <c r="N220" s="31"/>
      <c r="O220" s="31"/>
      <c r="P220" s="33"/>
    </row>
    <row r="221" spans="12:16" s="1" customFormat="1">
      <c r="L221" s="31"/>
      <c r="M221" s="31"/>
      <c r="N221" s="31"/>
      <c r="O221" s="31"/>
      <c r="P221" s="33"/>
    </row>
    <row r="222" spans="12:16" s="1" customFormat="1">
      <c r="L222" s="31"/>
      <c r="M222" s="31"/>
      <c r="N222" s="31"/>
      <c r="O222" s="31"/>
      <c r="P222" s="33"/>
    </row>
    <row r="223" spans="12:16" s="1" customFormat="1">
      <c r="L223" s="31"/>
      <c r="M223" s="31"/>
      <c r="N223" s="31"/>
      <c r="O223" s="31"/>
      <c r="P223" s="33"/>
    </row>
    <row r="224" spans="12:16" s="1" customFormat="1">
      <c r="L224" s="31"/>
      <c r="M224" s="31"/>
      <c r="N224" s="31"/>
      <c r="O224" s="31"/>
      <c r="P224" s="33"/>
    </row>
    <row r="225" spans="12:16" s="1" customFormat="1">
      <c r="L225" s="31"/>
      <c r="M225" s="31"/>
      <c r="N225" s="31"/>
      <c r="O225" s="31"/>
      <c r="P225" s="33"/>
    </row>
    <row r="226" spans="12:16" s="1" customFormat="1">
      <c r="L226" s="31"/>
      <c r="M226" s="31"/>
      <c r="N226" s="31"/>
      <c r="O226" s="31"/>
      <c r="P226" s="33"/>
    </row>
    <row r="227" spans="12:16" s="1" customFormat="1">
      <c r="L227" s="31"/>
      <c r="M227" s="31"/>
      <c r="N227" s="31"/>
      <c r="O227" s="31"/>
      <c r="P227" s="33"/>
    </row>
    <row r="228" spans="12:16" s="1" customFormat="1">
      <c r="L228" s="31"/>
      <c r="M228" s="31"/>
      <c r="N228" s="31"/>
      <c r="O228" s="31"/>
      <c r="P228" s="33"/>
    </row>
    <row r="229" spans="12:16" s="1" customFormat="1">
      <c r="L229" s="31"/>
      <c r="M229" s="31"/>
      <c r="N229" s="31"/>
      <c r="O229" s="31"/>
      <c r="P229" s="33"/>
    </row>
    <row r="230" spans="12:16" s="1" customFormat="1">
      <c r="L230" s="31"/>
      <c r="M230" s="31"/>
      <c r="N230" s="31"/>
      <c r="O230" s="31"/>
      <c r="P230" s="33"/>
    </row>
    <row r="231" spans="12:16" s="1" customFormat="1">
      <c r="L231" s="31"/>
      <c r="M231" s="31"/>
      <c r="N231" s="31"/>
      <c r="O231" s="31"/>
      <c r="P231" s="33"/>
    </row>
    <row r="232" spans="12:16" s="1" customFormat="1">
      <c r="L232" s="31"/>
      <c r="M232" s="31"/>
      <c r="N232" s="31"/>
      <c r="O232" s="31"/>
      <c r="P232" s="33"/>
    </row>
    <row r="233" spans="12:16" s="1" customFormat="1">
      <c r="L233" s="31"/>
      <c r="M233" s="31"/>
      <c r="N233" s="31"/>
      <c r="O233" s="31"/>
      <c r="P233" s="33"/>
    </row>
    <row r="234" spans="12:16" s="1" customFormat="1">
      <c r="L234" s="31"/>
      <c r="M234" s="31"/>
      <c r="N234" s="31"/>
      <c r="O234" s="31"/>
      <c r="P234" s="33"/>
    </row>
    <row r="235" spans="12:16" s="1" customFormat="1">
      <c r="L235" s="31"/>
      <c r="M235" s="31"/>
      <c r="N235" s="31"/>
      <c r="O235" s="31"/>
      <c r="P235" s="33"/>
    </row>
    <row r="236" spans="12:16" s="1" customFormat="1">
      <c r="L236" s="31"/>
      <c r="M236" s="31"/>
      <c r="N236" s="31"/>
      <c r="O236" s="31"/>
      <c r="P236" s="33"/>
    </row>
    <row r="237" spans="12:16" s="1" customFormat="1">
      <c r="L237" s="31"/>
      <c r="M237" s="31"/>
      <c r="N237" s="31"/>
      <c r="O237" s="31"/>
      <c r="P237" s="33"/>
    </row>
    <row r="238" spans="12:16" s="1" customFormat="1">
      <c r="L238" s="31"/>
      <c r="M238" s="31"/>
      <c r="N238" s="31"/>
      <c r="O238" s="31"/>
      <c r="P238" s="33"/>
    </row>
    <row r="239" spans="12:16" s="1" customFormat="1">
      <c r="L239" s="31"/>
      <c r="M239" s="31"/>
      <c r="N239" s="31"/>
      <c r="O239" s="31"/>
      <c r="P239" s="33"/>
    </row>
    <row r="240" spans="12:16" s="1" customFormat="1">
      <c r="L240" s="31"/>
      <c r="M240" s="31"/>
      <c r="N240" s="31"/>
      <c r="O240" s="31"/>
      <c r="P240" s="33"/>
    </row>
    <row r="241" spans="12:16" s="1" customFormat="1">
      <c r="L241" s="31"/>
      <c r="M241" s="31"/>
      <c r="N241" s="31"/>
      <c r="O241" s="31"/>
      <c r="P241" s="33"/>
    </row>
    <row r="242" spans="12:16" s="1" customFormat="1">
      <c r="L242" s="31"/>
      <c r="M242" s="31"/>
      <c r="N242" s="31"/>
      <c r="O242" s="31"/>
      <c r="P242" s="33"/>
    </row>
    <row r="243" spans="12:16" s="1" customFormat="1">
      <c r="L243" s="31"/>
      <c r="M243" s="31"/>
      <c r="N243" s="31"/>
      <c r="O243" s="31"/>
      <c r="P243" s="33"/>
    </row>
    <row r="244" spans="12:16" s="1" customFormat="1">
      <c r="L244" s="31"/>
      <c r="M244" s="31"/>
      <c r="N244" s="31"/>
      <c r="O244" s="31"/>
      <c r="P244" s="33"/>
    </row>
    <row r="245" spans="12:16" s="1" customFormat="1">
      <c r="L245" s="31"/>
      <c r="M245" s="31"/>
      <c r="N245" s="31"/>
      <c r="O245" s="31"/>
      <c r="P245" s="33"/>
    </row>
    <row r="246" spans="12:16" s="1" customFormat="1">
      <c r="L246" s="31"/>
      <c r="M246" s="31"/>
      <c r="N246" s="31"/>
      <c r="O246" s="31"/>
      <c r="P246" s="33"/>
    </row>
    <row r="247" spans="12:16" s="1" customFormat="1">
      <c r="L247" s="31"/>
      <c r="M247" s="31"/>
      <c r="N247" s="31"/>
      <c r="O247" s="31"/>
      <c r="P247" s="33"/>
    </row>
    <row r="248" spans="12:16" s="1" customFormat="1">
      <c r="L248" s="31"/>
      <c r="M248" s="31"/>
      <c r="N248" s="31"/>
      <c r="O248" s="31"/>
      <c r="P248" s="33"/>
    </row>
    <row r="249" spans="12:16" s="1" customFormat="1">
      <c r="L249" s="31"/>
      <c r="M249" s="31"/>
      <c r="N249" s="31"/>
      <c r="O249" s="31"/>
      <c r="P249" s="33"/>
    </row>
    <row r="250" spans="12:16" s="1" customFormat="1">
      <c r="L250" s="31"/>
      <c r="M250" s="31"/>
      <c r="N250" s="31"/>
      <c r="O250" s="31"/>
      <c r="P250" s="33"/>
    </row>
    <row r="251" spans="12:16" s="1" customFormat="1">
      <c r="L251" s="31"/>
      <c r="M251" s="31"/>
      <c r="N251" s="31"/>
      <c r="O251" s="31"/>
      <c r="P251" s="33"/>
    </row>
    <row r="252" spans="12:16" s="1" customFormat="1">
      <c r="L252" s="31"/>
      <c r="M252" s="31"/>
      <c r="N252" s="31"/>
      <c r="O252" s="31"/>
      <c r="P252" s="33"/>
    </row>
    <row r="253" spans="12:16" s="1" customFormat="1">
      <c r="L253" s="31"/>
      <c r="M253" s="31"/>
      <c r="N253" s="31"/>
      <c r="O253" s="31"/>
      <c r="P253" s="33"/>
    </row>
    <row r="254" spans="12:16" s="1" customFormat="1">
      <c r="L254" s="31"/>
      <c r="M254" s="31"/>
      <c r="N254" s="31"/>
      <c r="O254" s="31"/>
      <c r="P254" s="33"/>
    </row>
    <row r="255" spans="12:16" s="1" customFormat="1">
      <c r="L255" s="31"/>
      <c r="M255" s="31"/>
      <c r="N255" s="31"/>
      <c r="O255" s="31"/>
      <c r="P255" s="33"/>
    </row>
    <row r="256" spans="12:16" s="1" customFormat="1">
      <c r="L256" s="31"/>
      <c r="M256" s="31"/>
      <c r="N256" s="31"/>
      <c r="O256" s="31"/>
      <c r="P256" s="33"/>
    </row>
    <row r="257" spans="12:16" s="1" customFormat="1">
      <c r="L257" s="31"/>
      <c r="M257" s="31"/>
      <c r="N257" s="31"/>
      <c r="O257" s="31"/>
      <c r="P257" s="33"/>
    </row>
    <row r="258" spans="12:16" s="1" customFormat="1">
      <c r="L258" s="31"/>
      <c r="M258" s="31"/>
      <c r="N258" s="31"/>
      <c r="O258" s="31"/>
      <c r="P258" s="33"/>
    </row>
    <row r="259" spans="12:16" s="1" customFormat="1">
      <c r="L259" s="31"/>
      <c r="M259" s="31"/>
      <c r="N259" s="31"/>
      <c r="O259" s="31"/>
      <c r="P259" s="33"/>
    </row>
    <row r="260" spans="12:16" s="1" customFormat="1">
      <c r="L260" s="31"/>
      <c r="M260" s="31"/>
      <c r="N260" s="31"/>
      <c r="O260" s="31"/>
      <c r="P260" s="33"/>
    </row>
    <row r="261" spans="12:16" s="1" customFormat="1">
      <c r="L261" s="31"/>
      <c r="M261" s="31"/>
      <c r="N261" s="31"/>
      <c r="O261" s="31"/>
      <c r="P261" s="33"/>
    </row>
    <row r="262" spans="12:16" s="1" customFormat="1">
      <c r="L262" s="31"/>
      <c r="M262" s="31"/>
      <c r="N262" s="31"/>
      <c r="O262" s="31"/>
      <c r="P262" s="33"/>
    </row>
    <row r="263" spans="12:16" s="1" customFormat="1">
      <c r="L263" s="31"/>
      <c r="M263" s="31"/>
      <c r="N263" s="31"/>
      <c r="O263" s="31"/>
      <c r="P263" s="33"/>
    </row>
    <row r="264" spans="12:16" s="1" customFormat="1">
      <c r="L264" s="31"/>
      <c r="M264" s="31"/>
      <c r="N264" s="31"/>
      <c r="O264" s="31"/>
      <c r="P264" s="33"/>
    </row>
    <row r="265" spans="12:16" s="1" customFormat="1">
      <c r="L265" s="31"/>
      <c r="M265" s="31"/>
      <c r="N265" s="31"/>
      <c r="O265" s="31"/>
      <c r="P265" s="33"/>
    </row>
    <row r="266" spans="12:16" s="1" customFormat="1">
      <c r="L266" s="31"/>
      <c r="M266" s="31"/>
      <c r="N266" s="31"/>
      <c r="O266" s="31"/>
      <c r="P266" s="33"/>
    </row>
    <row r="267" spans="12:16" s="1" customFormat="1">
      <c r="L267" s="31"/>
      <c r="M267" s="31"/>
      <c r="N267" s="31"/>
      <c r="O267" s="31"/>
      <c r="P267" s="33"/>
    </row>
    <row r="268" spans="12:16" s="1" customFormat="1">
      <c r="L268" s="31"/>
      <c r="M268" s="31"/>
      <c r="N268" s="31"/>
      <c r="O268" s="31"/>
      <c r="P268" s="33"/>
    </row>
    <row r="269" spans="12:16" s="1" customFormat="1">
      <c r="L269" s="31"/>
      <c r="M269" s="31"/>
      <c r="N269" s="31"/>
      <c r="O269" s="31"/>
      <c r="P269" s="33"/>
    </row>
    <row r="270" spans="12:16" s="1" customFormat="1">
      <c r="L270" s="31"/>
      <c r="M270" s="31"/>
      <c r="N270" s="31"/>
      <c r="O270" s="31"/>
      <c r="P270" s="33"/>
    </row>
    <row r="271" spans="12:16" s="1" customFormat="1">
      <c r="L271" s="31"/>
      <c r="M271" s="31"/>
      <c r="N271" s="31"/>
      <c r="O271" s="31"/>
      <c r="P271" s="33"/>
    </row>
    <row r="272" spans="12:16" s="1" customFormat="1">
      <c r="L272" s="31"/>
      <c r="M272" s="31"/>
      <c r="N272" s="31"/>
      <c r="O272" s="31"/>
      <c r="P272" s="33"/>
    </row>
    <row r="273" spans="12:16" s="1" customFormat="1">
      <c r="L273" s="31"/>
      <c r="M273" s="31"/>
      <c r="N273" s="31"/>
      <c r="O273" s="31"/>
      <c r="P273" s="33"/>
    </row>
    <row r="274" spans="12:16" s="1" customFormat="1">
      <c r="L274" s="31"/>
      <c r="M274" s="31"/>
      <c r="N274" s="31"/>
      <c r="O274" s="31"/>
      <c r="P274" s="33"/>
    </row>
    <row r="275" spans="12:16" s="1" customFormat="1">
      <c r="L275" s="31"/>
      <c r="M275" s="31"/>
      <c r="N275" s="31"/>
      <c r="O275" s="31"/>
      <c r="P275" s="33"/>
    </row>
    <row r="276" spans="12:16" s="1" customFormat="1">
      <c r="L276" s="31"/>
      <c r="M276" s="31"/>
      <c r="N276" s="31"/>
      <c r="O276" s="31"/>
      <c r="P276" s="33"/>
    </row>
    <row r="277" spans="12:16" s="1" customFormat="1">
      <c r="L277" s="31"/>
      <c r="M277" s="31"/>
      <c r="N277" s="31"/>
      <c r="O277" s="31"/>
      <c r="P277" s="33"/>
    </row>
    <row r="278" spans="12:16" s="1" customFormat="1">
      <c r="L278" s="31"/>
      <c r="M278" s="31"/>
      <c r="N278" s="31"/>
      <c r="O278" s="31"/>
      <c r="P278" s="33"/>
    </row>
    <row r="279" spans="12:16" s="1" customFormat="1">
      <c r="L279" s="31"/>
      <c r="M279" s="31"/>
      <c r="N279" s="31"/>
      <c r="O279" s="31"/>
      <c r="P279" s="33"/>
    </row>
    <row r="280" spans="12:16" s="1" customFormat="1">
      <c r="L280" s="31"/>
      <c r="M280" s="31"/>
      <c r="N280" s="31"/>
      <c r="O280" s="31"/>
      <c r="P280" s="33"/>
    </row>
    <row r="281" spans="12:16" s="1" customFormat="1">
      <c r="L281" s="31"/>
      <c r="M281" s="31"/>
      <c r="N281" s="31"/>
      <c r="O281" s="31"/>
      <c r="P281" s="33"/>
    </row>
    <row r="282" spans="12:16" s="1" customFormat="1">
      <c r="L282" s="31"/>
      <c r="M282" s="31"/>
      <c r="N282" s="31"/>
      <c r="O282" s="31"/>
      <c r="P282" s="33"/>
    </row>
    <row r="283" spans="12:16" s="1" customFormat="1">
      <c r="L283" s="31"/>
      <c r="M283" s="31"/>
      <c r="N283" s="31"/>
      <c r="O283" s="31"/>
      <c r="P283" s="33"/>
    </row>
    <row r="284" spans="12:16" s="1" customFormat="1">
      <c r="L284" s="31"/>
      <c r="M284" s="31"/>
      <c r="N284" s="31"/>
      <c r="O284" s="31"/>
      <c r="P284" s="33"/>
    </row>
    <row r="285" spans="12:16" s="1" customFormat="1">
      <c r="L285" s="31"/>
      <c r="M285" s="31"/>
      <c r="N285" s="31"/>
      <c r="O285" s="31"/>
      <c r="P285" s="33"/>
    </row>
    <row r="286" spans="12:16" s="1" customFormat="1">
      <c r="L286" s="31"/>
      <c r="M286" s="31"/>
      <c r="N286" s="31"/>
      <c r="O286" s="31"/>
      <c r="P286" s="33"/>
    </row>
    <row r="287" spans="12:16" s="1" customFormat="1">
      <c r="L287" s="31"/>
      <c r="M287" s="31"/>
      <c r="N287" s="31"/>
      <c r="O287" s="31"/>
      <c r="P287" s="33"/>
    </row>
    <row r="288" spans="12:16" s="1" customFormat="1">
      <c r="L288" s="31"/>
      <c r="M288" s="31"/>
      <c r="N288" s="31"/>
      <c r="O288" s="31"/>
      <c r="P288" s="33"/>
    </row>
    <row r="289" spans="12:16" s="1" customFormat="1">
      <c r="L289" s="31"/>
      <c r="M289" s="31"/>
      <c r="N289" s="31"/>
      <c r="O289" s="31"/>
      <c r="P289" s="33"/>
    </row>
    <row r="290" spans="12:16" s="1" customFormat="1">
      <c r="L290" s="31"/>
      <c r="M290" s="31"/>
      <c r="N290" s="31"/>
      <c r="O290" s="31"/>
      <c r="P290" s="33"/>
    </row>
    <row r="291" spans="12:16" s="1" customFormat="1">
      <c r="L291" s="31"/>
      <c r="M291" s="31"/>
      <c r="N291" s="31"/>
      <c r="O291" s="31"/>
      <c r="P291" s="33"/>
    </row>
    <row r="292" spans="12:16" s="1" customFormat="1">
      <c r="L292" s="31"/>
      <c r="M292" s="31"/>
      <c r="N292" s="31"/>
      <c r="O292" s="31"/>
      <c r="P292" s="33"/>
    </row>
    <row r="293" spans="12:16" s="1" customFormat="1">
      <c r="L293" s="31"/>
      <c r="M293" s="31"/>
      <c r="N293" s="31"/>
      <c r="O293" s="31"/>
      <c r="P293" s="33"/>
    </row>
    <row r="294" spans="12:16" s="1" customFormat="1">
      <c r="L294" s="31"/>
      <c r="M294" s="31"/>
      <c r="N294" s="31"/>
      <c r="O294" s="31"/>
      <c r="P294" s="33"/>
    </row>
    <row r="295" spans="12:16" s="1" customFormat="1">
      <c r="L295" s="31"/>
      <c r="M295" s="31"/>
      <c r="N295" s="31"/>
      <c r="O295" s="31"/>
      <c r="P295" s="33"/>
    </row>
    <row r="296" spans="12:16" s="1" customFormat="1">
      <c r="L296" s="31"/>
      <c r="M296" s="31"/>
      <c r="N296" s="31"/>
      <c r="O296" s="31"/>
      <c r="P296" s="33"/>
    </row>
    <row r="297" spans="12:16" s="1" customFormat="1">
      <c r="L297" s="31"/>
      <c r="M297" s="31"/>
      <c r="N297" s="31"/>
      <c r="O297" s="31"/>
      <c r="P297" s="33"/>
    </row>
    <row r="298" spans="12:16" s="1" customFormat="1">
      <c r="L298" s="31"/>
      <c r="M298" s="31"/>
      <c r="N298" s="31"/>
      <c r="O298" s="31"/>
      <c r="P298" s="33"/>
    </row>
    <row r="299" spans="12:16" s="1" customFormat="1">
      <c r="L299" s="31"/>
      <c r="M299" s="31"/>
      <c r="N299" s="31"/>
      <c r="O299" s="31"/>
      <c r="P299" s="33"/>
    </row>
    <row r="300" spans="12:16" s="1" customFormat="1">
      <c r="L300" s="31"/>
      <c r="M300" s="31"/>
      <c r="N300" s="31"/>
      <c r="O300" s="31"/>
      <c r="P300" s="33"/>
    </row>
    <row r="301" spans="12:16" s="1" customFormat="1">
      <c r="L301" s="31"/>
      <c r="M301" s="31"/>
      <c r="N301" s="31"/>
      <c r="O301" s="31"/>
      <c r="P301" s="33"/>
    </row>
    <row r="302" spans="12:16" s="1" customFormat="1">
      <c r="L302" s="31"/>
      <c r="M302" s="31"/>
      <c r="N302" s="31"/>
      <c r="O302" s="31"/>
      <c r="P302" s="33"/>
    </row>
    <row r="303" spans="12:16" s="1" customFormat="1">
      <c r="L303" s="31"/>
      <c r="M303" s="31"/>
      <c r="N303" s="31"/>
      <c r="O303" s="31"/>
      <c r="P303" s="33"/>
    </row>
    <row r="304" spans="12:16" s="1" customFormat="1">
      <c r="L304" s="31"/>
      <c r="M304" s="31"/>
      <c r="N304" s="31"/>
      <c r="O304" s="31"/>
      <c r="P304" s="33"/>
    </row>
    <row r="305" spans="12:16" s="1" customFormat="1">
      <c r="L305" s="31"/>
      <c r="M305" s="31"/>
      <c r="N305" s="31"/>
      <c r="O305" s="31"/>
      <c r="P305" s="33"/>
    </row>
    <row r="306" spans="12:16" s="1" customFormat="1">
      <c r="L306" s="31"/>
      <c r="M306" s="31"/>
      <c r="N306" s="31"/>
      <c r="O306" s="31"/>
      <c r="P306" s="33"/>
    </row>
    <row r="307" spans="12:16" s="1" customFormat="1">
      <c r="L307" s="31"/>
      <c r="M307" s="31"/>
      <c r="N307" s="31"/>
      <c r="O307" s="31"/>
      <c r="P307" s="33"/>
    </row>
    <row r="308" spans="12:16" s="1" customFormat="1">
      <c r="L308" s="31"/>
      <c r="M308" s="31"/>
      <c r="N308" s="31"/>
      <c r="O308" s="31"/>
      <c r="P308" s="33"/>
    </row>
    <row r="309" spans="12:16" s="1" customFormat="1">
      <c r="L309" s="31"/>
      <c r="M309" s="31"/>
      <c r="N309" s="31"/>
      <c r="O309" s="31"/>
      <c r="P309" s="33"/>
    </row>
    <row r="310" spans="12:16" s="1" customFormat="1">
      <c r="L310" s="31"/>
      <c r="M310" s="31"/>
      <c r="N310" s="31"/>
      <c r="O310" s="31"/>
      <c r="P310" s="33"/>
    </row>
    <row r="311" spans="12:16" s="1" customFormat="1">
      <c r="L311" s="31"/>
      <c r="M311" s="31"/>
      <c r="N311" s="31"/>
      <c r="O311" s="31"/>
      <c r="P311" s="33"/>
    </row>
    <row r="312" spans="12:16" s="1" customFormat="1">
      <c r="L312" s="31"/>
      <c r="M312" s="31"/>
      <c r="N312" s="31"/>
      <c r="O312" s="31"/>
      <c r="P312" s="33"/>
    </row>
    <row r="313" spans="12:16" s="1" customFormat="1">
      <c r="L313" s="31"/>
      <c r="M313" s="31"/>
      <c r="N313" s="31"/>
      <c r="O313" s="31"/>
      <c r="P313" s="33"/>
    </row>
    <row r="314" spans="12:16" s="1" customFormat="1">
      <c r="L314" s="31"/>
      <c r="M314" s="31"/>
      <c r="N314" s="31"/>
      <c r="O314" s="31"/>
      <c r="P314" s="33"/>
    </row>
    <row r="315" spans="12:16" s="1" customFormat="1">
      <c r="L315" s="31"/>
      <c r="M315" s="31"/>
      <c r="N315" s="31"/>
      <c r="O315" s="31"/>
      <c r="P315" s="33"/>
    </row>
    <row r="316" spans="12:16" s="1" customFormat="1">
      <c r="L316" s="31"/>
      <c r="M316" s="31"/>
      <c r="N316" s="31"/>
      <c r="O316" s="31"/>
      <c r="P316" s="33"/>
    </row>
    <row r="317" spans="12:16" s="1" customFormat="1">
      <c r="L317" s="31"/>
      <c r="M317" s="31"/>
      <c r="N317" s="31"/>
      <c r="O317" s="31"/>
      <c r="P317" s="33"/>
    </row>
    <row r="318" spans="12:16" s="1" customFormat="1">
      <c r="L318" s="31"/>
      <c r="M318" s="31"/>
      <c r="N318" s="31"/>
      <c r="O318" s="31"/>
      <c r="P318" s="33"/>
    </row>
    <row r="319" spans="12:16" s="1" customFormat="1">
      <c r="L319" s="31"/>
      <c r="M319" s="31"/>
      <c r="N319" s="31"/>
      <c r="O319" s="31"/>
      <c r="P319" s="33"/>
    </row>
    <row r="320" spans="12:16" s="1" customFormat="1">
      <c r="L320" s="31"/>
      <c r="M320" s="31"/>
      <c r="N320" s="31"/>
      <c r="O320" s="31"/>
      <c r="P320" s="33"/>
    </row>
    <row r="321" spans="12:16" s="1" customFormat="1">
      <c r="L321" s="31"/>
      <c r="M321" s="31"/>
      <c r="N321" s="31"/>
      <c r="O321" s="31"/>
      <c r="P321" s="33"/>
    </row>
    <row r="322" spans="12:16" s="1" customFormat="1">
      <c r="L322" s="31"/>
      <c r="M322" s="31"/>
      <c r="N322" s="31"/>
      <c r="O322" s="31"/>
      <c r="P322" s="33"/>
    </row>
    <row r="323" spans="12:16" s="1" customFormat="1">
      <c r="L323" s="31"/>
      <c r="M323" s="31"/>
      <c r="N323" s="31"/>
      <c r="O323" s="31"/>
      <c r="P323" s="33"/>
    </row>
    <row r="324" spans="12:16" s="1" customFormat="1">
      <c r="L324" s="31"/>
      <c r="M324" s="31"/>
      <c r="N324" s="31"/>
      <c r="O324" s="31"/>
      <c r="P324" s="33"/>
    </row>
    <row r="325" spans="12:16" s="1" customFormat="1">
      <c r="L325" s="31"/>
      <c r="M325" s="31"/>
      <c r="N325" s="31"/>
      <c r="O325" s="31"/>
      <c r="P325" s="33"/>
    </row>
    <row r="326" spans="12:16" s="1" customFormat="1">
      <c r="L326" s="31"/>
      <c r="M326" s="31"/>
      <c r="N326" s="31"/>
      <c r="O326" s="31"/>
      <c r="P326" s="33"/>
    </row>
    <row r="327" spans="12:16" s="1" customFormat="1">
      <c r="L327" s="31"/>
      <c r="M327" s="31"/>
      <c r="N327" s="31"/>
      <c r="O327" s="31"/>
      <c r="P327" s="33"/>
    </row>
    <row r="328" spans="12:16" s="1" customFormat="1">
      <c r="L328" s="31"/>
      <c r="M328" s="31"/>
      <c r="N328" s="31"/>
      <c r="O328" s="31"/>
      <c r="P328" s="33"/>
    </row>
    <row r="329" spans="12:16" s="1" customFormat="1">
      <c r="L329" s="31"/>
      <c r="M329" s="31"/>
      <c r="N329" s="31"/>
      <c r="O329" s="31"/>
      <c r="P329" s="33"/>
    </row>
    <row r="330" spans="12:16" s="1" customFormat="1">
      <c r="L330" s="31"/>
      <c r="M330" s="31"/>
      <c r="N330" s="31"/>
      <c r="O330" s="31"/>
      <c r="P330" s="33"/>
    </row>
    <row r="331" spans="12:16" s="1" customFormat="1">
      <c r="L331" s="31"/>
      <c r="M331" s="31"/>
      <c r="N331" s="31"/>
      <c r="O331" s="31"/>
      <c r="P331" s="33"/>
    </row>
    <row r="332" spans="12:16" s="1" customFormat="1">
      <c r="L332" s="31"/>
      <c r="M332" s="31"/>
      <c r="N332" s="31"/>
      <c r="O332" s="31"/>
      <c r="P332" s="33"/>
    </row>
    <row r="333" spans="12:16" s="1" customFormat="1">
      <c r="L333" s="31"/>
      <c r="M333" s="31"/>
      <c r="N333" s="31"/>
      <c r="O333" s="31"/>
      <c r="P333" s="33"/>
    </row>
    <row r="334" spans="12:16" s="1" customFormat="1">
      <c r="L334" s="31"/>
      <c r="M334" s="31"/>
      <c r="N334" s="31"/>
      <c r="O334" s="31"/>
      <c r="P334" s="33"/>
    </row>
    <row r="335" spans="12:16" s="1" customFormat="1">
      <c r="L335" s="31"/>
      <c r="M335" s="31"/>
      <c r="N335" s="31"/>
      <c r="O335" s="31"/>
      <c r="P335" s="33"/>
    </row>
    <row r="336" spans="12:16" s="1" customFormat="1">
      <c r="L336" s="31"/>
      <c r="M336" s="31"/>
      <c r="N336" s="31"/>
      <c r="O336" s="31"/>
      <c r="P336" s="33"/>
    </row>
    <row r="337" spans="12:16" s="1" customFormat="1">
      <c r="L337" s="31"/>
      <c r="M337" s="31"/>
      <c r="N337" s="31"/>
      <c r="O337" s="31"/>
      <c r="P337" s="33"/>
    </row>
    <row r="338" spans="12:16" s="1" customFormat="1">
      <c r="L338" s="31"/>
      <c r="M338" s="31"/>
      <c r="N338" s="31"/>
      <c r="O338" s="31"/>
      <c r="P338" s="33"/>
    </row>
    <row r="339" spans="12:16" s="1" customFormat="1">
      <c r="L339" s="31"/>
      <c r="M339" s="31"/>
      <c r="N339" s="31"/>
      <c r="O339" s="31"/>
      <c r="P339" s="33"/>
    </row>
    <row r="340" spans="12:16" s="1" customFormat="1">
      <c r="L340" s="31"/>
      <c r="M340" s="31"/>
      <c r="N340" s="31"/>
      <c r="O340" s="31"/>
      <c r="P340" s="33"/>
    </row>
    <row r="341" spans="12:16" s="1" customFormat="1">
      <c r="L341" s="31"/>
      <c r="M341" s="31"/>
      <c r="N341" s="31"/>
      <c r="O341" s="31"/>
      <c r="P341" s="33"/>
    </row>
    <row r="342" spans="12:16" s="1" customFormat="1">
      <c r="L342" s="31"/>
      <c r="M342" s="31"/>
      <c r="N342" s="31"/>
      <c r="O342" s="31"/>
      <c r="P342" s="33"/>
    </row>
    <row r="343" spans="12:16" s="1" customFormat="1">
      <c r="L343" s="31"/>
      <c r="M343" s="31"/>
      <c r="N343" s="31"/>
      <c r="O343" s="31"/>
      <c r="P343" s="33"/>
    </row>
    <row r="344" spans="12:16" s="1" customFormat="1">
      <c r="L344" s="31"/>
      <c r="M344" s="31"/>
      <c r="N344" s="31"/>
      <c r="O344" s="31"/>
      <c r="P344" s="33"/>
    </row>
    <row r="345" spans="12:16" s="1" customFormat="1">
      <c r="L345" s="31"/>
      <c r="M345" s="31"/>
      <c r="N345" s="31"/>
      <c r="O345" s="31"/>
      <c r="P345" s="33"/>
    </row>
    <row r="346" spans="12:16" s="1" customFormat="1">
      <c r="L346" s="31"/>
      <c r="M346" s="31"/>
      <c r="N346" s="31"/>
      <c r="O346" s="31"/>
      <c r="P346" s="33"/>
    </row>
    <row r="347" spans="12:16" s="1" customFormat="1">
      <c r="L347" s="31"/>
      <c r="M347" s="31"/>
      <c r="N347" s="31"/>
      <c r="O347" s="31"/>
      <c r="P347" s="33"/>
    </row>
    <row r="348" spans="12:16" s="1" customFormat="1">
      <c r="L348" s="31"/>
      <c r="M348" s="31"/>
      <c r="N348" s="31"/>
      <c r="O348" s="31"/>
      <c r="P348" s="33"/>
    </row>
    <row r="349" spans="12:16" s="1" customFormat="1">
      <c r="L349" s="31"/>
      <c r="M349" s="31"/>
      <c r="N349" s="31"/>
      <c r="O349" s="31"/>
      <c r="P349" s="33"/>
    </row>
    <row r="350" spans="12:16" s="1" customFormat="1">
      <c r="L350" s="31"/>
      <c r="M350" s="31"/>
      <c r="N350" s="31"/>
      <c r="O350" s="31"/>
      <c r="P350" s="33"/>
    </row>
    <row r="351" spans="12:16" s="1" customFormat="1">
      <c r="L351" s="31"/>
      <c r="M351" s="31"/>
      <c r="N351" s="31"/>
      <c r="O351" s="31"/>
      <c r="P351" s="33"/>
    </row>
    <row r="352" spans="12:16" s="1" customFormat="1">
      <c r="L352" s="31"/>
      <c r="M352" s="31"/>
      <c r="N352" s="31"/>
      <c r="O352" s="31"/>
      <c r="P352" s="33"/>
    </row>
    <row r="353" spans="12:16" s="1" customFormat="1">
      <c r="L353" s="31"/>
      <c r="M353" s="31"/>
      <c r="N353" s="31"/>
      <c r="O353" s="31"/>
      <c r="P353" s="33"/>
    </row>
    <row r="354" spans="12:16" s="1" customFormat="1">
      <c r="L354" s="31"/>
      <c r="M354" s="31"/>
      <c r="N354" s="31"/>
      <c r="O354" s="31"/>
      <c r="P354" s="33"/>
    </row>
    <row r="355" spans="12:16" s="1" customFormat="1">
      <c r="L355" s="31"/>
      <c r="M355" s="31"/>
      <c r="N355" s="31"/>
      <c r="O355" s="31"/>
      <c r="P355" s="33"/>
    </row>
    <row r="356" spans="12:16" s="1" customFormat="1">
      <c r="L356" s="31"/>
      <c r="M356" s="31"/>
      <c r="N356" s="31"/>
      <c r="O356" s="31"/>
      <c r="P356" s="33"/>
    </row>
    <row r="357" spans="12:16" s="1" customFormat="1">
      <c r="L357" s="31"/>
      <c r="M357" s="31"/>
      <c r="N357" s="31"/>
      <c r="O357" s="31"/>
      <c r="P357" s="33"/>
    </row>
    <row r="358" spans="12:16" s="1" customFormat="1">
      <c r="L358" s="31"/>
      <c r="M358" s="31"/>
      <c r="N358" s="31"/>
      <c r="O358" s="31"/>
      <c r="P358" s="33"/>
    </row>
    <row r="359" spans="12:16" s="1" customFormat="1">
      <c r="L359" s="31"/>
      <c r="M359" s="31"/>
      <c r="N359" s="31"/>
      <c r="O359" s="31"/>
      <c r="P359" s="33"/>
    </row>
    <row r="360" spans="12:16" s="1" customFormat="1">
      <c r="L360" s="31"/>
      <c r="M360" s="31"/>
      <c r="N360" s="31"/>
      <c r="O360" s="31"/>
      <c r="P360" s="33"/>
    </row>
    <row r="361" spans="12:16" s="1" customFormat="1">
      <c r="L361" s="31"/>
      <c r="M361" s="31"/>
      <c r="N361" s="31"/>
      <c r="O361" s="31"/>
      <c r="P361" s="33"/>
    </row>
    <row r="362" spans="12:16" s="1" customFormat="1">
      <c r="L362" s="31"/>
      <c r="M362" s="31"/>
      <c r="N362" s="31"/>
      <c r="O362" s="31"/>
      <c r="P362" s="33"/>
    </row>
    <row r="363" spans="12:16" s="1" customFormat="1">
      <c r="L363" s="31"/>
      <c r="M363" s="31"/>
      <c r="N363" s="31"/>
      <c r="O363" s="31"/>
      <c r="P363" s="33"/>
    </row>
    <row r="364" spans="12:16" s="1" customFormat="1">
      <c r="L364" s="31"/>
      <c r="M364" s="31"/>
      <c r="N364" s="31"/>
      <c r="O364" s="31"/>
      <c r="P364" s="33"/>
    </row>
    <row r="365" spans="12:16" s="1" customFormat="1">
      <c r="L365" s="31"/>
      <c r="M365" s="31"/>
      <c r="N365" s="31"/>
      <c r="O365" s="31"/>
      <c r="P365" s="33"/>
    </row>
    <row r="366" spans="12:16" s="1" customFormat="1">
      <c r="L366" s="31"/>
      <c r="M366" s="31"/>
      <c r="N366" s="31"/>
      <c r="O366" s="31"/>
      <c r="P366" s="33"/>
    </row>
    <row r="367" spans="12:16" s="1" customFormat="1">
      <c r="L367" s="31"/>
      <c r="M367" s="31"/>
      <c r="N367" s="31"/>
      <c r="O367" s="31"/>
      <c r="P367" s="33"/>
    </row>
    <row r="368" spans="12:16" s="1" customFormat="1">
      <c r="L368" s="31"/>
      <c r="M368" s="31"/>
      <c r="N368" s="31"/>
      <c r="O368" s="31"/>
      <c r="P368" s="33"/>
    </row>
    <row r="369" spans="12:16" s="1" customFormat="1">
      <c r="L369" s="31"/>
      <c r="M369" s="31"/>
      <c r="N369" s="31"/>
      <c r="O369" s="31"/>
      <c r="P369" s="33"/>
    </row>
    <row r="370" spans="12:16" s="1" customFormat="1">
      <c r="L370" s="31"/>
      <c r="M370" s="31"/>
      <c r="N370" s="31"/>
      <c r="O370" s="31"/>
      <c r="P370" s="33"/>
    </row>
    <row r="371" spans="12:16" s="1" customFormat="1">
      <c r="L371" s="31"/>
      <c r="M371" s="31"/>
      <c r="N371" s="31"/>
      <c r="O371" s="31"/>
      <c r="P371" s="33"/>
    </row>
    <row r="372" spans="12:16" s="1" customFormat="1">
      <c r="L372" s="31"/>
      <c r="M372" s="31"/>
      <c r="N372" s="31"/>
      <c r="O372" s="31"/>
      <c r="P372" s="33"/>
    </row>
    <row r="373" spans="12:16" s="1" customFormat="1">
      <c r="L373" s="31"/>
      <c r="M373" s="31"/>
      <c r="N373" s="31"/>
      <c r="O373" s="31"/>
      <c r="P373" s="33"/>
    </row>
    <row r="374" spans="12:16" s="1" customFormat="1">
      <c r="L374" s="31"/>
      <c r="M374" s="31"/>
      <c r="N374" s="31"/>
      <c r="O374" s="31"/>
      <c r="P374" s="33"/>
    </row>
    <row r="375" spans="12:16" s="1" customFormat="1">
      <c r="L375" s="31"/>
      <c r="M375" s="31"/>
      <c r="N375" s="31"/>
      <c r="O375" s="31"/>
      <c r="P375" s="33"/>
    </row>
    <row r="376" spans="12:16" s="1" customFormat="1">
      <c r="L376" s="31"/>
      <c r="M376" s="31"/>
      <c r="N376" s="31"/>
      <c r="O376" s="31"/>
      <c r="P376" s="33"/>
    </row>
    <row r="377" spans="12:16" s="1" customFormat="1">
      <c r="L377" s="31"/>
      <c r="M377" s="31"/>
      <c r="N377" s="31"/>
      <c r="O377" s="31"/>
      <c r="P377" s="33"/>
    </row>
    <row r="378" spans="12:16" s="1" customFormat="1">
      <c r="L378" s="31"/>
      <c r="M378" s="31"/>
      <c r="N378" s="31"/>
      <c r="O378" s="31"/>
      <c r="P378" s="33"/>
    </row>
    <row r="379" spans="12:16" s="1" customFormat="1">
      <c r="L379" s="31"/>
      <c r="M379" s="31"/>
      <c r="N379" s="31"/>
      <c r="O379" s="31"/>
      <c r="P379" s="33"/>
    </row>
    <row r="380" spans="12:16" s="1" customFormat="1">
      <c r="L380" s="31"/>
      <c r="M380" s="31"/>
      <c r="N380" s="31"/>
      <c r="O380" s="31"/>
      <c r="P380" s="33"/>
    </row>
    <row r="381" spans="12:16" s="1" customFormat="1">
      <c r="L381" s="31"/>
      <c r="M381" s="31"/>
      <c r="N381" s="31"/>
      <c r="O381" s="31"/>
      <c r="P381" s="33"/>
    </row>
    <row r="382" spans="12:16" s="1" customFormat="1">
      <c r="L382" s="31"/>
      <c r="M382" s="31"/>
      <c r="N382" s="31"/>
      <c r="O382" s="31"/>
      <c r="P382" s="33"/>
    </row>
    <row r="383" spans="12:16" s="1" customFormat="1">
      <c r="L383" s="31"/>
      <c r="M383" s="31"/>
      <c r="N383" s="31"/>
      <c r="O383" s="31"/>
      <c r="P383" s="33"/>
    </row>
    <row r="384" spans="12:16" s="1" customFormat="1">
      <c r="L384" s="31"/>
      <c r="M384" s="31"/>
      <c r="N384" s="31"/>
      <c r="O384" s="31"/>
      <c r="P384" s="33"/>
    </row>
    <row r="385" spans="12:16" s="1" customFormat="1">
      <c r="L385" s="31"/>
      <c r="M385" s="31"/>
      <c r="N385" s="31"/>
      <c r="O385" s="31"/>
      <c r="P385" s="33"/>
    </row>
    <row r="386" spans="12:16" s="1" customFormat="1">
      <c r="L386" s="31"/>
      <c r="M386" s="31"/>
      <c r="N386" s="31"/>
      <c r="O386" s="31"/>
      <c r="P386" s="33"/>
    </row>
    <row r="387" spans="12:16" s="1" customFormat="1">
      <c r="L387" s="31"/>
      <c r="M387" s="31"/>
      <c r="N387" s="31"/>
      <c r="O387" s="31"/>
      <c r="P387" s="33"/>
    </row>
    <row r="388" spans="12:16" s="1" customFormat="1">
      <c r="L388" s="31"/>
      <c r="M388" s="31"/>
      <c r="N388" s="31"/>
      <c r="O388" s="31"/>
      <c r="P388" s="33"/>
    </row>
    <row r="389" spans="12:16" s="1" customFormat="1">
      <c r="L389" s="31"/>
      <c r="M389" s="31"/>
      <c r="N389" s="31"/>
      <c r="O389" s="31"/>
      <c r="P389" s="33"/>
    </row>
    <row r="390" spans="12:16" s="1" customFormat="1">
      <c r="L390" s="31"/>
      <c r="M390" s="31"/>
      <c r="N390" s="31"/>
      <c r="O390" s="31"/>
      <c r="P390" s="33"/>
    </row>
    <row r="391" spans="12:16" s="1" customFormat="1">
      <c r="L391" s="31"/>
      <c r="M391" s="31"/>
      <c r="N391" s="31"/>
      <c r="O391" s="31"/>
      <c r="P391" s="33"/>
    </row>
    <row r="392" spans="12:16" s="1" customFormat="1">
      <c r="L392" s="31"/>
      <c r="M392" s="31"/>
      <c r="N392" s="31"/>
      <c r="O392" s="31"/>
      <c r="P392" s="33"/>
    </row>
    <row r="393" spans="12:16" s="1" customFormat="1">
      <c r="L393" s="31"/>
      <c r="M393" s="31"/>
      <c r="N393" s="31"/>
      <c r="O393" s="31"/>
      <c r="P393" s="33"/>
    </row>
    <row r="394" spans="12:16" s="1" customFormat="1">
      <c r="L394" s="31"/>
      <c r="M394" s="31"/>
      <c r="N394" s="31"/>
      <c r="O394" s="31"/>
      <c r="P394" s="33"/>
    </row>
    <row r="395" spans="12:16" s="1" customFormat="1">
      <c r="L395" s="31"/>
      <c r="M395" s="31"/>
      <c r="N395" s="31"/>
      <c r="O395" s="31"/>
      <c r="P395" s="33"/>
    </row>
    <row r="396" spans="12:16" s="1" customFormat="1">
      <c r="L396" s="31"/>
      <c r="M396" s="31"/>
      <c r="N396" s="31"/>
      <c r="O396" s="31"/>
      <c r="P396" s="33"/>
    </row>
    <row r="397" spans="12:16" s="1" customFormat="1">
      <c r="L397" s="31"/>
      <c r="M397" s="31"/>
      <c r="N397" s="31"/>
      <c r="O397" s="31"/>
      <c r="P397" s="33"/>
    </row>
    <row r="398" spans="12:16" s="1" customFormat="1">
      <c r="L398" s="31"/>
      <c r="M398" s="31"/>
      <c r="N398" s="31"/>
      <c r="O398" s="31"/>
      <c r="P398" s="33"/>
    </row>
    <row r="399" spans="12:16" s="1" customFormat="1">
      <c r="L399" s="31"/>
      <c r="M399" s="31"/>
      <c r="N399" s="31"/>
      <c r="O399" s="31"/>
      <c r="P399" s="33"/>
    </row>
    <row r="400" spans="12:16" s="1" customFormat="1">
      <c r="L400" s="31"/>
      <c r="M400" s="31"/>
      <c r="N400" s="31"/>
      <c r="O400" s="31"/>
      <c r="P400" s="33"/>
    </row>
    <row r="401" spans="12:16" s="1" customFormat="1">
      <c r="L401" s="31"/>
      <c r="M401" s="31"/>
      <c r="N401" s="31"/>
      <c r="O401" s="31"/>
      <c r="P401" s="33"/>
    </row>
    <row r="402" spans="12:16" s="1" customFormat="1">
      <c r="L402" s="31"/>
      <c r="M402" s="31"/>
      <c r="N402" s="31"/>
      <c r="O402" s="31"/>
      <c r="P402" s="33"/>
    </row>
    <row r="403" spans="12:16" s="1" customFormat="1">
      <c r="L403" s="31"/>
      <c r="M403" s="31"/>
      <c r="N403" s="31"/>
      <c r="O403" s="31"/>
      <c r="P403" s="33"/>
    </row>
    <row r="404" spans="12:16" s="1" customFormat="1">
      <c r="L404" s="31"/>
      <c r="M404" s="31"/>
      <c r="N404" s="31"/>
      <c r="O404" s="31"/>
      <c r="P404" s="33"/>
    </row>
    <row r="405" spans="12:16" s="1" customFormat="1">
      <c r="L405" s="31"/>
      <c r="M405" s="31"/>
      <c r="N405" s="31"/>
      <c r="O405" s="31"/>
      <c r="P405" s="33"/>
    </row>
    <row r="406" spans="12:16" s="1" customFormat="1">
      <c r="L406" s="31"/>
      <c r="M406" s="31"/>
      <c r="N406" s="31"/>
      <c r="O406" s="31"/>
      <c r="P406" s="33"/>
    </row>
    <row r="407" spans="12:16" s="1" customFormat="1">
      <c r="L407" s="31"/>
      <c r="M407" s="31"/>
      <c r="N407" s="31"/>
      <c r="O407" s="31"/>
      <c r="P407" s="33"/>
    </row>
    <row r="408" spans="12:16" s="1" customFormat="1">
      <c r="L408" s="31"/>
      <c r="M408" s="31"/>
      <c r="N408" s="31"/>
      <c r="O408" s="31"/>
      <c r="P408" s="33"/>
    </row>
    <row r="409" spans="12:16" s="1" customFormat="1">
      <c r="L409" s="31"/>
      <c r="M409" s="31"/>
      <c r="N409" s="31"/>
      <c r="O409" s="31"/>
      <c r="P409" s="33"/>
    </row>
    <row r="410" spans="12:16" s="1" customFormat="1">
      <c r="L410" s="31"/>
      <c r="M410" s="31"/>
      <c r="N410" s="31"/>
      <c r="O410" s="31"/>
      <c r="P410" s="33"/>
    </row>
    <row r="411" spans="12:16" s="1" customFormat="1">
      <c r="L411" s="31"/>
      <c r="M411" s="31"/>
      <c r="N411" s="31"/>
      <c r="O411" s="31"/>
      <c r="P411" s="33"/>
    </row>
    <row r="412" spans="12:16" s="1" customFormat="1">
      <c r="L412" s="31"/>
      <c r="M412" s="31"/>
      <c r="N412" s="31"/>
      <c r="O412" s="31"/>
      <c r="P412" s="33"/>
    </row>
    <row r="413" spans="12:16" s="1" customFormat="1">
      <c r="L413" s="31"/>
      <c r="M413" s="31"/>
      <c r="N413" s="31"/>
      <c r="O413" s="31"/>
      <c r="P413" s="33"/>
    </row>
    <row r="414" spans="12:16" s="1" customFormat="1">
      <c r="L414" s="31"/>
      <c r="M414" s="31"/>
      <c r="N414" s="31"/>
      <c r="O414" s="31"/>
      <c r="P414" s="33"/>
    </row>
    <row r="415" spans="12:16" s="1" customFormat="1">
      <c r="L415" s="31"/>
      <c r="M415" s="31"/>
      <c r="N415" s="31"/>
      <c r="O415" s="31"/>
      <c r="P415" s="33"/>
    </row>
    <row r="416" spans="12:16" s="1" customFormat="1">
      <c r="L416" s="31"/>
      <c r="M416" s="31"/>
      <c r="N416" s="31"/>
      <c r="O416" s="31"/>
      <c r="P416" s="33"/>
    </row>
    <row r="417" spans="12:16" s="1" customFormat="1">
      <c r="L417" s="31"/>
      <c r="M417" s="31"/>
      <c r="N417" s="31"/>
      <c r="O417" s="31"/>
      <c r="P417" s="33"/>
    </row>
    <row r="418" spans="12:16" s="1" customFormat="1">
      <c r="L418" s="31"/>
      <c r="M418" s="31"/>
      <c r="N418" s="31"/>
      <c r="O418" s="31"/>
      <c r="P418" s="33"/>
    </row>
    <row r="419" spans="12:16" s="1" customFormat="1">
      <c r="L419" s="31"/>
      <c r="M419" s="31"/>
      <c r="N419" s="31"/>
      <c r="O419" s="31"/>
      <c r="P419" s="33"/>
    </row>
    <row r="420" spans="12:16" s="1" customFormat="1">
      <c r="L420" s="31"/>
      <c r="M420" s="31"/>
      <c r="N420" s="31"/>
      <c r="O420" s="31"/>
      <c r="P420" s="33"/>
    </row>
    <row r="421" spans="12:16" s="1" customFormat="1">
      <c r="L421" s="31"/>
      <c r="M421" s="31"/>
      <c r="N421" s="31"/>
      <c r="O421" s="31"/>
      <c r="P421" s="33"/>
    </row>
    <row r="422" spans="12:16" s="1" customFormat="1">
      <c r="L422" s="31"/>
      <c r="M422" s="31"/>
      <c r="N422" s="31"/>
      <c r="O422" s="31"/>
      <c r="P422" s="33"/>
    </row>
    <row r="423" spans="12:16" s="1" customFormat="1">
      <c r="L423" s="31"/>
      <c r="M423" s="31"/>
      <c r="N423" s="31"/>
      <c r="O423" s="31"/>
      <c r="P423" s="33"/>
    </row>
    <row r="424" spans="12:16" s="1" customFormat="1">
      <c r="L424" s="31"/>
      <c r="M424" s="31"/>
      <c r="N424" s="31"/>
      <c r="O424" s="31"/>
      <c r="P424" s="33"/>
    </row>
    <row r="425" spans="12:16" s="1" customFormat="1">
      <c r="L425" s="31"/>
      <c r="M425" s="31"/>
      <c r="N425" s="31"/>
      <c r="O425" s="31"/>
      <c r="P425" s="33"/>
    </row>
    <row r="426" spans="12:16" s="1" customFormat="1">
      <c r="L426" s="31"/>
      <c r="M426" s="31"/>
      <c r="N426" s="31"/>
      <c r="O426" s="31"/>
      <c r="P426" s="33"/>
    </row>
    <row r="427" spans="12:16" s="1" customFormat="1">
      <c r="L427" s="31"/>
      <c r="M427" s="31"/>
      <c r="N427" s="31"/>
      <c r="O427" s="31"/>
      <c r="P427" s="33"/>
    </row>
    <row r="428" spans="12:16" s="1" customFormat="1">
      <c r="L428" s="31"/>
      <c r="M428" s="31"/>
      <c r="N428" s="31"/>
      <c r="O428" s="31"/>
      <c r="P428" s="33"/>
    </row>
    <row r="429" spans="12:16" s="1" customFormat="1">
      <c r="L429" s="31"/>
      <c r="M429" s="31"/>
      <c r="N429" s="31"/>
      <c r="O429" s="31"/>
      <c r="P429" s="33"/>
    </row>
    <row r="430" spans="12:16" s="1" customFormat="1">
      <c r="L430" s="31"/>
      <c r="M430" s="31"/>
      <c r="N430" s="31"/>
      <c r="O430" s="31"/>
      <c r="P430" s="33"/>
    </row>
    <row r="431" spans="12:16" s="1" customFormat="1">
      <c r="L431" s="31"/>
      <c r="M431" s="31"/>
      <c r="N431" s="31"/>
      <c r="O431" s="31"/>
      <c r="P431" s="33"/>
    </row>
    <row r="432" spans="12:16" s="1" customFormat="1">
      <c r="L432" s="31"/>
      <c r="M432" s="31"/>
      <c r="N432" s="31"/>
      <c r="O432" s="31"/>
      <c r="P432" s="33"/>
    </row>
    <row r="433" spans="12:16" s="1" customFormat="1">
      <c r="L433" s="31"/>
      <c r="M433" s="31"/>
      <c r="N433" s="31"/>
      <c r="O433" s="31"/>
      <c r="P433" s="33"/>
    </row>
    <row r="434" spans="12:16" s="1" customFormat="1">
      <c r="L434" s="31"/>
      <c r="M434" s="31"/>
      <c r="N434" s="31"/>
      <c r="O434" s="31"/>
      <c r="P434" s="33"/>
    </row>
    <row r="435" spans="12:16" s="1" customFormat="1">
      <c r="L435" s="31"/>
      <c r="M435" s="31"/>
      <c r="N435" s="31"/>
      <c r="O435" s="31"/>
      <c r="P435" s="33"/>
    </row>
    <row r="436" spans="12:16" s="1" customFormat="1">
      <c r="L436" s="31"/>
      <c r="M436" s="31"/>
      <c r="N436" s="31"/>
      <c r="O436" s="31"/>
      <c r="P436" s="33"/>
    </row>
    <row r="437" spans="12:16" s="1" customFormat="1">
      <c r="L437" s="31"/>
      <c r="M437" s="31"/>
      <c r="N437" s="31"/>
      <c r="O437" s="31"/>
      <c r="P437" s="33"/>
    </row>
    <row r="438" spans="12:16" s="1" customFormat="1">
      <c r="L438" s="31"/>
      <c r="M438" s="31"/>
      <c r="N438" s="31"/>
      <c r="O438" s="31"/>
      <c r="P438" s="33"/>
    </row>
    <row r="439" spans="12:16" s="1" customFormat="1">
      <c r="L439" s="31"/>
      <c r="M439" s="31"/>
      <c r="N439" s="31"/>
      <c r="O439" s="31"/>
      <c r="P439" s="33"/>
    </row>
    <row r="440" spans="12:16" s="1" customFormat="1">
      <c r="L440" s="31"/>
      <c r="M440" s="31"/>
      <c r="N440" s="31"/>
      <c r="O440" s="31"/>
      <c r="P440" s="33"/>
    </row>
    <row r="441" spans="12:16" s="1" customFormat="1">
      <c r="L441" s="31"/>
      <c r="M441" s="31"/>
      <c r="N441" s="31"/>
      <c r="O441" s="31"/>
      <c r="P441" s="33"/>
    </row>
    <row r="442" spans="12:16" s="1" customFormat="1">
      <c r="L442" s="31"/>
      <c r="M442" s="31"/>
      <c r="N442" s="31"/>
      <c r="O442" s="31"/>
      <c r="P442" s="33"/>
    </row>
    <row r="443" spans="12:16" s="1" customFormat="1">
      <c r="L443" s="31"/>
      <c r="M443" s="31"/>
      <c r="N443" s="31"/>
      <c r="O443" s="31"/>
      <c r="P443" s="33"/>
    </row>
    <row r="444" spans="12:16" s="1" customFormat="1">
      <c r="L444" s="31"/>
      <c r="M444" s="31"/>
      <c r="N444" s="31"/>
      <c r="O444" s="31"/>
      <c r="P444" s="33"/>
    </row>
    <row r="445" spans="12:16" s="1" customFormat="1">
      <c r="L445" s="31"/>
      <c r="M445" s="31"/>
      <c r="N445" s="31"/>
      <c r="O445" s="31"/>
      <c r="P445" s="33"/>
    </row>
    <row r="446" spans="12:16" s="1" customFormat="1">
      <c r="L446" s="31"/>
      <c r="M446" s="31"/>
      <c r="N446" s="31"/>
      <c r="O446" s="31"/>
      <c r="P446" s="33"/>
    </row>
    <row r="447" spans="12:16" s="1" customFormat="1">
      <c r="L447" s="31"/>
      <c r="M447" s="31"/>
      <c r="N447" s="31"/>
      <c r="O447" s="31"/>
      <c r="P447" s="33"/>
    </row>
    <row r="448" spans="12:16" s="1" customFormat="1">
      <c r="L448" s="31"/>
      <c r="M448" s="31"/>
      <c r="N448" s="31"/>
      <c r="O448" s="31"/>
      <c r="P448" s="33"/>
    </row>
    <row r="449" spans="12:16" s="1" customFormat="1">
      <c r="L449" s="31"/>
      <c r="M449" s="31"/>
      <c r="N449" s="31"/>
      <c r="O449" s="31"/>
      <c r="P449" s="33"/>
    </row>
    <row r="450" spans="12:16" s="1" customFormat="1">
      <c r="L450" s="31"/>
      <c r="M450" s="31"/>
      <c r="N450" s="31"/>
      <c r="O450" s="31"/>
      <c r="P450" s="33"/>
    </row>
    <row r="451" spans="12:16" s="1" customFormat="1">
      <c r="L451" s="31"/>
      <c r="M451" s="31"/>
      <c r="N451" s="31"/>
      <c r="O451" s="31"/>
      <c r="P451" s="33"/>
    </row>
    <row r="452" spans="12:16" s="1" customFormat="1">
      <c r="L452" s="31"/>
      <c r="M452" s="31"/>
      <c r="N452" s="31"/>
      <c r="O452" s="31"/>
      <c r="P452" s="33"/>
    </row>
    <row r="453" spans="12:16" s="1" customFormat="1">
      <c r="L453" s="31"/>
      <c r="M453" s="31"/>
      <c r="N453" s="31"/>
      <c r="O453" s="31"/>
      <c r="P453" s="33"/>
    </row>
    <row r="454" spans="12:16" s="1" customFormat="1">
      <c r="L454" s="31"/>
      <c r="M454" s="31"/>
      <c r="N454" s="31"/>
      <c r="O454" s="31"/>
      <c r="P454" s="33"/>
    </row>
    <row r="455" spans="12:16" s="1" customFormat="1">
      <c r="L455" s="31"/>
      <c r="M455" s="31"/>
      <c r="N455" s="31"/>
      <c r="O455" s="31"/>
      <c r="P455" s="33"/>
    </row>
    <row r="456" spans="12:16" s="1" customFormat="1">
      <c r="L456" s="31"/>
      <c r="M456" s="31"/>
      <c r="N456" s="31"/>
      <c r="O456" s="31"/>
      <c r="P456" s="33"/>
    </row>
    <row r="457" spans="12:16" s="1" customFormat="1">
      <c r="L457" s="31"/>
      <c r="M457" s="31"/>
      <c r="N457" s="31"/>
      <c r="O457" s="31"/>
      <c r="P457" s="33"/>
    </row>
    <row r="458" spans="12:16" s="1" customFormat="1">
      <c r="L458" s="31"/>
      <c r="M458" s="31"/>
      <c r="N458" s="31"/>
      <c r="O458" s="31"/>
      <c r="P458" s="33"/>
    </row>
    <row r="459" spans="12:16" s="1" customFormat="1">
      <c r="L459" s="31"/>
      <c r="M459" s="31"/>
      <c r="N459" s="31"/>
      <c r="O459" s="31"/>
      <c r="P459" s="33"/>
    </row>
    <row r="460" spans="12:16" s="1" customFormat="1">
      <c r="L460" s="31"/>
      <c r="M460" s="31"/>
      <c r="N460" s="31"/>
      <c r="O460" s="31"/>
      <c r="P460" s="33"/>
    </row>
    <row r="461" spans="12:16" s="1" customFormat="1">
      <c r="L461" s="31"/>
      <c r="M461" s="31"/>
      <c r="N461" s="31"/>
      <c r="O461" s="31"/>
      <c r="P461" s="33"/>
    </row>
    <row r="462" spans="12:16" s="1" customFormat="1">
      <c r="L462" s="31"/>
      <c r="M462" s="31"/>
      <c r="N462" s="31"/>
      <c r="O462" s="31"/>
      <c r="P462" s="33"/>
    </row>
    <row r="463" spans="12:16" s="1" customFormat="1">
      <c r="L463" s="31"/>
      <c r="M463" s="31"/>
      <c r="N463" s="31"/>
      <c r="O463" s="31"/>
      <c r="P463" s="33"/>
    </row>
    <row r="464" spans="12:16" s="1" customFormat="1">
      <c r="L464" s="31"/>
      <c r="M464" s="31"/>
      <c r="N464" s="31"/>
      <c r="O464" s="31"/>
      <c r="P464" s="33"/>
    </row>
    <row r="465" spans="12:16" s="1" customFormat="1">
      <c r="L465" s="31"/>
      <c r="M465" s="31"/>
      <c r="N465" s="31"/>
      <c r="O465" s="31"/>
      <c r="P465" s="33"/>
    </row>
    <row r="466" spans="12:16" s="1" customFormat="1">
      <c r="L466" s="31"/>
      <c r="M466" s="31"/>
      <c r="N466" s="31"/>
      <c r="O466" s="31"/>
      <c r="P466" s="33"/>
    </row>
    <row r="467" spans="12:16" s="1" customFormat="1">
      <c r="L467" s="31"/>
      <c r="M467" s="31"/>
      <c r="N467" s="31"/>
      <c r="O467" s="31"/>
      <c r="P467" s="33"/>
    </row>
    <row r="468" spans="12:16" s="1" customFormat="1">
      <c r="L468" s="31"/>
      <c r="M468" s="31"/>
      <c r="N468" s="31"/>
      <c r="O468" s="31"/>
      <c r="P468" s="33"/>
    </row>
    <row r="469" spans="12:16" s="1" customFormat="1">
      <c r="L469" s="31"/>
      <c r="M469" s="31"/>
      <c r="N469" s="31"/>
      <c r="O469" s="31"/>
      <c r="P469" s="33"/>
    </row>
    <row r="470" spans="12:16" s="1" customFormat="1">
      <c r="L470" s="31"/>
      <c r="M470" s="31"/>
      <c r="N470" s="31"/>
      <c r="O470" s="31"/>
      <c r="P470" s="33"/>
    </row>
    <row r="471" spans="12:16" s="1" customFormat="1">
      <c r="L471" s="31"/>
      <c r="M471" s="31"/>
      <c r="N471" s="31"/>
      <c r="O471" s="31"/>
      <c r="P471" s="33"/>
    </row>
    <row r="472" spans="12:16" s="1" customFormat="1">
      <c r="L472" s="31"/>
      <c r="M472" s="31"/>
      <c r="N472" s="31"/>
      <c r="O472" s="31"/>
      <c r="P472" s="33"/>
    </row>
    <row r="473" spans="12:16" s="1" customFormat="1">
      <c r="L473" s="31"/>
      <c r="M473" s="31"/>
      <c r="N473" s="31"/>
      <c r="O473" s="31"/>
      <c r="P473" s="33"/>
    </row>
    <row r="474" spans="12:16" s="1" customFormat="1">
      <c r="L474" s="31"/>
      <c r="M474" s="31"/>
      <c r="N474" s="31"/>
      <c r="O474" s="31"/>
      <c r="P474" s="33"/>
    </row>
    <row r="475" spans="12:16" s="1" customFormat="1">
      <c r="L475" s="31"/>
      <c r="M475" s="31"/>
      <c r="N475" s="31"/>
      <c r="O475" s="31"/>
      <c r="P475" s="33"/>
    </row>
    <row r="476" spans="12:16" s="1" customFormat="1">
      <c r="L476" s="31"/>
      <c r="M476" s="31"/>
      <c r="N476" s="31"/>
      <c r="O476" s="31"/>
      <c r="P476" s="33"/>
    </row>
    <row r="477" spans="12:16" s="1" customFormat="1">
      <c r="L477" s="31"/>
      <c r="M477" s="31"/>
      <c r="N477" s="31"/>
      <c r="O477" s="31"/>
      <c r="P477" s="33"/>
    </row>
    <row r="478" spans="12:16" s="1" customFormat="1">
      <c r="L478" s="31"/>
      <c r="M478" s="31"/>
      <c r="N478" s="31"/>
      <c r="O478" s="31"/>
      <c r="P478" s="33"/>
    </row>
    <row r="479" spans="12:16" s="1" customFormat="1">
      <c r="L479" s="31"/>
      <c r="M479" s="31"/>
      <c r="N479" s="31"/>
      <c r="O479" s="31"/>
      <c r="P479" s="33"/>
    </row>
    <row r="480" spans="12:16" s="1" customFormat="1">
      <c r="L480" s="31"/>
      <c r="M480" s="31"/>
      <c r="N480" s="31"/>
      <c r="O480" s="31"/>
      <c r="P480" s="33"/>
    </row>
    <row r="481" spans="12:16" s="1" customFormat="1">
      <c r="L481" s="31"/>
      <c r="M481" s="31"/>
      <c r="N481" s="31"/>
      <c r="O481" s="31"/>
      <c r="P481" s="33"/>
    </row>
    <row r="482" spans="12:16" s="1" customFormat="1">
      <c r="L482" s="31"/>
      <c r="M482" s="31"/>
      <c r="N482" s="31"/>
      <c r="O482" s="31"/>
      <c r="P482" s="33"/>
    </row>
    <row r="483" spans="12:16" s="1" customFormat="1">
      <c r="L483" s="31"/>
      <c r="M483" s="31"/>
      <c r="N483" s="31"/>
      <c r="O483" s="31"/>
      <c r="P483" s="33"/>
    </row>
    <row r="484" spans="12:16" s="1" customFormat="1">
      <c r="L484" s="31"/>
      <c r="M484" s="31"/>
      <c r="N484" s="31"/>
      <c r="O484" s="31"/>
      <c r="P484" s="33"/>
    </row>
    <row r="485" spans="12:16" s="1" customFormat="1">
      <c r="L485" s="31"/>
      <c r="M485" s="31"/>
      <c r="N485" s="31"/>
      <c r="O485" s="31"/>
      <c r="P485" s="33"/>
    </row>
    <row r="486" spans="12:16" s="1" customFormat="1">
      <c r="L486" s="31"/>
      <c r="M486" s="31"/>
      <c r="N486" s="31"/>
      <c r="O486" s="31"/>
      <c r="P486" s="33"/>
    </row>
    <row r="487" spans="12:16" s="1" customFormat="1">
      <c r="L487" s="31"/>
      <c r="M487" s="31"/>
      <c r="N487" s="31"/>
      <c r="O487" s="31"/>
      <c r="P487" s="33"/>
    </row>
    <row r="488" spans="12:16" s="1" customFormat="1">
      <c r="L488" s="31"/>
      <c r="M488" s="31"/>
      <c r="N488" s="31"/>
      <c r="O488" s="31"/>
      <c r="P488" s="33"/>
    </row>
    <row r="489" spans="12:16" s="1" customFormat="1">
      <c r="L489" s="31"/>
      <c r="M489" s="31"/>
      <c r="N489" s="31"/>
      <c r="O489" s="31"/>
      <c r="P489" s="33"/>
    </row>
    <row r="490" spans="12:16" s="1" customFormat="1">
      <c r="L490" s="31"/>
      <c r="M490" s="31"/>
      <c r="N490" s="31"/>
      <c r="O490" s="31"/>
      <c r="P490" s="33"/>
    </row>
    <row r="491" spans="12:16" s="1" customFormat="1">
      <c r="L491" s="31"/>
      <c r="M491" s="31"/>
      <c r="N491" s="31"/>
      <c r="O491" s="31"/>
      <c r="P491" s="33"/>
    </row>
    <row r="492" spans="12:16" s="1" customFormat="1">
      <c r="L492" s="31"/>
      <c r="M492" s="31"/>
      <c r="N492" s="31"/>
      <c r="O492" s="31"/>
      <c r="P492" s="33"/>
    </row>
    <row r="493" spans="12:16" s="1" customFormat="1">
      <c r="L493" s="31"/>
      <c r="M493" s="31"/>
      <c r="N493" s="31"/>
      <c r="O493" s="31"/>
      <c r="P493" s="33"/>
    </row>
    <row r="494" spans="12:16" s="1" customFormat="1">
      <c r="L494" s="31"/>
      <c r="M494" s="31"/>
      <c r="N494" s="31"/>
      <c r="O494" s="31"/>
      <c r="P494" s="33"/>
    </row>
    <row r="495" spans="12:16" s="1" customFormat="1">
      <c r="L495" s="31"/>
      <c r="M495" s="31"/>
      <c r="N495" s="31"/>
      <c r="O495" s="31"/>
      <c r="P495" s="33"/>
    </row>
    <row r="496" spans="12:16" s="1" customFormat="1">
      <c r="L496" s="31"/>
      <c r="M496" s="31"/>
      <c r="N496" s="31"/>
      <c r="O496" s="31"/>
      <c r="P496" s="33"/>
    </row>
    <row r="497" spans="12:16" s="1" customFormat="1">
      <c r="L497" s="31"/>
      <c r="M497" s="31"/>
      <c r="N497" s="31"/>
      <c r="O497" s="31"/>
      <c r="P497" s="33"/>
    </row>
    <row r="498" spans="12:16" s="1" customFormat="1">
      <c r="L498" s="31"/>
      <c r="M498" s="31"/>
      <c r="N498" s="31"/>
      <c r="O498" s="31"/>
      <c r="P498" s="33"/>
    </row>
    <row r="499" spans="12:16" s="1" customFormat="1">
      <c r="L499" s="31"/>
      <c r="M499" s="31"/>
      <c r="N499" s="31"/>
      <c r="O499" s="31"/>
      <c r="P499" s="33"/>
    </row>
    <row r="500" spans="12:16" s="1" customFormat="1">
      <c r="L500" s="31"/>
      <c r="M500" s="31"/>
      <c r="N500" s="31"/>
      <c r="O500" s="31"/>
      <c r="P500" s="33"/>
    </row>
    <row r="501" spans="12:16" s="1" customFormat="1">
      <c r="L501" s="31"/>
      <c r="M501" s="31"/>
      <c r="N501" s="31"/>
      <c r="O501" s="31"/>
      <c r="P501" s="33"/>
    </row>
    <row r="502" spans="12:16" s="1" customFormat="1">
      <c r="L502" s="31"/>
      <c r="M502" s="31"/>
      <c r="N502" s="31"/>
      <c r="O502" s="31"/>
      <c r="P502" s="33"/>
    </row>
    <row r="503" spans="12:16" s="1" customFormat="1">
      <c r="L503" s="31"/>
      <c r="M503" s="31"/>
      <c r="N503" s="31"/>
      <c r="O503" s="31"/>
      <c r="P503" s="33"/>
    </row>
    <row r="504" spans="12:16" s="1" customFormat="1">
      <c r="L504" s="31"/>
      <c r="M504" s="31"/>
      <c r="N504" s="31"/>
      <c r="O504" s="31"/>
      <c r="P504" s="33"/>
    </row>
    <row r="505" spans="12:16" s="1" customFormat="1">
      <c r="L505" s="31"/>
      <c r="M505" s="31"/>
      <c r="N505" s="31"/>
      <c r="O505" s="31"/>
      <c r="P505" s="33"/>
    </row>
    <row r="506" spans="12:16" s="1" customFormat="1">
      <c r="L506" s="31"/>
      <c r="M506" s="31"/>
      <c r="N506" s="31"/>
      <c r="O506" s="31"/>
      <c r="P506" s="33"/>
    </row>
    <row r="507" spans="12:16" s="1" customFormat="1">
      <c r="L507" s="31"/>
      <c r="M507" s="31"/>
      <c r="N507" s="31"/>
      <c r="O507" s="31"/>
      <c r="P507" s="33"/>
    </row>
    <row r="508" spans="12:16" s="1" customFormat="1">
      <c r="L508" s="31"/>
      <c r="M508" s="31"/>
      <c r="N508" s="31"/>
      <c r="O508" s="31"/>
      <c r="P508" s="33"/>
    </row>
    <row r="509" spans="12:16" s="1" customFormat="1">
      <c r="L509" s="31"/>
      <c r="M509" s="31"/>
      <c r="N509" s="31"/>
      <c r="O509" s="31"/>
      <c r="P509" s="33"/>
    </row>
    <row r="510" spans="12:16" s="1" customFormat="1">
      <c r="L510" s="31"/>
      <c r="M510" s="31"/>
      <c r="N510" s="31"/>
      <c r="O510" s="31"/>
      <c r="P510" s="33"/>
    </row>
    <row r="511" spans="12:16" s="1" customFormat="1">
      <c r="L511" s="31"/>
      <c r="M511" s="31"/>
      <c r="N511" s="31"/>
      <c r="O511" s="31"/>
      <c r="P511" s="33"/>
    </row>
    <row r="512" spans="12:16" s="1" customFormat="1">
      <c r="L512" s="31"/>
      <c r="M512" s="31"/>
      <c r="N512" s="31"/>
      <c r="O512" s="31"/>
      <c r="P512" s="33"/>
    </row>
    <row r="513" spans="12:16" s="1" customFormat="1">
      <c r="L513" s="31"/>
      <c r="M513" s="31"/>
      <c r="N513" s="31"/>
      <c r="O513" s="31"/>
      <c r="P513" s="33"/>
    </row>
    <row r="514" spans="12:16" s="1" customFormat="1">
      <c r="L514" s="31"/>
      <c r="M514" s="31"/>
      <c r="N514" s="31"/>
      <c r="O514" s="31"/>
      <c r="P514" s="33"/>
    </row>
    <row r="515" spans="12:16" s="1" customFormat="1">
      <c r="L515" s="31"/>
      <c r="M515" s="31"/>
      <c r="N515" s="31"/>
      <c r="O515" s="31"/>
      <c r="P515" s="33"/>
    </row>
    <row r="516" spans="12:16" s="1" customFormat="1">
      <c r="L516" s="31"/>
      <c r="M516" s="31"/>
      <c r="N516" s="31"/>
      <c r="O516" s="31"/>
      <c r="P516" s="33"/>
    </row>
    <row r="517" spans="12:16" s="1" customFormat="1">
      <c r="L517" s="31"/>
      <c r="M517" s="31"/>
      <c r="N517" s="31"/>
      <c r="O517" s="31"/>
      <c r="P517" s="33"/>
    </row>
    <row r="518" spans="12:16" s="1" customFormat="1">
      <c r="L518" s="31"/>
      <c r="M518" s="31"/>
      <c r="N518" s="31"/>
      <c r="O518" s="31"/>
      <c r="P518" s="33"/>
    </row>
    <row r="519" spans="12:16" s="1" customFormat="1">
      <c r="L519" s="31"/>
      <c r="M519" s="31"/>
      <c r="N519" s="31"/>
      <c r="O519" s="31"/>
      <c r="P519" s="33"/>
    </row>
    <row r="520" spans="12:16" s="1" customFormat="1">
      <c r="L520" s="31"/>
      <c r="M520" s="31"/>
      <c r="N520" s="31"/>
      <c r="O520" s="31"/>
      <c r="P520" s="33"/>
    </row>
    <row r="521" spans="12:16" s="1" customFormat="1">
      <c r="L521" s="31"/>
      <c r="M521" s="31"/>
      <c r="N521" s="31"/>
      <c r="O521" s="31"/>
      <c r="P521" s="33"/>
    </row>
    <row r="522" spans="12:16" s="1" customFormat="1">
      <c r="L522" s="31"/>
      <c r="M522" s="31"/>
      <c r="N522" s="31"/>
      <c r="O522" s="31"/>
      <c r="P522" s="33"/>
    </row>
    <row r="523" spans="12:16" s="1" customFormat="1">
      <c r="L523" s="31"/>
      <c r="M523" s="31"/>
      <c r="N523" s="31"/>
      <c r="O523" s="31"/>
      <c r="P523" s="33"/>
    </row>
    <row r="524" spans="12:16" s="1" customFormat="1">
      <c r="L524" s="31"/>
      <c r="M524" s="31"/>
      <c r="N524" s="31"/>
      <c r="O524" s="31"/>
      <c r="P524" s="33"/>
    </row>
    <row r="525" spans="12:16" s="1" customFormat="1">
      <c r="L525" s="31"/>
      <c r="M525" s="31"/>
      <c r="N525" s="31"/>
      <c r="O525" s="31"/>
      <c r="P525" s="33"/>
    </row>
    <row r="526" spans="12:16" s="1" customFormat="1">
      <c r="L526" s="31"/>
      <c r="M526" s="31"/>
      <c r="N526" s="31"/>
      <c r="O526" s="31"/>
      <c r="P526" s="33"/>
    </row>
    <row r="527" spans="12:16" s="1" customFormat="1">
      <c r="L527" s="31"/>
      <c r="M527" s="31"/>
      <c r="N527" s="31"/>
      <c r="O527" s="31"/>
      <c r="P527" s="33"/>
    </row>
    <row r="528" spans="12:16" s="1" customFormat="1">
      <c r="L528" s="31"/>
      <c r="M528" s="31"/>
      <c r="N528" s="31"/>
      <c r="O528" s="31"/>
      <c r="P528" s="33"/>
    </row>
    <row r="529" spans="12:16" s="1" customFormat="1">
      <c r="L529" s="31"/>
      <c r="M529" s="31"/>
      <c r="N529" s="31"/>
      <c r="O529" s="31"/>
      <c r="P529" s="33"/>
    </row>
    <row r="530" spans="12:16" s="1" customFormat="1">
      <c r="L530" s="31"/>
      <c r="M530" s="31"/>
      <c r="N530" s="31"/>
      <c r="O530" s="31"/>
      <c r="P530" s="33"/>
    </row>
    <row r="531" spans="12:16" s="1" customFormat="1">
      <c r="L531" s="31"/>
      <c r="M531" s="31"/>
      <c r="N531" s="31"/>
      <c r="O531" s="31"/>
      <c r="P531" s="33"/>
    </row>
    <row r="532" spans="12:16" s="1" customFormat="1">
      <c r="L532" s="31"/>
      <c r="M532" s="31"/>
      <c r="N532" s="31"/>
      <c r="O532" s="31"/>
      <c r="P532" s="33"/>
    </row>
    <row r="533" spans="12:16" s="1" customFormat="1">
      <c r="L533" s="31"/>
      <c r="M533" s="31"/>
      <c r="N533" s="31"/>
      <c r="O533" s="31"/>
      <c r="P533" s="33"/>
    </row>
    <row r="534" spans="12:16" s="1" customFormat="1">
      <c r="L534" s="31"/>
      <c r="M534" s="31"/>
      <c r="N534" s="31"/>
      <c r="O534" s="31"/>
      <c r="P534" s="33"/>
    </row>
    <row r="535" spans="12:16" s="1" customFormat="1">
      <c r="L535" s="31"/>
      <c r="M535" s="31"/>
      <c r="N535" s="31"/>
      <c r="O535" s="31"/>
      <c r="P535" s="33"/>
    </row>
    <row r="536" spans="12:16" s="1" customFormat="1">
      <c r="L536" s="31"/>
      <c r="M536" s="31"/>
      <c r="N536" s="31"/>
      <c r="O536" s="31"/>
      <c r="P536" s="33"/>
    </row>
    <row r="537" spans="12:16" s="1" customFormat="1">
      <c r="L537" s="31"/>
      <c r="M537" s="31"/>
      <c r="N537" s="31"/>
      <c r="O537" s="31"/>
      <c r="P537" s="33"/>
    </row>
    <row r="538" spans="12:16" s="1" customFormat="1">
      <c r="L538" s="31"/>
      <c r="M538" s="31"/>
      <c r="N538" s="31"/>
      <c r="O538" s="31"/>
      <c r="P538" s="33"/>
    </row>
    <row r="539" spans="12:16" s="1" customFormat="1">
      <c r="L539" s="31"/>
      <c r="M539" s="31"/>
      <c r="N539" s="31"/>
      <c r="O539" s="31"/>
      <c r="P539" s="33"/>
    </row>
    <row r="540" spans="12:16" s="1" customFormat="1">
      <c r="L540" s="31"/>
      <c r="M540" s="31"/>
      <c r="N540" s="31"/>
      <c r="O540" s="31"/>
      <c r="P540" s="33"/>
    </row>
    <row r="541" spans="12:16" s="1" customFormat="1">
      <c r="L541" s="31"/>
      <c r="M541" s="31"/>
      <c r="N541" s="31"/>
      <c r="O541" s="31"/>
      <c r="P541" s="33"/>
    </row>
    <row r="542" spans="12:16" s="1" customFormat="1">
      <c r="L542" s="31"/>
      <c r="M542" s="31"/>
      <c r="N542" s="31"/>
      <c r="O542" s="31"/>
      <c r="P542" s="33"/>
    </row>
    <row r="543" spans="12:16" s="1" customFormat="1">
      <c r="L543" s="31"/>
      <c r="M543" s="31"/>
      <c r="N543" s="31"/>
      <c r="O543" s="31"/>
      <c r="P543" s="33"/>
    </row>
    <row r="544" spans="12:16" s="1" customFormat="1">
      <c r="L544" s="31"/>
      <c r="M544" s="31"/>
      <c r="N544" s="31"/>
      <c r="O544" s="31"/>
      <c r="P544" s="33"/>
    </row>
    <row r="545" spans="12:16" s="1" customFormat="1">
      <c r="L545" s="31"/>
      <c r="M545" s="31"/>
      <c r="N545" s="31"/>
      <c r="O545" s="31"/>
      <c r="P545" s="33"/>
    </row>
    <row r="546" spans="12:16" s="1" customFormat="1">
      <c r="L546" s="31"/>
      <c r="M546" s="31"/>
      <c r="N546" s="31"/>
      <c r="O546" s="31"/>
      <c r="P546" s="33"/>
    </row>
    <row r="547" spans="12:16" s="1" customFormat="1">
      <c r="L547" s="31"/>
      <c r="M547" s="31"/>
      <c r="N547" s="31"/>
      <c r="O547" s="31"/>
      <c r="P547" s="33"/>
    </row>
    <row r="548" spans="12:16" s="1" customFormat="1">
      <c r="L548" s="31"/>
      <c r="M548" s="31"/>
      <c r="N548" s="31"/>
      <c r="O548" s="31"/>
      <c r="P548" s="33"/>
    </row>
    <row r="549" spans="12:16" s="1" customFormat="1">
      <c r="L549" s="31"/>
      <c r="M549" s="31"/>
      <c r="N549" s="31"/>
      <c r="O549" s="31"/>
      <c r="P549" s="33"/>
    </row>
    <row r="550" spans="12:16" s="1" customFormat="1">
      <c r="L550" s="31"/>
      <c r="M550" s="31"/>
      <c r="N550" s="31"/>
      <c r="O550" s="31"/>
      <c r="P550" s="33"/>
    </row>
    <row r="551" spans="12:16" s="1" customFormat="1">
      <c r="L551" s="31"/>
      <c r="M551" s="31"/>
      <c r="N551" s="31"/>
      <c r="O551" s="31"/>
      <c r="P551" s="33"/>
    </row>
    <row r="552" spans="12:16" s="1" customFormat="1">
      <c r="L552" s="31"/>
      <c r="M552" s="31"/>
      <c r="N552" s="31"/>
      <c r="O552" s="31"/>
      <c r="P552" s="33"/>
    </row>
    <row r="553" spans="12:16" s="1" customFormat="1">
      <c r="L553" s="31"/>
      <c r="M553" s="31"/>
      <c r="N553" s="31"/>
      <c r="O553" s="31"/>
      <c r="P553" s="33"/>
    </row>
    <row r="554" spans="12:16" s="1" customFormat="1">
      <c r="L554" s="31"/>
      <c r="M554" s="31"/>
      <c r="N554" s="31"/>
      <c r="O554" s="31"/>
      <c r="P554" s="33"/>
    </row>
    <row r="555" spans="12:16" s="1" customFormat="1">
      <c r="L555" s="31"/>
      <c r="M555" s="31"/>
      <c r="N555" s="31"/>
      <c r="O555" s="31"/>
      <c r="P555" s="33"/>
    </row>
    <row r="556" spans="12:16" s="1" customFormat="1">
      <c r="L556" s="31"/>
      <c r="M556" s="31"/>
      <c r="N556" s="31"/>
      <c r="O556" s="31"/>
      <c r="P556" s="33"/>
    </row>
    <row r="557" spans="12:16" s="1" customFormat="1">
      <c r="L557" s="31"/>
      <c r="M557" s="31"/>
      <c r="N557" s="31"/>
      <c r="O557" s="31"/>
      <c r="P557" s="33"/>
    </row>
    <row r="558" spans="12:16" s="1" customFormat="1">
      <c r="L558" s="31"/>
      <c r="M558" s="31"/>
      <c r="N558" s="31"/>
      <c r="O558" s="31"/>
      <c r="P558" s="33"/>
    </row>
    <row r="559" spans="12:16" s="1" customFormat="1">
      <c r="L559" s="31"/>
      <c r="M559" s="31"/>
      <c r="N559" s="31"/>
      <c r="O559" s="31"/>
      <c r="P559" s="33"/>
    </row>
    <row r="560" spans="12:16" s="1" customFormat="1">
      <c r="L560" s="31"/>
      <c r="M560" s="31"/>
      <c r="N560" s="31"/>
      <c r="O560" s="31"/>
      <c r="P560" s="33"/>
    </row>
    <row r="561" spans="12:16" s="1" customFormat="1">
      <c r="L561" s="31"/>
      <c r="M561" s="31"/>
      <c r="N561" s="31"/>
      <c r="O561" s="31"/>
      <c r="P561" s="33"/>
    </row>
    <row r="562" spans="12:16" s="1" customFormat="1">
      <c r="L562" s="31"/>
      <c r="M562" s="31"/>
      <c r="N562" s="31"/>
      <c r="O562" s="31"/>
      <c r="P562" s="33"/>
    </row>
    <row r="563" spans="12:16" s="1" customFormat="1">
      <c r="L563" s="31"/>
      <c r="M563" s="31"/>
      <c r="N563" s="31"/>
      <c r="O563" s="31"/>
      <c r="P563" s="33"/>
    </row>
    <row r="564" spans="12:16" s="1" customFormat="1">
      <c r="L564" s="31"/>
      <c r="M564" s="31"/>
      <c r="N564" s="31"/>
      <c r="O564" s="31"/>
      <c r="P564" s="33"/>
    </row>
    <row r="565" spans="12:16" s="1" customFormat="1">
      <c r="L565" s="31"/>
      <c r="M565" s="31"/>
      <c r="N565" s="31"/>
      <c r="O565" s="31"/>
      <c r="P565" s="33"/>
    </row>
    <row r="566" spans="12:16" s="1" customFormat="1">
      <c r="L566" s="31"/>
      <c r="M566" s="31"/>
      <c r="N566" s="31"/>
      <c r="O566" s="31"/>
      <c r="P566" s="33"/>
    </row>
    <row r="567" spans="12:16" s="1" customFormat="1">
      <c r="L567" s="31"/>
      <c r="M567" s="31"/>
      <c r="N567" s="31"/>
      <c r="O567" s="31"/>
      <c r="P567" s="33"/>
    </row>
    <row r="568" spans="12:16" s="1" customFormat="1">
      <c r="L568" s="31"/>
      <c r="M568" s="31"/>
      <c r="N568" s="31"/>
      <c r="O568" s="31"/>
      <c r="P568" s="33"/>
    </row>
    <row r="569" spans="12:16" s="1" customFormat="1">
      <c r="L569" s="31"/>
      <c r="M569" s="31"/>
      <c r="N569" s="31"/>
      <c r="O569" s="31"/>
      <c r="P569" s="33"/>
    </row>
    <row r="570" spans="12:16" s="1" customFormat="1">
      <c r="L570" s="31"/>
      <c r="M570" s="31"/>
      <c r="N570" s="31"/>
      <c r="O570" s="31"/>
      <c r="P570" s="33"/>
    </row>
    <row r="571" spans="12:16" s="1" customFormat="1">
      <c r="L571" s="31"/>
      <c r="M571" s="31"/>
      <c r="N571" s="31"/>
      <c r="O571" s="31"/>
      <c r="P571" s="33"/>
    </row>
    <row r="572" spans="12:16" s="1" customFormat="1">
      <c r="L572" s="31"/>
      <c r="M572" s="31"/>
      <c r="N572" s="31"/>
      <c r="O572" s="31"/>
      <c r="P572" s="33"/>
    </row>
    <row r="573" spans="12:16" s="1" customFormat="1">
      <c r="L573" s="31"/>
      <c r="M573" s="31"/>
      <c r="N573" s="31"/>
      <c r="O573" s="31"/>
      <c r="P573" s="33"/>
    </row>
    <row r="574" spans="12:16" s="1" customFormat="1">
      <c r="L574" s="31"/>
      <c r="M574" s="31"/>
      <c r="N574" s="31"/>
      <c r="O574" s="31"/>
      <c r="P574" s="33"/>
    </row>
    <row r="575" spans="12:16" s="1" customFormat="1">
      <c r="L575" s="31"/>
      <c r="M575" s="31"/>
      <c r="N575" s="31"/>
      <c r="O575" s="31"/>
      <c r="P575" s="33"/>
    </row>
    <row r="576" spans="12:16" s="1" customFormat="1">
      <c r="L576" s="31"/>
      <c r="M576" s="31"/>
      <c r="N576" s="31"/>
      <c r="O576" s="31"/>
      <c r="P576" s="33"/>
    </row>
    <row r="577" spans="12:16" s="1" customFormat="1">
      <c r="L577" s="31"/>
      <c r="M577" s="31"/>
      <c r="N577" s="31"/>
      <c r="O577" s="31"/>
      <c r="P577" s="33"/>
    </row>
    <row r="578" spans="12:16" s="1" customFormat="1">
      <c r="L578" s="31"/>
      <c r="M578" s="31"/>
      <c r="N578" s="31"/>
      <c r="O578" s="31"/>
      <c r="P578" s="33"/>
    </row>
    <row r="579" spans="12:16" s="1" customFormat="1">
      <c r="L579" s="31"/>
      <c r="M579" s="31"/>
      <c r="N579" s="31"/>
      <c r="O579" s="31"/>
      <c r="P579" s="33"/>
    </row>
    <row r="580" spans="12:16" s="1" customFormat="1">
      <c r="L580" s="31"/>
      <c r="M580" s="31"/>
      <c r="N580" s="31"/>
      <c r="O580" s="31"/>
      <c r="P580" s="33"/>
    </row>
    <row r="581" spans="12:16" s="1" customFormat="1">
      <c r="L581" s="31"/>
      <c r="M581" s="31"/>
      <c r="N581" s="31"/>
      <c r="O581" s="31"/>
      <c r="P581" s="33"/>
    </row>
    <row r="582" spans="12:16" s="1" customFormat="1">
      <c r="L582" s="31"/>
      <c r="M582" s="31"/>
      <c r="N582" s="31"/>
      <c r="O582" s="31"/>
      <c r="P582" s="33"/>
    </row>
    <row r="583" spans="12:16" s="1" customFormat="1">
      <c r="L583" s="31"/>
      <c r="M583" s="31"/>
      <c r="N583" s="31"/>
      <c r="O583" s="31"/>
      <c r="P583" s="33"/>
    </row>
    <row r="584" spans="12:16" s="1" customFormat="1">
      <c r="L584" s="31"/>
      <c r="M584" s="31"/>
      <c r="N584" s="31"/>
      <c r="O584" s="31"/>
      <c r="P584" s="33"/>
    </row>
    <row r="585" spans="12:16" s="1" customFormat="1">
      <c r="L585" s="31"/>
      <c r="M585" s="31"/>
      <c r="N585" s="31"/>
      <c r="O585" s="31"/>
      <c r="P585" s="33"/>
    </row>
    <row r="586" spans="12:16" s="1" customFormat="1">
      <c r="L586" s="31"/>
      <c r="M586" s="31"/>
      <c r="N586" s="31"/>
      <c r="O586" s="31"/>
      <c r="P586" s="33"/>
    </row>
    <row r="587" spans="12:16" s="1" customFormat="1">
      <c r="L587" s="31"/>
      <c r="M587" s="31"/>
      <c r="N587" s="31"/>
      <c r="O587" s="31"/>
      <c r="P587" s="33"/>
    </row>
    <row r="588" spans="12:16" s="1" customFormat="1">
      <c r="L588" s="31"/>
      <c r="M588" s="31"/>
      <c r="N588" s="31"/>
      <c r="O588" s="31"/>
      <c r="P588" s="33"/>
    </row>
    <row r="589" spans="12:16" s="1" customFormat="1">
      <c r="L589" s="31"/>
      <c r="M589" s="31"/>
      <c r="N589" s="31"/>
      <c r="O589" s="31"/>
      <c r="P589" s="33"/>
    </row>
    <row r="590" spans="12:16" s="1" customFormat="1">
      <c r="L590" s="31"/>
      <c r="M590" s="31"/>
      <c r="N590" s="31"/>
      <c r="O590" s="31"/>
      <c r="P590" s="33"/>
    </row>
    <row r="591" spans="12:16" s="1" customFormat="1">
      <c r="L591" s="31"/>
      <c r="M591" s="31"/>
      <c r="N591" s="31"/>
      <c r="O591" s="31"/>
      <c r="P591" s="33"/>
    </row>
    <row r="592" spans="12:16" s="1" customFormat="1">
      <c r="L592" s="31"/>
      <c r="M592" s="31"/>
      <c r="N592" s="31"/>
      <c r="O592" s="31"/>
      <c r="P592" s="33"/>
    </row>
    <row r="593" spans="12:16" s="1" customFormat="1">
      <c r="L593" s="31"/>
      <c r="M593" s="31"/>
      <c r="N593" s="31"/>
      <c r="O593" s="31"/>
      <c r="P593" s="33"/>
    </row>
    <row r="594" spans="12:16" s="1" customFormat="1">
      <c r="L594" s="31"/>
      <c r="M594" s="31"/>
      <c r="N594" s="31"/>
      <c r="O594" s="31"/>
      <c r="P594" s="33"/>
    </row>
    <row r="595" spans="12:16" s="1" customFormat="1">
      <c r="L595" s="31"/>
      <c r="M595" s="31"/>
      <c r="N595" s="31"/>
      <c r="O595" s="31"/>
      <c r="P595" s="33"/>
    </row>
    <row r="596" spans="12:16" s="1" customFormat="1">
      <c r="L596" s="31"/>
      <c r="M596" s="31"/>
      <c r="N596" s="31"/>
      <c r="O596" s="31"/>
      <c r="P596" s="33"/>
    </row>
    <row r="597" spans="12:16" s="1" customFormat="1">
      <c r="L597" s="31"/>
      <c r="M597" s="31"/>
      <c r="N597" s="31"/>
      <c r="O597" s="31"/>
      <c r="P597" s="33"/>
    </row>
    <row r="598" spans="12:16" s="1" customFormat="1">
      <c r="L598" s="31"/>
      <c r="M598" s="31"/>
      <c r="N598" s="31"/>
      <c r="O598" s="31"/>
      <c r="P598" s="33"/>
    </row>
    <row r="599" spans="12:16" s="1" customFormat="1">
      <c r="L599" s="31"/>
      <c r="M599" s="31"/>
      <c r="N599" s="31"/>
      <c r="O599" s="31"/>
      <c r="P599" s="33"/>
    </row>
    <row r="600" spans="12:16" s="1" customFormat="1">
      <c r="L600" s="31"/>
      <c r="M600" s="31"/>
      <c r="N600" s="31"/>
      <c r="O600" s="31"/>
      <c r="P600" s="33"/>
    </row>
    <row r="601" spans="12:16" s="1" customFormat="1">
      <c r="L601" s="31"/>
      <c r="M601" s="31"/>
      <c r="N601" s="31"/>
      <c r="O601" s="31"/>
      <c r="P601" s="33"/>
    </row>
    <row r="602" spans="12:16" s="1" customFormat="1">
      <c r="L602" s="31"/>
      <c r="M602" s="31"/>
      <c r="N602" s="31"/>
      <c r="O602" s="31"/>
      <c r="P602" s="33"/>
    </row>
    <row r="603" spans="12:16" s="1" customFormat="1">
      <c r="L603" s="31"/>
      <c r="M603" s="31"/>
      <c r="N603" s="31"/>
      <c r="O603" s="31"/>
      <c r="P603" s="33"/>
    </row>
    <row r="604" spans="12:16" s="1" customFormat="1">
      <c r="L604" s="31"/>
      <c r="M604" s="31"/>
      <c r="N604" s="31"/>
      <c r="O604" s="31"/>
      <c r="P604" s="33"/>
    </row>
    <row r="605" spans="12:16" s="1" customFormat="1">
      <c r="L605" s="31"/>
      <c r="M605" s="31"/>
      <c r="N605" s="31"/>
      <c r="O605" s="31"/>
      <c r="P605" s="33"/>
    </row>
    <row r="606" spans="12:16" s="1" customFormat="1">
      <c r="L606" s="31"/>
      <c r="M606" s="31"/>
      <c r="N606" s="31"/>
      <c r="O606" s="31"/>
      <c r="P606" s="33"/>
    </row>
    <row r="607" spans="12:16" s="1" customFormat="1">
      <c r="L607" s="31"/>
      <c r="M607" s="31"/>
      <c r="N607" s="31"/>
      <c r="O607" s="31"/>
      <c r="P607" s="33"/>
    </row>
    <row r="608" spans="12:16" s="1" customFormat="1">
      <c r="L608" s="31"/>
      <c r="M608" s="31"/>
      <c r="N608" s="31"/>
      <c r="O608" s="31"/>
      <c r="P608" s="33"/>
    </row>
    <row r="609" spans="12:16" s="1" customFormat="1">
      <c r="L609" s="31"/>
      <c r="M609" s="31"/>
      <c r="N609" s="31"/>
      <c r="O609" s="31"/>
      <c r="P609" s="33"/>
    </row>
    <row r="610" spans="12:16" s="1" customFormat="1">
      <c r="L610" s="31"/>
      <c r="M610" s="31"/>
      <c r="N610" s="31"/>
      <c r="O610" s="31"/>
      <c r="P610" s="33"/>
    </row>
    <row r="611" spans="12:16" s="1" customFormat="1">
      <c r="L611" s="31"/>
      <c r="M611" s="31"/>
      <c r="N611" s="31"/>
      <c r="O611" s="31"/>
      <c r="P611" s="33"/>
    </row>
    <row r="612" spans="12:16" s="1" customFormat="1">
      <c r="L612" s="31"/>
      <c r="M612" s="31"/>
      <c r="N612" s="31"/>
      <c r="O612" s="31"/>
      <c r="P612" s="33"/>
    </row>
    <row r="613" spans="12:16" s="1" customFormat="1">
      <c r="L613" s="31"/>
      <c r="M613" s="31"/>
      <c r="N613" s="31"/>
      <c r="O613" s="31"/>
      <c r="P613" s="33"/>
    </row>
    <row r="614" spans="12:16" s="1" customFormat="1">
      <c r="L614" s="31"/>
      <c r="M614" s="31"/>
      <c r="N614" s="31"/>
      <c r="O614" s="31"/>
      <c r="P614" s="33"/>
    </row>
    <row r="615" spans="12:16" s="1" customFormat="1">
      <c r="L615" s="31"/>
      <c r="M615" s="31"/>
      <c r="N615" s="31"/>
      <c r="O615" s="31"/>
      <c r="P615" s="33"/>
    </row>
    <row r="616" spans="12:16" s="1" customFormat="1">
      <c r="L616" s="31"/>
      <c r="M616" s="31"/>
      <c r="N616" s="31"/>
      <c r="O616" s="31"/>
      <c r="P616" s="33"/>
    </row>
    <row r="617" spans="12:16" s="1" customFormat="1">
      <c r="L617" s="31"/>
      <c r="M617" s="31"/>
      <c r="N617" s="31"/>
      <c r="O617" s="31"/>
      <c r="P617" s="33"/>
    </row>
    <row r="618" spans="12:16" s="1" customFormat="1">
      <c r="L618" s="31"/>
      <c r="M618" s="31"/>
      <c r="N618" s="31"/>
      <c r="O618" s="31"/>
      <c r="P618" s="33"/>
    </row>
    <row r="619" spans="12:16" s="1" customFormat="1">
      <c r="L619" s="31"/>
      <c r="M619" s="31"/>
      <c r="N619" s="31"/>
      <c r="O619" s="31"/>
      <c r="P619" s="33"/>
    </row>
    <row r="620" spans="12:16" s="1" customFormat="1">
      <c r="L620" s="31"/>
      <c r="M620" s="31"/>
      <c r="N620" s="31"/>
      <c r="O620" s="31"/>
      <c r="P620" s="33"/>
    </row>
    <row r="621" spans="12:16" s="1" customFormat="1">
      <c r="L621" s="31"/>
      <c r="M621" s="31"/>
      <c r="N621" s="31"/>
      <c r="O621" s="31"/>
      <c r="P621" s="33"/>
    </row>
    <row r="622" spans="12:16" s="1" customFormat="1">
      <c r="L622" s="31"/>
      <c r="M622" s="31"/>
      <c r="N622" s="31"/>
      <c r="O622" s="31"/>
      <c r="P622" s="33"/>
    </row>
    <row r="623" spans="12:16" s="1" customFormat="1">
      <c r="L623" s="31"/>
      <c r="M623" s="31"/>
      <c r="N623" s="31"/>
      <c r="O623" s="31"/>
      <c r="P623" s="33"/>
    </row>
    <row r="624" spans="12:16" s="1" customFormat="1">
      <c r="L624" s="31"/>
      <c r="M624" s="31"/>
      <c r="N624" s="31"/>
      <c r="O624" s="31"/>
      <c r="P624" s="33"/>
    </row>
    <row r="625" spans="12:16" s="1" customFormat="1">
      <c r="L625" s="31"/>
      <c r="M625" s="31"/>
      <c r="N625" s="31"/>
      <c r="O625" s="31"/>
      <c r="P625" s="33"/>
    </row>
    <row r="626" spans="12:16" s="1" customFormat="1">
      <c r="L626" s="31"/>
      <c r="M626" s="31"/>
      <c r="N626" s="31"/>
      <c r="O626" s="31"/>
      <c r="P626" s="33"/>
    </row>
    <row r="627" spans="12:16" s="1" customFormat="1">
      <c r="L627" s="31"/>
      <c r="M627" s="31"/>
      <c r="N627" s="31"/>
      <c r="O627" s="31"/>
      <c r="P627" s="33"/>
    </row>
    <row r="628" spans="12:16" s="1" customFormat="1">
      <c r="L628" s="31"/>
      <c r="M628" s="31"/>
      <c r="N628" s="31"/>
      <c r="O628" s="31"/>
      <c r="P628" s="33"/>
    </row>
    <row r="629" spans="12:16" s="1" customFormat="1">
      <c r="L629" s="31"/>
      <c r="M629" s="31"/>
      <c r="N629" s="31"/>
      <c r="O629" s="31"/>
      <c r="P629" s="33"/>
    </row>
    <row r="630" spans="12:16" s="1" customFormat="1">
      <c r="L630" s="31"/>
      <c r="M630" s="31"/>
      <c r="N630" s="31"/>
      <c r="O630" s="31"/>
      <c r="P630" s="33"/>
    </row>
    <row r="631" spans="12:16" s="1" customFormat="1">
      <c r="L631" s="31"/>
      <c r="M631" s="31"/>
      <c r="N631" s="31"/>
      <c r="O631" s="31"/>
      <c r="P631" s="33"/>
    </row>
    <row r="632" spans="12:16" s="1" customFormat="1">
      <c r="L632" s="31"/>
      <c r="M632" s="31"/>
      <c r="N632" s="31"/>
      <c r="O632" s="31"/>
      <c r="P632" s="33"/>
    </row>
    <row r="633" spans="12:16" s="1" customFormat="1">
      <c r="L633" s="31"/>
      <c r="M633" s="31"/>
      <c r="N633" s="31"/>
      <c r="O633" s="31"/>
      <c r="P633" s="33"/>
    </row>
    <row r="634" spans="12:16" s="1" customFormat="1">
      <c r="L634" s="31"/>
      <c r="M634" s="31"/>
      <c r="N634" s="31"/>
      <c r="O634" s="31"/>
      <c r="P634" s="33"/>
    </row>
    <row r="635" spans="12:16" s="1" customFormat="1">
      <c r="L635" s="31"/>
      <c r="M635" s="31"/>
      <c r="N635" s="31"/>
      <c r="O635" s="31"/>
      <c r="P635" s="33"/>
    </row>
    <row r="636" spans="12:16" s="1" customFormat="1">
      <c r="L636" s="31"/>
      <c r="M636" s="31"/>
      <c r="N636" s="31"/>
      <c r="O636" s="31"/>
      <c r="P636" s="33"/>
    </row>
    <row r="637" spans="12:16" s="1" customFormat="1">
      <c r="L637" s="31"/>
      <c r="M637" s="31"/>
      <c r="N637" s="31"/>
      <c r="O637" s="31"/>
      <c r="P637" s="33"/>
    </row>
    <row r="638" spans="12:16" s="1" customFormat="1">
      <c r="L638" s="31"/>
      <c r="M638" s="31"/>
      <c r="N638" s="31"/>
      <c r="O638" s="31"/>
      <c r="P638" s="33"/>
    </row>
    <row r="639" spans="12:16" s="1" customFormat="1">
      <c r="L639" s="31"/>
      <c r="M639" s="31"/>
      <c r="N639" s="31"/>
      <c r="O639" s="31"/>
      <c r="P639" s="33"/>
    </row>
    <row r="640" spans="12:16" s="1" customFormat="1">
      <c r="L640" s="31"/>
      <c r="M640" s="31"/>
      <c r="N640" s="31"/>
      <c r="O640" s="31"/>
      <c r="P640" s="33"/>
    </row>
    <row r="641" spans="12:16" s="1" customFormat="1">
      <c r="L641" s="31"/>
      <c r="M641" s="31"/>
      <c r="N641" s="31"/>
      <c r="O641" s="31"/>
      <c r="P641" s="33"/>
    </row>
    <row r="642" spans="12:16" s="1" customFormat="1">
      <c r="L642" s="31"/>
      <c r="M642" s="31"/>
      <c r="N642" s="31"/>
      <c r="O642" s="31"/>
      <c r="P642" s="33"/>
    </row>
    <row r="643" spans="12:16" s="1" customFormat="1">
      <c r="L643" s="31"/>
      <c r="M643" s="31"/>
      <c r="N643" s="31"/>
      <c r="O643" s="31"/>
      <c r="P643" s="33"/>
    </row>
    <row r="644" spans="12:16" s="1" customFormat="1">
      <c r="L644" s="31"/>
      <c r="M644" s="31"/>
      <c r="N644" s="31"/>
      <c r="O644" s="31"/>
      <c r="P644" s="33"/>
    </row>
    <row r="645" spans="12:16" s="1" customFormat="1">
      <c r="L645" s="31"/>
      <c r="M645" s="31"/>
      <c r="N645" s="31"/>
      <c r="O645" s="31"/>
      <c r="P645" s="33"/>
    </row>
    <row r="646" spans="12:16" s="1" customFormat="1">
      <c r="L646" s="31"/>
      <c r="M646" s="31"/>
      <c r="N646" s="31"/>
      <c r="O646" s="31"/>
      <c r="P646" s="33"/>
    </row>
    <row r="647" spans="12:16" s="1" customFormat="1">
      <c r="L647" s="31"/>
      <c r="M647" s="31"/>
      <c r="N647" s="31"/>
      <c r="O647" s="31"/>
      <c r="P647" s="33"/>
    </row>
    <row r="648" spans="12:16" s="1" customFormat="1">
      <c r="L648" s="31"/>
      <c r="M648" s="31"/>
      <c r="N648" s="31"/>
      <c r="O648" s="31"/>
      <c r="P648" s="33"/>
    </row>
    <row r="649" spans="12:16" s="1" customFormat="1">
      <c r="L649" s="31"/>
      <c r="M649" s="31"/>
      <c r="N649" s="31"/>
      <c r="O649" s="31"/>
      <c r="P649" s="33"/>
    </row>
    <row r="650" spans="12:16" s="1" customFormat="1">
      <c r="L650" s="31"/>
      <c r="M650" s="31"/>
      <c r="N650" s="31"/>
      <c r="O650" s="31"/>
      <c r="P650" s="33"/>
    </row>
    <row r="651" spans="12:16" s="1" customFormat="1">
      <c r="L651" s="31"/>
      <c r="M651" s="31"/>
      <c r="N651" s="31"/>
      <c r="O651" s="31"/>
      <c r="P651" s="33"/>
    </row>
    <row r="652" spans="12:16" s="1" customFormat="1">
      <c r="L652" s="31"/>
      <c r="M652" s="31"/>
      <c r="N652" s="31"/>
      <c r="O652" s="31"/>
      <c r="P652" s="33"/>
    </row>
    <row r="653" spans="12:16" s="1" customFormat="1">
      <c r="L653" s="31"/>
      <c r="M653" s="31"/>
      <c r="N653" s="31"/>
      <c r="O653" s="31"/>
      <c r="P653" s="33"/>
    </row>
    <row r="654" spans="12:16" s="1" customFormat="1">
      <c r="L654" s="31"/>
      <c r="M654" s="31"/>
      <c r="N654" s="31"/>
      <c r="O654" s="31"/>
      <c r="P654" s="33"/>
    </row>
    <row r="655" spans="12:16" s="1" customFormat="1">
      <c r="L655" s="31"/>
      <c r="M655" s="31"/>
      <c r="N655" s="31"/>
      <c r="O655" s="31"/>
      <c r="P655" s="33"/>
    </row>
    <row r="656" spans="12:16" s="1" customFormat="1">
      <c r="L656" s="31"/>
      <c r="M656" s="31"/>
      <c r="N656" s="31"/>
      <c r="O656" s="31"/>
      <c r="P656" s="33"/>
    </row>
    <row r="657" spans="12:16" s="1" customFormat="1">
      <c r="L657" s="31"/>
      <c r="M657" s="31"/>
      <c r="N657" s="31"/>
      <c r="O657" s="31"/>
      <c r="P657" s="33"/>
    </row>
    <row r="658" spans="12:16" s="1" customFormat="1">
      <c r="L658" s="31"/>
      <c r="M658" s="31"/>
      <c r="N658" s="31"/>
      <c r="O658" s="31"/>
      <c r="P658" s="33"/>
    </row>
    <row r="659" spans="12:16" s="1" customFormat="1">
      <c r="L659" s="31"/>
      <c r="M659" s="31"/>
      <c r="N659" s="31"/>
      <c r="O659" s="31"/>
      <c r="P659" s="33"/>
    </row>
    <row r="660" spans="12:16" s="1" customFormat="1">
      <c r="L660" s="31"/>
      <c r="M660" s="31"/>
      <c r="N660" s="31"/>
      <c r="O660" s="31"/>
      <c r="P660" s="33"/>
    </row>
    <row r="661" spans="12:16" s="1" customFormat="1">
      <c r="L661" s="31"/>
      <c r="M661" s="31"/>
      <c r="N661" s="31"/>
      <c r="O661" s="31"/>
      <c r="P661" s="33"/>
    </row>
    <row r="662" spans="12:16" s="1" customFormat="1">
      <c r="L662" s="31"/>
      <c r="M662" s="31"/>
      <c r="N662" s="31"/>
      <c r="O662" s="31"/>
      <c r="P662" s="33"/>
    </row>
    <row r="663" spans="12:16" s="1" customFormat="1">
      <c r="L663" s="31"/>
      <c r="M663" s="31"/>
      <c r="N663" s="31"/>
      <c r="O663" s="31"/>
      <c r="P663" s="33"/>
    </row>
    <row r="664" spans="12:16" s="1" customFormat="1">
      <c r="L664" s="31"/>
      <c r="M664" s="31"/>
      <c r="N664" s="31"/>
      <c r="O664" s="31"/>
      <c r="P664" s="33"/>
    </row>
    <row r="665" spans="12:16" s="1" customFormat="1">
      <c r="L665" s="31"/>
      <c r="M665" s="31"/>
      <c r="N665" s="31"/>
      <c r="O665" s="31"/>
      <c r="P665" s="33"/>
    </row>
    <row r="666" spans="12:16" s="1" customFormat="1">
      <c r="L666" s="31"/>
      <c r="M666" s="31"/>
      <c r="N666" s="31"/>
      <c r="O666" s="31"/>
      <c r="P666" s="33"/>
    </row>
    <row r="667" spans="12:16" s="1" customFormat="1">
      <c r="L667" s="31"/>
      <c r="M667" s="31"/>
      <c r="N667" s="31"/>
      <c r="O667" s="31"/>
      <c r="P667" s="33"/>
    </row>
    <row r="668" spans="12:16" s="1" customFormat="1">
      <c r="L668" s="31"/>
      <c r="M668" s="31"/>
      <c r="N668" s="31"/>
      <c r="O668" s="31"/>
      <c r="P668" s="33"/>
    </row>
    <row r="669" spans="12:16" s="1" customFormat="1">
      <c r="L669" s="31"/>
      <c r="M669" s="31"/>
      <c r="N669" s="31"/>
      <c r="O669" s="31"/>
      <c r="P669" s="33"/>
    </row>
    <row r="670" spans="12:16" s="1" customFormat="1">
      <c r="L670" s="31"/>
      <c r="M670" s="31"/>
      <c r="N670" s="31"/>
      <c r="O670" s="31"/>
      <c r="P670" s="33"/>
    </row>
    <row r="671" spans="12:16" s="1" customFormat="1">
      <c r="L671" s="31"/>
      <c r="M671" s="31"/>
      <c r="N671" s="31"/>
      <c r="O671" s="31"/>
      <c r="P671" s="33"/>
    </row>
    <row r="672" spans="12:16" s="1" customFormat="1">
      <c r="L672" s="31"/>
      <c r="M672" s="31"/>
      <c r="N672" s="31"/>
      <c r="O672" s="31"/>
      <c r="P672" s="33"/>
    </row>
    <row r="673" spans="12:16" s="1" customFormat="1">
      <c r="L673" s="31"/>
      <c r="M673" s="31"/>
      <c r="N673" s="31"/>
      <c r="O673" s="31"/>
      <c r="P673" s="33"/>
    </row>
    <row r="674" spans="12:16" s="1" customFormat="1">
      <c r="L674" s="31"/>
      <c r="M674" s="31"/>
      <c r="N674" s="31"/>
      <c r="O674" s="31"/>
      <c r="P674" s="33"/>
    </row>
    <row r="675" spans="12:16" s="1" customFormat="1">
      <c r="L675" s="31"/>
      <c r="M675" s="31"/>
      <c r="N675" s="31"/>
      <c r="O675" s="31"/>
      <c r="P675" s="33"/>
    </row>
    <row r="676" spans="12:16" s="1" customFormat="1">
      <c r="L676" s="31"/>
      <c r="M676" s="31"/>
      <c r="N676" s="31"/>
      <c r="O676" s="31"/>
      <c r="P676" s="33"/>
    </row>
    <row r="677" spans="12:16" s="1" customFormat="1">
      <c r="L677" s="31"/>
      <c r="M677" s="31"/>
      <c r="N677" s="31"/>
      <c r="O677" s="31"/>
      <c r="P677" s="33"/>
    </row>
    <row r="678" spans="12:16" s="1" customFormat="1">
      <c r="L678" s="31"/>
      <c r="M678" s="31"/>
      <c r="N678" s="31"/>
      <c r="O678" s="31"/>
      <c r="P678" s="33"/>
    </row>
    <row r="679" spans="12:16" s="1" customFormat="1">
      <c r="L679" s="31"/>
      <c r="M679" s="31"/>
      <c r="N679" s="31"/>
      <c r="O679" s="31"/>
      <c r="P679" s="33"/>
    </row>
    <row r="680" spans="12:16" s="1" customFormat="1">
      <c r="L680" s="31"/>
      <c r="M680" s="31"/>
      <c r="N680" s="31"/>
      <c r="O680" s="31"/>
      <c r="P680" s="33"/>
    </row>
    <row r="681" spans="12:16" s="1" customFormat="1">
      <c r="L681" s="31"/>
      <c r="M681" s="31"/>
      <c r="N681" s="31"/>
      <c r="O681" s="31"/>
      <c r="P681" s="33"/>
    </row>
    <row r="682" spans="12:16" s="1" customFormat="1">
      <c r="L682" s="31"/>
      <c r="M682" s="31"/>
      <c r="N682" s="31"/>
      <c r="O682" s="31"/>
      <c r="P682" s="33"/>
    </row>
    <row r="683" spans="12:16" s="1" customFormat="1">
      <c r="L683" s="31"/>
      <c r="M683" s="31"/>
      <c r="N683" s="31"/>
      <c r="O683" s="31"/>
      <c r="P683" s="33"/>
    </row>
    <row r="684" spans="12:16" s="1" customFormat="1">
      <c r="L684" s="31"/>
      <c r="M684" s="31"/>
      <c r="N684" s="31"/>
      <c r="O684" s="31"/>
      <c r="P684" s="33"/>
    </row>
    <row r="685" spans="12:16" s="1" customFormat="1">
      <c r="L685" s="31"/>
      <c r="M685" s="31"/>
      <c r="N685" s="31"/>
      <c r="O685" s="31"/>
      <c r="P685" s="33"/>
    </row>
    <row r="686" spans="12:16" s="1" customFormat="1">
      <c r="L686" s="31"/>
      <c r="M686" s="31"/>
      <c r="N686" s="31"/>
      <c r="O686" s="31"/>
      <c r="P686" s="33"/>
    </row>
    <row r="687" spans="12:16" s="1" customFormat="1">
      <c r="L687" s="31"/>
      <c r="M687" s="31"/>
      <c r="N687" s="31"/>
      <c r="O687" s="31"/>
      <c r="P687" s="33"/>
    </row>
    <row r="688" spans="12:16" s="1" customFormat="1">
      <c r="L688" s="31"/>
      <c r="M688" s="31"/>
      <c r="N688" s="31"/>
      <c r="O688" s="31"/>
      <c r="P688" s="33"/>
    </row>
    <row r="689" spans="12:16" s="1" customFormat="1">
      <c r="L689" s="31"/>
      <c r="M689" s="31"/>
      <c r="N689" s="31"/>
      <c r="O689" s="31"/>
      <c r="P689" s="33"/>
    </row>
    <row r="690" spans="12:16" s="1" customFormat="1">
      <c r="L690" s="31"/>
      <c r="M690" s="31"/>
      <c r="N690" s="31"/>
      <c r="O690" s="31"/>
      <c r="P690" s="33"/>
    </row>
    <row r="691" spans="12:16" s="1" customFormat="1">
      <c r="L691" s="31"/>
      <c r="M691" s="31"/>
      <c r="N691" s="31"/>
      <c r="O691" s="31"/>
      <c r="P691" s="33"/>
    </row>
    <row r="692" spans="12:16" s="1" customFormat="1">
      <c r="L692" s="31"/>
      <c r="M692" s="31"/>
      <c r="N692" s="31"/>
      <c r="O692" s="31"/>
      <c r="P692" s="33"/>
    </row>
    <row r="693" spans="12:16" s="1" customFormat="1">
      <c r="L693" s="31"/>
      <c r="M693" s="31"/>
      <c r="N693" s="31"/>
      <c r="O693" s="31"/>
      <c r="P693" s="33"/>
    </row>
    <row r="694" spans="12:16" s="1" customFormat="1">
      <c r="L694" s="31"/>
      <c r="M694" s="31"/>
      <c r="N694" s="31"/>
      <c r="O694" s="31"/>
      <c r="P694" s="33"/>
    </row>
    <row r="695" spans="12:16" s="1" customFormat="1">
      <c r="L695" s="31"/>
      <c r="M695" s="31"/>
      <c r="N695" s="31"/>
      <c r="O695" s="31"/>
      <c r="P695" s="33"/>
    </row>
    <row r="696" spans="12:16" s="1" customFormat="1">
      <c r="L696" s="31"/>
      <c r="M696" s="31"/>
      <c r="N696" s="31"/>
      <c r="O696" s="31"/>
      <c r="P696" s="33"/>
    </row>
    <row r="697" spans="12:16" s="1" customFormat="1">
      <c r="L697" s="31"/>
      <c r="M697" s="31"/>
      <c r="N697" s="31"/>
      <c r="O697" s="31"/>
      <c r="P697" s="33"/>
    </row>
    <row r="698" spans="12:16" s="1" customFormat="1">
      <c r="L698" s="31"/>
      <c r="M698" s="31"/>
      <c r="N698" s="31"/>
      <c r="O698" s="31"/>
      <c r="P698" s="33"/>
    </row>
    <row r="699" spans="12:16" s="1" customFormat="1">
      <c r="L699" s="31"/>
      <c r="M699" s="31"/>
      <c r="N699" s="31"/>
      <c r="O699" s="31"/>
      <c r="P699" s="33"/>
    </row>
    <row r="700" spans="12:16" s="1" customFormat="1">
      <c r="L700" s="31"/>
      <c r="M700" s="31"/>
      <c r="N700" s="31"/>
      <c r="O700" s="31"/>
      <c r="P700" s="33"/>
    </row>
    <row r="701" spans="12:16" s="1" customFormat="1">
      <c r="L701" s="31"/>
      <c r="M701" s="31"/>
      <c r="N701" s="31"/>
      <c r="O701" s="31"/>
      <c r="P701" s="33"/>
    </row>
    <row r="702" spans="12:16" s="1" customFormat="1">
      <c r="L702" s="31"/>
      <c r="M702" s="31"/>
      <c r="N702" s="31"/>
      <c r="O702" s="31"/>
      <c r="P702" s="33"/>
    </row>
    <row r="703" spans="12:16" s="1" customFormat="1">
      <c r="L703" s="31"/>
      <c r="M703" s="31"/>
      <c r="N703" s="31"/>
      <c r="O703" s="31"/>
      <c r="P703" s="33"/>
    </row>
    <row r="704" spans="12:16" s="1" customFormat="1">
      <c r="L704" s="31"/>
      <c r="M704" s="31"/>
      <c r="N704" s="31"/>
      <c r="O704" s="31"/>
      <c r="P704" s="33"/>
    </row>
    <row r="705" spans="12:16" s="1" customFormat="1">
      <c r="L705" s="31"/>
      <c r="M705" s="31"/>
      <c r="N705" s="31"/>
      <c r="O705" s="31"/>
      <c r="P705" s="33"/>
    </row>
    <row r="706" spans="12:16" s="1" customFormat="1">
      <c r="L706" s="31"/>
      <c r="M706" s="31"/>
      <c r="N706" s="31"/>
      <c r="O706" s="31"/>
      <c r="P706" s="33"/>
    </row>
    <row r="707" spans="12:16" s="1" customFormat="1">
      <c r="L707" s="31"/>
      <c r="M707" s="31"/>
      <c r="N707" s="31"/>
      <c r="O707" s="31"/>
      <c r="P707" s="33"/>
    </row>
    <row r="708" spans="12:16" s="1" customFormat="1">
      <c r="L708" s="31"/>
      <c r="M708" s="31"/>
      <c r="N708" s="31"/>
      <c r="O708" s="31"/>
      <c r="P708" s="33"/>
    </row>
    <row r="709" spans="12:16" s="1" customFormat="1">
      <c r="L709" s="31"/>
      <c r="M709" s="31"/>
      <c r="N709" s="31"/>
      <c r="O709" s="31"/>
      <c r="P709" s="33"/>
    </row>
    <row r="710" spans="12:16" s="1" customFormat="1">
      <c r="L710" s="31"/>
      <c r="M710" s="31"/>
      <c r="N710" s="31"/>
      <c r="O710" s="31"/>
      <c r="P710" s="33"/>
    </row>
    <row r="711" spans="12:16" s="1" customFormat="1">
      <c r="L711" s="31"/>
      <c r="M711" s="31"/>
      <c r="N711" s="31"/>
      <c r="O711" s="31"/>
      <c r="P711" s="33"/>
    </row>
    <row r="712" spans="12:16" s="1" customFormat="1">
      <c r="L712" s="31"/>
      <c r="M712" s="31"/>
      <c r="N712" s="31"/>
      <c r="O712" s="31"/>
      <c r="P712" s="33"/>
    </row>
    <row r="713" spans="12:16" s="1" customFormat="1">
      <c r="L713" s="31"/>
      <c r="M713" s="31"/>
      <c r="N713" s="31"/>
      <c r="O713" s="31"/>
      <c r="P713" s="33"/>
    </row>
    <row r="714" spans="12:16" s="1" customFormat="1">
      <c r="L714" s="31"/>
      <c r="M714" s="31"/>
      <c r="N714" s="31"/>
      <c r="O714" s="31"/>
      <c r="P714" s="33"/>
    </row>
    <row r="715" spans="12:16" s="1" customFormat="1">
      <c r="L715" s="31"/>
      <c r="M715" s="31"/>
      <c r="N715" s="31"/>
      <c r="O715" s="31"/>
      <c r="P715" s="33"/>
    </row>
    <row r="716" spans="12:16" s="1" customFormat="1">
      <c r="L716" s="31"/>
      <c r="M716" s="31"/>
      <c r="N716" s="31"/>
      <c r="O716" s="31"/>
      <c r="P716" s="33"/>
    </row>
    <row r="717" spans="12:16" s="1" customFormat="1">
      <c r="L717" s="31"/>
      <c r="M717" s="31"/>
      <c r="N717" s="31"/>
      <c r="O717" s="31"/>
      <c r="P717" s="33"/>
    </row>
    <row r="718" spans="12:16" s="1" customFormat="1">
      <c r="L718" s="31"/>
      <c r="M718" s="31"/>
      <c r="N718" s="31"/>
      <c r="O718" s="31"/>
      <c r="P718" s="33"/>
    </row>
    <row r="719" spans="12:16" s="1" customFormat="1">
      <c r="L719" s="31"/>
      <c r="M719" s="31"/>
      <c r="N719" s="31"/>
      <c r="O719" s="31"/>
      <c r="P719" s="33"/>
    </row>
    <row r="720" spans="12:16" s="1" customFormat="1">
      <c r="L720" s="31"/>
      <c r="M720" s="31"/>
      <c r="N720" s="31"/>
      <c r="O720" s="31"/>
      <c r="P720" s="33"/>
    </row>
    <row r="721" spans="12:16" s="1" customFormat="1">
      <c r="L721" s="31"/>
      <c r="M721" s="31"/>
      <c r="N721" s="31"/>
      <c r="O721" s="31"/>
      <c r="P721" s="33"/>
    </row>
    <row r="722" spans="12:16" s="1" customFormat="1">
      <c r="L722" s="31"/>
      <c r="M722" s="31"/>
      <c r="N722" s="31"/>
      <c r="O722" s="31"/>
      <c r="P722" s="33"/>
    </row>
    <row r="723" spans="12:16" s="1" customFormat="1">
      <c r="L723" s="31"/>
      <c r="M723" s="31"/>
      <c r="N723" s="31"/>
      <c r="O723" s="31"/>
      <c r="P723" s="33"/>
    </row>
    <row r="724" spans="12:16" s="1" customFormat="1">
      <c r="L724" s="31"/>
      <c r="M724" s="31"/>
      <c r="N724" s="31"/>
      <c r="O724" s="31"/>
      <c r="P724" s="33"/>
    </row>
    <row r="725" spans="12:16" s="1" customFormat="1">
      <c r="L725" s="31"/>
      <c r="M725" s="31"/>
      <c r="N725" s="31"/>
      <c r="O725" s="31"/>
      <c r="P725" s="33"/>
    </row>
    <row r="726" spans="12:16" s="1" customFormat="1">
      <c r="L726" s="31"/>
      <c r="M726" s="31"/>
      <c r="N726" s="31"/>
      <c r="O726" s="31"/>
      <c r="P726" s="33"/>
    </row>
    <row r="727" spans="12:16" s="1" customFormat="1">
      <c r="L727" s="31"/>
      <c r="M727" s="31"/>
      <c r="N727" s="31"/>
      <c r="O727" s="31"/>
      <c r="P727" s="33"/>
    </row>
    <row r="728" spans="12:16" s="1" customFormat="1">
      <c r="L728" s="31"/>
      <c r="M728" s="31"/>
      <c r="N728" s="31"/>
      <c r="O728" s="31"/>
      <c r="P728" s="33"/>
    </row>
    <row r="729" spans="12:16" s="1" customFormat="1">
      <c r="L729" s="31"/>
      <c r="M729" s="31"/>
      <c r="N729" s="31"/>
      <c r="O729" s="31"/>
      <c r="P729" s="33"/>
    </row>
    <row r="730" spans="12:16" s="1" customFormat="1">
      <c r="L730" s="31"/>
      <c r="M730" s="31"/>
      <c r="N730" s="31"/>
      <c r="O730" s="31"/>
      <c r="P730" s="33"/>
    </row>
    <row r="731" spans="12:16" s="1" customFormat="1">
      <c r="L731" s="31"/>
      <c r="M731" s="31"/>
      <c r="N731" s="31"/>
      <c r="O731" s="31"/>
      <c r="P731" s="33"/>
    </row>
    <row r="732" spans="12:16" s="1" customFormat="1">
      <c r="L732" s="31"/>
      <c r="M732" s="31"/>
      <c r="N732" s="31"/>
      <c r="O732" s="31"/>
      <c r="P732" s="33"/>
    </row>
    <row r="733" spans="12:16" s="1" customFormat="1">
      <c r="L733" s="31"/>
      <c r="M733" s="31"/>
      <c r="N733" s="31"/>
      <c r="O733" s="31"/>
      <c r="P733" s="33"/>
    </row>
    <row r="734" spans="12:16" s="1" customFormat="1">
      <c r="L734" s="31"/>
      <c r="M734" s="31"/>
      <c r="N734" s="31"/>
      <c r="O734" s="31"/>
      <c r="P734" s="33"/>
    </row>
    <row r="735" spans="12:16" s="1" customFormat="1">
      <c r="L735" s="31"/>
      <c r="M735" s="31"/>
      <c r="N735" s="31"/>
      <c r="O735" s="31"/>
      <c r="P735" s="33"/>
    </row>
    <row r="736" spans="12:16" s="1" customFormat="1">
      <c r="L736" s="31"/>
      <c r="M736" s="31"/>
      <c r="N736" s="31"/>
      <c r="O736" s="31"/>
      <c r="P736" s="33"/>
    </row>
    <row r="737" spans="12:16" s="1" customFormat="1">
      <c r="L737" s="31"/>
      <c r="M737" s="31"/>
      <c r="N737" s="31"/>
      <c r="O737" s="31"/>
      <c r="P737" s="33"/>
    </row>
    <row r="738" spans="12:16" s="1" customFormat="1">
      <c r="L738" s="31"/>
      <c r="M738" s="31"/>
      <c r="N738" s="31"/>
      <c r="O738" s="31"/>
      <c r="P738" s="33"/>
    </row>
    <row r="739" spans="12:16" s="1" customFormat="1">
      <c r="L739" s="31"/>
      <c r="M739" s="31"/>
      <c r="N739" s="31"/>
      <c r="O739" s="31"/>
      <c r="P739" s="33"/>
    </row>
    <row r="740" spans="12:16" s="1" customFormat="1">
      <c r="L740" s="31"/>
      <c r="M740" s="31"/>
      <c r="N740" s="31"/>
      <c r="O740" s="31"/>
      <c r="P740" s="33"/>
    </row>
    <row r="741" spans="12:16" s="1" customFormat="1">
      <c r="L741" s="31"/>
      <c r="M741" s="31"/>
      <c r="N741" s="31"/>
      <c r="O741" s="31"/>
      <c r="P741" s="33"/>
    </row>
    <row r="742" spans="12:16" s="1" customFormat="1">
      <c r="L742" s="31"/>
      <c r="M742" s="31"/>
      <c r="N742" s="31"/>
      <c r="O742" s="31"/>
      <c r="P742" s="33"/>
    </row>
    <row r="743" spans="12:16" s="1" customFormat="1">
      <c r="L743" s="31"/>
      <c r="M743" s="31"/>
      <c r="N743" s="31"/>
      <c r="O743" s="31"/>
      <c r="P743" s="33"/>
    </row>
    <row r="744" spans="12:16" s="1" customFormat="1">
      <c r="L744" s="31"/>
      <c r="M744" s="31"/>
      <c r="N744" s="31"/>
      <c r="O744" s="31"/>
      <c r="P744" s="33"/>
    </row>
    <row r="745" spans="12:16" s="1" customFormat="1">
      <c r="L745" s="31"/>
      <c r="M745" s="31"/>
      <c r="N745" s="31"/>
      <c r="O745" s="31"/>
      <c r="P745" s="33"/>
    </row>
    <row r="746" spans="12:16" s="1" customFormat="1">
      <c r="L746" s="31"/>
      <c r="M746" s="31"/>
      <c r="N746" s="31"/>
      <c r="O746" s="31"/>
      <c r="P746" s="33"/>
    </row>
    <row r="747" spans="12:16" s="1" customFormat="1">
      <c r="L747" s="31"/>
      <c r="M747" s="31"/>
      <c r="N747" s="31"/>
      <c r="O747" s="31"/>
      <c r="P747" s="33"/>
    </row>
    <row r="748" spans="12:16" s="1" customFormat="1">
      <c r="L748" s="31"/>
      <c r="M748" s="31"/>
      <c r="N748" s="31"/>
      <c r="O748" s="31"/>
      <c r="P748" s="33"/>
    </row>
    <row r="749" spans="12:16" s="1" customFormat="1">
      <c r="L749" s="31"/>
      <c r="M749" s="31"/>
      <c r="N749" s="31"/>
      <c r="O749" s="31"/>
      <c r="P749" s="33"/>
    </row>
    <row r="750" spans="12:16" s="1" customFormat="1">
      <c r="L750" s="31"/>
      <c r="M750" s="31"/>
      <c r="N750" s="31"/>
      <c r="O750" s="31"/>
      <c r="P750" s="33"/>
    </row>
    <row r="751" spans="12:16" s="1" customFormat="1">
      <c r="L751" s="31"/>
      <c r="M751" s="31"/>
      <c r="N751" s="31"/>
      <c r="O751" s="31"/>
      <c r="P751" s="33"/>
    </row>
    <row r="752" spans="12:16" s="1" customFormat="1">
      <c r="L752" s="31"/>
      <c r="M752" s="31"/>
      <c r="N752" s="31"/>
      <c r="O752" s="31"/>
      <c r="P752" s="33"/>
    </row>
    <row r="753" spans="12:16" s="1" customFormat="1">
      <c r="L753" s="31"/>
      <c r="M753" s="31"/>
      <c r="N753" s="31"/>
      <c r="O753" s="31"/>
      <c r="P753" s="33"/>
    </row>
    <row r="754" spans="12:16" s="1" customFormat="1">
      <c r="L754" s="31"/>
      <c r="M754" s="31"/>
      <c r="N754" s="31"/>
      <c r="O754" s="31"/>
      <c r="P754" s="33"/>
    </row>
    <row r="755" spans="12:16" s="1" customFormat="1">
      <c r="L755" s="31"/>
      <c r="M755" s="31"/>
      <c r="N755" s="31"/>
      <c r="O755" s="31"/>
      <c r="P755" s="33"/>
    </row>
    <row r="756" spans="12:16" s="1" customFormat="1">
      <c r="L756" s="31"/>
      <c r="M756" s="31"/>
      <c r="N756" s="31"/>
      <c r="O756" s="31"/>
      <c r="P756" s="33"/>
    </row>
    <row r="757" spans="12:16" s="1" customFormat="1">
      <c r="L757" s="31"/>
      <c r="M757" s="31"/>
      <c r="N757" s="31"/>
      <c r="O757" s="31"/>
      <c r="P757" s="33"/>
    </row>
    <row r="758" spans="12:16" s="1" customFormat="1">
      <c r="L758" s="31"/>
      <c r="M758" s="31"/>
      <c r="N758" s="31"/>
      <c r="O758" s="31"/>
      <c r="P758" s="33"/>
    </row>
    <row r="759" spans="12:16" s="1" customFormat="1">
      <c r="L759" s="31"/>
      <c r="M759" s="31"/>
      <c r="N759" s="31"/>
      <c r="O759" s="31"/>
      <c r="P759" s="33"/>
    </row>
    <row r="760" spans="12:16" s="1" customFormat="1">
      <c r="L760" s="31"/>
      <c r="M760" s="31"/>
      <c r="N760" s="31"/>
      <c r="O760" s="31"/>
      <c r="P760" s="33"/>
    </row>
    <row r="761" spans="12:16" s="1" customFormat="1">
      <c r="L761" s="31"/>
      <c r="M761" s="31"/>
      <c r="N761" s="31"/>
      <c r="O761" s="31"/>
      <c r="P761" s="33"/>
    </row>
    <row r="762" spans="12:16" s="1" customFormat="1">
      <c r="L762" s="31"/>
      <c r="M762" s="31"/>
      <c r="N762" s="31"/>
      <c r="O762" s="31"/>
      <c r="P762" s="33"/>
    </row>
    <row r="763" spans="12:16" s="1" customFormat="1">
      <c r="L763" s="31"/>
      <c r="M763" s="31"/>
      <c r="N763" s="31"/>
      <c r="O763" s="31"/>
      <c r="P763" s="33"/>
    </row>
    <row r="764" spans="12:16" s="1" customFormat="1">
      <c r="L764" s="31"/>
      <c r="M764" s="31"/>
      <c r="N764" s="31"/>
      <c r="O764" s="31"/>
      <c r="P764" s="33"/>
    </row>
    <row r="765" spans="12:16" s="1" customFormat="1">
      <c r="L765" s="31"/>
      <c r="M765" s="31"/>
      <c r="N765" s="31"/>
      <c r="O765" s="31"/>
      <c r="P765" s="33"/>
    </row>
    <row r="766" spans="12:16" s="1" customFormat="1">
      <c r="L766" s="31"/>
      <c r="M766" s="31"/>
      <c r="N766" s="31"/>
      <c r="O766" s="31"/>
      <c r="P766" s="33"/>
    </row>
    <row r="767" spans="12:16" s="1" customFormat="1">
      <c r="L767" s="31"/>
      <c r="M767" s="31"/>
      <c r="N767" s="31"/>
      <c r="O767" s="31"/>
      <c r="P767" s="33"/>
    </row>
    <row r="768" spans="12:16" s="1" customFormat="1">
      <c r="L768" s="31"/>
      <c r="M768" s="31"/>
      <c r="N768" s="31"/>
      <c r="O768" s="31"/>
      <c r="P768" s="33"/>
    </row>
    <row r="769" spans="12:16" s="1" customFormat="1">
      <c r="L769" s="31"/>
      <c r="M769" s="31"/>
      <c r="N769" s="31"/>
      <c r="O769" s="31"/>
      <c r="P769" s="33"/>
    </row>
    <row r="770" spans="12:16" s="1" customFormat="1">
      <c r="L770" s="31"/>
      <c r="M770" s="31"/>
      <c r="N770" s="31"/>
      <c r="O770" s="31"/>
      <c r="P770" s="33"/>
    </row>
    <row r="771" spans="12:16" s="1" customFormat="1">
      <c r="L771" s="31"/>
      <c r="M771" s="31"/>
      <c r="N771" s="31"/>
      <c r="O771" s="31"/>
      <c r="P771" s="33"/>
    </row>
    <row r="772" spans="12:16" s="1" customFormat="1">
      <c r="L772" s="31"/>
      <c r="M772" s="31"/>
      <c r="N772" s="31"/>
      <c r="O772" s="31"/>
      <c r="P772" s="33"/>
    </row>
    <row r="773" spans="12:16" s="1" customFormat="1">
      <c r="L773" s="31"/>
      <c r="M773" s="31"/>
      <c r="N773" s="31"/>
      <c r="O773" s="31"/>
      <c r="P773" s="33"/>
    </row>
    <row r="774" spans="12:16" s="1" customFormat="1">
      <c r="L774" s="31"/>
      <c r="M774" s="31"/>
      <c r="N774" s="31"/>
      <c r="O774" s="31"/>
      <c r="P774" s="33"/>
    </row>
    <row r="775" spans="12:16" s="1" customFormat="1">
      <c r="L775" s="31"/>
      <c r="M775" s="31"/>
      <c r="N775" s="31"/>
      <c r="O775" s="31"/>
      <c r="P775" s="33"/>
    </row>
    <row r="776" spans="12:16" s="1" customFormat="1">
      <c r="L776" s="31"/>
      <c r="M776" s="31"/>
      <c r="N776" s="31"/>
      <c r="O776" s="31"/>
      <c r="P776" s="33"/>
    </row>
    <row r="777" spans="12:16" s="1" customFormat="1">
      <c r="L777" s="31"/>
      <c r="M777" s="31"/>
      <c r="N777" s="31"/>
      <c r="O777" s="31"/>
      <c r="P777" s="33"/>
    </row>
    <row r="778" spans="12:16" s="1" customFormat="1">
      <c r="L778" s="31"/>
      <c r="M778" s="31"/>
      <c r="N778" s="31"/>
      <c r="O778" s="31"/>
      <c r="P778" s="33"/>
    </row>
    <row r="779" spans="12:16" s="1" customFormat="1">
      <c r="L779" s="31"/>
      <c r="M779" s="31"/>
      <c r="N779" s="31"/>
      <c r="O779" s="31"/>
      <c r="P779" s="33"/>
    </row>
    <row r="780" spans="12:16" s="1" customFormat="1">
      <c r="L780" s="31"/>
      <c r="M780" s="31"/>
      <c r="N780" s="31"/>
      <c r="O780" s="31"/>
      <c r="P780" s="33"/>
    </row>
    <row r="781" spans="12:16" s="1" customFormat="1">
      <c r="L781" s="31"/>
      <c r="M781" s="31"/>
      <c r="N781" s="31"/>
      <c r="O781" s="31"/>
      <c r="P781" s="33"/>
    </row>
    <row r="782" spans="12:16" s="1" customFormat="1">
      <c r="L782" s="31"/>
      <c r="M782" s="31"/>
      <c r="N782" s="31"/>
      <c r="O782" s="31"/>
      <c r="P782" s="33"/>
    </row>
    <row r="783" spans="12:16" s="1" customFormat="1">
      <c r="L783" s="31"/>
      <c r="M783" s="31"/>
      <c r="N783" s="31"/>
      <c r="O783" s="31"/>
      <c r="P783" s="33"/>
    </row>
    <row r="784" spans="12:16" s="1" customFormat="1">
      <c r="L784" s="31"/>
      <c r="M784" s="31"/>
      <c r="N784" s="31"/>
      <c r="O784" s="31"/>
      <c r="P784" s="33"/>
    </row>
    <row r="785" spans="12:16" s="1" customFormat="1">
      <c r="L785" s="31"/>
      <c r="M785" s="31"/>
      <c r="N785" s="31"/>
      <c r="O785" s="31"/>
      <c r="P785" s="33"/>
    </row>
    <row r="786" spans="12:16" s="1" customFormat="1">
      <c r="L786" s="31"/>
      <c r="M786" s="31"/>
      <c r="N786" s="31"/>
      <c r="O786" s="31"/>
      <c r="P786" s="33"/>
    </row>
    <row r="787" spans="12:16" s="1" customFormat="1">
      <c r="L787" s="31"/>
      <c r="M787" s="31"/>
      <c r="N787" s="31"/>
      <c r="O787" s="31"/>
      <c r="P787" s="33"/>
    </row>
    <row r="788" spans="12:16" s="1" customFormat="1">
      <c r="L788" s="31"/>
      <c r="M788" s="31"/>
      <c r="N788" s="31"/>
      <c r="O788" s="31"/>
      <c r="P788" s="33"/>
    </row>
    <row r="789" spans="12:16" s="1" customFormat="1">
      <c r="L789" s="31"/>
      <c r="M789" s="31"/>
      <c r="N789" s="31"/>
      <c r="O789" s="31"/>
      <c r="P789" s="33"/>
    </row>
    <row r="790" spans="12:16" s="1" customFormat="1">
      <c r="L790" s="31"/>
      <c r="M790" s="31"/>
      <c r="N790" s="31"/>
      <c r="O790" s="31"/>
      <c r="P790" s="33"/>
    </row>
    <row r="791" spans="12:16" s="1" customFormat="1">
      <c r="L791" s="31"/>
      <c r="M791" s="31"/>
      <c r="N791" s="31"/>
      <c r="O791" s="31"/>
      <c r="P791" s="33"/>
    </row>
    <row r="792" spans="12:16" s="1" customFormat="1">
      <c r="L792" s="31"/>
      <c r="M792" s="31"/>
      <c r="N792" s="31"/>
      <c r="O792" s="31"/>
      <c r="P792" s="33"/>
    </row>
    <row r="793" spans="12:16" s="1" customFormat="1">
      <c r="L793" s="31"/>
      <c r="M793" s="31"/>
      <c r="N793" s="31"/>
      <c r="O793" s="31"/>
      <c r="P793" s="33"/>
    </row>
    <row r="794" spans="12:16" s="1" customFormat="1">
      <c r="L794" s="31"/>
      <c r="M794" s="31"/>
      <c r="N794" s="31"/>
      <c r="O794" s="31"/>
      <c r="P794" s="33"/>
    </row>
    <row r="795" spans="12:16" s="1" customFormat="1">
      <c r="L795" s="31"/>
      <c r="M795" s="31"/>
      <c r="N795" s="31"/>
      <c r="O795" s="31"/>
      <c r="P795" s="33"/>
    </row>
    <row r="796" spans="12:16" s="1" customFormat="1">
      <c r="L796" s="31"/>
      <c r="M796" s="31"/>
      <c r="N796" s="31"/>
      <c r="O796" s="31"/>
      <c r="P796" s="33"/>
    </row>
    <row r="797" spans="12:16" s="1" customFormat="1">
      <c r="L797" s="31"/>
      <c r="M797" s="31"/>
      <c r="N797" s="31"/>
      <c r="O797" s="31"/>
      <c r="P797" s="33"/>
    </row>
    <row r="798" spans="12:16" s="1" customFormat="1">
      <c r="L798" s="31"/>
      <c r="M798" s="31"/>
      <c r="N798" s="31"/>
      <c r="O798" s="31"/>
      <c r="P798" s="33"/>
    </row>
    <row r="799" spans="12:16" s="1" customFormat="1">
      <c r="L799" s="31"/>
      <c r="M799" s="31"/>
      <c r="N799" s="31"/>
      <c r="O799" s="31"/>
      <c r="P799" s="33"/>
    </row>
    <row r="800" spans="12:16" s="1" customFormat="1">
      <c r="L800" s="31"/>
      <c r="M800" s="31"/>
      <c r="N800" s="31"/>
      <c r="O800" s="31"/>
      <c r="P800" s="33"/>
    </row>
    <row r="801" spans="12:16" s="1" customFormat="1">
      <c r="L801" s="31"/>
      <c r="M801" s="31"/>
      <c r="N801" s="31"/>
      <c r="O801" s="31"/>
      <c r="P801" s="33"/>
    </row>
    <row r="802" spans="12:16" s="1" customFormat="1">
      <c r="L802" s="31"/>
      <c r="M802" s="31"/>
      <c r="N802" s="31"/>
      <c r="O802" s="31"/>
      <c r="P802" s="33"/>
    </row>
    <row r="803" spans="12:16" s="1" customFormat="1">
      <c r="L803" s="31"/>
      <c r="M803" s="31"/>
      <c r="N803" s="31"/>
      <c r="O803" s="31"/>
      <c r="P803" s="33"/>
    </row>
    <row r="804" spans="12:16" s="1" customFormat="1">
      <c r="L804" s="31"/>
      <c r="M804" s="31"/>
      <c r="N804" s="31"/>
      <c r="O804" s="31"/>
      <c r="P804" s="33"/>
    </row>
    <row r="805" spans="12:16" s="1" customFormat="1">
      <c r="L805" s="31"/>
      <c r="M805" s="31"/>
      <c r="N805" s="31"/>
      <c r="O805" s="31"/>
      <c r="P805" s="33"/>
    </row>
    <row r="806" spans="12:16" s="1" customFormat="1">
      <c r="L806" s="31"/>
      <c r="M806" s="31"/>
      <c r="N806" s="31"/>
      <c r="O806" s="31"/>
      <c r="P806" s="33"/>
    </row>
    <row r="807" spans="12:16" s="1" customFormat="1">
      <c r="L807" s="31"/>
      <c r="M807" s="31"/>
      <c r="N807" s="31"/>
      <c r="O807" s="31"/>
      <c r="P807" s="33"/>
    </row>
    <row r="808" spans="12:16" s="1" customFormat="1">
      <c r="L808" s="31"/>
      <c r="M808" s="31"/>
      <c r="N808" s="31"/>
      <c r="O808" s="31"/>
      <c r="P808" s="33"/>
    </row>
    <row r="809" spans="12:16" s="1" customFormat="1">
      <c r="L809" s="31"/>
      <c r="M809" s="31"/>
      <c r="N809" s="31"/>
      <c r="O809" s="31"/>
      <c r="P809" s="33"/>
    </row>
    <row r="810" spans="12:16" s="1" customFormat="1">
      <c r="L810" s="31"/>
      <c r="M810" s="31"/>
      <c r="N810" s="31"/>
      <c r="O810" s="31"/>
      <c r="P810" s="33"/>
    </row>
    <row r="811" spans="12:16" s="1" customFormat="1">
      <c r="L811" s="31"/>
      <c r="M811" s="31"/>
      <c r="N811" s="31"/>
      <c r="O811" s="31"/>
      <c r="P811" s="33"/>
    </row>
    <row r="812" spans="12:16" s="1" customFormat="1">
      <c r="L812" s="31"/>
      <c r="M812" s="31"/>
      <c r="N812" s="31"/>
      <c r="O812" s="31"/>
      <c r="P812" s="33"/>
    </row>
    <row r="813" spans="12:16" s="1" customFormat="1">
      <c r="L813" s="31"/>
      <c r="M813" s="31"/>
      <c r="N813" s="31"/>
      <c r="O813" s="31"/>
      <c r="P813" s="33"/>
    </row>
    <row r="814" spans="12:16" s="1" customFormat="1">
      <c r="L814" s="31"/>
      <c r="M814" s="31"/>
      <c r="N814" s="31"/>
      <c r="O814" s="31"/>
      <c r="P814" s="33"/>
    </row>
    <row r="815" spans="12:16" s="1" customFormat="1">
      <c r="L815" s="31"/>
      <c r="M815" s="31"/>
      <c r="N815" s="31"/>
      <c r="O815" s="31"/>
      <c r="P815" s="33"/>
    </row>
    <row r="816" spans="12:16" s="1" customFormat="1">
      <c r="L816" s="31"/>
      <c r="M816" s="31"/>
      <c r="N816" s="31"/>
      <c r="O816" s="31"/>
      <c r="P816" s="33"/>
    </row>
    <row r="817" spans="12:16" s="1" customFormat="1">
      <c r="L817" s="31"/>
      <c r="M817" s="31"/>
      <c r="N817" s="31"/>
      <c r="O817" s="31"/>
      <c r="P817" s="33"/>
    </row>
    <row r="818" spans="12:16" s="1" customFormat="1">
      <c r="L818" s="31"/>
      <c r="M818" s="31"/>
      <c r="N818" s="31"/>
      <c r="O818" s="31"/>
      <c r="P818" s="33"/>
    </row>
    <row r="819" spans="12:16" s="1" customFormat="1">
      <c r="L819" s="31"/>
      <c r="M819" s="31"/>
      <c r="N819" s="31"/>
      <c r="O819" s="31"/>
      <c r="P819" s="33"/>
    </row>
    <row r="820" spans="12:16" s="1" customFormat="1">
      <c r="L820" s="31"/>
      <c r="M820" s="31"/>
      <c r="N820" s="31"/>
      <c r="O820" s="31"/>
      <c r="P820" s="33"/>
    </row>
    <row r="821" spans="12:16" s="1" customFormat="1">
      <c r="L821" s="31"/>
      <c r="M821" s="31"/>
      <c r="N821" s="31"/>
      <c r="O821" s="31"/>
      <c r="P821" s="33"/>
    </row>
    <row r="822" spans="12:16" s="1" customFormat="1">
      <c r="L822" s="31"/>
      <c r="M822" s="31"/>
      <c r="N822" s="31"/>
      <c r="O822" s="31"/>
      <c r="P822" s="33"/>
    </row>
    <row r="823" spans="12:16" s="1" customFormat="1">
      <c r="L823" s="31"/>
      <c r="M823" s="31"/>
      <c r="N823" s="31"/>
      <c r="O823" s="31"/>
      <c r="P823" s="33"/>
    </row>
    <row r="824" spans="12:16" s="1" customFormat="1">
      <c r="L824" s="31"/>
      <c r="M824" s="31"/>
      <c r="N824" s="31"/>
      <c r="O824" s="31"/>
      <c r="P824" s="33"/>
    </row>
    <row r="825" spans="12:16" s="1" customFormat="1">
      <c r="L825" s="31"/>
      <c r="M825" s="31"/>
      <c r="N825" s="31"/>
      <c r="O825" s="31"/>
      <c r="P825" s="33"/>
    </row>
    <row r="826" spans="12:16" s="1" customFormat="1">
      <c r="L826" s="31"/>
      <c r="M826" s="31"/>
      <c r="N826" s="31"/>
      <c r="O826" s="31"/>
      <c r="P826" s="33"/>
    </row>
    <row r="827" spans="12:16" s="1" customFormat="1">
      <c r="L827" s="31"/>
      <c r="M827" s="31"/>
      <c r="N827" s="31"/>
      <c r="O827" s="31"/>
      <c r="P827" s="33"/>
    </row>
    <row r="828" spans="12:16" s="1" customFormat="1">
      <c r="L828" s="31"/>
      <c r="M828" s="31"/>
      <c r="N828" s="31"/>
      <c r="O828" s="31"/>
      <c r="P828" s="33"/>
    </row>
    <row r="829" spans="12:16" s="1" customFormat="1">
      <c r="L829" s="31"/>
      <c r="M829" s="31"/>
      <c r="N829" s="31"/>
      <c r="O829" s="31"/>
      <c r="P829" s="33"/>
    </row>
    <row r="830" spans="12:16" s="1" customFormat="1">
      <c r="L830" s="31"/>
      <c r="M830" s="31"/>
      <c r="N830" s="31"/>
      <c r="O830" s="31"/>
      <c r="P830" s="33"/>
    </row>
    <row r="831" spans="12:16" s="1" customFormat="1">
      <c r="L831" s="31"/>
      <c r="M831" s="31"/>
      <c r="N831" s="31"/>
      <c r="O831" s="31"/>
      <c r="P831" s="33"/>
    </row>
    <row r="832" spans="12:16" s="1" customFormat="1">
      <c r="L832" s="31"/>
      <c r="M832" s="31"/>
      <c r="N832" s="31"/>
      <c r="O832" s="31"/>
      <c r="P832" s="33"/>
    </row>
    <row r="833" spans="12:16" s="1" customFormat="1">
      <c r="L833" s="31"/>
      <c r="M833" s="31"/>
      <c r="N833" s="31"/>
      <c r="O833" s="31"/>
      <c r="P833" s="33"/>
    </row>
    <row r="834" spans="12:16" s="1" customFormat="1">
      <c r="L834" s="31"/>
      <c r="M834" s="31"/>
      <c r="N834" s="31"/>
      <c r="O834" s="31"/>
      <c r="P834" s="33"/>
    </row>
    <row r="835" spans="12:16" s="1" customFormat="1">
      <c r="L835" s="31"/>
      <c r="M835" s="31"/>
      <c r="N835" s="31"/>
      <c r="O835" s="31"/>
      <c r="P835" s="33"/>
    </row>
    <row r="836" spans="12:16" s="1" customFormat="1">
      <c r="L836" s="31"/>
      <c r="M836" s="31"/>
      <c r="N836" s="31"/>
      <c r="O836" s="31"/>
      <c r="P836" s="33"/>
    </row>
    <row r="837" spans="12:16" s="1" customFormat="1">
      <c r="L837" s="31"/>
      <c r="M837" s="31"/>
      <c r="N837" s="31"/>
      <c r="O837" s="31"/>
      <c r="P837" s="33"/>
    </row>
    <row r="838" spans="12:16" s="1" customFormat="1">
      <c r="L838" s="31"/>
      <c r="M838" s="31"/>
      <c r="N838" s="31"/>
      <c r="O838" s="31"/>
      <c r="P838" s="33"/>
    </row>
    <row r="839" spans="12:16" s="1" customFormat="1">
      <c r="L839" s="31"/>
      <c r="M839" s="31"/>
      <c r="N839" s="31"/>
      <c r="O839" s="31"/>
      <c r="P839" s="33"/>
    </row>
    <row r="840" spans="12:16" s="1" customFormat="1">
      <c r="L840" s="31"/>
      <c r="M840" s="31"/>
      <c r="N840" s="31"/>
      <c r="O840" s="31"/>
      <c r="P840" s="33"/>
    </row>
    <row r="841" spans="12:16" s="1" customFormat="1">
      <c r="L841" s="31"/>
      <c r="M841" s="31"/>
      <c r="N841" s="31"/>
      <c r="O841" s="31"/>
      <c r="P841" s="33"/>
    </row>
    <row r="842" spans="12:16" s="1" customFormat="1">
      <c r="L842" s="31"/>
      <c r="M842" s="31"/>
      <c r="N842" s="31"/>
      <c r="O842" s="31"/>
      <c r="P842" s="33"/>
    </row>
    <row r="843" spans="12:16" s="1" customFormat="1">
      <c r="L843" s="31"/>
      <c r="M843" s="31"/>
      <c r="N843" s="31"/>
      <c r="O843" s="31"/>
      <c r="P843" s="33"/>
    </row>
    <row r="844" spans="12:16" s="1" customFormat="1">
      <c r="L844" s="31"/>
      <c r="M844" s="31"/>
      <c r="N844" s="31"/>
      <c r="O844" s="31"/>
      <c r="P844" s="33"/>
    </row>
    <row r="845" spans="12:16" s="1" customFormat="1">
      <c r="L845" s="31"/>
      <c r="M845" s="31"/>
      <c r="N845" s="31"/>
      <c r="O845" s="31"/>
      <c r="P845" s="33"/>
    </row>
    <row r="846" spans="12:16" s="1" customFormat="1">
      <c r="L846" s="31"/>
      <c r="M846" s="31"/>
      <c r="N846" s="31"/>
      <c r="O846" s="31"/>
      <c r="P846" s="33"/>
    </row>
    <row r="847" spans="12:16" s="1" customFormat="1">
      <c r="L847" s="31"/>
      <c r="M847" s="31"/>
      <c r="N847" s="31"/>
      <c r="O847" s="31"/>
      <c r="P847" s="33"/>
    </row>
    <row r="848" spans="12:16" s="1" customFormat="1">
      <c r="L848" s="31"/>
      <c r="M848" s="31"/>
      <c r="N848" s="31"/>
      <c r="O848" s="31"/>
      <c r="P848" s="33"/>
    </row>
    <row r="849" spans="12:16" s="1" customFormat="1">
      <c r="L849" s="31"/>
      <c r="M849" s="31"/>
      <c r="N849" s="31"/>
      <c r="O849" s="31"/>
      <c r="P849" s="33"/>
    </row>
    <row r="850" spans="12:16" s="1" customFormat="1">
      <c r="L850" s="31"/>
      <c r="M850" s="31"/>
      <c r="N850" s="31"/>
      <c r="O850" s="31"/>
      <c r="P850" s="33"/>
    </row>
    <row r="851" spans="12:16" s="1" customFormat="1">
      <c r="L851" s="31"/>
      <c r="M851" s="31"/>
      <c r="N851" s="31"/>
      <c r="O851" s="31"/>
      <c r="P851" s="33"/>
    </row>
    <row r="852" spans="12:16" s="1" customFormat="1">
      <c r="L852" s="31"/>
      <c r="M852" s="31"/>
      <c r="N852" s="31"/>
      <c r="O852" s="31"/>
      <c r="P852" s="33"/>
    </row>
    <row r="853" spans="12:16" s="1" customFormat="1">
      <c r="L853" s="31"/>
      <c r="M853" s="31"/>
      <c r="N853" s="31"/>
      <c r="O853" s="31"/>
      <c r="P853" s="33"/>
    </row>
    <row r="854" spans="12:16" s="1" customFormat="1">
      <c r="L854" s="31"/>
      <c r="M854" s="31"/>
      <c r="N854" s="31"/>
      <c r="O854" s="31"/>
      <c r="P854" s="33"/>
    </row>
    <row r="855" spans="12:16" s="1" customFormat="1">
      <c r="L855" s="31"/>
      <c r="M855" s="31"/>
      <c r="N855" s="31"/>
      <c r="O855" s="31"/>
      <c r="P855" s="33"/>
    </row>
    <row r="856" spans="12:16" s="1" customFormat="1">
      <c r="L856" s="31"/>
      <c r="M856" s="31"/>
      <c r="N856" s="31"/>
      <c r="O856" s="31"/>
      <c r="P856" s="33"/>
    </row>
    <row r="857" spans="12:16" s="1" customFormat="1">
      <c r="L857" s="31"/>
      <c r="M857" s="31"/>
      <c r="N857" s="31"/>
      <c r="O857" s="31"/>
      <c r="P857" s="33"/>
    </row>
    <row r="858" spans="12:16" s="1" customFormat="1">
      <c r="L858" s="31"/>
      <c r="M858" s="31"/>
      <c r="N858" s="31"/>
      <c r="O858" s="31"/>
      <c r="P858" s="33"/>
    </row>
    <row r="859" spans="12:16" s="1" customFormat="1">
      <c r="L859" s="31"/>
      <c r="M859" s="31"/>
      <c r="N859" s="31"/>
      <c r="O859" s="31"/>
      <c r="P859" s="33"/>
    </row>
    <row r="860" spans="12:16" s="1" customFormat="1">
      <c r="L860" s="31"/>
      <c r="M860" s="31"/>
      <c r="N860" s="31"/>
      <c r="O860" s="31"/>
      <c r="P860" s="33"/>
    </row>
    <row r="861" spans="12:16" s="1" customFormat="1">
      <c r="L861" s="31"/>
      <c r="M861" s="31"/>
      <c r="N861" s="31"/>
      <c r="O861" s="31"/>
      <c r="P861" s="33"/>
    </row>
    <row r="862" spans="12:16" s="1" customFormat="1">
      <c r="L862" s="31"/>
      <c r="M862" s="31"/>
      <c r="N862" s="31"/>
      <c r="O862" s="31"/>
      <c r="P862" s="33"/>
    </row>
    <row r="863" spans="12:16" s="1" customFormat="1">
      <c r="L863" s="31"/>
      <c r="M863" s="31"/>
      <c r="N863" s="31"/>
      <c r="O863" s="31"/>
      <c r="P863" s="33"/>
    </row>
    <row r="864" spans="12:16" s="1" customFormat="1">
      <c r="L864" s="31"/>
      <c r="M864" s="31"/>
      <c r="N864" s="31"/>
      <c r="O864" s="31"/>
      <c r="P864" s="33"/>
    </row>
    <row r="865" spans="12:16" s="1" customFormat="1">
      <c r="L865" s="31"/>
      <c r="M865" s="31"/>
      <c r="N865" s="31"/>
      <c r="O865" s="31"/>
      <c r="P865" s="33"/>
    </row>
    <row r="866" spans="12:16" s="1" customFormat="1">
      <c r="L866" s="31"/>
      <c r="M866" s="31"/>
      <c r="N866" s="31"/>
      <c r="O866" s="31"/>
      <c r="P866" s="33"/>
    </row>
    <row r="867" spans="12:16" s="1" customFormat="1">
      <c r="L867" s="31"/>
      <c r="M867" s="31"/>
      <c r="N867" s="31"/>
      <c r="O867" s="31"/>
      <c r="P867" s="33"/>
    </row>
    <row r="868" spans="12:16" s="1" customFormat="1">
      <c r="L868" s="31"/>
      <c r="M868" s="31"/>
      <c r="N868" s="31"/>
      <c r="O868" s="31"/>
      <c r="P868" s="33"/>
    </row>
    <row r="869" spans="12:16" s="1" customFormat="1">
      <c r="L869" s="31"/>
      <c r="M869" s="31"/>
      <c r="N869" s="31"/>
      <c r="O869" s="31"/>
      <c r="P869" s="33"/>
    </row>
    <row r="870" spans="12:16" s="1" customFormat="1">
      <c r="L870" s="31"/>
      <c r="M870" s="31"/>
      <c r="N870" s="31"/>
      <c r="O870" s="31"/>
      <c r="P870" s="33"/>
    </row>
    <row r="871" spans="12:16" s="1" customFormat="1">
      <c r="L871" s="31"/>
      <c r="M871" s="31"/>
      <c r="N871" s="31"/>
      <c r="O871" s="31"/>
      <c r="P871" s="33"/>
    </row>
    <row r="872" spans="12:16" s="1" customFormat="1">
      <c r="L872" s="31"/>
      <c r="M872" s="31"/>
      <c r="N872" s="31"/>
      <c r="O872" s="31"/>
      <c r="P872" s="33"/>
    </row>
    <row r="873" spans="12:16" s="1" customFormat="1">
      <c r="L873" s="31"/>
      <c r="M873" s="31"/>
      <c r="N873" s="31"/>
      <c r="O873" s="31"/>
      <c r="P873" s="33"/>
    </row>
    <row r="874" spans="12:16" s="1" customFormat="1">
      <c r="L874" s="31"/>
      <c r="M874" s="31"/>
      <c r="N874" s="31"/>
      <c r="O874" s="31"/>
      <c r="P874" s="33"/>
    </row>
    <row r="875" spans="12:16" s="1" customFormat="1">
      <c r="L875" s="31"/>
      <c r="M875" s="31"/>
      <c r="N875" s="31"/>
      <c r="O875" s="31"/>
      <c r="P875" s="33"/>
    </row>
    <row r="876" spans="12:16" s="1" customFormat="1">
      <c r="L876" s="31"/>
      <c r="M876" s="31"/>
      <c r="N876" s="31"/>
      <c r="O876" s="31"/>
      <c r="P876" s="33"/>
    </row>
    <row r="877" spans="12:16" s="1" customFormat="1">
      <c r="L877" s="31"/>
      <c r="M877" s="31"/>
      <c r="N877" s="31"/>
      <c r="O877" s="31"/>
      <c r="P877" s="33"/>
    </row>
    <row r="878" spans="12:16" s="1" customFormat="1">
      <c r="L878" s="31"/>
      <c r="M878" s="31"/>
      <c r="N878" s="31"/>
      <c r="O878" s="31"/>
      <c r="P878" s="33"/>
    </row>
    <row r="879" spans="12:16" s="1" customFormat="1">
      <c r="L879" s="31"/>
      <c r="M879" s="31"/>
      <c r="N879" s="31"/>
      <c r="O879" s="31"/>
      <c r="P879" s="33"/>
    </row>
    <row r="880" spans="12:16" s="1" customFormat="1">
      <c r="L880" s="31"/>
      <c r="M880" s="31"/>
      <c r="N880" s="31"/>
      <c r="O880" s="31"/>
      <c r="P880" s="33"/>
    </row>
    <row r="881" spans="12:16" s="1" customFormat="1">
      <c r="L881" s="31"/>
      <c r="M881" s="31"/>
      <c r="N881" s="31"/>
      <c r="O881" s="31"/>
      <c r="P881" s="33"/>
    </row>
    <row r="882" spans="12:16" s="1" customFormat="1">
      <c r="L882" s="31"/>
      <c r="M882" s="31"/>
      <c r="N882" s="31"/>
      <c r="O882" s="31"/>
      <c r="P882" s="33"/>
    </row>
    <row r="883" spans="12:16" s="1" customFormat="1">
      <c r="L883" s="31"/>
      <c r="M883" s="31"/>
      <c r="N883" s="31"/>
      <c r="O883" s="31"/>
      <c r="P883" s="33"/>
    </row>
    <row r="884" spans="12:16" s="1" customFormat="1">
      <c r="L884" s="31"/>
      <c r="M884" s="31"/>
      <c r="N884" s="31"/>
      <c r="O884" s="31"/>
      <c r="P884" s="33"/>
    </row>
    <row r="885" spans="12:16" s="1" customFormat="1">
      <c r="L885" s="31"/>
      <c r="M885" s="31"/>
      <c r="N885" s="31"/>
      <c r="O885" s="31"/>
      <c r="P885" s="33"/>
    </row>
    <row r="886" spans="12:16" s="1" customFormat="1">
      <c r="L886" s="31"/>
      <c r="M886" s="31"/>
      <c r="N886" s="31"/>
      <c r="O886" s="31"/>
      <c r="P886" s="33"/>
    </row>
    <row r="887" spans="12:16" s="1" customFormat="1">
      <c r="L887" s="31"/>
      <c r="M887" s="31"/>
      <c r="N887" s="31"/>
      <c r="O887" s="31"/>
      <c r="P887" s="33"/>
    </row>
    <row r="888" spans="12:16" s="1" customFormat="1">
      <c r="L888" s="31"/>
      <c r="M888" s="31"/>
      <c r="N888" s="31"/>
      <c r="O888" s="31"/>
      <c r="P888" s="33"/>
    </row>
    <row r="889" spans="12:16" s="1" customFormat="1">
      <c r="L889" s="31"/>
      <c r="M889" s="31"/>
      <c r="N889" s="31"/>
      <c r="O889" s="31"/>
      <c r="P889" s="33"/>
    </row>
    <row r="890" spans="12:16" s="1" customFormat="1">
      <c r="L890" s="31"/>
      <c r="M890" s="31"/>
      <c r="N890" s="31"/>
      <c r="O890" s="31"/>
      <c r="P890" s="33"/>
    </row>
    <row r="891" spans="12:16" s="1" customFormat="1">
      <c r="L891" s="31"/>
      <c r="M891" s="31"/>
      <c r="N891" s="31"/>
      <c r="O891" s="31"/>
      <c r="P891" s="33"/>
    </row>
    <row r="892" spans="12:16" s="1" customFormat="1">
      <c r="L892" s="31"/>
      <c r="M892" s="31"/>
      <c r="N892" s="31"/>
      <c r="O892" s="31"/>
      <c r="P892" s="33"/>
    </row>
    <row r="893" spans="12:16" s="1" customFormat="1">
      <c r="L893" s="31"/>
      <c r="M893" s="31"/>
      <c r="N893" s="31"/>
      <c r="O893" s="31"/>
      <c r="P893" s="33"/>
    </row>
    <row r="894" spans="12:16" s="1" customFormat="1">
      <c r="L894" s="31"/>
      <c r="M894" s="31"/>
      <c r="N894" s="31"/>
      <c r="O894" s="31"/>
      <c r="P894" s="33"/>
    </row>
    <row r="895" spans="12:16" s="1" customFormat="1">
      <c r="L895" s="31"/>
      <c r="M895" s="31"/>
      <c r="N895" s="31"/>
      <c r="O895" s="31"/>
      <c r="P895" s="33"/>
    </row>
    <row r="896" spans="12:16" s="1" customFormat="1">
      <c r="L896" s="31"/>
      <c r="M896" s="31"/>
      <c r="N896" s="31"/>
      <c r="O896" s="31"/>
      <c r="P896" s="33"/>
    </row>
    <row r="897" spans="12:16" s="1" customFormat="1">
      <c r="L897" s="31"/>
      <c r="M897" s="31"/>
      <c r="N897" s="31"/>
      <c r="O897" s="31"/>
      <c r="P897" s="33"/>
    </row>
    <row r="898" spans="12:16" s="1" customFormat="1">
      <c r="L898" s="31"/>
      <c r="M898" s="31"/>
      <c r="N898" s="31"/>
      <c r="O898" s="31"/>
      <c r="P898" s="33"/>
    </row>
    <row r="899" spans="12:16" s="1" customFormat="1">
      <c r="L899" s="31"/>
      <c r="M899" s="31"/>
      <c r="N899" s="31"/>
      <c r="O899" s="31"/>
      <c r="P899" s="33"/>
    </row>
    <row r="900" spans="12:16" s="1" customFormat="1">
      <c r="L900" s="31"/>
      <c r="M900" s="31"/>
      <c r="N900" s="31"/>
      <c r="O900" s="31"/>
      <c r="P900" s="33"/>
    </row>
    <row r="901" spans="12:16" s="1" customFormat="1">
      <c r="L901" s="31"/>
      <c r="M901" s="31"/>
      <c r="N901" s="31"/>
      <c r="O901" s="31"/>
      <c r="P901" s="33"/>
    </row>
    <row r="902" spans="12:16" s="1" customFormat="1">
      <c r="L902" s="31"/>
      <c r="M902" s="31"/>
      <c r="N902" s="31"/>
      <c r="O902" s="31"/>
      <c r="P902" s="33"/>
    </row>
    <row r="903" spans="12:16" s="1" customFormat="1">
      <c r="L903" s="31"/>
      <c r="M903" s="31"/>
      <c r="N903" s="31"/>
      <c r="O903" s="31"/>
      <c r="P903" s="33"/>
    </row>
    <row r="904" spans="12:16" s="1" customFormat="1">
      <c r="L904" s="31"/>
      <c r="M904" s="31"/>
      <c r="N904" s="31"/>
      <c r="O904" s="31"/>
      <c r="P904" s="33"/>
    </row>
    <row r="905" spans="12:16" s="1" customFormat="1">
      <c r="L905" s="31"/>
      <c r="M905" s="31"/>
      <c r="N905" s="31"/>
      <c r="O905" s="31"/>
      <c r="P905" s="33"/>
    </row>
    <row r="906" spans="12:16" s="1" customFormat="1">
      <c r="L906" s="31"/>
      <c r="M906" s="31"/>
      <c r="N906" s="31"/>
      <c r="O906" s="31"/>
      <c r="P906" s="33"/>
    </row>
    <row r="907" spans="12:16" s="1" customFormat="1">
      <c r="L907" s="31"/>
      <c r="M907" s="31"/>
      <c r="N907" s="31"/>
      <c r="O907" s="31"/>
      <c r="P907" s="33"/>
    </row>
    <row r="908" spans="12:16" s="1" customFormat="1">
      <c r="L908" s="31"/>
      <c r="M908" s="31"/>
      <c r="N908" s="31"/>
      <c r="O908" s="31"/>
      <c r="P908" s="33"/>
    </row>
    <row r="909" spans="12:16" s="1" customFormat="1">
      <c r="L909" s="31"/>
      <c r="M909" s="31"/>
      <c r="N909" s="31"/>
      <c r="O909" s="31"/>
      <c r="P909" s="33"/>
    </row>
    <row r="910" spans="12:16" s="1" customFormat="1">
      <c r="L910" s="31"/>
      <c r="M910" s="31"/>
      <c r="N910" s="31"/>
      <c r="O910" s="31"/>
      <c r="P910" s="33"/>
    </row>
    <row r="911" spans="12:16" s="1" customFormat="1">
      <c r="L911" s="31"/>
      <c r="M911" s="31"/>
      <c r="N911" s="31"/>
      <c r="O911" s="31"/>
      <c r="P911" s="33"/>
    </row>
    <row r="912" spans="12:16" s="1" customFormat="1">
      <c r="L912" s="31"/>
      <c r="M912" s="31"/>
      <c r="N912" s="31"/>
      <c r="O912" s="31"/>
      <c r="P912" s="33"/>
    </row>
    <row r="913" spans="12:16" s="1" customFormat="1">
      <c r="L913" s="31"/>
      <c r="M913" s="31"/>
      <c r="N913" s="31"/>
      <c r="O913" s="31"/>
      <c r="P913" s="33"/>
    </row>
    <row r="914" spans="12:16" s="1" customFormat="1">
      <c r="L914" s="31"/>
      <c r="M914" s="31"/>
      <c r="N914" s="31"/>
      <c r="O914" s="31"/>
      <c r="P914" s="33"/>
    </row>
    <row r="915" spans="12:16" s="1" customFormat="1">
      <c r="L915" s="31"/>
      <c r="M915" s="31"/>
      <c r="N915" s="31"/>
      <c r="O915" s="31"/>
      <c r="P915" s="33"/>
    </row>
    <row r="916" spans="12:16" s="1" customFormat="1">
      <c r="L916" s="31"/>
      <c r="M916" s="31"/>
      <c r="N916" s="31"/>
      <c r="O916" s="31"/>
      <c r="P916" s="33"/>
    </row>
    <row r="917" spans="12:16" s="1" customFormat="1">
      <c r="L917" s="31"/>
      <c r="M917" s="31"/>
      <c r="N917" s="31"/>
      <c r="O917" s="31"/>
      <c r="P917" s="33"/>
    </row>
    <row r="918" spans="12:16" s="1" customFormat="1">
      <c r="L918" s="31"/>
      <c r="M918" s="31"/>
      <c r="N918" s="31"/>
      <c r="O918" s="31"/>
      <c r="P918" s="33"/>
    </row>
    <row r="919" spans="12:16" s="1" customFormat="1">
      <c r="L919" s="31"/>
      <c r="M919" s="31"/>
      <c r="N919" s="31"/>
      <c r="O919" s="31"/>
      <c r="P919" s="33"/>
    </row>
    <row r="920" spans="12:16" s="1" customFormat="1">
      <c r="L920" s="31"/>
      <c r="M920" s="31"/>
      <c r="N920" s="31"/>
      <c r="O920" s="31"/>
      <c r="P920" s="33"/>
    </row>
    <row r="921" spans="12:16" s="1" customFormat="1">
      <c r="L921" s="31"/>
      <c r="M921" s="31"/>
      <c r="N921" s="31"/>
      <c r="O921" s="31"/>
      <c r="P921" s="33"/>
    </row>
    <row r="922" spans="12:16" s="1" customFormat="1">
      <c r="L922" s="31"/>
      <c r="M922" s="31"/>
      <c r="N922" s="31"/>
      <c r="O922" s="31"/>
      <c r="P922" s="33"/>
    </row>
    <row r="923" spans="12:16" s="1" customFormat="1">
      <c r="L923" s="31"/>
      <c r="M923" s="31"/>
      <c r="N923" s="31"/>
      <c r="O923" s="31"/>
      <c r="P923" s="33"/>
    </row>
    <row r="924" spans="12:16" s="1" customFormat="1">
      <c r="L924" s="31"/>
      <c r="M924" s="31"/>
      <c r="N924" s="31"/>
      <c r="O924" s="31"/>
      <c r="P924" s="33"/>
    </row>
    <row r="925" spans="12:16" s="1" customFormat="1">
      <c r="L925" s="31"/>
      <c r="M925" s="31"/>
      <c r="N925" s="31"/>
      <c r="O925" s="31"/>
      <c r="P925" s="33"/>
    </row>
    <row r="926" spans="12:16" s="1" customFormat="1">
      <c r="L926" s="31"/>
      <c r="M926" s="31"/>
      <c r="N926" s="31"/>
      <c r="O926" s="31"/>
      <c r="P926" s="33"/>
    </row>
    <row r="927" spans="12:16" s="1" customFormat="1">
      <c r="L927" s="31"/>
      <c r="M927" s="31"/>
      <c r="N927" s="31"/>
      <c r="O927" s="31"/>
      <c r="P927" s="33"/>
    </row>
    <row r="928" spans="12:16" s="1" customFormat="1">
      <c r="L928" s="31"/>
      <c r="M928" s="31"/>
      <c r="N928" s="31"/>
      <c r="O928" s="31"/>
      <c r="P928" s="33"/>
    </row>
    <row r="929" spans="12:16" s="1" customFormat="1">
      <c r="L929" s="31"/>
      <c r="M929" s="31"/>
      <c r="N929" s="31"/>
      <c r="O929" s="31"/>
      <c r="P929" s="33"/>
    </row>
    <row r="930" spans="12:16" s="1" customFormat="1">
      <c r="L930" s="31"/>
      <c r="M930" s="31"/>
      <c r="N930" s="31"/>
      <c r="O930" s="31"/>
      <c r="P930" s="33"/>
    </row>
    <row r="931" spans="12:16" s="1" customFormat="1">
      <c r="L931" s="31"/>
      <c r="M931" s="31"/>
      <c r="N931" s="31"/>
      <c r="O931" s="31"/>
      <c r="P931" s="33"/>
    </row>
    <row r="932" spans="12:16" s="1" customFormat="1">
      <c r="L932" s="31"/>
      <c r="M932" s="31"/>
      <c r="N932" s="31"/>
      <c r="O932" s="31"/>
      <c r="P932" s="33"/>
    </row>
    <row r="933" spans="12:16" s="1" customFormat="1">
      <c r="L933" s="31"/>
      <c r="M933" s="31"/>
      <c r="N933" s="31"/>
      <c r="O933" s="31"/>
      <c r="P933" s="33"/>
    </row>
    <row r="934" spans="12:16" s="1" customFormat="1">
      <c r="L934" s="31"/>
      <c r="M934" s="31"/>
      <c r="N934" s="31"/>
      <c r="O934" s="31"/>
      <c r="P934" s="33"/>
    </row>
    <row r="935" spans="12:16" s="1" customFormat="1">
      <c r="L935" s="31"/>
      <c r="M935" s="31"/>
      <c r="N935" s="31"/>
      <c r="O935" s="31"/>
      <c r="P935" s="33"/>
    </row>
    <row r="936" spans="12:16" s="1" customFormat="1">
      <c r="L936" s="31"/>
      <c r="M936" s="31"/>
      <c r="N936" s="31"/>
      <c r="O936" s="31"/>
      <c r="P936" s="33"/>
    </row>
    <row r="937" spans="12:16" s="1" customFormat="1">
      <c r="L937" s="31"/>
      <c r="M937" s="31"/>
      <c r="N937" s="31"/>
      <c r="O937" s="31"/>
      <c r="P937" s="33"/>
    </row>
    <row r="938" spans="12:16" s="1" customFormat="1">
      <c r="L938" s="31"/>
      <c r="M938" s="31"/>
      <c r="N938" s="31"/>
      <c r="O938" s="31"/>
      <c r="P938" s="33"/>
    </row>
    <row r="939" spans="12:16" s="1" customFormat="1">
      <c r="L939" s="31"/>
      <c r="M939" s="31"/>
      <c r="N939" s="31"/>
      <c r="O939" s="31"/>
      <c r="P939" s="33"/>
    </row>
    <row r="940" spans="12:16" s="1" customFormat="1">
      <c r="L940" s="31"/>
      <c r="M940" s="31"/>
      <c r="N940" s="31"/>
      <c r="O940" s="31"/>
      <c r="P940" s="33"/>
    </row>
    <row r="941" spans="12:16" s="1" customFormat="1">
      <c r="L941" s="31"/>
      <c r="M941" s="31"/>
      <c r="N941" s="31"/>
      <c r="O941" s="31"/>
      <c r="P941" s="33"/>
    </row>
    <row r="942" spans="12:16" s="1" customFormat="1">
      <c r="L942" s="31"/>
      <c r="M942" s="31"/>
      <c r="N942" s="31"/>
      <c r="O942" s="31"/>
      <c r="P942" s="33"/>
    </row>
    <row r="943" spans="12:16" s="1" customFormat="1">
      <c r="L943" s="31"/>
      <c r="M943" s="31"/>
      <c r="N943" s="31"/>
      <c r="O943" s="31"/>
      <c r="P943" s="33"/>
    </row>
    <row r="944" spans="12:16" s="1" customFormat="1">
      <c r="L944" s="31"/>
      <c r="M944" s="31"/>
      <c r="N944" s="31"/>
      <c r="O944" s="31"/>
      <c r="P944" s="33"/>
    </row>
    <row r="945" spans="12:16" s="1" customFormat="1">
      <c r="L945" s="31"/>
      <c r="M945" s="31"/>
      <c r="N945" s="31"/>
      <c r="O945" s="31"/>
      <c r="P945" s="33"/>
    </row>
    <row r="946" spans="12:16" s="1" customFormat="1">
      <c r="L946" s="31"/>
      <c r="M946" s="31"/>
      <c r="N946" s="31"/>
      <c r="O946" s="31"/>
      <c r="P946" s="33"/>
    </row>
    <row r="947" spans="12:16" s="1" customFormat="1">
      <c r="L947" s="31"/>
      <c r="M947" s="31"/>
      <c r="N947" s="31"/>
      <c r="O947" s="31"/>
      <c r="P947" s="33"/>
    </row>
    <row r="948" spans="12:16" s="1" customFormat="1">
      <c r="L948" s="31"/>
      <c r="M948" s="31"/>
      <c r="N948" s="31"/>
      <c r="O948" s="31"/>
      <c r="P948" s="33"/>
    </row>
    <row r="949" spans="12:16" s="1" customFormat="1">
      <c r="L949" s="31"/>
      <c r="M949" s="31"/>
      <c r="N949" s="31"/>
      <c r="O949" s="31"/>
      <c r="P949" s="33"/>
    </row>
    <row r="950" spans="12:16" s="1" customFormat="1">
      <c r="L950" s="31"/>
      <c r="M950" s="31"/>
      <c r="N950" s="31"/>
      <c r="O950" s="31"/>
      <c r="P950" s="33"/>
    </row>
    <row r="951" spans="12:16" s="1" customFormat="1">
      <c r="L951" s="31"/>
      <c r="M951" s="31"/>
      <c r="N951" s="31"/>
      <c r="O951" s="31"/>
      <c r="P951" s="33"/>
    </row>
    <row r="952" spans="12:16" s="1" customFormat="1">
      <c r="L952" s="31"/>
      <c r="M952" s="31"/>
      <c r="N952" s="31"/>
      <c r="O952" s="31"/>
      <c r="P952" s="33"/>
    </row>
    <row r="953" spans="12:16" s="1" customFormat="1">
      <c r="L953" s="31"/>
      <c r="M953" s="31"/>
      <c r="N953" s="31"/>
      <c r="O953" s="31"/>
      <c r="P953" s="33"/>
    </row>
    <row r="954" spans="12:16" s="1" customFormat="1">
      <c r="L954" s="31"/>
      <c r="M954" s="31"/>
      <c r="N954" s="31"/>
      <c r="O954" s="31"/>
      <c r="P954" s="33"/>
    </row>
    <row r="955" spans="12:16" s="1" customFormat="1">
      <c r="L955" s="31"/>
      <c r="M955" s="31"/>
      <c r="N955" s="31"/>
      <c r="O955" s="31"/>
      <c r="P955" s="33"/>
    </row>
    <row r="956" spans="12:16" s="1" customFormat="1">
      <c r="L956" s="31"/>
      <c r="M956" s="31"/>
      <c r="N956" s="31"/>
      <c r="O956" s="31"/>
      <c r="P956" s="33"/>
    </row>
    <row r="957" spans="12:16" s="1" customFormat="1">
      <c r="L957" s="31"/>
      <c r="M957" s="31"/>
      <c r="N957" s="31"/>
      <c r="O957" s="31"/>
      <c r="P957" s="33"/>
    </row>
    <row r="958" spans="12:16" s="1" customFormat="1">
      <c r="L958" s="31"/>
      <c r="M958" s="31"/>
      <c r="N958" s="31"/>
      <c r="O958" s="31"/>
      <c r="P958" s="33"/>
    </row>
    <row r="959" spans="12:16" s="1" customFormat="1">
      <c r="L959" s="31"/>
      <c r="M959" s="31"/>
      <c r="N959" s="31"/>
      <c r="O959" s="31"/>
      <c r="P959" s="33"/>
    </row>
    <row r="960" spans="12:16" s="1" customFormat="1">
      <c r="L960" s="31"/>
      <c r="M960" s="31"/>
      <c r="N960" s="31"/>
      <c r="O960" s="31"/>
      <c r="P960" s="33"/>
    </row>
    <row r="961" spans="12:16" s="1" customFormat="1">
      <c r="L961" s="31"/>
      <c r="M961" s="31"/>
      <c r="N961" s="31"/>
      <c r="O961" s="31"/>
      <c r="P961" s="33"/>
    </row>
    <row r="962" spans="12:16" s="1" customFormat="1">
      <c r="L962" s="31"/>
      <c r="M962" s="31"/>
      <c r="N962" s="31"/>
      <c r="O962" s="31"/>
      <c r="P962" s="33"/>
    </row>
    <row r="963" spans="12:16" s="1" customFormat="1">
      <c r="L963" s="31"/>
      <c r="M963" s="31"/>
      <c r="N963" s="31"/>
      <c r="O963" s="31"/>
      <c r="P963" s="33"/>
    </row>
    <row r="964" spans="12:16" s="1" customFormat="1">
      <c r="L964" s="31"/>
      <c r="M964" s="31"/>
      <c r="N964" s="31"/>
      <c r="O964" s="31"/>
      <c r="P964" s="33"/>
    </row>
    <row r="965" spans="12:16" s="1" customFormat="1">
      <c r="L965" s="31"/>
      <c r="M965" s="31"/>
      <c r="N965" s="31"/>
      <c r="O965" s="31"/>
      <c r="P965" s="33"/>
    </row>
    <row r="966" spans="12:16" s="1" customFormat="1">
      <c r="L966" s="31"/>
      <c r="M966" s="31"/>
      <c r="N966" s="31"/>
      <c r="O966" s="31"/>
      <c r="P966" s="33"/>
    </row>
    <row r="967" spans="12:16" s="1" customFormat="1">
      <c r="L967" s="31"/>
      <c r="M967" s="31"/>
      <c r="N967" s="31"/>
      <c r="O967" s="31"/>
      <c r="P967" s="33"/>
    </row>
    <row r="968" spans="12:16" s="1" customFormat="1">
      <c r="L968" s="31"/>
      <c r="M968" s="31"/>
      <c r="N968" s="31"/>
      <c r="O968" s="31"/>
      <c r="P968" s="33"/>
    </row>
    <row r="969" spans="12:16" s="1" customFormat="1">
      <c r="L969" s="31"/>
      <c r="M969" s="31"/>
      <c r="N969" s="31"/>
      <c r="O969" s="31"/>
      <c r="P969" s="33"/>
    </row>
    <row r="970" spans="12:16" s="1" customFormat="1">
      <c r="L970" s="31"/>
      <c r="M970" s="31"/>
      <c r="N970" s="31"/>
      <c r="O970" s="31"/>
      <c r="P970" s="33"/>
    </row>
    <row r="971" spans="12:16" s="1" customFormat="1">
      <c r="L971" s="31"/>
      <c r="M971" s="31"/>
      <c r="N971" s="31"/>
      <c r="O971" s="31"/>
      <c r="P971" s="33"/>
    </row>
    <row r="972" spans="12:16" s="1" customFormat="1">
      <c r="L972" s="31"/>
      <c r="M972" s="31"/>
      <c r="N972" s="31"/>
      <c r="O972" s="31"/>
      <c r="P972" s="33"/>
    </row>
    <row r="973" spans="12:16" s="1" customFormat="1">
      <c r="L973" s="31"/>
      <c r="M973" s="31"/>
      <c r="N973" s="31"/>
      <c r="O973" s="31"/>
      <c r="P973" s="33"/>
    </row>
    <row r="974" spans="12:16" s="1" customFormat="1">
      <c r="L974" s="31"/>
      <c r="M974" s="31"/>
      <c r="N974" s="31"/>
      <c r="O974" s="31"/>
      <c r="P974" s="33"/>
    </row>
    <row r="975" spans="12:16" s="1" customFormat="1">
      <c r="L975" s="31"/>
      <c r="M975" s="31"/>
      <c r="N975" s="31"/>
      <c r="O975" s="31"/>
      <c r="P975" s="33"/>
    </row>
    <row r="976" spans="12:16" s="1" customFormat="1">
      <c r="L976" s="31"/>
      <c r="M976" s="31"/>
      <c r="N976" s="31"/>
      <c r="O976" s="31"/>
      <c r="P976" s="33"/>
    </row>
    <row r="977" spans="12:16" s="1" customFormat="1">
      <c r="L977" s="31"/>
      <c r="M977" s="31"/>
      <c r="N977" s="31"/>
      <c r="O977" s="31"/>
      <c r="P977" s="33"/>
    </row>
    <row r="978" spans="12:16" s="1" customFormat="1">
      <c r="L978" s="31"/>
      <c r="M978" s="31"/>
      <c r="N978" s="31"/>
      <c r="O978" s="31"/>
      <c r="P978" s="33"/>
    </row>
    <row r="979" spans="12:16" s="1" customFormat="1">
      <c r="L979" s="31"/>
      <c r="M979" s="31"/>
      <c r="N979" s="31"/>
      <c r="O979" s="31"/>
      <c r="P979" s="33"/>
    </row>
    <row r="980" spans="12:16" s="1" customFormat="1">
      <c r="L980" s="31"/>
      <c r="M980" s="31"/>
      <c r="N980" s="31"/>
      <c r="O980" s="31"/>
      <c r="P980" s="33"/>
    </row>
    <row r="981" spans="12:16" s="1" customFormat="1">
      <c r="L981" s="31"/>
      <c r="M981" s="31"/>
      <c r="N981" s="31"/>
      <c r="O981" s="31"/>
      <c r="P981" s="33"/>
    </row>
    <row r="982" spans="12:16" s="1" customFormat="1">
      <c r="L982" s="31"/>
      <c r="M982" s="31"/>
      <c r="N982" s="31"/>
      <c r="O982" s="31"/>
      <c r="P982" s="33"/>
    </row>
    <row r="983" spans="12:16" s="1" customFormat="1">
      <c r="L983" s="31"/>
      <c r="M983" s="31"/>
      <c r="N983" s="31"/>
      <c r="O983" s="31"/>
      <c r="P983" s="33"/>
    </row>
    <row r="984" spans="12:16" s="1" customFormat="1">
      <c r="L984" s="31"/>
      <c r="M984" s="31"/>
      <c r="N984" s="31"/>
      <c r="O984" s="31"/>
      <c r="P984" s="33"/>
    </row>
    <row r="985" spans="12:16" s="1" customFormat="1">
      <c r="L985" s="31"/>
      <c r="M985" s="31"/>
      <c r="N985" s="31"/>
      <c r="O985" s="31"/>
      <c r="P985" s="33"/>
    </row>
    <row r="986" spans="12:16" s="1" customFormat="1">
      <c r="L986" s="31"/>
      <c r="M986" s="31"/>
      <c r="N986" s="31"/>
      <c r="O986" s="31"/>
      <c r="P986" s="33"/>
    </row>
    <row r="987" spans="12:16" s="1" customFormat="1">
      <c r="L987" s="31"/>
      <c r="M987" s="31"/>
      <c r="N987" s="31"/>
      <c r="O987" s="31"/>
      <c r="P987" s="33"/>
    </row>
    <row r="988" spans="12:16" s="1" customFormat="1">
      <c r="L988" s="31"/>
      <c r="M988" s="31"/>
      <c r="N988" s="31"/>
      <c r="O988" s="31"/>
      <c r="P988" s="33"/>
    </row>
    <row r="989" spans="12:16" s="1" customFormat="1">
      <c r="L989" s="31"/>
      <c r="M989" s="31"/>
      <c r="N989" s="31"/>
      <c r="O989" s="31"/>
      <c r="P989" s="33"/>
    </row>
    <row r="990" spans="12:16" s="1" customFormat="1">
      <c r="L990" s="31"/>
      <c r="M990" s="31"/>
      <c r="N990" s="31"/>
      <c r="O990" s="31"/>
      <c r="P990" s="33"/>
    </row>
    <row r="991" spans="12:16" s="1" customFormat="1">
      <c r="L991" s="31"/>
      <c r="M991" s="31"/>
      <c r="N991" s="31"/>
      <c r="O991" s="31"/>
      <c r="P991" s="33"/>
    </row>
    <row r="992" spans="12:16" s="1" customFormat="1">
      <c r="L992" s="31"/>
      <c r="M992" s="31"/>
      <c r="N992" s="31"/>
      <c r="O992" s="31"/>
      <c r="P992" s="33"/>
    </row>
    <row r="993" spans="12:16" s="1" customFormat="1">
      <c r="L993" s="31"/>
      <c r="M993" s="31"/>
      <c r="N993" s="31"/>
      <c r="O993" s="31"/>
      <c r="P993" s="33"/>
    </row>
    <row r="994" spans="12:16" s="1" customFormat="1">
      <c r="L994" s="31"/>
      <c r="M994" s="31"/>
      <c r="N994" s="31"/>
      <c r="O994" s="31"/>
      <c r="P994" s="33"/>
    </row>
    <row r="995" spans="12:16" s="1" customFormat="1">
      <c r="L995" s="31"/>
      <c r="M995" s="31"/>
      <c r="N995" s="31"/>
      <c r="O995" s="31"/>
      <c r="P995" s="33"/>
    </row>
    <row r="996" spans="12:16" s="1" customFormat="1">
      <c r="L996" s="31"/>
      <c r="M996" s="31"/>
      <c r="N996" s="31"/>
      <c r="O996" s="31"/>
      <c r="P996" s="33"/>
    </row>
    <row r="997" spans="12:16" s="1" customFormat="1">
      <c r="L997" s="31"/>
      <c r="M997" s="31"/>
      <c r="N997" s="31"/>
      <c r="O997" s="31"/>
      <c r="P997" s="33"/>
    </row>
    <row r="998" spans="12:16" s="1" customFormat="1">
      <c r="L998" s="31"/>
      <c r="M998" s="31"/>
      <c r="N998" s="31"/>
      <c r="O998" s="31"/>
      <c r="P998" s="33"/>
    </row>
    <row r="999" spans="12:16" s="1" customFormat="1">
      <c r="L999" s="31"/>
      <c r="M999" s="31"/>
      <c r="N999" s="31"/>
      <c r="O999" s="31"/>
      <c r="P999" s="33"/>
    </row>
    <row r="1000" spans="12:16" s="1" customFormat="1">
      <c r="L1000" s="31"/>
      <c r="M1000" s="31"/>
      <c r="N1000" s="31"/>
      <c r="O1000" s="31"/>
      <c r="P1000" s="33"/>
    </row>
    <row r="1001" spans="12:16" s="1" customFormat="1">
      <c r="L1001" s="31"/>
      <c r="M1001" s="31"/>
      <c r="N1001" s="31"/>
      <c r="O1001" s="31"/>
      <c r="P1001" s="33"/>
    </row>
    <row r="1002" spans="12:16" s="1" customFormat="1">
      <c r="L1002" s="31"/>
      <c r="M1002" s="31"/>
      <c r="N1002" s="31"/>
      <c r="O1002" s="31"/>
      <c r="P1002" s="33"/>
    </row>
    <row r="1003" spans="12:16" s="1" customFormat="1">
      <c r="L1003" s="31"/>
      <c r="M1003" s="31"/>
      <c r="N1003" s="31"/>
      <c r="O1003" s="31"/>
      <c r="P1003" s="33"/>
    </row>
    <row r="1004" spans="12:16" s="1" customFormat="1">
      <c r="L1004" s="31"/>
      <c r="M1004" s="31"/>
      <c r="N1004" s="31"/>
      <c r="O1004" s="31"/>
      <c r="P1004" s="33"/>
    </row>
    <row r="1005" spans="12:16" s="1" customFormat="1">
      <c r="L1005" s="31"/>
      <c r="M1005" s="31"/>
      <c r="N1005" s="31"/>
      <c r="O1005" s="31"/>
      <c r="P1005" s="33"/>
    </row>
    <row r="1006" spans="12:16" s="1" customFormat="1">
      <c r="L1006" s="31"/>
      <c r="M1006" s="31"/>
      <c r="N1006" s="31"/>
      <c r="O1006" s="31"/>
      <c r="P1006" s="33"/>
    </row>
    <row r="1007" spans="12:16" s="1" customFormat="1">
      <c r="L1007" s="31"/>
      <c r="M1007" s="31"/>
      <c r="N1007" s="31"/>
      <c r="O1007" s="31"/>
      <c r="P1007" s="33"/>
    </row>
    <row r="1008" spans="12:16" s="1" customFormat="1">
      <c r="L1008" s="31"/>
      <c r="M1008" s="31"/>
      <c r="N1008" s="31"/>
      <c r="O1008" s="31"/>
      <c r="P1008" s="33"/>
    </row>
    <row r="1009" spans="12:16" s="1" customFormat="1">
      <c r="L1009" s="31"/>
      <c r="M1009" s="31"/>
      <c r="N1009" s="31"/>
      <c r="O1009" s="31"/>
      <c r="P1009" s="33"/>
    </row>
    <row r="1010" spans="12:16" s="1" customFormat="1">
      <c r="L1010" s="31"/>
      <c r="M1010" s="31"/>
      <c r="N1010" s="31"/>
      <c r="O1010" s="31"/>
      <c r="P1010" s="33"/>
    </row>
    <row r="1011" spans="12:16" s="1" customFormat="1">
      <c r="L1011" s="31"/>
      <c r="M1011" s="31"/>
      <c r="N1011" s="31"/>
      <c r="O1011" s="31"/>
      <c r="P1011" s="33"/>
    </row>
    <row r="1012" spans="12:16" s="1" customFormat="1">
      <c r="L1012" s="31"/>
      <c r="M1012" s="31"/>
      <c r="N1012" s="31"/>
      <c r="O1012" s="31"/>
      <c r="P1012" s="33"/>
    </row>
    <row r="1013" spans="12:16" s="1" customFormat="1">
      <c r="L1013" s="31"/>
      <c r="M1013" s="31"/>
      <c r="N1013" s="31"/>
      <c r="O1013" s="31"/>
      <c r="P1013" s="33"/>
    </row>
    <row r="1014" spans="12:16" s="1" customFormat="1">
      <c r="L1014" s="31"/>
      <c r="M1014" s="31"/>
      <c r="N1014" s="31"/>
      <c r="O1014" s="31"/>
      <c r="P1014" s="33"/>
    </row>
    <row r="1015" spans="12:16" s="1" customFormat="1">
      <c r="L1015" s="31"/>
      <c r="M1015" s="31"/>
      <c r="N1015" s="31"/>
      <c r="O1015" s="31"/>
      <c r="P1015" s="33"/>
    </row>
    <row r="1016" spans="12:16" s="1" customFormat="1">
      <c r="L1016" s="31"/>
      <c r="M1016" s="31"/>
      <c r="N1016" s="31"/>
      <c r="O1016" s="31"/>
      <c r="P1016" s="33"/>
    </row>
    <row r="1017" spans="12:16" s="1" customFormat="1">
      <c r="L1017" s="31"/>
      <c r="M1017" s="31"/>
      <c r="N1017" s="31"/>
      <c r="O1017" s="31"/>
      <c r="P1017" s="33"/>
    </row>
    <row r="1018" spans="12:16" s="1" customFormat="1">
      <c r="L1018" s="31"/>
      <c r="M1018" s="31"/>
      <c r="N1018" s="31"/>
      <c r="O1018" s="31"/>
      <c r="P1018" s="33"/>
    </row>
    <row r="1019" spans="12:16" s="1" customFormat="1">
      <c r="L1019" s="31"/>
      <c r="M1019" s="31"/>
      <c r="N1019" s="31"/>
      <c r="O1019" s="31"/>
      <c r="P1019" s="33"/>
    </row>
    <row r="1020" spans="12:16" s="1" customFormat="1">
      <c r="L1020" s="31"/>
      <c r="M1020" s="31"/>
      <c r="N1020" s="31"/>
      <c r="O1020" s="31"/>
      <c r="P1020" s="33"/>
    </row>
    <row r="1021" spans="12:16" s="1" customFormat="1">
      <c r="L1021" s="31"/>
      <c r="M1021" s="31"/>
      <c r="N1021" s="31"/>
      <c r="O1021" s="31"/>
      <c r="P1021" s="33"/>
    </row>
    <row r="1022" spans="12:16" s="1" customFormat="1">
      <c r="L1022" s="31"/>
      <c r="M1022" s="31"/>
      <c r="N1022" s="31"/>
      <c r="O1022" s="31"/>
      <c r="P1022" s="33"/>
    </row>
    <row r="1023" spans="12:16" s="1" customFormat="1">
      <c r="L1023" s="31"/>
      <c r="M1023" s="31"/>
      <c r="N1023" s="31"/>
      <c r="O1023" s="31"/>
      <c r="P1023" s="33"/>
    </row>
    <row r="1024" spans="12:16" s="1" customFormat="1">
      <c r="L1024" s="31"/>
      <c r="M1024" s="31"/>
      <c r="N1024" s="31"/>
      <c r="O1024" s="31"/>
      <c r="P1024" s="33"/>
    </row>
    <row r="1025" spans="12:16" s="1" customFormat="1">
      <c r="L1025" s="31"/>
      <c r="M1025" s="31"/>
      <c r="N1025" s="31"/>
      <c r="O1025" s="31"/>
      <c r="P1025" s="33"/>
    </row>
    <row r="1026" spans="12:16" s="1" customFormat="1">
      <c r="L1026" s="31"/>
      <c r="M1026" s="31"/>
      <c r="N1026" s="31"/>
      <c r="O1026" s="31"/>
      <c r="P1026" s="33"/>
    </row>
    <row r="1027" spans="12:16" s="1" customFormat="1">
      <c r="L1027" s="31"/>
      <c r="M1027" s="31"/>
      <c r="N1027" s="31"/>
      <c r="O1027" s="31"/>
      <c r="P1027" s="33"/>
    </row>
    <row r="1028" spans="12:16" s="1" customFormat="1">
      <c r="L1028" s="31"/>
      <c r="M1028" s="31"/>
      <c r="N1028" s="31"/>
      <c r="O1028" s="31"/>
      <c r="P1028" s="33"/>
    </row>
    <row r="1029" spans="12:16" s="1" customFormat="1">
      <c r="L1029" s="31"/>
      <c r="M1029" s="31"/>
      <c r="N1029" s="31"/>
      <c r="O1029" s="31"/>
      <c r="P1029" s="33"/>
    </row>
    <row r="1030" spans="12:16" s="1" customFormat="1">
      <c r="L1030" s="31"/>
      <c r="M1030" s="31"/>
      <c r="N1030" s="31"/>
      <c r="O1030" s="31"/>
      <c r="P1030" s="33"/>
    </row>
    <row r="1031" spans="12:16" s="1" customFormat="1">
      <c r="L1031" s="31"/>
      <c r="M1031" s="31"/>
      <c r="N1031" s="31"/>
      <c r="O1031" s="31"/>
      <c r="P1031" s="33"/>
    </row>
    <row r="1032" spans="12:16" s="1" customFormat="1">
      <c r="L1032" s="31"/>
      <c r="M1032" s="31"/>
      <c r="N1032" s="31"/>
      <c r="O1032" s="31"/>
      <c r="P1032" s="33"/>
    </row>
    <row r="1033" spans="12:16" s="1" customFormat="1">
      <c r="L1033" s="31"/>
      <c r="M1033" s="31"/>
      <c r="N1033" s="31"/>
      <c r="O1033" s="31"/>
      <c r="P1033" s="33"/>
    </row>
    <row r="1034" spans="12:16" s="1" customFormat="1">
      <c r="L1034" s="31"/>
      <c r="M1034" s="31"/>
      <c r="N1034" s="31"/>
      <c r="O1034" s="31"/>
      <c r="P1034" s="33"/>
    </row>
    <row r="1035" spans="12:16" s="1" customFormat="1">
      <c r="L1035" s="31"/>
      <c r="M1035" s="31"/>
      <c r="N1035" s="31"/>
      <c r="O1035" s="31"/>
      <c r="P1035" s="33"/>
    </row>
    <row r="1036" spans="12:16" s="1" customFormat="1">
      <c r="L1036" s="31"/>
      <c r="M1036" s="31"/>
      <c r="N1036" s="31"/>
      <c r="O1036" s="31"/>
      <c r="P1036" s="33"/>
    </row>
    <row r="1037" spans="12:16" s="1" customFormat="1">
      <c r="L1037" s="31"/>
      <c r="M1037" s="31"/>
      <c r="N1037" s="31"/>
      <c r="O1037" s="31"/>
      <c r="P1037" s="33"/>
    </row>
    <row r="1038" spans="12:16" s="1" customFormat="1">
      <c r="L1038" s="31"/>
      <c r="M1038" s="31"/>
      <c r="N1038" s="31"/>
      <c r="O1038" s="31"/>
      <c r="P1038" s="33"/>
    </row>
    <row r="1039" spans="12:16" s="1" customFormat="1">
      <c r="L1039" s="31"/>
      <c r="M1039" s="31"/>
      <c r="N1039" s="31"/>
      <c r="O1039" s="31"/>
      <c r="P1039" s="33"/>
    </row>
    <row r="1040" spans="12:16" s="1" customFormat="1">
      <c r="L1040" s="31"/>
      <c r="M1040" s="31"/>
      <c r="N1040" s="31"/>
      <c r="O1040" s="31"/>
      <c r="P1040" s="33"/>
    </row>
    <row r="1041" spans="12:16" s="1" customFormat="1">
      <c r="L1041" s="31"/>
      <c r="M1041" s="31"/>
      <c r="N1041" s="31"/>
      <c r="O1041" s="31"/>
      <c r="P1041" s="33"/>
    </row>
    <row r="1042" spans="12:16" s="1" customFormat="1">
      <c r="L1042" s="31"/>
      <c r="M1042" s="31"/>
      <c r="N1042" s="31"/>
      <c r="O1042" s="31"/>
      <c r="P1042" s="33"/>
    </row>
    <row r="1043" spans="12:16" s="1" customFormat="1">
      <c r="L1043" s="31"/>
      <c r="M1043" s="31"/>
      <c r="N1043" s="31"/>
      <c r="O1043" s="31"/>
      <c r="P1043" s="33"/>
    </row>
    <row r="1044" spans="12:16" s="1" customFormat="1">
      <c r="L1044" s="31"/>
      <c r="M1044" s="31"/>
      <c r="N1044" s="31"/>
      <c r="O1044" s="31"/>
      <c r="P1044" s="33"/>
    </row>
    <row r="1045" spans="12:16" s="1" customFormat="1">
      <c r="L1045" s="31"/>
      <c r="M1045" s="31"/>
      <c r="N1045" s="31"/>
      <c r="O1045" s="31"/>
      <c r="P1045" s="33"/>
    </row>
    <row r="1046" spans="12:16" s="1" customFormat="1">
      <c r="L1046" s="31"/>
      <c r="M1046" s="31"/>
      <c r="N1046" s="31"/>
      <c r="O1046" s="31"/>
      <c r="P1046" s="33"/>
    </row>
    <row r="1047" spans="12:16" s="1" customFormat="1">
      <c r="L1047" s="31"/>
      <c r="M1047" s="31"/>
      <c r="N1047" s="31"/>
      <c r="O1047" s="31"/>
      <c r="P1047" s="33"/>
    </row>
    <row r="1048" spans="12:16" s="1" customFormat="1">
      <c r="L1048" s="31"/>
      <c r="M1048" s="31"/>
      <c r="N1048" s="31"/>
      <c r="O1048" s="31"/>
      <c r="P1048" s="33"/>
    </row>
    <row r="1049" spans="12:16" s="1" customFormat="1">
      <c r="L1049" s="31"/>
      <c r="M1049" s="31"/>
      <c r="N1049" s="31"/>
      <c r="O1049" s="31"/>
      <c r="P1049" s="33"/>
    </row>
    <row r="1050" spans="12:16" s="1" customFormat="1">
      <c r="L1050" s="31"/>
      <c r="M1050" s="31"/>
      <c r="N1050" s="31"/>
      <c r="O1050" s="31"/>
      <c r="P1050" s="33"/>
    </row>
    <row r="1051" spans="12:16" s="1" customFormat="1">
      <c r="L1051" s="31"/>
      <c r="M1051" s="31"/>
      <c r="N1051" s="31"/>
      <c r="O1051" s="31"/>
      <c r="P1051" s="33"/>
    </row>
    <row r="1052" spans="12:16" s="1" customFormat="1">
      <c r="L1052" s="31"/>
      <c r="M1052" s="31"/>
      <c r="N1052" s="31"/>
      <c r="O1052" s="31"/>
      <c r="P1052" s="33"/>
    </row>
    <row r="1053" spans="12:16" s="1" customFormat="1">
      <c r="L1053" s="31"/>
      <c r="M1053" s="31"/>
      <c r="N1053" s="31"/>
      <c r="O1053" s="31"/>
      <c r="P1053" s="33"/>
    </row>
    <row r="1054" spans="12:16" s="1" customFormat="1">
      <c r="L1054" s="31"/>
      <c r="M1054" s="31"/>
      <c r="N1054" s="31"/>
      <c r="O1054" s="31"/>
      <c r="P1054" s="33"/>
    </row>
    <row r="1055" spans="12:16" s="1" customFormat="1">
      <c r="L1055" s="31"/>
      <c r="M1055" s="31"/>
      <c r="N1055" s="31"/>
      <c r="O1055" s="31"/>
      <c r="P1055" s="33"/>
    </row>
    <row r="1056" spans="12:16" s="1" customFormat="1">
      <c r="L1056" s="31"/>
      <c r="M1056" s="31"/>
      <c r="N1056" s="31"/>
      <c r="O1056" s="31"/>
      <c r="P1056" s="33"/>
    </row>
  </sheetData>
  <sheetProtection sheet="1" objects="1" scenarios="1"/>
  <sortState xmlns:xlrd2="http://schemas.microsoft.com/office/spreadsheetml/2017/richdata2" ref="M7:N193">
    <sortCondition ref="N7:N193"/>
  </sortState>
  <mergeCells count="5">
    <mergeCell ref="A1:K1"/>
    <mergeCell ref="G3:K3"/>
    <mergeCell ref="A3:E3"/>
    <mergeCell ref="H4:J4"/>
    <mergeCell ref="B4:D4"/>
  </mergeCells>
  <pageMargins left="0.39370078740157483" right="0.39370078740157483" top="0.39370078740157483" bottom="0.39370078740157483" header="0.31496062992125984" footer="0.31496062992125984"/>
  <pageSetup paperSize="9" scale="61" fitToHeight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CB79E-B042-46BC-BFEA-D302F55C276F}">
  <sheetPr>
    <tabColor theme="1"/>
    <pageSetUpPr fitToPage="1"/>
  </sheetPr>
  <dimension ref="A1:O1090"/>
  <sheetViews>
    <sheetView showGridLines="0" showRowColHeaders="0"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sqref="A1:K1"/>
    </sheetView>
  </sheetViews>
  <sheetFormatPr defaultColWidth="9.08984375" defaultRowHeight="14.5"/>
  <cols>
    <col min="1" max="1" width="23.90625" style="1" bestFit="1" customWidth="1"/>
    <col min="2" max="4" width="12.81640625" style="3" customWidth="1"/>
    <col min="5" max="5" width="12.81640625" style="1" customWidth="1"/>
    <col min="6" max="6" width="3.08984375" style="1" customWidth="1"/>
    <col min="7" max="7" width="23.90625" style="1" bestFit="1" customWidth="1"/>
    <col min="8" max="10" width="12.81640625" style="3" customWidth="1"/>
    <col min="11" max="11" width="12.81640625" style="1" customWidth="1"/>
    <col min="12" max="12" width="9.08984375" style="1"/>
    <col min="13" max="13" width="19.36328125" style="33" customWidth="1"/>
    <col min="14" max="14" width="15.7265625" style="33" customWidth="1"/>
    <col min="15" max="15" width="15.7265625" style="46" customWidth="1"/>
    <col min="16" max="16" width="15.7265625" style="1" customWidth="1"/>
    <col min="17" max="17" width="7.81640625" style="1" customWidth="1"/>
    <col min="18" max="16384" width="9.08984375" style="1"/>
  </cols>
  <sheetData>
    <row r="1" spans="1:15" ht="28.5">
      <c r="A1" s="60" t="s">
        <v>443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5">
      <c r="B2" s="1"/>
      <c r="C2" s="1"/>
      <c r="D2" s="1"/>
      <c r="H2" s="1"/>
      <c r="I2" s="1"/>
      <c r="J2" s="1"/>
    </row>
    <row r="3" spans="1:15" s="4" customFormat="1" ht="23">
      <c r="A3" s="61" t="s">
        <v>437</v>
      </c>
      <c r="B3" s="61"/>
      <c r="C3" s="61"/>
      <c r="D3" s="61"/>
      <c r="E3" s="61"/>
      <c r="F3" s="35"/>
      <c r="G3" s="61" t="s">
        <v>438</v>
      </c>
      <c r="H3" s="61"/>
      <c r="I3" s="61"/>
      <c r="J3" s="61"/>
      <c r="K3" s="61"/>
      <c r="M3" s="40" t="s">
        <v>551</v>
      </c>
      <c r="N3" s="41"/>
      <c r="O3" s="47"/>
    </row>
    <row r="4" spans="1:15" ht="15.5">
      <c r="A4" s="1" t="s">
        <v>146</v>
      </c>
      <c r="B4" s="50" t="s">
        <v>147</v>
      </c>
      <c r="C4" s="50"/>
      <c r="D4" s="50"/>
      <c r="G4" s="1" t="s">
        <v>146</v>
      </c>
      <c r="H4" s="50" t="s">
        <v>147</v>
      </c>
      <c r="I4" s="50"/>
      <c r="J4" s="50"/>
    </row>
    <row r="5" spans="1:15">
      <c r="A5" s="48"/>
      <c r="B5" s="49" t="s">
        <v>177</v>
      </c>
      <c r="C5" s="49" t="s">
        <v>0</v>
      </c>
      <c r="D5" s="49" t="s">
        <v>6</v>
      </c>
      <c r="E5" s="49" t="s">
        <v>422</v>
      </c>
      <c r="G5" s="48"/>
      <c r="H5" s="49" t="s">
        <v>177</v>
      </c>
      <c r="I5" s="49" t="s">
        <v>0</v>
      </c>
      <c r="J5" s="49" t="s">
        <v>6</v>
      </c>
      <c r="K5" s="49" t="s">
        <v>422</v>
      </c>
    </row>
    <row r="6" spans="1:15">
      <c r="A6" s="7" t="s">
        <v>132</v>
      </c>
      <c r="B6" s="8">
        <v>135</v>
      </c>
      <c r="C6" s="8">
        <v>27</v>
      </c>
      <c r="D6" s="8">
        <v>5</v>
      </c>
      <c r="E6" s="8">
        <f>SUM(B6:D6)</f>
        <v>167</v>
      </c>
      <c r="G6" s="7" t="s">
        <v>132</v>
      </c>
      <c r="H6" s="11">
        <f>B6/B$47*100</f>
        <v>20.930232558139537</v>
      </c>
      <c r="I6" s="11">
        <f t="shared" ref="I6:K6" si="0">C6/C$47*100</f>
        <v>0.12023512646954045</v>
      </c>
      <c r="J6" s="11">
        <f t="shared" si="0"/>
        <v>1.5033072760072159E-2</v>
      </c>
      <c r="K6" s="11">
        <f t="shared" si="0"/>
        <v>0.29630418196980185</v>
      </c>
    </row>
    <row r="7" spans="1:15">
      <c r="A7" s="7" t="s">
        <v>133</v>
      </c>
      <c r="B7" s="8">
        <v>136</v>
      </c>
      <c r="C7" s="8">
        <v>10</v>
      </c>
      <c r="D7" s="8">
        <v>5</v>
      </c>
      <c r="E7" s="8">
        <f t="shared" ref="E7:E47" si="1">SUM(B7:D7)</f>
        <v>151</v>
      </c>
      <c r="G7" s="7" t="s">
        <v>133</v>
      </c>
      <c r="H7" s="11">
        <f t="shared" ref="H7:H47" si="2">B7/B$47*100</f>
        <v>21.085271317829456</v>
      </c>
      <c r="I7" s="11">
        <f t="shared" ref="I7:I47" si="3">C7/C$47*100</f>
        <v>4.4531528322052011E-2</v>
      </c>
      <c r="J7" s="11">
        <f t="shared" ref="J7:J47" si="4">D7/D$47*100</f>
        <v>1.5033072760072159E-2</v>
      </c>
      <c r="K7" s="11">
        <f t="shared" ref="K7:K47" si="5">E7/E$47*100</f>
        <v>0.26791575734994055</v>
      </c>
      <c r="M7" s="32" t="s">
        <v>132</v>
      </c>
      <c r="N7" s="32">
        <v>167</v>
      </c>
    </row>
    <row r="8" spans="1:15">
      <c r="A8" s="7" t="s">
        <v>537</v>
      </c>
      <c r="B8" s="8">
        <v>73</v>
      </c>
      <c r="C8" s="8">
        <v>3</v>
      </c>
      <c r="D8" s="8">
        <v>5</v>
      </c>
      <c r="E8" s="8">
        <f t="shared" si="1"/>
        <v>81</v>
      </c>
      <c r="G8" s="7" t="s">
        <v>537</v>
      </c>
      <c r="H8" s="11">
        <f t="shared" si="2"/>
        <v>11.317829457364342</v>
      </c>
      <c r="I8" s="11">
        <f t="shared" si="3"/>
        <v>1.3359458496615604E-2</v>
      </c>
      <c r="J8" s="11">
        <f t="shared" si="4"/>
        <v>1.5033072760072159E-2</v>
      </c>
      <c r="K8" s="11">
        <f t="shared" si="5"/>
        <v>0.14371639963804758</v>
      </c>
      <c r="M8" s="32" t="s">
        <v>133</v>
      </c>
      <c r="N8" s="32">
        <v>151</v>
      </c>
    </row>
    <row r="9" spans="1:15">
      <c r="A9" s="7" t="s">
        <v>538</v>
      </c>
      <c r="B9" s="8">
        <v>65</v>
      </c>
      <c r="C9" s="8">
        <v>8</v>
      </c>
      <c r="D9" s="8">
        <v>3</v>
      </c>
      <c r="E9" s="8">
        <f t="shared" si="1"/>
        <v>76</v>
      </c>
      <c r="G9" s="7" t="s">
        <v>538</v>
      </c>
      <c r="H9" s="11">
        <f t="shared" si="2"/>
        <v>10.077519379844961</v>
      </c>
      <c r="I9" s="11">
        <f t="shared" si="3"/>
        <v>3.5625222657641606E-2</v>
      </c>
      <c r="J9" s="11">
        <f t="shared" si="4"/>
        <v>9.0198436560432957E-3</v>
      </c>
      <c r="K9" s="11">
        <f t="shared" si="5"/>
        <v>0.13484501694434092</v>
      </c>
      <c r="M9" s="32" t="s">
        <v>537</v>
      </c>
      <c r="N9" s="32">
        <v>81</v>
      </c>
    </row>
    <row r="10" spans="1:15">
      <c r="A10" s="7" t="s">
        <v>134</v>
      </c>
      <c r="B10" s="8">
        <v>24</v>
      </c>
      <c r="C10" s="8">
        <v>24</v>
      </c>
      <c r="D10" s="8">
        <v>0</v>
      </c>
      <c r="E10" s="8">
        <f t="shared" si="1"/>
        <v>48</v>
      </c>
      <c r="G10" s="7" t="s">
        <v>134</v>
      </c>
      <c r="H10" s="11">
        <f t="shared" si="2"/>
        <v>3.7209302325581395</v>
      </c>
      <c r="I10" s="11">
        <f t="shared" si="3"/>
        <v>0.10687566797292483</v>
      </c>
      <c r="J10" s="11">
        <f t="shared" si="4"/>
        <v>0</v>
      </c>
      <c r="K10" s="11">
        <f t="shared" si="5"/>
        <v>8.5165273859583751E-2</v>
      </c>
      <c r="M10" s="32" t="s">
        <v>538</v>
      </c>
      <c r="N10" s="32">
        <v>76</v>
      </c>
    </row>
    <row r="11" spans="1:15">
      <c r="A11" s="7" t="s">
        <v>539</v>
      </c>
      <c r="B11" s="8">
        <v>29</v>
      </c>
      <c r="C11" s="8">
        <v>12</v>
      </c>
      <c r="D11" s="8">
        <v>3</v>
      </c>
      <c r="E11" s="8">
        <f t="shared" si="1"/>
        <v>44</v>
      </c>
      <c r="G11" s="7" t="s">
        <v>539</v>
      </c>
      <c r="H11" s="11">
        <f t="shared" si="2"/>
        <v>4.4961240310077519</v>
      </c>
      <c r="I11" s="11">
        <f t="shared" si="3"/>
        <v>5.3437833986462416E-2</v>
      </c>
      <c r="J11" s="11">
        <f t="shared" si="4"/>
        <v>9.0198436560432957E-3</v>
      </c>
      <c r="K11" s="11">
        <f t="shared" si="5"/>
        <v>7.8068167704618441E-2</v>
      </c>
      <c r="M11" s="32" t="s">
        <v>134</v>
      </c>
      <c r="N11" s="32">
        <v>48</v>
      </c>
    </row>
    <row r="12" spans="1:15">
      <c r="A12" s="7" t="s">
        <v>540</v>
      </c>
      <c r="B12" s="8">
        <v>15</v>
      </c>
      <c r="C12" s="8">
        <v>10</v>
      </c>
      <c r="D12" s="8">
        <v>7</v>
      </c>
      <c r="E12" s="8">
        <f t="shared" si="1"/>
        <v>32</v>
      </c>
      <c r="G12" s="7" t="s">
        <v>540</v>
      </c>
      <c r="H12" s="11">
        <f t="shared" si="2"/>
        <v>2.3255813953488373</v>
      </c>
      <c r="I12" s="11">
        <f t="shared" si="3"/>
        <v>4.4531528322052011E-2</v>
      </c>
      <c r="J12" s="11">
        <f t="shared" si="4"/>
        <v>2.104630186410102E-2</v>
      </c>
      <c r="K12" s="11">
        <f t="shared" si="5"/>
        <v>5.6776849239722503E-2</v>
      </c>
      <c r="M12" s="32" t="s">
        <v>539</v>
      </c>
      <c r="N12" s="32">
        <v>44</v>
      </c>
    </row>
    <row r="13" spans="1:15">
      <c r="A13" s="7" t="s">
        <v>137</v>
      </c>
      <c r="B13" s="8">
        <v>5</v>
      </c>
      <c r="C13" s="8">
        <v>22</v>
      </c>
      <c r="D13" s="8">
        <v>3</v>
      </c>
      <c r="E13" s="8">
        <f t="shared" si="1"/>
        <v>30</v>
      </c>
      <c r="G13" s="7" t="s">
        <v>137</v>
      </c>
      <c r="H13" s="11">
        <f t="shared" si="2"/>
        <v>0.77519379844961245</v>
      </c>
      <c r="I13" s="11">
        <f t="shared" si="3"/>
        <v>9.7969362308514427E-2</v>
      </c>
      <c r="J13" s="11">
        <f t="shared" si="4"/>
        <v>9.0198436560432957E-3</v>
      </c>
      <c r="K13" s="11">
        <f t="shared" si="5"/>
        <v>5.3228296162239848E-2</v>
      </c>
      <c r="M13" s="32" t="s">
        <v>540</v>
      </c>
      <c r="N13" s="32">
        <v>32</v>
      </c>
    </row>
    <row r="14" spans="1:15">
      <c r="A14" s="7" t="s">
        <v>135</v>
      </c>
      <c r="B14" s="8">
        <v>13</v>
      </c>
      <c r="C14" s="8">
        <v>8</v>
      </c>
      <c r="D14" s="8">
        <v>5</v>
      </c>
      <c r="E14" s="8">
        <f t="shared" si="1"/>
        <v>26</v>
      </c>
      <c r="G14" s="7" t="s">
        <v>135</v>
      </c>
      <c r="H14" s="11">
        <f t="shared" si="2"/>
        <v>2.0155038759689923</v>
      </c>
      <c r="I14" s="11">
        <f t="shared" si="3"/>
        <v>3.5625222657641606E-2</v>
      </c>
      <c r="J14" s="11">
        <f t="shared" si="4"/>
        <v>1.5033072760072159E-2</v>
      </c>
      <c r="K14" s="11">
        <f t="shared" si="5"/>
        <v>4.6131190007274531E-2</v>
      </c>
      <c r="M14" s="32" t="s">
        <v>137</v>
      </c>
      <c r="N14" s="32">
        <v>30</v>
      </c>
    </row>
    <row r="15" spans="1:15">
      <c r="A15" s="7" t="s">
        <v>145</v>
      </c>
      <c r="B15" s="8">
        <v>16</v>
      </c>
      <c r="C15" s="8">
        <v>0</v>
      </c>
      <c r="D15" s="8">
        <v>0</v>
      </c>
      <c r="E15" s="8">
        <f t="shared" si="1"/>
        <v>16</v>
      </c>
      <c r="G15" s="7" t="s">
        <v>145</v>
      </c>
      <c r="H15" s="11">
        <f t="shared" si="2"/>
        <v>2.4806201550387597</v>
      </c>
      <c r="I15" s="11">
        <f t="shared" si="3"/>
        <v>0</v>
      </c>
      <c r="J15" s="11">
        <f t="shared" si="4"/>
        <v>0</v>
      </c>
      <c r="K15" s="11">
        <f t="shared" si="5"/>
        <v>2.8388424619861252E-2</v>
      </c>
      <c r="M15" s="32" t="s">
        <v>135</v>
      </c>
      <c r="N15" s="32">
        <v>26</v>
      </c>
    </row>
    <row r="16" spans="1:15">
      <c r="A16" s="7" t="s">
        <v>140</v>
      </c>
      <c r="B16" s="8">
        <v>15</v>
      </c>
      <c r="C16" s="8">
        <v>0</v>
      </c>
      <c r="D16" s="8">
        <v>0</v>
      </c>
      <c r="E16" s="8">
        <f t="shared" si="1"/>
        <v>15</v>
      </c>
      <c r="G16" s="7" t="s">
        <v>140</v>
      </c>
      <c r="H16" s="11">
        <f t="shared" si="2"/>
        <v>2.3255813953488373</v>
      </c>
      <c r="I16" s="11">
        <f t="shared" si="3"/>
        <v>0</v>
      </c>
      <c r="J16" s="11">
        <f t="shared" si="4"/>
        <v>0</v>
      </c>
      <c r="K16" s="11">
        <f t="shared" si="5"/>
        <v>2.6614148081119924E-2</v>
      </c>
      <c r="M16" s="32" t="s">
        <v>145</v>
      </c>
      <c r="N16" s="32">
        <v>16</v>
      </c>
    </row>
    <row r="17" spans="1:14">
      <c r="A17" s="7" t="s">
        <v>180</v>
      </c>
      <c r="B17" s="8">
        <v>10</v>
      </c>
      <c r="C17" s="8">
        <v>0</v>
      </c>
      <c r="D17" s="8">
        <v>3</v>
      </c>
      <c r="E17" s="8">
        <f t="shared" si="1"/>
        <v>13</v>
      </c>
      <c r="G17" s="7" t="s">
        <v>180</v>
      </c>
      <c r="H17" s="11">
        <f t="shared" si="2"/>
        <v>1.5503875968992249</v>
      </c>
      <c r="I17" s="11">
        <f t="shared" si="3"/>
        <v>0</v>
      </c>
      <c r="J17" s="11">
        <f t="shared" si="4"/>
        <v>9.0198436560432957E-3</v>
      </c>
      <c r="K17" s="11">
        <f t="shared" si="5"/>
        <v>2.3065595003637265E-2</v>
      </c>
      <c r="M17" s="32" t="s">
        <v>140</v>
      </c>
      <c r="N17" s="32">
        <v>15</v>
      </c>
    </row>
    <row r="18" spans="1:14">
      <c r="A18" s="7" t="s">
        <v>541</v>
      </c>
      <c r="B18" s="8">
        <v>9</v>
      </c>
      <c r="C18" s="8">
        <v>3</v>
      </c>
      <c r="D18" s="8">
        <v>0</v>
      </c>
      <c r="E18" s="8">
        <f t="shared" si="1"/>
        <v>12</v>
      </c>
      <c r="G18" s="7" t="s">
        <v>541</v>
      </c>
      <c r="H18" s="11">
        <f t="shared" si="2"/>
        <v>1.3953488372093024</v>
      </c>
      <c r="I18" s="11">
        <f t="shared" si="3"/>
        <v>1.3359458496615604E-2</v>
      </c>
      <c r="J18" s="11">
        <f t="shared" si="4"/>
        <v>0</v>
      </c>
      <c r="K18" s="11">
        <f t="shared" si="5"/>
        <v>2.1291318464895938E-2</v>
      </c>
      <c r="M18" s="32" t="s">
        <v>180</v>
      </c>
      <c r="N18" s="32">
        <v>13</v>
      </c>
    </row>
    <row r="19" spans="1:14">
      <c r="A19" s="7" t="s">
        <v>143</v>
      </c>
      <c r="B19" s="8">
        <v>7</v>
      </c>
      <c r="C19" s="8">
        <v>3</v>
      </c>
      <c r="D19" s="8">
        <v>0</v>
      </c>
      <c r="E19" s="8">
        <f t="shared" si="1"/>
        <v>10</v>
      </c>
      <c r="G19" s="7" t="s">
        <v>143</v>
      </c>
      <c r="H19" s="11">
        <f t="shared" si="2"/>
        <v>1.0852713178294573</v>
      </c>
      <c r="I19" s="11">
        <f t="shared" si="3"/>
        <v>1.3359458496615604E-2</v>
      </c>
      <c r="J19" s="11">
        <f t="shared" si="4"/>
        <v>0</v>
      </c>
      <c r="K19" s="11">
        <f t="shared" si="5"/>
        <v>1.7742765387413283E-2</v>
      </c>
      <c r="M19" s="32" t="s">
        <v>541</v>
      </c>
      <c r="N19" s="32">
        <v>12</v>
      </c>
    </row>
    <row r="20" spans="1:14">
      <c r="A20" s="7" t="s">
        <v>142</v>
      </c>
      <c r="B20" s="8">
        <v>7</v>
      </c>
      <c r="C20" s="8">
        <v>3</v>
      </c>
      <c r="D20" s="8">
        <v>0</v>
      </c>
      <c r="E20" s="8">
        <f t="shared" si="1"/>
        <v>10</v>
      </c>
      <c r="G20" s="7" t="s">
        <v>142</v>
      </c>
      <c r="H20" s="11">
        <f t="shared" si="2"/>
        <v>1.0852713178294573</v>
      </c>
      <c r="I20" s="11">
        <f t="shared" si="3"/>
        <v>1.3359458496615604E-2</v>
      </c>
      <c r="J20" s="11">
        <f t="shared" si="4"/>
        <v>0</v>
      </c>
      <c r="K20" s="11">
        <f t="shared" si="5"/>
        <v>1.7742765387413283E-2</v>
      </c>
      <c r="M20" s="32" t="s">
        <v>143</v>
      </c>
      <c r="N20" s="32">
        <v>10</v>
      </c>
    </row>
    <row r="21" spans="1:14">
      <c r="A21" s="7" t="s">
        <v>542</v>
      </c>
      <c r="B21" s="8">
        <v>5</v>
      </c>
      <c r="C21" s="8">
        <v>3</v>
      </c>
      <c r="D21" s="8">
        <v>0</v>
      </c>
      <c r="E21" s="8">
        <f t="shared" si="1"/>
        <v>8</v>
      </c>
      <c r="G21" s="7" t="s">
        <v>542</v>
      </c>
      <c r="H21" s="11">
        <f t="shared" si="2"/>
        <v>0.77519379844961245</v>
      </c>
      <c r="I21" s="11">
        <f t="shared" si="3"/>
        <v>1.3359458496615604E-2</v>
      </c>
      <c r="J21" s="11">
        <f t="shared" si="4"/>
        <v>0</v>
      </c>
      <c r="K21" s="11">
        <f t="shared" si="5"/>
        <v>1.4194212309930626E-2</v>
      </c>
      <c r="M21" s="32" t="s">
        <v>142</v>
      </c>
      <c r="N21" s="32">
        <v>10</v>
      </c>
    </row>
    <row r="22" spans="1:14">
      <c r="A22" s="7" t="s">
        <v>136</v>
      </c>
      <c r="B22" s="8">
        <v>3</v>
      </c>
      <c r="C22" s="8">
        <v>3</v>
      </c>
      <c r="D22" s="8">
        <v>3</v>
      </c>
      <c r="E22" s="8">
        <f t="shared" si="1"/>
        <v>9</v>
      </c>
      <c r="G22" s="7" t="s">
        <v>136</v>
      </c>
      <c r="H22" s="11">
        <f t="shared" si="2"/>
        <v>0.46511627906976744</v>
      </c>
      <c r="I22" s="11">
        <f t="shared" si="3"/>
        <v>1.3359458496615604E-2</v>
      </c>
      <c r="J22" s="11">
        <f t="shared" si="4"/>
        <v>9.0198436560432957E-3</v>
      </c>
      <c r="K22" s="11">
        <f t="shared" si="5"/>
        <v>1.5968488848671955E-2</v>
      </c>
      <c r="M22" s="32" t="s">
        <v>542</v>
      </c>
      <c r="N22" s="32">
        <v>8</v>
      </c>
    </row>
    <row r="23" spans="1:14">
      <c r="A23" s="7" t="s">
        <v>543</v>
      </c>
      <c r="B23" s="8">
        <v>5</v>
      </c>
      <c r="C23" s="8">
        <v>3</v>
      </c>
      <c r="D23" s="8">
        <v>0</v>
      </c>
      <c r="E23" s="8">
        <f t="shared" si="1"/>
        <v>8</v>
      </c>
      <c r="G23" s="7" t="s">
        <v>543</v>
      </c>
      <c r="H23" s="11">
        <f t="shared" si="2"/>
        <v>0.77519379844961245</v>
      </c>
      <c r="I23" s="11">
        <f t="shared" si="3"/>
        <v>1.3359458496615604E-2</v>
      </c>
      <c r="J23" s="11">
        <f t="shared" si="4"/>
        <v>0</v>
      </c>
      <c r="K23" s="11">
        <f t="shared" si="5"/>
        <v>1.4194212309930626E-2</v>
      </c>
      <c r="M23" s="32" t="s">
        <v>136</v>
      </c>
      <c r="N23" s="32">
        <v>9</v>
      </c>
    </row>
    <row r="24" spans="1:14">
      <c r="A24" s="7" t="s">
        <v>198</v>
      </c>
      <c r="B24" s="8">
        <v>6</v>
      </c>
      <c r="C24" s="8">
        <v>0</v>
      </c>
      <c r="D24" s="8">
        <v>0</v>
      </c>
      <c r="E24" s="8">
        <f t="shared" si="1"/>
        <v>6</v>
      </c>
      <c r="G24" s="7" t="s">
        <v>198</v>
      </c>
      <c r="H24" s="11">
        <f t="shared" si="2"/>
        <v>0.93023255813953487</v>
      </c>
      <c r="I24" s="11">
        <f t="shared" si="3"/>
        <v>0</v>
      </c>
      <c r="J24" s="11">
        <f t="shared" si="4"/>
        <v>0</v>
      </c>
      <c r="K24" s="11">
        <f t="shared" si="5"/>
        <v>1.0645659232447969E-2</v>
      </c>
      <c r="M24" s="32" t="s">
        <v>543</v>
      </c>
      <c r="N24" s="32">
        <v>8</v>
      </c>
    </row>
    <row r="25" spans="1:14">
      <c r="A25" s="7" t="s">
        <v>183</v>
      </c>
      <c r="B25" s="8">
        <v>5</v>
      </c>
      <c r="C25" s="8">
        <v>3</v>
      </c>
      <c r="D25" s="8">
        <v>0</v>
      </c>
      <c r="E25" s="8">
        <f t="shared" si="1"/>
        <v>8</v>
      </c>
      <c r="G25" s="7" t="s">
        <v>183</v>
      </c>
      <c r="H25" s="11">
        <f t="shared" si="2"/>
        <v>0.77519379844961245</v>
      </c>
      <c r="I25" s="11">
        <f t="shared" si="3"/>
        <v>1.3359458496615604E-2</v>
      </c>
      <c r="J25" s="11">
        <f t="shared" si="4"/>
        <v>0</v>
      </c>
      <c r="K25" s="11">
        <f t="shared" si="5"/>
        <v>1.4194212309930626E-2</v>
      </c>
      <c r="M25" s="32" t="s">
        <v>198</v>
      </c>
      <c r="N25" s="32">
        <v>6</v>
      </c>
    </row>
    <row r="26" spans="1:14">
      <c r="A26" s="7" t="s">
        <v>163</v>
      </c>
      <c r="B26" s="8">
        <v>3</v>
      </c>
      <c r="C26" s="8">
        <v>3</v>
      </c>
      <c r="D26" s="8">
        <v>0</v>
      </c>
      <c r="E26" s="8">
        <f t="shared" si="1"/>
        <v>6</v>
      </c>
      <c r="G26" s="7" t="s">
        <v>163</v>
      </c>
      <c r="H26" s="11">
        <f t="shared" si="2"/>
        <v>0.46511627906976744</v>
      </c>
      <c r="I26" s="11">
        <f t="shared" si="3"/>
        <v>1.3359458496615604E-2</v>
      </c>
      <c r="J26" s="11">
        <f t="shared" si="4"/>
        <v>0</v>
      </c>
      <c r="K26" s="11">
        <f t="shared" si="5"/>
        <v>1.0645659232447969E-2</v>
      </c>
      <c r="M26" s="32" t="s">
        <v>183</v>
      </c>
      <c r="N26" s="32">
        <v>8</v>
      </c>
    </row>
    <row r="27" spans="1:14">
      <c r="A27" s="7" t="s">
        <v>141</v>
      </c>
      <c r="B27" s="8">
        <v>3</v>
      </c>
      <c r="C27" s="8">
        <v>3</v>
      </c>
      <c r="D27" s="8">
        <v>0</v>
      </c>
      <c r="E27" s="8">
        <f t="shared" si="1"/>
        <v>6</v>
      </c>
      <c r="G27" s="7" t="s">
        <v>141</v>
      </c>
      <c r="H27" s="11">
        <f t="shared" si="2"/>
        <v>0.46511627906976744</v>
      </c>
      <c r="I27" s="11">
        <f t="shared" si="3"/>
        <v>1.3359458496615604E-2</v>
      </c>
      <c r="J27" s="11">
        <f t="shared" si="4"/>
        <v>0</v>
      </c>
      <c r="K27" s="11">
        <f t="shared" si="5"/>
        <v>1.0645659232447969E-2</v>
      </c>
      <c r="M27" s="32" t="s">
        <v>163</v>
      </c>
      <c r="N27" s="32">
        <v>6</v>
      </c>
    </row>
    <row r="28" spans="1:14">
      <c r="A28" s="7" t="s">
        <v>181</v>
      </c>
      <c r="B28" s="8">
        <v>3</v>
      </c>
      <c r="C28" s="8">
        <v>0</v>
      </c>
      <c r="D28" s="8">
        <v>0</v>
      </c>
      <c r="E28" s="8">
        <f t="shared" si="1"/>
        <v>3</v>
      </c>
      <c r="G28" s="7" t="s">
        <v>181</v>
      </c>
      <c r="H28" s="11">
        <f t="shared" si="2"/>
        <v>0.46511627906976744</v>
      </c>
      <c r="I28" s="11">
        <f t="shared" si="3"/>
        <v>0</v>
      </c>
      <c r="J28" s="11">
        <f t="shared" si="4"/>
        <v>0</v>
      </c>
      <c r="K28" s="11">
        <f t="shared" si="5"/>
        <v>5.3228296162239844E-3</v>
      </c>
      <c r="M28" s="32" t="s">
        <v>141</v>
      </c>
      <c r="N28" s="32">
        <v>6</v>
      </c>
    </row>
    <row r="29" spans="1:14">
      <c r="A29" s="7" t="s">
        <v>185</v>
      </c>
      <c r="B29" s="8">
        <v>3</v>
      </c>
      <c r="C29" s="8">
        <v>0</v>
      </c>
      <c r="D29" s="8">
        <v>0</v>
      </c>
      <c r="E29" s="8">
        <f t="shared" si="1"/>
        <v>3</v>
      </c>
      <c r="G29" s="7" t="s">
        <v>185</v>
      </c>
      <c r="H29" s="11">
        <f t="shared" si="2"/>
        <v>0.46511627906976744</v>
      </c>
      <c r="I29" s="11">
        <f t="shared" si="3"/>
        <v>0</v>
      </c>
      <c r="J29" s="11">
        <f t="shared" si="4"/>
        <v>0</v>
      </c>
      <c r="K29" s="11">
        <f t="shared" si="5"/>
        <v>5.3228296162239844E-3</v>
      </c>
      <c r="M29" s="32" t="s">
        <v>181</v>
      </c>
      <c r="N29" s="32">
        <v>3</v>
      </c>
    </row>
    <row r="30" spans="1:14">
      <c r="A30" s="7" t="s">
        <v>144</v>
      </c>
      <c r="B30" s="8">
        <v>3</v>
      </c>
      <c r="C30" s="8">
        <v>3</v>
      </c>
      <c r="D30" s="8">
        <v>0</v>
      </c>
      <c r="E30" s="8">
        <f t="shared" si="1"/>
        <v>6</v>
      </c>
      <c r="G30" s="7" t="s">
        <v>144</v>
      </c>
      <c r="H30" s="11">
        <f t="shared" si="2"/>
        <v>0.46511627906976744</v>
      </c>
      <c r="I30" s="11">
        <f t="shared" si="3"/>
        <v>1.3359458496615604E-2</v>
      </c>
      <c r="J30" s="11">
        <f t="shared" si="4"/>
        <v>0</v>
      </c>
      <c r="K30" s="11">
        <f t="shared" si="5"/>
        <v>1.0645659232447969E-2</v>
      </c>
      <c r="M30" s="32" t="s">
        <v>185</v>
      </c>
      <c r="N30" s="32">
        <v>3</v>
      </c>
    </row>
    <row r="31" spans="1:14">
      <c r="A31" s="7" t="s">
        <v>162</v>
      </c>
      <c r="B31" s="8">
        <v>0</v>
      </c>
      <c r="C31" s="8">
        <v>0</v>
      </c>
      <c r="D31" s="8">
        <v>3</v>
      </c>
      <c r="E31" s="8">
        <f t="shared" si="1"/>
        <v>3</v>
      </c>
      <c r="G31" s="7" t="s">
        <v>162</v>
      </c>
      <c r="H31" s="11">
        <f t="shared" si="2"/>
        <v>0</v>
      </c>
      <c r="I31" s="11">
        <f t="shared" si="3"/>
        <v>0</v>
      </c>
      <c r="J31" s="11">
        <f t="shared" si="4"/>
        <v>9.0198436560432957E-3</v>
      </c>
      <c r="K31" s="11">
        <f t="shared" si="5"/>
        <v>5.3228296162239844E-3</v>
      </c>
      <c r="M31" s="32" t="s">
        <v>144</v>
      </c>
      <c r="N31" s="32">
        <v>6</v>
      </c>
    </row>
    <row r="32" spans="1:14">
      <c r="A32" s="7" t="s">
        <v>184</v>
      </c>
      <c r="B32" s="8">
        <v>3</v>
      </c>
      <c r="C32" s="8">
        <v>0</v>
      </c>
      <c r="D32" s="8">
        <v>0</v>
      </c>
      <c r="E32" s="8">
        <f t="shared" si="1"/>
        <v>3</v>
      </c>
      <c r="G32" s="7" t="s">
        <v>184</v>
      </c>
      <c r="H32" s="11">
        <f t="shared" si="2"/>
        <v>0.46511627906976744</v>
      </c>
      <c r="I32" s="11">
        <f t="shared" si="3"/>
        <v>0</v>
      </c>
      <c r="J32" s="11">
        <f t="shared" si="4"/>
        <v>0</v>
      </c>
      <c r="K32" s="11">
        <f t="shared" si="5"/>
        <v>5.3228296162239844E-3</v>
      </c>
      <c r="M32" s="32" t="s">
        <v>162</v>
      </c>
      <c r="N32" s="32">
        <v>3</v>
      </c>
    </row>
    <row r="33" spans="1:14">
      <c r="A33" s="7" t="s">
        <v>156</v>
      </c>
      <c r="B33" s="8">
        <v>3</v>
      </c>
      <c r="C33" s="8">
        <v>0</v>
      </c>
      <c r="D33" s="8">
        <v>0</v>
      </c>
      <c r="E33" s="8">
        <f t="shared" si="1"/>
        <v>3</v>
      </c>
      <c r="G33" s="7" t="s">
        <v>156</v>
      </c>
      <c r="H33" s="11">
        <f t="shared" si="2"/>
        <v>0.46511627906976744</v>
      </c>
      <c r="I33" s="11">
        <f t="shared" si="3"/>
        <v>0</v>
      </c>
      <c r="J33" s="11">
        <f t="shared" si="4"/>
        <v>0</v>
      </c>
      <c r="K33" s="11">
        <f t="shared" si="5"/>
        <v>5.3228296162239844E-3</v>
      </c>
      <c r="M33" s="32" t="s">
        <v>184</v>
      </c>
      <c r="N33" s="32">
        <v>3</v>
      </c>
    </row>
    <row r="34" spans="1:14">
      <c r="A34" s="7" t="s">
        <v>139</v>
      </c>
      <c r="B34" s="8">
        <v>0</v>
      </c>
      <c r="C34" s="8">
        <v>3</v>
      </c>
      <c r="D34" s="8">
        <v>0</v>
      </c>
      <c r="E34" s="8">
        <f t="shared" si="1"/>
        <v>3</v>
      </c>
      <c r="G34" s="7" t="s">
        <v>139</v>
      </c>
      <c r="H34" s="11">
        <f t="shared" si="2"/>
        <v>0</v>
      </c>
      <c r="I34" s="11">
        <f t="shared" si="3"/>
        <v>1.3359458496615604E-2</v>
      </c>
      <c r="J34" s="11">
        <f t="shared" si="4"/>
        <v>0</v>
      </c>
      <c r="K34" s="11">
        <f t="shared" si="5"/>
        <v>5.3228296162239844E-3</v>
      </c>
      <c r="M34" s="32" t="s">
        <v>156</v>
      </c>
      <c r="N34" s="32">
        <v>3</v>
      </c>
    </row>
    <row r="35" spans="1:14">
      <c r="A35" s="7" t="s">
        <v>166</v>
      </c>
      <c r="B35" s="8">
        <v>3</v>
      </c>
      <c r="C35" s="8">
        <v>3</v>
      </c>
      <c r="D35" s="8">
        <v>0</v>
      </c>
      <c r="E35" s="8">
        <f t="shared" si="1"/>
        <v>6</v>
      </c>
      <c r="G35" s="7" t="s">
        <v>166</v>
      </c>
      <c r="H35" s="11">
        <f t="shared" si="2"/>
        <v>0.46511627906976744</v>
      </c>
      <c r="I35" s="11">
        <f t="shared" si="3"/>
        <v>1.3359458496615604E-2</v>
      </c>
      <c r="J35" s="11">
        <f t="shared" si="4"/>
        <v>0</v>
      </c>
      <c r="K35" s="11">
        <f t="shared" si="5"/>
        <v>1.0645659232447969E-2</v>
      </c>
      <c r="M35" s="32" t="s">
        <v>139</v>
      </c>
      <c r="N35" s="32">
        <v>3</v>
      </c>
    </row>
    <row r="36" spans="1:14">
      <c r="A36" s="7" t="s">
        <v>544</v>
      </c>
      <c r="B36" s="8">
        <v>3</v>
      </c>
      <c r="C36" s="8">
        <v>0</v>
      </c>
      <c r="D36" s="8">
        <v>0</v>
      </c>
      <c r="E36" s="8">
        <f t="shared" si="1"/>
        <v>3</v>
      </c>
      <c r="G36" s="7" t="s">
        <v>544</v>
      </c>
      <c r="H36" s="11">
        <f t="shared" si="2"/>
        <v>0.46511627906976744</v>
      </c>
      <c r="I36" s="11">
        <f t="shared" si="3"/>
        <v>0</v>
      </c>
      <c r="J36" s="11">
        <f t="shared" si="4"/>
        <v>0</v>
      </c>
      <c r="K36" s="11">
        <f t="shared" si="5"/>
        <v>5.3228296162239844E-3</v>
      </c>
      <c r="M36" s="32" t="s">
        <v>166</v>
      </c>
      <c r="N36" s="32">
        <v>6</v>
      </c>
    </row>
    <row r="37" spans="1:14">
      <c r="A37" s="7" t="s">
        <v>545</v>
      </c>
      <c r="B37" s="8">
        <v>0</v>
      </c>
      <c r="C37" s="8">
        <v>0</v>
      </c>
      <c r="D37" s="8">
        <v>3</v>
      </c>
      <c r="E37" s="8">
        <f t="shared" si="1"/>
        <v>3</v>
      </c>
      <c r="G37" s="7" t="s">
        <v>545</v>
      </c>
      <c r="H37" s="11">
        <f t="shared" si="2"/>
        <v>0</v>
      </c>
      <c r="I37" s="11">
        <f t="shared" si="3"/>
        <v>0</v>
      </c>
      <c r="J37" s="11">
        <f t="shared" si="4"/>
        <v>9.0198436560432957E-3</v>
      </c>
      <c r="K37" s="11">
        <f t="shared" si="5"/>
        <v>5.3228296162239844E-3</v>
      </c>
      <c r="M37" s="32" t="s">
        <v>544</v>
      </c>
      <c r="N37" s="32">
        <v>3</v>
      </c>
    </row>
    <row r="38" spans="1:14">
      <c r="A38" s="7" t="s">
        <v>546</v>
      </c>
      <c r="B38" s="8">
        <v>0</v>
      </c>
      <c r="C38" s="8">
        <v>0</v>
      </c>
      <c r="D38" s="8">
        <v>3</v>
      </c>
      <c r="E38" s="8">
        <f t="shared" si="1"/>
        <v>3</v>
      </c>
      <c r="G38" s="7" t="s">
        <v>546</v>
      </c>
      <c r="H38" s="11">
        <f t="shared" si="2"/>
        <v>0</v>
      </c>
      <c r="I38" s="11">
        <f t="shared" si="3"/>
        <v>0</v>
      </c>
      <c r="J38" s="11">
        <f t="shared" si="4"/>
        <v>9.0198436560432957E-3</v>
      </c>
      <c r="K38" s="11">
        <f t="shared" si="5"/>
        <v>5.3228296162239844E-3</v>
      </c>
      <c r="M38" s="32" t="s">
        <v>545</v>
      </c>
      <c r="N38" s="32">
        <v>3</v>
      </c>
    </row>
    <row r="39" spans="1:14">
      <c r="A39" s="7" t="s">
        <v>138</v>
      </c>
      <c r="B39" s="8">
        <v>3</v>
      </c>
      <c r="C39" s="8">
        <v>0</v>
      </c>
      <c r="D39" s="8">
        <v>0</v>
      </c>
      <c r="E39" s="8">
        <f t="shared" si="1"/>
        <v>3</v>
      </c>
      <c r="G39" s="7" t="s">
        <v>138</v>
      </c>
      <c r="H39" s="11">
        <f t="shared" si="2"/>
        <v>0.46511627906976744</v>
      </c>
      <c r="I39" s="11">
        <f t="shared" si="3"/>
        <v>0</v>
      </c>
      <c r="J39" s="11">
        <f t="shared" si="4"/>
        <v>0</v>
      </c>
      <c r="K39" s="11">
        <f t="shared" si="5"/>
        <v>5.3228296162239844E-3</v>
      </c>
      <c r="M39" s="32" t="s">
        <v>546</v>
      </c>
      <c r="N39" s="32">
        <v>3</v>
      </c>
    </row>
    <row r="40" spans="1:14">
      <c r="A40" s="7" t="s">
        <v>186</v>
      </c>
      <c r="B40" s="8">
        <v>0</v>
      </c>
      <c r="C40" s="8">
        <v>0</v>
      </c>
      <c r="D40" s="8">
        <v>3</v>
      </c>
      <c r="E40" s="8">
        <f t="shared" si="1"/>
        <v>3</v>
      </c>
      <c r="G40" s="7" t="s">
        <v>186</v>
      </c>
      <c r="H40" s="11">
        <f t="shared" si="2"/>
        <v>0</v>
      </c>
      <c r="I40" s="11">
        <f t="shared" si="3"/>
        <v>0</v>
      </c>
      <c r="J40" s="11">
        <f t="shared" si="4"/>
        <v>9.0198436560432957E-3</v>
      </c>
      <c r="K40" s="11">
        <f t="shared" si="5"/>
        <v>5.3228296162239844E-3</v>
      </c>
      <c r="M40" s="32" t="s">
        <v>138</v>
      </c>
      <c r="N40" s="32">
        <v>3</v>
      </c>
    </row>
    <row r="41" spans="1:14">
      <c r="A41" s="7" t="s">
        <v>547</v>
      </c>
      <c r="B41" s="8">
        <v>0</v>
      </c>
      <c r="C41" s="8">
        <v>3</v>
      </c>
      <c r="D41" s="8">
        <v>0</v>
      </c>
      <c r="E41" s="8">
        <f t="shared" si="1"/>
        <v>3</v>
      </c>
      <c r="G41" s="7" t="s">
        <v>547</v>
      </c>
      <c r="H41" s="11">
        <f t="shared" si="2"/>
        <v>0</v>
      </c>
      <c r="I41" s="11">
        <f t="shared" si="3"/>
        <v>1.3359458496615604E-2</v>
      </c>
      <c r="J41" s="11">
        <f t="shared" si="4"/>
        <v>0</v>
      </c>
      <c r="K41" s="11">
        <f t="shared" si="5"/>
        <v>5.3228296162239844E-3</v>
      </c>
      <c r="M41" s="32" t="s">
        <v>186</v>
      </c>
      <c r="N41" s="32">
        <v>3</v>
      </c>
    </row>
    <row r="42" spans="1:14">
      <c r="A42" s="7" t="s">
        <v>179</v>
      </c>
      <c r="B42" s="8">
        <v>3</v>
      </c>
      <c r="C42" s="8">
        <v>0</v>
      </c>
      <c r="D42" s="8">
        <v>0</v>
      </c>
      <c r="E42" s="8">
        <f t="shared" si="1"/>
        <v>3</v>
      </c>
      <c r="G42" s="7" t="s">
        <v>179</v>
      </c>
      <c r="H42" s="11">
        <f t="shared" si="2"/>
        <v>0.46511627906976744</v>
      </c>
      <c r="I42" s="11">
        <f t="shared" si="3"/>
        <v>0</v>
      </c>
      <c r="J42" s="11">
        <f t="shared" si="4"/>
        <v>0</v>
      </c>
      <c r="K42" s="11">
        <f t="shared" si="5"/>
        <v>5.3228296162239844E-3</v>
      </c>
      <c r="M42" s="32" t="s">
        <v>547</v>
      </c>
      <c r="N42" s="32">
        <v>3</v>
      </c>
    </row>
    <row r="43" spans="1:14">
      <c r="A43" s="7" t="s">
        <v>178</v>
      </c>
      <c r="B43" s="8">
        <v>0</v>
      </c>
      <c r="C43" s="8">
        <v>3</v>
      </c>
      <c r="D43" s="8">
        <v>0</v>
      </c>
      <c r="E43" s="8">
        <f t="shared" si="1"/>
        <v>3</v>
      </c>
      <c r="G43" s="7" t="s">
        <v>178</v>
      </c>
      <c r="H43" s="11">
        <f t="shared" si="2"/>
        <v>0</v>
      </c>
      <c r="I43" s="11">
        <f t="shared" si="3"/>
        <v>1.3359458496615604E-2</v>
      </c>
      <c r="J43" s="11">
        <f t="shared" si="4"/>
        <v>0</v>
      </c>
      <c r="K43" s="11">
        <f t="shared" si="5"/>
        <v>5.3228296162239844E-3</v>
      </c>
      <c r="M43" s="32" t="s">
        <v>179</v>
      </c>
      <c r="N43" s="32">
        <v>3</v>
      </c>
    </row>
    <row r="44" spans="1:14">
      <c r="A44" s="7" t="s">
        <v>548</v>
      </c>
      <c r="B44" s="8">
        <v>0</v>
      </c>
      <c r="C44" s="8">
        <v>3</v>
      </c>
      <c r="D44" s="8">
        <v>0</v>
      </c>
      <c r="E44" s="8">
        <f t="shared" si="1"/>
        <v>3</v>
      </c>
      <c r="G44" s="7" t="s">
        <v>548</v>
      </c>
      <c r="H44" s="11">
        <f t="shared" si="2"/>
        <v>0</v>
      </c>
      <c r="I44" s="11">
        <f t="shared" si="3"/>
        <v>1.3359458496615604E-2</v>
      </c>
      <c r="J44" s="11">
        <f t="shared" si="4"/>
        <v>0</v>
      </c>
      <c r="K44" s="11">
        <f t="shared" si="5"/>
        <v>5.3228296162239844E-3</v>
      </c>
      <c r="M44" s="32" t="s">
        <v>178</v>
      </c>
      <c r="N44" s="32">
        <v>3</v>
      </c>
    </row>
    <row r="45" spans="1:14">
      <c r="A45" s="7" t="s">
        <v>549</v>
      </c>
      <c r="B45" s="8">
        <v>3</v>
      </c>
      <c r="C45" s="8">
        <v>0</v>
      </c>
      <c r="D45" s="8">
        <v>0</v>
      </c>
      <c r="E45" s="8">
        <f t="shared" si="1"/>
        <v>3</v>
      </c>
      <c r="G45" s="7" t="s">
        <v>549</v>
      </c>
      <c r="H45" s="11">
        <f t="shared" si="2"/>
        <v>0.46511627906976744</v>
      </c>
      <c r="I45" s="11">
        <f t="shared" si="3"/>
        <v>0</v>
      </c>
      <c r="J45" s="11">
        <f t="shared" si="4"/>
        <v>0</v>
      </c>
      <c r="K45" s="11">
        <f t="shared" si="5"/>
        <v>5.3228296162239844E-3</v>
      </c>
      <c r="M45" s="32" t="s">
        <v>548</v>
      </c>
      <c r="N45" s="32">
        <v>3</v>
      </c>
    </row>
    <row r="46" spans="1:14">
      <c r="A46" s="7" t="s">
        <v>550</v>
      </c>
      <c r="B46" s="8">
        <v>39</v>
      </c>
      <c r="C46" s="8">
        <v>22312</v>
      </c>
      <c r="D46" s="8">
        <v>33215</v>
      </c>
      <c r="E46" s="8">
        <f t="shared" si="1"/>
        <v>55566</v>
      </c>
      <c r="G46" s="7" t="s">
        <v>550</v>
      </c>
      <c r="H46" s="11">
        <f t="shared" si="2"/>
        <v>6.0465116279069768</v>
      </c>
      <c r="I46" s="11">
        <f t="shared" si="3"/>
        <v>99.358745992162454</v>
      </c>
      <c r="J46" s="11">
        <f t="shared" si="4"/>
        <v>99.864702345159344</v>
      </c>
      <c r="K46" s="11">
        <f t="shared" si="5"/>
        <v>98.589450151700646</v>
      </c>
      <c r="M46" s="32" t="s">
        <v>549</v>
      </c>
      <c r="N46" s="32">
        <v>3</v>
      </c>
    </row>
    <row r="47" spans="1:14">
      <c r="A47" s="13" t="s">
        <v>422</v>
      </c>
      <c r="B47" s="14">
        <v>645</v>
      </c>
      <c r="C47" s="14">
        <v>22456</v>
      </c>
      <c r="D47" s="14">
        <v>33260</v>
      </c>
      <c r="E47" s="14">
        <f t="shared" si="1"/>
        <v>56361</v>
      </c>
      <c r="G47" s="13" t="s">
        <v>422</v>
      </c>
      <c r="H47" s="14">
        <f t="shared" si="2"/>
        <v>100</v>
      </c>
      <c r="I47" s="14">
        <f t="shared" si="3"/>
        <v>100</v>
      </c>
      <c r="J47" s="14">
        <f t="shared" si="4"/>
        <v>100</v>
      </c>
      <c r="K47" s="14">
        <f t="shared" si="5"/>
        <v>100</v>
      </c>
    </row>
    <row r="48" spans="1:14">
      <c r="B48" s="1"/>
      <c r="C48" s="1"/>
      <c r="D48" s="1"/>
      <c r="H48" s="1"/>
      <c r="I48" s="1"/>
      <c r="J48" s="1"/>
    </row>
    <row r="49" spans="13:15" s="1" customFormat="1">
      <c r="M49" s="33"/>
      <c r="N49" s="33"/>
      <c r="O49" s="46"/>
    </row>
    <row r="50" spans="13:15" s="1" customFormat="1">
      <c r="M50" s="33"/>
      <c r="N50" s="33"/>
      <c r="O50" s="46"/>
    </row>
    <row r="51" spans="13:15" s="1" customFormat="1">
      <c r="M51" s="33"/>
      <c r="N51" s="33"/>
      <c r="O51" s="46"/>
    </row>
    <row r="52" spans="13:15" s="1" customFormat="1">
      <c r="M52" s="33"/>
      <c r="N52" s="33"/>
      <c r="O52" s="46"/>
    </row>
    <row r="53" spans="13:15" s="1" customFormat="1">
      <c r="M53" s="33"/>
      <c r="N53" s="33"/>
      <c r="O53" s="46"/>
    </row>
    <row r="54" spans="13:15" s="1" customFormat="1">
      <c r="M54" s="33"/>
      <c r="N54" s="33"/>
      <c r="O54" s="46"/>
    </row>
    <row r="55" spans="13:15" s="1" customFormat="1">
      <c r="M55" s="33"/>
      <c r="N55" s="33"/>
      <c r="O55" s="46"/>
    </row>
    <row r="56" spans="13:15" s="1" customFormat="1">
      <c r="M56" s="33"/>
      <c r="N56" s="33"/>
      <c r="O56" s="46"/>
    </row>
    <row r="57" spans="13:15" s="1" customFormat="1">
      <c r="M57" s="33"/>
      <c r="N57" s="33"/>
      <c r="O57" s="46"/>
    </row>
    <row r="58" spans="13:15" s="1" customFormat="1">
      <c r="M58" s="33"/>
      <c r="N58" s="33"/>
      <c r="O58" s="46"/>
    </row>
    <row r="59" spans="13:15" s="1" customFormat="1">
      <c r="M59" s="33"/>
      <c r="N59" s="33"/>
      <c r="O59" s="46"/>
    </row>
    <row r="60" spans="13:15" s="1" customFormat="1">
      <c r="M60" s="33"/>
      <c r="N60" s="33"/>
      <c r="O60" s="46"/>
    </row>
    <row r="61" spans="13:15" s="1" customFormat="1">
      <c r="M61" s="33"/>
      <c r="N61" s="33"/>
      <c r="O61" s="46"/>
    </row>
    <row r="62" spans="13:15" s="1" customFormat="1">
      <c r="M62" s="33"/>
      <c r="N62" s="33"/>
      <c r="O62" s="46"/>
    </row>
    <row r="63" spans="13:15" s="1" customFormat="1">
      <c r="M63" s="33"/>
      <c r="N63" s="33"/>
      <c r="O63" s="46"/>
    </row>
    <row r="64" spans="13:15" s="1" customFormat="1">
      <c r="M64" s="33"/>
      <c r="N64" s="33"/>
      <c r="O64" s="46"/>
    </row>
    <row r="65" spans="13:15" s="1" customFormat="1">
      <c r="M65" s="33"/>
      <c r="N65" s="33"/>
      <c r="O65" s="46"/>
    </row>
    <row r="66" spans="13:15" s="1" customFormat="1">
      <c r="M66" s="33"/>
      <c r="N66" s="33"/>
      <c r="O66" s="46"/>
    </row>
    <row r="67" spans="13:15" s="1" customFormat="1">
      <c r="M67" s="33"/>
      <c r="N67" s="33"/>
      <c r="O67" s="46"/>
    </row>
    <row r="68" spans="13:15" s="1" customFormat="1">
      <c r="M68" s="33"/>
      <c r="N68" s="33"/>
      <c r="O68" s="46"/>
    </row>
    <row r="69" spans="13:15" s="1" customFormat="1">
      <c r="M69" s="33"/>
      <c r="N69" s="33"/>
      <c r="O69" s="46"/>
    </row>
    <row r="70" spans="13:15" s="1" customFormat="1">
      <c r="M70" s="33"/>
      <c r="N70" s="33"/>
      <c r="O70" s="46"/>
    </row>
    <row r="71" spans="13:15" s="1" customFormat="1">
      <c r="M71" s="33"/>
      <c r="N71" s="33"/>
      <c r="O71" s="46"/>
    </row>
    <row r="72" spans="13:15" s="1" customFormat="1">
      <c r="M72" s="33"/>
      <c r="N72" s="33"/>
      <c r="O72" s="46"/>
    </row>
    <row r="73" spans="13:15" s="1" customFormat="1">
      <c r="M73" s="33"/>
      <c r="N73" s="33"/>
      <c r="O73" s="46"/>
    </row>
    <row r="74" spans="13:15" s="1" customFormat="1">
      <c r="M74" s="33"/>
      <c r="N74" s="33"/>
      <c r="O74" s="46"/>
    </row>
    <row r="75" spans="13:15" s="1" customFormat="1">
      <c r="M75" s="33"/>
      <c r="N75" s="33"/>
      <c r="O75" s="46"/>
    </row>
    <row r="76" spans="13:15" s="1" customFormat="1">
      <c r="M76" s="33"/>
      <c r="N76" s="33"/>
      <c r="O76" s="46"/>
    </row>
    <row r="77" spans="13:15" s="1" customFormat="1">
      <c r="M77" s="33"/>
      <c r="N77" s="33"/>
      <c r="O77" s="46"/>
    </row>
    <row r="78" spans="13:15" s="1" customFormat="1">
      <c r="M78" s="33"/>
      <c r="N78" s="33"/>
      <c r="O78" s="46"/>
    </row>
    <row r="79" spans="13:15" s="1" customFormat="1">
      <c r="M79" s="33"/>
      <c r="N79" s="33"/>
      <c r="O79" s="46"/>
    </row>
    <row r="80" spans="13:15" s="1" customFormat="1">
      <c r="M80" s="33"/>
      <c r="N80" s="33"/>
      <c r="O80" s="46"/>
    </row>
    <row r="81" spans="13:15" s="1" customFormat="1">
      <c r="M81" s="33"/>
      <c r="N81" s="33"/>
      <c r="O81" s="46"/>
    </row>
    <row r="82" spans="13:15" s="1" customFormat="1">
      <c r="M82" s="33"/>
      <c r="N82" s="33"/>
      <c r="O82" s="46"/>
    </row>
    <row r="83" spans="13:15" s="1" customFormat="1">
      <c r="M83" s="33"/>
      <c r="N83" s="33"/>
      <c r="O83" s="46"/>
    </row>
    <row r="84" spans="13:15" s="1" customFormat="1">
      <c r="M84" s="33"/>
      <c r="N84" s="33"/>
      <c r="O84" s="46"/>
    </row>
    <row r="85" spans="13:15" s="1" customFormat="1">
      <c r="M85" s="33"/>
      <c r="N85" s="33"/>
      <c r="O85" s="46"/>
    </row>
    <row r="86" spans="13:15" s="1" customFormat="1">
      <c r="M86" s="33"/>
      <c r="N86" s="33"/>
      <c r="O86" s="46"/>
    </row>
    <row r="87" spans="13:15" s="1" customFormat="1">
      <c r="M87" s="33"/>
      <c r="N87" s="33"/>
      <c r="O87" s="46"/>
    </row>
    <row r="88" spans="13:15" s="1" customFormat="1">
      <c r="M88" s="33"/>
      <c r="N88" s="33"/>
      <c r="O88" s="46"/>
    </row>
    <row r="89" spans="13:15" s="1" customFormat="1">
      <c r="M89" s="33"/>
      <c r="N89" s="33"/>
      <c r="O89" s="46"/>
    </row>
    <row r="90" spans="13:15" s="1" customFormat="1">
      <c r="M90" s="33"/>
      <c r="N90" s="33"/>
      <c r="O90" s="46"/>
    </row>
    <row r="91" spans="13:15" s="1" customFormat="1">
      <c r="M91" s="33"/>
      <c r="N91" s="33"/>
      <c r="O91" s="46"/>
    </row>
    <row r="92" spans="13:15" s="1" customFormat="1">
      <c r="M92" s="33"/>
      <c r="N92" s="33"/>
      <c r="O92" s="46"/>
    </row>
    <row r="93" spans="13:15" s="1" customFormat="1">
      <c r="M93" s="33"/>
      <c r="N93" s="33"/>
      <c r="O93" s="46"/>
    </row>
    <row r="94" spans="13:15" s="1" customFormat="1">
      <c r="M94" s="33"/>
      <c r="N94" s="33"/>
      <c r="O94" s="46"/>
    </row>
    <row r="95" spans="13:15" s="1" customFormat="1">
      <c r="M95" s="33"/>
      <c r="N95" s="33"/>
      <c r="O95" s="46"/>
    </row>
    <row r="96" spans="13:15" s="1" customFormat="1">
      <c r="M96" s="33"/>
      <c r="N96" s="33"/>
      <c r="O96" s="46"/>
    </row>
    <row r="97" spans="13:15" s="1" customFormat="1">
      <c r="M97" s="33"/>
      <c r="N97" s="33"/>
      <c r="O97" s="46"/>
    </row>
    <row r="98" spans="13:15" s="1" customFormat="1">
      <c r="M98" s="33"/>
      <c r="N98" s="33"/>
      <c r="O98" s="46"/>
    </row>
    <row r="99" spans="13:15" s="1" customFormat="1">
      <c r="M99" s="33"/>
      <c r="N99" s="33"/>
      <c r="O99" s="46"/>
    </row>
    <row r="100" spans="13:15" s="1" customFormat="1">
      <c r="M100" s="33"/>
      <c r="N100" s="33"/>
      <c r="O100" s="46"/>
    </row>
    <row r="101" spans="13:15" s="1" customFormat="1">
      <c r="M101" s="33"/>
      <c r="N101" s="33"/>
      <c r="O101" s="46"/>
    </row>
    <row r="102" spans="13:15" s="1" customFormat="1">
      <c r="M102" s="33"/>
      <c r="N102" s="33"/>
      <c r="O102" s="46"/>
    </row>
    <row r="103" spans="13:15" s="1" customFormat="1">
      <c r="M103" s="33"/>
      <c r="N103" s="33"/>
      <c r="O103" s="46"/>
    </row>
    <row r="104" spans="13:15" s="1" customFormat="1">
      <c r="M104" s="33"/>
      <c r="N104" s="33"/>
      <c r="O104" s="46"/>
    </row>
    <row r="105" spans="13:15" s="1" customFormat="1">
      <c r="M105" s="33"/>
      <c r="N105" s="33"/>
      <c r="O105" s="46"/>
    </row>
    <row r="106" spans="13:15" s="1" customFormat="1">
      <c r="M106" s="33"/>
      <c r="N106" s="33"/>
      <c r="O106" s="46"/>
    </row>
    <row r="107" spans="13:15" s="1" customFormat="1">
      <c r="M107" s="33"/>
      <c r="N107" s="33"/>
      <c r="O107" s="46"/>
    </row>
    <row r="108" spans="13:15" s="1" customFormat="1">
      <c r="M108" s="33"/>
      <c r="N108" s="33"/>
      <c r="O108" s="46"/>
    </row>
    <row r="109" spans="13:15" s="1" customFormat="1">
      <c r="M109" s="33"/>
      <c r="N109" s="33"/>
      <c r="O109" s="46"/>
    </row>
    <row r="110" spans="13:15" s="1" customFormat="1">
      <c r="M110" s="33"/>
      <c r="N110" s="33"/>
      <c r="O110" s="46"/>
    </row>
    <row r="111" spans="13:15" s="1" customFormat="1">
      <c r="M111" s="33"/>
      <c r="N111" s="33"/>
      <c r="O111" s="46"/>
    </row>
    <row r="112" spans="13:15" s="1" customFormat="1">
      <c r="M112" s="33"/>
      <c r="N112" s="33"/>
      <c r="O112" s="46"/>
    </row>
    <row r="113" spans="13:15" s="1" customFormat="1">
      <c r="M113" s="33"/>
      <c r="N113" s="33"/>
      <c r="O113" s="46"/>
    </row>
    <row r="114" spans="13:15" s="1" customFormat="1">
      <c r="M114" s="33"/>
      <c r="N114" s="33"/>
      <c r="O114" s="46"/>
    </row>
    <row r="115" spans="13:15" s="1" customFormat="1">
      <c r="M115" s="33"/>
      <c r="N115" s="33"/>
      <c r="O115" s="46"/>
    </row>
    <row r="116" spans="13:15" s="1" customFormat="1">
      <c r="M116" s="33"/>
      <c r="N116" s="33"/>
      <c r="O116" s="46"/>
    </row>
    <row r="117" spans="13:15" s="1" customFormat="1">
      <c r="M117" s="33"/>
      <c r="N117" s="33"/>
      <c r="O117" s="46"/>
    </row>
    <row r="118" spans="13:15" s="1" customFormat="1">
      <c r="M118" s="33"/>
      <c r="N118" s="33"/>
      <c r="O118" s="46"/>
    </row>
    <row r="119" spans="13:15" s="1" customFormat="1">
      <c r="M119" s="33"/>
      <c r="N119" s="33"/>
      <c r="O119" s="46"/>
    </row>
    <row r="120" spans="13:15" s="1" customFormat="1">
      <c r="M120" s="33"/>
      <c r="N120" s="33"/>
      <c r="O120" s="46"/>
    </row>
    <row r="121" spans="13:15" s="1" customFormat="1">
      <c r="M121" s="33"/>
      <c r="N121" s="33"/>
      <c r="O121" s="46"/>
    </row>
    <row r="122" spans="13:15" s="1" customFormat="1">
      <c r="M122" s="33"/>
      <c r="N122" s="33"/>
      <c r="O122" s="46"/>
    </row>
    <row r="123" spans="13:15" s="1" customFormat="1">
      <c r="M123" s="33"/>
      <c r="N123" s="33"/>
      <c r="O123" s="46"/>
    </row>
    <row r="124" spans="13:15" s="1" customFormat="1">
      <c r="M124" s="33"/>
      <c r="N124" s="33"/>
      <c r="O124" s="46"/>
    </row>
    <row r="125" spans="13:15" s="1" customFormat="1">
      <c r="M125" s="33"/>
      <c r="N125" s="33"/>
      <c r="O125" s="46"/>
    </row>
    <row r="126" spans="13:15" s="1" customFormat="1">
      <c r="M126" s="33"/>
      <c r="N126" s="33"/>
      <c r="O126" s="46"/>
    </row>
    <row r="127" spans="13:15" s="1" customFormat="1">
      <c r="M127" s="33"/>
      <c r="N127" s="33"/>
      <c r="O127" s="46"/>
    </row>
    <row r="128" spans="13:15" s="1" customFormat="1">
      <c r="M128" s="33"/>
      <c r="N128" s="33"/>
      <c r="O128" s="46"/>
    </row>
    <row r="129" spans="13:15" s="1" customFormat="1">
      <c r="M129" s="33"/>
      <c r="N129" s="33"/>
      <c r="O129" s="46"/>
    </row>
    <row r="130" spans="13:15" s="1" customFormat="1">
      <c r="M130" s="33"/>
      <c r="N130" s="33"/>
      <c r="O130" s="46"/>
    </row>
    <row r="131" spans="13:15" s="1" customFormat="1">
      <c r="M131" s="33"/>
      <c r="N131" s="33"/>
      <c r="O131" s="46"/>
    </row>
    <row r="132" spans="13:15" s="1" customFormat="1">
      <c r="M132" s="33"/>
      <c r="N132" s="33"/>
      <c r="O132" s="46"/>
    </row>
    <row r="133" spans="13:15" s="1" customFormat="1">
      <c r="M133" s="33"/>
      <c r="N133" s="33"/>
      <c r="O133" s="46"/>
    </row>
    <row r="134" spans="13:15" s="1" customFormat="1">
      <c r="M134" s="33"/>
      <c r="N134" s="33"/>
      <c r="O134" s="46"/>
    </row>
    <row r="135" spans="13:15" s="1" customFormat="1">
      <c r="M135" s="33"/>
      <c r="N135" s="33"/>
      <c r="O135" s="46"/>
    </row>
    <row r="136" spans="13:15" s="1" customFormat="1">
      <c r="M136" s="33"/>
      <c r="N136" s="33"/>
      <c r="O136" s="46"/>
    </row>
    <row r="137" spans="13:15" s="1" customFormat="1">
      <c r="M137" s="33"/>
      <c r="N137" s="33"/>
      <c r="O137" s="46"/>
    </row>
    <row r="138" spans="13:15" s="1" customFormat="1">
      <c r="M138" s="33"/>
      <c r="N138" s="33"/>
      <c r="O138" s="46"/>
    </row>
    <row r="139" spans="13:15" s="1" customFormat="1">
      <c r="M139" s="33"/>
      <c r="N139" s="33"/>
      <c r="O139" s="46"/>
    </row>
    <row r="140" spans="13:15" s="1" customFormat="1">
      <c r="M140" s="33"/>
      <c r="N140" s="33"/>
      <c r="O140" s="46"/>
    </row>
    <row r="141" spans="13:15" s="1" customFormat="1">
      <c r="M141" s="33"/>
      <c r="N141" s="33"/>
      <c r="O141" s="46"/>
    </row>
    <row r="142" spans="13:15" s="1" customFormat="1">
      <c r="M142" s="33"/>
      <c r="N142" s="33"/>
      <c r="O142" s="46"/>
    </row>
    <row r="143" spans="13:15" s="1" customFormat="1">
      <c r="M143" s="33"/>
      <c r="N143" s="33"/>
      <c r="O143" s="46"/>
    </row>
    <row r="144" spans="13:15" s="1" customFormat="1">
      <c r="M144" s="33"/>
      <c r="N144" s="33"/>
      <c r="O144" s="46"/>
    </row>
    <row r="145" spans="13:15" s="1" customFormat="1">
      <c r="M145" s="33"/>
      <c r="N145" s="33"/>
      <c r="O145" s="46"/>
    </row>
    <row r="146" spans="13:15" s="1" customFormat="1">
      <c r="M146" s="33"/>
      <c r="N146" s="33"/>
      <c r="O146" s="46"/>
    </row>
    <row r="147" spans="13:15" s="1" customFormat="1">
      <c r="M147" s="33"/>
      <c r="N147" s="33"/>
      <c r="O147" s="46"/>
    </row>
    <row r="148" spans="13:15" s="1" customFormat="1">
      <c r="M148" s="33"/>
      <c r="N148" s="33"/>
      <c r="O148" s="46"/>
    </row>
    <row r="149" spans="13:15" s="1" customFormat="1">
      <c r="M149" s="33"/>
      <c r="N149" s="33"/>
      <c r="O149" s="46"/>
    </row>
    <row r="150" spans="13:15" s="1" customFormat="1">
      <c r="M150" s="33"/>
      <c r="N150" s="33"/>
      <c r="O150" s="46"/>
    </row>
    <row r="151" spans="13:15" s="1" customFormat="1">
      <c r="M151" s="33"/>
      <c r="N151" s="33"/>
      <c r="O151" s="46"/>
    </row>
    <row r="152" spans="13:15" s="1" customFormat="1">
      <c r="M152" s="33"/>
      <c r="N152" s="33"/>
      <c r="O152" s="46"/>
    </row>
    <row r="153" spans="13:15" s="1" customFormat="1">
      <c r="M153" s="33"/>
      <c r="N153" s="33"/>
      <c r="O153" s="46"/>
    </row>
    <row r="154" spans="13:15" s="1" customFormat="1">
      <c r="M154" s="33"/>
      <c r="N154" s="33"/>
      <c r="O154" s="46"/>
    </row>
    <row r="155" spans="13:15" s="1" customFormat="1">
      <c r="M155" s="33"/>
      <c r="N155" s="33"/>
      <c r="O155" s="46"/>
    </row>
    <row r="156" spans="13:15" s="1" customFormat="1">
      <c r="M156" s="33"/>
      <c r="N156" s="33"/>
      <c r="O156" s="46"/>
    </row>
    <row r="157" spans="13:15" s="1" customFormat="1">
      <c r="M157" s="33"/>
      <c r="N157" s="33"/>
      <c r="O157" s="46"/>
    </row>
    <row r="158" spans="13:15" s="1" customFormat="1">
      <c r="M158" s="33"/>
      <c r="N158" s="33"/>
      <c r="O158" s="46"/>
    </row>
    <row r="159" spans="13:15" s="1" customFormat="1">
      <c r="M159" s="33"/>
      <c r="N159" s="33"/>
      <c r="O159" s="46"/>
    </row>
    <row r="160" spans="13:15" s="1" customFormat="1">
      <c r="M160" s="33"/>
      <c r="N160" s="33"/>
      <c r="O160" s="46"/>
    </row>
    <row r="161" spans="13:15" s="1" customFormat="1">
      <c r="M161" s="33"/>
      <c r="N161" s="33"/>
      <c r="O161" s="46"/>
    </row>
    <row r="162" spans="13:15" s="1" customFormat="1">
      <c r="M162" s="33"/>
      <c r="N162" s="33"/>
      <c r="O162" s="46"/>
    </row>
    <row r="163" spans="13:15" s="1" customFormat="1">
      <c r="M163" s="33"/>
      <c r="N163" s="33"/>
      <c r="O163" s="46"/>
    </row>
    <row r="164" spans="13:15" s="1" customFormat="1">
      <c r="M164" s="33"/>
      <c r="N164" s="33"/>
      <c r="O164" s="46"/>
    </row>
    <row r="165" spans="13:15" s="1" customFormat="1">
      <c r="M165" s="33"/>
      <c r="N165" s="33"/>
      <c r="O165" s="46"/>
    </row>
    <row r="166" spans="13:15" s="1" customFormat="1">
      <c r="M166" s="33"/>
      <c r="N166" s="33"/>
      <c r="O166" s="46"/>
    </row>
    <row r="167" spans="13:15" s="1" customFormat="1">
      <c r="M167" s="33"/>
      <c r="N167" s="33"/>
      <c r="O167" s="46"/>
    </row>
    <row r="168" spans="13:15" s="1" customFormat="1">
      <c r="M168" s="33"/>
      <c r="N168" s="33"/>
      <c r="O168" s="46"/>
    </row>
    <row r="169" spans="13:15" s="1" customFormat="1">
      <c r="M169" s="33"/>
      <c r="N169" s="33"/>
      <c r="O169" s="46"/>
    </row>
    <row r="170" spans="13:15" s="1" customFormat="1">
      <c r="M170" s="33"/>
      <c r="N170" s="33"/>
      <c r="O170" s="46"/>
    </row>
    <row r="171" spans="13:15" s="1" customFormat="1">
      <c r="M171" s="33"/>
      <c r="N171" s="33"/>
      <c r="O171" s="46"/>
    </row>
    <row r="172" spans="13:15" s="1" customFormat="1">
      <c r="M172" s="33"/>
      <c r="N172" s="33"/>
      <c r="O172" s="46"/>
    </row>
    <row r="173" spans="13:15" s="1" customFormat="1">
      <c r="M173" s="33"/>
      <c r="N173" s="33"/>
      <c r="O173" s="46"/>
    </row>
    <row r="174" spans="13:15" s="1" customFormat="1">
      <c r="M174" s="33"/>
      <c r="N174" s="33"/>
      <c r="O174" s="46"/>
    </row>
    <row r="175" spans="13:15" s="1" customFormat="1">
      <c r="M175" s="33"/>
      <c r="N175" s="33"/>
      <c r="O175" s="46"/>
    </row>
    <row r="176" spans="13:15" s="1" customFormat="1">
      <c r="M176" s="33"/>
      <c r="N176" s="33"/>
      <c r="O176" s="46"/>
    </row>
    <row r="177" spans="13:15" s="1" customFormat="1">
      <c r="M177" s="33"/>
      <c r="N177" s="33"/>
      <c r="O177" s="46"/>
    </row>
    <row r="178" spans="13:15" s="1" customFormat="1">
      <c r="M178" s="33"/>
      <c r="N178" s="33"/>
      <c r="O178" s="46"/>
    </row>
    <row r="179" spans="13:15" s="1" customFormat="1">
      <c r="M179" s="33"/>
      <c r="N179" s="33"/>
      <c r="O179" s="46"/>
    </row>
    <row r="180" spans="13:15" s="1" customFormat="1">
      <c r="M180" s="33"/>
      <c r="N180" s="33"/>
      <c r="O180" s="46"/>
    </row>
    <row r="181" spans="13:15" s="1" customFormat="1">
      <c r="M181" s="33"/>
      <c r="N181" s="33"/>
      <c r="O181" s="46"/>
    </row>
    <row r="182" spans="13:15" s="1" customFormat="1">
      <c r="M182" s="33"/>
      <c r="N182" s="33"/>
      <c r="O182" s="46"/>
    </row>
    <row r="183" spans="13:15" s="1" customFormat="1">
      <c r="M183" s="33"/>
      <c r="N183" s="33"/>
      <c r="O183" s="46"/>
    </row>
    <row r="184" spans="13:15" s="1" customFormat="1">
      <c r="M184" s="33"/>
      <c r="N184" s="33"/>
      <c r="O184" s="46"/>
    </row>
    <row r="185" spans="13:15" s="1" customFormat="1">
      <c r="M185" s="33"/>
      <c r="N185" s="33"/>
      <c r="O185" s="46"/>
    </row>
    <row r="186" spans="13:15" s="1" customFormat="1">
      <c r="M186" s="33"/>
      <c r="N186" s="33"/>
      <c r="O186" s="46"/>
    </row>
    <row r="187" spans="13:15" s="1" customFormat="1">
      <c r="M187" s="33"/>
      <c r="N187" s="33"/>
      <c r="O187" s="46"/>
    </row>
    <row r="188" spans="13:15" s="1" customFormat="1">
      <c r="M188" s="33"/>
      <c r="N188" s="33"/>
      <c r="O188" s="46"/>
    </row>
    <row r="189" spans="13:15" s="1" customFormat="1">
      <c r="M189" s="33"/>
      <c r="N189" s="33"/>
      <c r="O189" s="46"/>
    </row>
    <row r="190" spans="13:15" s="1" customFormat="1">
      <c r="M190" s="33"/>
      <c r="N190" s="33"/>
      <c r="O190" s="46"/>
    </row>
    <row r="191" spans="13:15" s="1" customFormat="1">
      <c r="M191" s="33"/>
      <c r="N191" s="33"/>
      <c r="O191" s="46"/>
    </row>
    <row r="192" spans="13:15" s="1" customFormat="1">
      <c r="M192" s="33"/>
      <c r="N192" s="33"/>
      <c r="O192" s="46"/>
    </row>
    <row r="193" spans="13:15" s="1" customFormat="1">
      <c r="M193" s="33"/>
      <c r="N193" s="33"/>
      <c r="O193" s="46"/>
    </row>
    <row r="194" spans="13:15" s="1" customFormat="1">
      <c r="M194" s="33"/>
      <c r="N194" s="33"/>
      <c r="O194" s="46"/>
    </row>
    <row r="195" spans="13:15" s="1" customFormat="1">
      <c r="M195" s="33"/>
      <c r="N195" s="33"/>
      <c r="O195" s="46"/>
    </row>
    <row r="196" spans="13:15" s="1" customFormat="1">
      <c r="M196" s="33"/>
      <c r="N196" s="33"/>
      <c r="O196" s="46"/>
    </row>
    <row r="197" spans="13:15" s="1" customFormat="1">
      <c r="M197" s="33"/>
      <c r="N197" s="33"/>
      <c r="O197" s="46"/>
    </row>
    <row r="198" spans="13:15" s="1" customFormat="1">
      <c r="M198" s="33"/>
      <c r="N198" s="33"/>
      <c r="O198" s="46"/>
    </row>
    <row r="199" spans="13:15" s="1" customFormat="1">
      <c r="M199" s="33"/>
      <c r="N199" s="33"/>
      <c r="O199" s="46"/>
    </row>
    <row r="200" spans="13:15" s="1" customFormat="1">
      <c r="M200" s="33"/>
      <c r="N200" s="33"/>
      <c r="O200" s="46"/>
    </row>
    <row r="201" spans="13:15" s="1" customFormat="1">
      <c r="M201" s="33"/>
      <c r="N201" s="33"/>
      <c r="O201" s="46"/>
    </row>
    <row r="202" spans="13:15" s="1" customFormat="1">
      <c r="M202" s="33"/>
      <c r="N202" s="33"/>
      <c r="O202" s="46"/>
    </row>
    <row r="203" spans="13:15" s="1" customFormat="1">
      <c r="M203" s="33"/>
      <c r="N203" s="33"/>
      <c r="O203" s="46"/>
    </row>
    <row r="204" spans="13:15" s="1" customFormat="1">
      <c r="M204" s="33"/>
      <c r="N204" s="33"/>
      <c r="O204" s="46"/>
    </row>
    <row r="205" spans="13:15" s="1" customFormat="1">
      <c r="M205" s="33"/>
      <c r="N205" s="33"/>
      <c r="O205" s="46"/>
    </row>
    <row r="206" spans="13:15" s="1" customFormat="1">
      <c r="M206" s="33"/>
      <c r="N206" s="33"/>
      <c r="O206" s="46"/>
    </row>
    <row r="207" spans="13:15" s="1" customFormat="1">
      <c r="M207" s="33"/>
      <c r="N207" s="33"/>
      <c r="O207" s="46"/>
    </row>
    <row r="208" spans="13:15" s="1" customFormat="1">
      <c r="M208" s="33"/>
      <c r="N208" s="33"/>
      <c r="O208" s="46"/>
    </row>
    <row r="209" spans="13:15" s="1" customFormat="1">
      <c r="M209" s="33"/>
      <c r="N209" s="33"/>
      <c r="O209" s="46"/>
    </row>
    <row r="210" spans="13:15" s="1" customFormat="1">
      <c r="M210" s="33"/>
      <c r="N210" s="33"/>
      <c r="O210" s="46"/>
    </row>
    <row r="211" spans="13:15" s="1" customFormat="1">
      <c r="M211" s="33"/>
      <c r="N211" s="33"/>
      <c r="O211" s="46"/>
    </row>
    <row r="212" spans="13:15" s="1" customFormat="1">
      <c r="M212" s="33"/>
      <c r="N212" s="33"/>
      <c r="O212" s="46"/>
    </row>
    <row r="213" spans="13:15" s="1" customFormat="1">
      <c r="M213" s="33"/>
      <c r="N213" s="33"/>
      <c r="O213" s="46"/>
    </row>
    <row r="214" spans="13:15" s="1" customFormat="1">
      <c r="M214" s="33"/>
      <c r="N214" s="33"/>
      <c r="O214" s="46"/>
    </row>
    <row r="215" spans="13:15" s="1" customFormat="1">
      <c r="M215" s="33"/>
      <c r="N215" s="33"/>
      <c r="O215" s="46"/>
    </row>
    <row r="216" spans="13:15" s="1" customFormat="1">
      <c r="M216" s="33"/>
      <c r="N216" s="33"/>
      <c r="O216" s="46"/>
    </row>
    <row r="217" spans="13:15" s="1" customFormat="1">
      <c r="M217" s="33"/>
      <c r="N217" s="33"/>
      <c r="O217" s="46"/>
    </row>
    <row r="218" spans="13:15" s="1" customFormat="1">
      <c r="M218" s="33"/>
      <c r="N218" s="33"/>
      <c r="O218" s="46"/>
    </row>
    <row r="219" spans="13:15" s="1" customFormat="1">
      <c r="M219" s="33"/>
      <c r="N219" s="33"/>
      <c r="O219" s="46"/>
    </row>
    <row r="220" spans="13:15" s="1" customFormat="1">
      <c r="M220" s="33"/>
      <c r="N220" s="33"/>
      <c r="O220" s="46"/>
    </row>
    <row r="221" spans="13:15" s="1" customFormat="1">
      <c r="M221" s="33"/>
      <c r="N221" s="33"/>
      <c r="O221" s="46"/>
    </row>
    <row r="222" spans="13:15" s="1" customFormat="1">
      <c r="M222" s="33"/>
      <c r="N222" s="33"/>
      <c r="O222" s="46"/>
    </row>
    <row r="223" spans="13:15" s="1" customFormat="1">
      <c r="M223" s="33"/>
      <c r="N223" s="33"/>
      <c r="O223" s="46"/>
    </row>
    <row r="224" spans="13:15" s="1" customFormat="1">
      <c r="M224" s="33"/>
      <c r="N224" s="33"/>
      <c r="O224" s="46"/>
    </row>
    <row r="225" spans="13:15" s="1" customFormat="1">
      <c r="M225" s="33"/>
      <c r="N225" s="33"/>
      <c r="O225" s="46"/>
    </row>
    <row r="226" spans="13:15" s="1" customFormat="1">
      <c r="M226" s="33"/>
      <c r="N226" s="33"/>
      <c r="O226" s="46"/>
    </row>
    <row r="227" spans="13:15" s="1" customFormat="1">
      <c r="M227" s="33"/>
      <c r="N227" s="33"/>
      <c r="O227" s="46"/>
    </row>
    <row r="228" spans="13:15" s="1" customFormat="1">
      <c r="M228" s="33"/>
      <c r="N228" s="33"/>
      <c r="O228" s="46"/>
    </row>
    <row r="229" spans="13:15" s="1" customFormat="1">
      <c r="M229" s="33"/>
      <c r="N229" s="33"/>
      <c r="O229" s="46"/>
    </row>
    <row r="230" spans="13:15" s="1" customFormat="1">
      <c r="M230" s="33"/>
      <c r="N230" s="33"/>
      <c r="O230" s="46"/>
    </row>
    <row r="231" spans="13:15" s="1" customFormat="1">
      <c r="M231" s="33"/>
      <c r="N231" s="33"/>
      <c r="O231" s="46"/>
    </row>
    <row r="232" spans="13:15" s="1" customFormat="1">
      <c r="M232" s="33"/>
      <c r="N232" s="33"/>
      <c r="O232" s="46"/>
    </row>
    <row r="233" spans="13:15" s="1" customFormat="1">
      <c r="M233" s="33"/>
      <c r="N233" s="33"/>
      <c r="O233" s="46"/>
    </row>
    <row r="234" spans="13:15" s="1" customFormat="1">
      <c r="M234" s="33"/>
      <c r="N234" s="33"/>
      <c r="O234" s="46"/>
    </row>
    <row r="235" spans="13:15" s="1" customFormat="1">
      <c r="M235" s="33"/>
      <c r="N235" s="33"/>
      <c r="O235" s="46"/>
    </row>
    <row r="236" spans="13:15" s="1" customFormat="1">
      <c r="M236" s="33"/>
      <c r="N236" s="33"/>
      <c r="O236" s="46"/>
    </row>
    <row r="237" spans="13:15" s="1" customFormat="1">
      <c r="M237" s="33"/>
      <c r="N237" s="33"/>
      <c r="O237" s="46"/>
    </row>
    <row r="238" spans="13:15" s="1" customFormat="1">
      <c r="M238" s="33"/>
      <c r="N238" s="33"/>
      <c r="O238" s="46"/>
    </row>
    <row r="239" spans="13:15" s="1" customFormat="1">
      <c r="M239" s="33"/>
      <c r="N239" s="33"/>
      <c r="O239" s="46"/>
    </row>
    <row r="240" spans="13:15" s="1" customFormat="1">
      <c r="M240" s="33"/>
      <c r="N240" s="33"/>
      <c r="O240" s="46"/>
    </row>
    <row r="241" spans="13:15" s="1" customFormat="1">
      <c r="M241" s="33"/>
      <c r="N241" s="33"/>
      <c r="O241" s="46"/>
    </row>
    <row r="242" spans="13:15" s="1" customFormat="1">
      <c r="M242" s="33"/>
      <c r="N242" s="33"/>
      <c r="O242" s="46"/>
    </row>
    <row r="243" spans="13:15" s="1" customFormat="1">
      <c r="M243" s="33"/>
      <c r="N243" s="33"/>
      <c r="O243" s="46"/>
    </row>
    <row r="244" spans="13:15" s="1" customFormat="1">
      <c r="M244" s="33"/>
      <c r="N244" s="33"/>
      <c r="O244" s="46"/>
    </row>
    <row r="245" spans="13:15" s="1" customFormat="1">
      <c r="M245" s="33"/>
      <c r="N245" s="33"/>
      <c r="O245" s="46"/>
    </row>
    <row r="246" spans="13:15" s="1" customFormat="1">
      <c r="M246" s="33"/>
      <c r="N246" s="33"/>
      <c r="O246" s="46"/>
    </row>
    <row r="247" spans="13:15" s="1" customFormat="1">
      <c r="M247" s="33"/>
      <c r="N247" s="33"/>
      <c r="O247" s="46"/>
    </row>
    <row r="248" spans="13:15" s="1" customFormat="1">
      <c r="M248" s="33"/>
      <c r="N248" s="33"/>
      <c r="O248" s="46"/>
    </row>
    <row r="249" spans="13:15" s="1" customFormat="1">
      <c r="M249" s="33"/>
      <c r="N249" s="33"/>
      <c r="O249" s="46"/>
    </row>
    <row r="250" spans="13:15" s="1" customFormat="1">
      <c r="M250" s="33"/>
      <c r="N250" s="33"/>
      <c r="O250" s="46"/>
    </row>
    <row r="251" spans="13:15" s="1" customFormat="1">
      <c r="M251" s="33"/>
      <c r="N251" s="33"/>
      <c r="O251" s="46"/>
    </row>
    <row r="252" spans="13:15" s="1" customFormat="1">
      <c r="M252" s="33"/>
      <c r="N252" s="33"/>
      <c r="O252" s="46"/>
    </row>
    <row r="253" spans="13:15" s="1" customFormat="1">
      <c r="M253" s="33"/>
      <c r="N253" s="33"/>
      <c r="O253" s="46"/>
    </row>
    <row r="254" spans="13:15" s="1" customFormat="1">
      <c r="M254" s="33"/>
      <c r="N254" s="33"/>
      <c r="O254" s="46"/>
    </row>
    <row r="255" spans="13:15" s="1" customFormat="1">
      <c r="M255" s="33"/>
      <c r="N255" s="33"/>
      <c r="O255" s="46"/>
    </row>
    <row r="256" spans="13:15" s="1" customFormat="1">
      <c r="M256" s="33"/>
      <c r="N256" s="33"/>
      <c r="O256" s="46"/>
    </row>
    <row r="257" spans="13:15" s="1" customFormat="1">
      <c r="M257" s="33"/>
      <c r="N257" s="33"/>
      <c r="O257" s="46"/>
    </row>
    <row r="258" spans="13:15" s="1" customFormat="1">
      <c r="M258" s="33"/>
      <c r="N258" s="33"/>
      <c r="O258" s="46"/>
    </row>
    <row r="259" spans="13:15" s="1" customFormat="1">
      <c r="M259" s="33"/>
      <c r="N259" s="33"/>
      <c r="O259" s="46"/>
    </row>
    <row r="260" spans="13:15" s="1" customFormat="1">
      <c r="M260" s="33"/>
      <c r="N260" s="33"/>
      <c r="O260" s="46"/>
    </row>
    <row r="261" spans="13:15" s="1" customFormat="1">
      <c r="M261" s="33"/>
      <c r="N261" s="33"/>
      <c r="O261" s="46"/>
    </row>
    <row r="262" spans="13:15" s="1" customFormat="1">
      <c r="M262" s="33"/>
      <c r="N262" s="33"/>
      <c r="O262" s="46"/>
    </row>
    <row r="263" spans="13:15" s="1" customFormat="1">
      <c r="M263" s="33"/>
      <c r="N263" s="33"/>
      <c r="O263" s="46"/>
    </row>
    <row r="264" spans="13:15" s="1" customFormat="1">
      <c r="M264" s="33"/>
      <c r="N264" s="33"/>
      <c r="O264" s="46"/>
    </row>
    <row r="265" spans="13:15" s="1" customFormat="1">
      <c r="M265" s="33"/>
      <c r="N265" s="33"/>
      <c r="O265" s="46"/>
    </row>
    <row r="266" spans="13:15" s="1" customFormat="1">
      <c r="M266" s="33"/>
      <c r="N266" s="33"/>
      <c r="O266" s="46"/>
    </row>
    <row r="267" spans="13:15" s="1" customFormat="1">
      <c r="M267" s="33"/>
      <c r="N267" s="33"/>
      <c r="O267" s="46"/>
    </row>
    <row r="268" spans="13:15" s="1" customFormat="1">
      <c r="M268" s="33"/>
      <c r="N268" s="33"/>
      <c r="O268" s="46"/>
    </row>
    <row r="269" spans="13:15" s="1" customFormat="1">
      <c r="M269" s="33"/>
      <c r="N269" s="33"/>
      <c r="O269" s="46"/>
    </row>
    <row r="270" spans="13:15" s="1" customFormat="1">
      <c r="M270" s="33"/>
      <c r="N270" s="33"/>
      <c r="O270" s="46"/>
    </row>
    <row r="271" spans="13:15" s="1" customFormat="1">
      <c r="M271" s="33"/>
      <c r="N271" s="33"/>
      <c r="O271" s="46"/>
    </row>
    <row r="272" spans="13:15" s="1" customFormat="1">
      <c r="M272" s="33"/>
      <c r="N272" s="33"/>
      <c r="O272" s="46"/>
    </row>
    <row r="273" spans="13:15" s="1" customFormat="1">
      <c r="M273" s="33"/>
      <c r="N273" s="33"/>
      <c r="O273" s="46"/>
    </row>
    <row r="274" spans="13:15" s="1" customFormat="1">
      <c r="M274" s="33"/>
      <c r="N274" s="33"/>
      <c r="O274" s="46"/>
    </row>
    <row r="275" spans="13:15" s="1" customFormat="1">
      <c r="M275" s="33"/>
      <c r="N275" s="33"/>
      <c r="O275" s="46"/>
    </row>
    <row r="276" spans="13:15" s="1" customFormat="1">
      <c r="M276" s="33"/>
      <c r="N276" s="33"/>
      <c r="O276" s="46"/>
    </row>
    <row r="277" spans="13:15" s="1" customFormat="1">
      <c r="M277" s="33"/>
      <c r="N277" s="33"/>
      <c r="O277" s="46"/>
    </row>
    <row r="278" spans="13:15" s="1" customFormat="1">
      <c r="M278" s="33"/>
      <c r="N278" s="33"/>
      <c r="O278" s="46"/>
    </row>
    <row r="279" spans="13:15" s="1" customFormat="1">
      <c r="M279" s="33"/>
      <c r="N279" s="33"/>
      <c r="O279" s="46"/>
    </row>
    <row r="280" spans="13:15" s="1" customFormat="1">
      <c r="M280" s="33"/>
      <c r="N280" s="33"/>
      <c r="O280" s="46"/>
    </row>
    <row r="281" spans="13:15" s="1" customFormat="1">
      <c r="M281" s="33"/>
      <c r="N281" s="33"/>
      <c r="O281" s="46"/>
    </row>
    <row r="282" spans="13:15" s="1" customFormat="1">
      <c r="M282" s="33"/>
      <c r="N282" s="33"/>
      <c r="O282" s="46"/>
    </row>
    <row r="283" spans="13:15" s="1" customFormat="1">
      <c r="M283" s="33"/>
      <c r="N283" s="33"/>
      <c r="O283" s="46"/>
    </row>
    <row r="284" spans="13:15" s="1" customFormat="1">
      <c r="M284" s="33"/>
      <c r="N284" s="33"/>
      <c r="O284" s="46"/>
    </row>
    <row r="285" spans="13:15" s="1" customFormat="1">
      <c r="M285" s="33"/>
      <c r="N285" s="33"/>
      <c r="O285" s="46"/>
    </row>
    <row r="286" spans="13:15" s="1" customFormat="1">
      <c r="M286" s="33"/>
      <c r="N286" s="33"/>
      <c r="O286" s="46"/>
    </row>
    <row r="287" spans="13:15" s="1" customFormat="1">
      <c r="M287" s="33"/>
      <c r="N287" s="33"/>
      <c r="O287" s="46"/>
    </row>
    <row r="288" spans="13:15" s="1" customFormat="1">
      <c r="M288" s="33"/>
      <c r="N288" s="33"/>
      <c r="O288" s="46"/>
    </row>
    <row r="289" spans="13:15" s="1" customFormat="1">
      <c r="M289" s="33"/>
      <c r="N289" s="33"/>
      <c r="O289" s="46"/>
    </row>
    <row r="290" spans="13:15" s="1" customFormat="1">
      <c r="M290" s="33"/>
      <c r="N290" s="33"/>
      <c r="O290" s="46"/>
    </row>
    <row r="291" spans="13:15" s="1" customFormat="1">
      <c r="M291" s="33"/>
      <c r="N291" s="33"/>
      <c r="O291" s="46"/>
    </row>
    <row r="292" spans="13:15" s="1" customFormat="1">
      <c r="M292" s="33"/>
      <c r="N292" s="33"/>
      <c r="O292" s="46"/>
    </row>
    <row r="293" spans="13:15" s="1" customFormat="1">
      <c r="M293" s="33"/>
      <c r="N293" s="33"/>
      <c r="O293" s="46"/>
    </row>
    <row r="294" spans="13:15" s="1" customFormat="1">
      <c r="M294" s="33"/>
      <c r="N294" s="33"/>
      <c r="O294" s="46"/>
    </row>
    <row r="295" spans="13:15" s="1" customFormat="1">
      <c r="M295" s="33"/>
      <c r="N295" s="33"/>
      <c r="O295" s="46"/>
    </row>
    <row r="296" spans="13:15" s="1" customFormat="1">
      <c r="M296" s="33"/>
      <c r="N296" s="33"/>
      <c r="O296" s="46"/>
    </row>
    <row r="297" spans="13:15" s="1" customFormat="1">
      <c r="M297" s="33"/>
      <c r="N297" s="33"/>
      <c r="O297" s="46"/>
    </row>
    <row r="298" spans="13:15" s="1" customFormat="1">
      <c r="M298" s="33"/>
      <c r="N298" s="33"/>
      <c r="O298" s="46"/>
    </row>
    <row r="299" spans="13:15" s="1" customFormat="1">
      <c r="M299" s="33"/>
      <c r="N299" s="33"/>
      <c r="O299" s="46"/>
    </row>
    <row r="300" spans="13:15" s="1" customFormat="1">
      <c r="M300" s="33"/>
      <c r="N300" s="33"/>
      <c r="O300" s="46"/>
    </row>
    <row r="301" spans="13:15" s="1" customFormat="1">
      <c r="M301" s="33"/>
      <c r="N301" s="33"/>
      <c r="O301" s="46"/>
    </row>
    <row r="302" spans="13:15" s="1" customFormat="1">
      <c r="M302" s="33"/>
      <c r="N302" s="33"/>
      <c r="O302" s="46"/>
    </row>
    <row r="303" spans="13:15" s="1" customFormat="1">
      <c r="M303" s="33"/>
      <c r="N303" s="33"/>
      <c r="O303" s="46"/>
    </row>
    <row r="304" spans="13:15" s="1" customFormat="1">
      <c r="M304" s="33"/>
      <c r="N304" s="33"/>
      <c r="O304" s="46"/>
    </row>
    <row r="305" spans="13:15" s="1" customFormat="1">
      <c r="M305" s="33"/>
      <c r="N305" s="33"/>
      <c r="O305" s="46"/>
    </row>
    <row r="306" spans="13:15" s="1" customFormat="1">
      <c r="M306" s="33"/>
      <c r="N306" s="33"/>
      <c r="O306" s="46"/>
    </row>
    <row r="307" spans="13:15" s="1" customFormat="1">
      <c r="M307" s="33"/>
      <c r="N307" s="33"/>
      <c r="O307" s="46"/>
    </row>
    <row r="308" spans="13:15" s="1" customFormat="1">
      <c r="M308" s="33"/>
      <c r="N308" s="33"/>
      <c r="O308" s="46"/>
    </row>
    <row r="309" spans="13:15" s="1" customFormat="1">
      <c r="M309" s="33"/>
      <c r="N309" s="33"/>
      <c r="O309" s="46"/>
    </row>
    <row r="310" spans="13:15" s="1" customFormat="1">
      <c r="M310" s="33"/>
      <c r="N310" s="33"/>
      <c r="O310" s="46"/>
    </row>
    <row r="311" spans="13:15" s="1" customFormat="1">
      <c r="M311" s="33"/>
      <c r="N311" s="33"/>
      <c r="O311" s="46"/>
    </row>
    <row r="312" spans="13:15" s="1" customFormat="1">
      <c r="M312" s="33"/>
      <c r="N312" s="33"/>
      <c r="O312" s="46"/>
    </row>
    <row r="313" spans="13:15" s="1" customFormat="1">
      <c r="M313" s="33"/>
      <c r="N313" s="33"/>
      <c r="O313" s="46"/>
    </row>
    <row r="314" spans="13:15" s="1" customFormat="1">
      <c r="M314" s="33"/>
      <c r="N314" s="33"/>
      <c r="O314" s="46"/>
    </row>
    <row r="315" spans="13:15" s="1" customFormat="1">
      <c r="M315" s="33"/>
      <c r="N315" s="33"/>
      <c r="O315" s="46"/>
    </row>
    <row r="316" spans="13:15" s="1" customFormat="1">
      <c r="M316" s="33"/>
      <c r="N316" s="33"/>
      <c r="O316" s="46"/>
    </row>
    <row r="317" spans="13:15" s="1" customFormat="1">
      <c r="M317" s="33"/>
      <c r="N317" s="33"/>
      <c r="O317" s="46"/>
    </row>
    <row r="318" spans="13:15" s="1" customFormat="1">
      <c r="M318" s="33"/>
      <c r="N318" s="33"/>
      <c r="O318" s="46"/>
    </row>
    <row r="319" spans="13:15" s="1" customFormat="1">
      <c r="M319" s="33"/>
      <c r="N319" s="33"/>
      <c r="O319" s="46"/>
    </row>
    <row r="320" spans="13:15" s="1" customFormat="1">
      <c r="M320" s="33"/>
      <c r="N320" s="33"/>
      <c r="O320" s="46"/>
    </row>
    <row r="321" spans="13:15" s="1" customFormat="1">
      <c r="M321" s="33"/>
      <c r="N321" s="33"/>
      <c r="O321" s="46"/>
    </row>
    <row r="322" spans="13:15" s="1" customFormat="1">
      <c r="M322" s="33"/>
      <c r="N322" s="33"/>
      <c r="O322" s="46"/>
    </row>
    <row r="323" spans="13:15" s="1" customFormat="1">
      <c r="M323" s="33"/>
      <c r="N323" s="33"/>
      <c r="O323" s="46"/>
    </row>
    <row r="324" spans="13:15" s="1" customFormat="1">
      <c r="M324" s="33"/>
      <c r="N324" s="33"/>
      <c r="O324" s="46"/>
    </row>
    <row r="325" spans="13:15" s="1" customFormat="1">
      <c r="M325" s="33"/>
      <c r="N325" s="33"/>
      <c r="O325" s="46"/>
    </row>
    <row r="326" spans="13:15" s="1" customFormat="1">
      <c r="M326" s="33"/>
      <c r="N326" s="33"/>
      <c r="O326" s="46"/>
    </row>
    <row r="327" spans="13:15" s="1" customFormat="1">
      <c r="M327" s="33"/>
      <c r="N327" s="33"/>
      <c r="O327" s="46"/>
    </row>
    <row r="328" spans="13:15" s="1" customFormat="1">
      <c r="M328" s="33"/>
      <c r="N328" s="33"/>
      <c r="O328" s="46"/>
    </row>
    <row r="329" spans="13:15" s="1" customFormat="1">
      <c r="M329" s="33"/>
      <c r="N329" s="33"/>
      <c r="O329" s="46"/>
    </row>
    <row r="330" spans="13:15" s="1" customFormat="1">
      <c r="M330" s="33"/>
      <c r="N330" s="33"/>
      <c r="O330" s="46"/>
    </row>
    <row r="331" spans="13:15" s="1" customFormat="1">
      <c r="M331" s="33"/>
      <c r="N331" s="33"/>
      <c r="O331" s="46"/>
    </row>
    <row r="332" spans="13:15" s="1" customFormat="1">
      <c r="M332" s="33"/>
      <c r="N332" s="33"/>
      <c r="O332" s="46"/>
    </row>
    <row r="333" spans="13:15" s="1" customFormat="1">
      <c r="M333" s="33"/>
      <c r="N333" s="33"/>
      <c r="O333" s="46"/>
    </row>
    <row r="334" spans="13:15" s="1" customFormat="1">
      <c r="M334" s="33"/>
      <c r="N334" s="33"/>
      <c r="O334" s="46"/>
    </row>
    <row r="335" spans="13:15" s="1" customFormat="1">
      <c r="M335" s="33"/>
      <c r="N335" s="33"/>
      <c r="O335" s="46"/>
    </row>
    <row r="336" spans="13:15" s="1" customFormat="1">
      <c r="M336" s="33"/>
      <c r="N336" s="33"/>
      <c r="O336" s="46"/>
    </row>
    <row r="337" spans="13:15" s="1" customFormat="1">
      <c r="M337" s="33"/>
      <c r="N337" s="33"/>
      <c r="O337" s="46"/>
    </row>
    <row r="338" spans="13:15" s="1" customFormat="1">
      <c r="M338" s="33"/>
      <c r="N338" s="33"/>
      <c r="O338" s="46"/>
    </row>
    <row r="339" spans="13:15" s="1" customFormat="1">
      <c r="M339" s="33"/>
      <c r="N339" s="33"/>
      <c r="O339" s="46"/>
    </row>
    <row r="340" spans="13:15" s="1" customFormat="1">
      <c r="M340" s="33"/>
      <c r="N340" s="33"/>
      <c r="O340" s="46"/>
    </row>
    <row r="341" spans="13:15" s="1" customFormat="1">
      <c r="M341" s="33"/>
      <c r="N341" s="33"/>
      <c r="O341" s="46"/>
    </row>
    <row r="342" spans="13:15" s="1" customFormat="1">
      <c r="M342" s="33"/>
      <c r="N342" s="33"/>
      <c r="O342" s="46"/>
    </row>
    <row r="343" spans="13:15" s="1" customFormat="1">
      <c r="M343" s="33"/>
      <c r="N343" s="33"/>
      <c r="O343" s="46"/>
    </row>
    <row r="344" spans="13:15" s="1" customFormat="1">
      <c r="M344" s="33"/>
      <c r="N344" s="33"/>
      <c r="O344" s="46"/>
    </row>
    <row r="345" spans="13:15" s="1" customFormat="1">
      <c r="M345" s="33"/>
      <c r="N345" s="33"/>
      <c r="O345" s="46"/>
    </row>
    <row r="346" spans="13:15" s="1" customFormat="1">
      <c r="M346" s="33"/>
      <c r="N346" s="33"/>
      <c r="O346" s="46"/>
    </row>
    <row r="347" spans="13:15" s="1" customFormat="1">
      <c r="M347" s="33"/>
      <c r="N347" s="33"/>
      <c r="O347" s="46"/>
    </row>
    <row r="348" spans="13:15" s="1" customFormat="1">
      <c r="M348" s="33"/>
      <c r="N348" s="33"/>
      <c r="O348" s="46"/>
    </row>
    <row r="349" spans="13:15" s="1" customFormat="1">
      <c r="M349" s="33"/>
      <c r="N349" s="33"/>
      <c r="O349" s="46"/>
    </row>
    <row r="350" spans="13:15" s="1" customFormat="1">
      <c r="M350" s="33"/>
      <c r="N350" s="33"/>
      <c r="O350" s="46"/>
    </row>
    <row r="351" spans="13:15" s="1" customFormat="1">
      <c r="M351" s="33"/>
      <c r="N351" s="33"/>
      <c r="O351" s="46"/>
    </row>
    <row r="352" spans="13:15" s="1" customFormat="1">
      <c r="M352" s="33"/>
      <c r="N352" s="33"/>
      <c r="O352" s="46"/>
    </row>
    <row r="353" spans="13:15" s="1" customFormat="1">
      <c r="M353" s="33"/>
      <c r="N353" s="33"/>
      <c r="O353" s="46"/>
    </row>
    <row r="354" spans="13:15" s="1" customFormat="1">
      <c r="M354" s="33"/>
      <c r="N354" s="33"/>
      <c r="O354" s="46"/>
    </row>
    <row r="355" spans="13:15" s="1" customFormat="1">
      <c r="M355" s="33"/>
      <c r="N355" s="33"/>
      <c r="O355" s="46"/>
    </row>
    <row r="356" spans="13:15" s="1" customFormat="1">
      <c r="M356" s="33"/>
      <c r="N356" s="33"/>
      <c r="O356" s="46"/>
    </row>
    <row r="357" spans="13:15" s="1" customFormat="1">
      <c r="M357" s="33"/>
      <c r="N357" s="33"/>
      <c r="O357" s="46"/>
    </row>
    <row r="358" spans="13:15" s="1" customFormat="1">
      <c r="M358" s="33"/>
      <c r="N358" s="33"/>
      <c r="O358" s="46"/>
    </row>
    <row r="359" spans="13:15" s="1" customFormat="1">
      <c r="M359" s="33"/>
      <c r="N359" s="33"/>
      <c r="O359" s="46"/>
    </row>
    <row r="360" spans="13:15" s="1" customFormat="1">
      <c r="M360" s="33"/>
      <c r="N360" s="33"/>
      <c r="O360" s="46"/>
    </row>
    <row r="361" spans="13:15" s="1" customFormat="1">
      <c r="M361" s="33"/>
      <c r="N361" s="33"/>
      <c r="O361" s="46"/>
    </row>
    <row r="362" spans="13:15" s="1" customFormat="1">
      <c r="M362" s="33"/>
      <c r="N362" s="33"/>
      <c r="O362" s="46"/>
    </row>
    <row r="363" spans="13:15" s="1" customFormat="1">
      <c r="M363" s="33"/>
      <c r="N363" s="33"/>
      <c r="O363" s="46"/>
    </row>
    <row r="364" spans="13:15" s="1" customFormat="1">
      <c r="M364" s="33"/>
      <c r="N364" s="33"/>
      <c r="O364" s="46"/>
    </row>
    <row r="365" spans="13:15" s="1" customFormat="1">
      <c r="M365" s="33"/>
      <c r="N365" s="33"/>
      <c r="O365" s="46"/>
    </row>
    <row r="366" spans="13:15" s="1" customFormat="1">
      <c r="M366" s="33"/>
      <c r="N366" s="33"/>
      <c r="O366" s="46"/>
    </row>
    <row r="367" spans="13:15" s="1" customFormat="1">
      <c r="M367" s="33"/>
      <c r="N367" s="33"/>
      <c r="O367" s="46"/>
    </row>
    <row r="368" spans="13:15" s="1" customFormat="1">
      <c r="M368" s="33"/>
      <c r="N368" s="33"/>
      <c r="O368" s="46"/>
    </row>
    <row r="369" spans="13:15" s="1" customFormat="1">
      <c r="M369" s="33"/>
      <c r="N369" s="33"/>
      <c r="O369" s="46"/>
    </row>
    <row r="370" spans="13:15" s="1" customFormat="1">
      <c r="M370" s="33"/>
      <c r="N370" s="33"/>
      <c r="O370" s="46"/>
    </row>
    <row r="371" spans="13:15" s="1" customFormat="1">
      <c r="M371" s="33"/>
      <c r="N371" s="33"/>
      <c r="O371" s="46"/>
    </row>
    <row r="372" spans="13:15" s="1" customFormat="1">
      <c r="M372" s="33"/>
      <c r="N372" s="33"/>
      <c r="O372" s="46"/>
    </row>
    <row r="373" spans="13:15" s="1" customFormat="1">
      <c r="M373" s="33"/>
      <c r="N373" s="33"/>
      <c r="O373" s="46"/>
    </row>
    <row r="374" spans="13:15" s="1" customFormat="1">
      <c r="M374" s="33"/>
      <c r="N374" s="33"/>
      <c r="O374" s="46"/>
    </row>
    <row r="375" spans="13:15" s="1" customFormat="1">
      <c r="M375" s="33"/>
      <c r="N375" s="33"/>
      <c r="O375" s="46"/>
    </row>
    <row r="376" spans="13:15" s="1" customFormat="1">
      <c r="M376" s="33"/>
      <c r="N376" s="33"/>
      <c r="O376" s="46"/>
    </row>
    <row r="377" spans="13:15" s="1" customFormat="1">
      <c r="M377" s="33"/>
      <c r="N377" s="33"/>
      <c r="O377" s="46"/>
    </row>
    <row r="378" spans="13:15" s="1" customFormat="1">
      <c r="M378" s="33"/>
      <c r="N378" s="33"/>
      <c r="O378" s="46"/>
    </row>
    <row r="379" spans="13:15" s="1" customFormat="1">
      <c r="M379" s="33"/>
      <c r="N379" s="33"/>
      <c r="O379" s="46"/>
    </row>
    <row r="380" spans="13:15" s="1" customFormat="1">
      <c r="M380" s="33"/>
      <c r="N380" s="33"/>
      <c r="O380" s="46"/>
    </row>
    <row r="381" spans="13:15" s="1" customFormat="1">
      <c r="M381" s="33"/>
      <c r="N381" s="33"/>
      <c r="O381" s="46"/>
    </row>
    <row r="382" spans="13:15" s="1" customFormat="1">
      <c r="M382" s="33"/>
      <c r="N382" s="33"/>
      <c r="O382" s="46"/>
    </row>
    <row r="383" spans="13:15" s="1" customFormat="1">
      <c r="M383" s="33"/>
      <c r="N383" s="33"/>
      <c r="O383" s="46"/>
    </row>
    <row r="384" spans="13:15" s="1" customFormat="1">
      <c r="M384" s="33"/>
      <c r="N384" s="33"/>
      <c r="O384" s="46"/>
    </row>
    <row r="385" spans="13:15" s="1" customFormat="1">
      <c r="M385" s="33"/>
      <c r="N385" s="33"/>
      <c r="O385" s="46"/>
    </row>
    <row r="386" spans="13:15" s="1" customFormat="1">
      <c r="M386" s="33"/>
      <c r="N386" s="33"/>
      <c r="O386" s="46"/>
    </row>
    <row r="387" spans="13:15" s="1" customFormat="1">
      <c r="M387" s="33"/>
      <c r="N387" s="33"/>
      <c r="O387" s="46"/>
    </row>
    <row r="388" spans="13:15" s="1" customFormat="1">
      <c r="M388" s="33"/>
      <c r="N388" s="33"/>
      <c r="O388" s="46"/>
    </row>
    <row r="389" spans="13:15" s="1" customFormat="1">
      <c r="M389" s="33"/>
      <c r="N389" s="33"/>
      <c r="O389" s="46"/>
    </row>
    <row r="390" spans="13:15" s="1" customFormat="1">
      <c r="M390" s="33"/>
      <c r="N390" s="33"/>
      <c r="O390" s="46"/>
    </row>
    <row r="391" spans="13:15" s="1" customFormat="1">
      <c r="M391" s="33"/>
      <c r="N391" s="33"/>
      <c r="O391" s="46"/>
    </row>
    <row r="392" spans="13:15" s="1" customFormat="1">
      <c r="M392" s="33"/>
      <c r="N392" s="33"/>
      <c r="O392" s="46"/>
    </row>
    <row r="393" spans="13:15" s="1" customFormat="1">
      <c r="M393" s="33"/>
      <c r="N393" s="33"/>
      <c r="O393" s="46"/>
    </row>
    <row r="394" spans="13:15" s="1" customFormat="1">
      <c r="M394" s="33"/>
      <c r="N394" s="33"/>
      <c r="O394" s="46"/>
    </row>
    <row r="395" spans="13:15" s="1" customFormat="1">
      <c r="M395" s="33"/>
      <c r="N395" s="33"/>
      <c r="O395" s="46"/>
    </row>
    <row r="396" spans="13:15" s="1" customFormat="1">
      <c r="M396" s="33"/>
      <c r="N396" s="33"/>
      <c r="O396" s="46"/>
    </row>
    <row r="397" spans="13:15" s="1" customFormat="1">
      <c r="M397" s="33"/>
      <c r="N397" s="33"/>
      <c r="O397" s="46"/>
    </row>
    <row r="398" spans="13:15" s="1" customFormat="1">
      <c r="M398" s="33"/>
      <c r="N398" s="33"/>
      <c r="O398" s="46"/>
    </row>
    <row r="399" spans="13:15" s="1" customFormat="1">
      <c r="M399" s="33"/>
      <c r="N399" s="33"/>
      <c r="O399" s="46"/>
    </row>
    <row r="400" spans="13:15" s="1" customFormat="1">
      <c r="M400" s="33"/>
      <c r="N400" s="33"/>
      <c r="O400" s="46"/>
    </row>
    <row r="401" spans="13:15" s="1" customFormat="1">
      <c r="M401" s="33"/>
      <c r="N401" s="33"/>
      <c r="O401" s="46"/>
    </row>
    <row r="402" spans="13:15" s="1" customFormat="1">
      <c r="M402" s="33"/>
      <c r="N402" s="33"/>
      <c r="O402" s="46"/>
    </row>
    <row r="403" spans="13:15" s="1" customFormat="1">
      <c r="M403" s="33"/>
      <c r="N403" s="33"/>
      <c r="O403" s="46"/>
    </row>
    <row r="404" spans="13:15" s="1" customFormat="1">
      <c r="M404" s="33"/>
      <c r="N404" s="33"/>
      <c r="O404" s="46"/>
    </row>
    <row r="405" spans="13:15" s="1" customFormat="1">
      <c r="M405" s="33"/>
      <c r="N405" s="33"/>
      <c r="O405" s="46"/>
    </row>
    <row r="406" spans="13:15" s="1" customFormat="1">
      <c r="M406" s="33"/>
      <c r="N406" s="33"/>
      <c r="O406" s="46"/>
    </row>
    <row r="407" spans="13:15" s="1" customFormat="1">
      <c r="M407" s="33"/>
      <c r="N407" s="33"/>
      <c r="O407" s="46"/>
    </row>
    <row r="408" spans="13:15" s="1" customFormat="1">
      <c r="M408" s="33"/>
      <c r="N408" s="33"/>
      <c r="O408" s="46"/>
    </row>
    <row r="409" spans="13:15" s="1" customFormat="1">
      <c r="M409" s="33"/>
      <c r="N409" s="33"/>
      <c r="O409" s="46"/>
    </row>
    <row r="410" spans="13:15" s="1" customFormat="1">
      <c r="M410" s="33"/>
      <c r="N410" s="33"/>
      <c r="O410" s="46"/>
    </row>
    <row r="411" spans="13:15" s="1" customFormat="1">
      <c r="M411" s="33"/>
      <c r="N411" s="33"/>
      <c r="O411" s="46"/>
    </row>
    <row r="412" spans="13:15" s="1" customFormat="1">
      <c r="M412" s="33"/>
      <c r="N412" s="33"/>
      <c r="O412" s="46"/>
    </row>
    <row r="413" spans="13:15" s="1" customFormat="1">
      <c r="M413" s="33"/>
      <c r="N413" s="33"/>
      <c r="O413" s="46"/>
    </row>
    <row r="414" spans="13:15" s="1" customFormat="1">
      <c r="M414" s="33"/>
      <c r="N414" s="33"/>
      <c r="O414" s="46"/>
    </row>
    <row r="415" spans="13:15" s="1" customFormat="1">
      <c r="M415" s="33"/>
      <c r="N415" s="33"/>
      <c r="O415" s="46"/>
    </row>
    <row r="416" spans="13:15" s="1" customFormat="1">
      <c r="M416" s="33"/>
      <c r="N416" s="33"/>
      <c r="O416" s="46"/>
    </row>
    <row r="417" spans="13:15" s="1" customFormat="1">
      <c r="M417" s="33"/>
      <c r="N417" s="33"/>
      <c r="O417" s="46"/>
    </row>
    <row r="418" spans="13:15" s="1" customFormat="1">
      <c r="M418" s="33"/>
      <c r="N418" s="33"/>
      <c r="O418" s="46"/>
    </row>
    <row r="419" spans="13:15" s="1" customFormat="1">
      <c r="M419" s="33"/>
      <c r="N419" s="33"/>
      <c r="O419" s="46"/>
    </row>
    <row r="420" spans="13:15" s="1" customFormat="1">
      <c r="M420" s="33"/>
      <c r="N420" s="33"/>
      <c r="O420" s="46"/>
    </row>
    <row r="421" spans="13:15" s="1" customFormat="1">
      <c r="M421" s="33"/>
      <c r="N421" s="33"/>
      <c r="O421" s="46"/>
    </row>
    <row r="422" spans="13:15" s="1" customFormat="1">
      <c r="M422" s="33"/>
      <c r="N422" s="33"/>
      <c r="O422" s="46"/>
    </row>
    <row r="423" spans="13:15" s="1" customFormat="1">
      <c r="M423" s="33"/>
      <c r="N423" s="33"/>
      <c r="O423" s="46"/>
    </row>
    <row r="424" spans="13:15" s="1" customFormat="1">
      <c r="M424" s="33"/>
      <c r="N424" s="33"/>
      <c r="O424" s="46"/>
    </row>
    <row r="425" spans="13:15" s="1" customFormat="1">
      <c r="M425" s="33"/>
      <c r="N425" s="33"/>
      <c r="O425" s="46"/>
    </row>
    <row r="426" spans="13:15" s="1" customFormat="1">
      <c r="M426" s="33"/>
      <c r="N426" s="33"/>
      <c r="O426" s="46"/>
    </row>
    <row r="427" spans="13:15" s="1" customFormat="1">
      <c r="M427" s="33"/>
      <c r="N427" s="33"/>
      <c r="O427" s="46"/>
    </row>
    <row r="428" spans="13:15" s="1" customFormat="1">
      <c r="M428" s="33"/>
      <c r="N428" s="33"/>
      <c r="O428" s="46"/>
    </row>
    <row r="429" spans="13:15" s="1" customFormat="1">
      <c r="M429" s="33"/>
      <c r="N429" s="33"/>
      <c r="O429" s="46"/>
    </row>
    <row r="430" spans="13:15" s="1" customFormat="1">
      <c r="M430" s="33"/>
      <c r="N430" s="33"/>
      <c r="O430" s="46"/>
    </row>
    <row r="431" spans="13:15" s="1" customFormat="1">
      <c r="M431" s="33"/>
      <c r="N431" s="33"/>
      <c r="O431" s="46"/>
    </row>
    <row r="432" spans="13:15" s="1" customFormat="1">
      <c r="M432" s="33"/>
      <c r="N432" s="33"/>
      <c r="O432" s="46"/>
    </row>
    <row r="433" spans="13:15" s="1" customFormat="1">
      <c r="M433" s="33"/>
      <c r="N433" s="33"/>
      <c r="O433" s="46"/>
    </row>
    <row r="434" spans="13:15" s="1" customFormat="1">
      <c r="M434" s="33"/>
      <c r="N434" s="33"/>
      <c r="O434" s="46"/>
    </row>
    <row r="435" spans="13:15" s="1" customFormat="1">
      <c r="M435" s="33"/>
      <c r="N435" s="33"/>
      <c r="O435" s="46"/>
    </row>
    <row r="436" spans="13:15" s="1" customFormat="1">
      <c r="M436" s="33"/>
      <c r="N436" s="33"/>
      <c r="O436" s="46"/>
    </row>
    <row r="437" spans="13:15" s="1" customFormat="1">
      <c r="M437" s="33"/>
      <c r="N437" s="33"/>
      <c r="O437" s="46"/>
    </row>
    <row r="438" spans="13:15" s="1" customFormat="1">
      <c r="M438" s="33"/>
      <c r="N438" s="33"/>
      <c r="O438" s="46"/>
    </row>
    <row r="439" spans="13:15" s="1" customFormat="1">
      <c r="M439" s="33"/>
      <c r="N439" s="33"/>
      <c r="O439" s="46"/>
    </row>
    <row r="440" spans="13:15" s="1" customFormat="1">
      <c r="M440" s="33"/>
      <c r="N440" s="33"/>
      <c r="O440" s="46"/>
    </row>
    <row r="441" spans="13:15" s="1" customFormat="1">
      <c r="M441" s="33"/>
      <c r="N441" s="33"/>
      <c r="O441" s="46"/>
    </row>
    <row r="442" spans="13:15" s="1" customFormat="1">
      <c r="M442" s="33"/>
      <c r="N442" s="33"/>
      <c r="O442" s="46"/>
    </row>
    <row r="443" spans="13:15" s="1" customFormat="1">
      <c r="M443" s="33"/>
      <c r="N443" s="33"/>
      <c r="O443" s="46"/>
    </row>
    <row r="444" spans="13:15" s="1" customFormat="1">
      <c r="M444" s="33"/>
      <c r="N444" s="33"/>
      <c r="O444" s="46"/>
    </row>
    <row r="445" spans="13:15" s="1" customFormat="1">
      <c r="M445" s="33"/>
      <c r="N445" s="33"/>
      <c r="O445" s="46"/>
    </row>
    <row r="446" spans="13:15" s="1" customFormat="1">
      <c r="M446" s="33"/>
      <c r="N446" s="33"/>
      <c r="O446" s="46"/>
    </row>
    <row r="447" spans="13:15" s="1" customFormat="1">
      <c r="M447" s="33"/>
      <c r="N447" s="33"/>
      <c r="O447" s="46"/>
    </row>
    <row r="448" spans="13:15" s="1" customFormat="1">
      <c r="M448" s="33"/>
      <c r="N448" s="33"/>
      <c r="O448" s="46"/>
    </row>
    <row r="449" spans="13:15" s="1" customFormat="1">
      <c r="M449" s="33"/>
      <c r="N449" s="33"/>
      <c r="O449" s="46"/>
    </row>
    <row r="450" spans="13:15" s="1" customFormat="1">
      <c r="M450" s="33"/>
      <c r="N450" s="33"/>
      <c r="O450" s="46"/>
    </row>
    <row r="451" spans="13:15" s="1" customFormat="1">
      <c r="M451" s="33"/>
      <c r="N451" s="33"/>
      <c r="O451" s="46"/>
    </row>
    <row r="452" spans="13:15" s="1" customFormat="1">
      <c r="M452" s="33"/>
      <c r="N452" s="33"/>
      <c r="O452" s="46"/>
    </row>
    <row r="453" spans="13:15" s="1" customFormat="1">
      <c r="M453" s="33"/>
      <c r="N453" s="33"/>
      <c r="O453" s="46"/>
    </row>
    <row r="454" spans="13:15" s="1" customFormat="1">
      <c r="M454" s="33"/>
      <c r="N454" s="33"/>
      <c r="O454" s="46"/>
    </row>
    <row r="455" spans="13:15" s="1" customFormat="1">
      <c r="M455" s="33"/>
      <c r="N455" s="33"/>
      <c r="O455" s="46"/>
    </row>
    <row r="456" spans="13:15" s="1" customFormat="1">
      <c r="M456" s="33"/>
      <c r="N456" s="33"/>
      <c r="O456" s="46"/>
    </row>
    <row r="457" spans="13:15" s="1" customFormat="1">
      <c r="M457" s="33"/>
      <c r="N457" s="33"/>
      <c r="O457" s="46"/>
    </row>
    <row r="458" spans="13:15" s="1" customFormat="1">
      <c r="M458" s="33"/>
      <c r="N458" s="33"/>
      <c r="O458" s="46"/>
    </row>
    <row r="459" spans="13:15" s="1" customFormat="1">
      <c r="M459" s="33"/>
      <c r="N459" s="33"/>
      <c r="O459" s="46"/>
    </row>
    <row r="460" spans="13:15" s="1" customFormat="1">
      <c r="M460" s="33"/>
      <c r="N460" s="33"/>
      <c r="O460" s="46"/>
    </row>
    <row r="461" spans="13:15" s="1" customFormat="1">
      <c r="M461" s="33"/>
      <c r="N461" s="33"/>
      <c r="O461" s="46"/>
    </row>
    <row r="462" spans="13:15" s="1" customFormat="1">
      <c r="M462" s="33"/>
      <c r="N462" s="33"/>
      <c r="O462" s="46"/>
    </row>
    <row r="463" spans="13:15" s="1" customFormat="1">
      <c r="M463" s="33"/>
      <c r="N463" s="33"/>
      <c r="O463" s="46"/>
    </row>
    <row r="464" spans="13:15" s="1" customFormat="1">
      <c r="M464" s="33"/>
      <c r="N464" s="33"/>
      <c r="O464" s="46"/>
    </row>
    <row r="465" spans="13:15" s="1" customFormat="1">
      <c r="M465" s="33"/>
      <c r="N465" s="33"/>
      <c r="O465" s="46"/>
    </row>
    <row r="466" spans="13:15" s="1" customFormat="1">
      <c r="M466" s="33"/>
      <c r="N466" s="33"/>
      <c r="O466" s="46"/>
    </row>
    <row r="467" spans="13:15" s="1" customFormat="1">
      <c r="M467" s="33"/>
      <c r="N467" s="33"/>
      <c r="O467" s="46"/>
    </row>
    <row r="468" spans="13:15" s="1" customFormat="1">
      <c r="M468" s="33"/>
      <c r="N468" s="33"/>
      <c r="O468" s="46"/>
    </row>
    <row r="469" spans="13:15" s="1" customFormat="1">
      <c r="M469" s="33"/>
      <c r="N469" s="33"/>
      <c r="O469" s="46"/>
    </row>
    <row r="470" spans="13:15" s="1" customFormat="1">
      <c r="M470" s="33"/>
      <c r="N470" s="33"/>
      <c r="O470" s="46"/>
    </row>
    <row r="471" spans="13:15" s="1" customFormat="1">
      <c r="M471" s="33"/>
      <c r="N471" s="33"/>
      <c r="O471" s="46"/>
    </row>
    <row r="472" spans="13:15" s="1" customFormat="1">
      <c r="M472" s="33"/>
      <c r="N472" s="33"/>
      <c r="O472" s="46"/>
    </row>
    <row r="473" spans="13:15" s="1" customFormat="1">
      <c r="M473" s="33"/>
      <c r="N473" s="33"/>
      <c r="O473" s="46"/>
    </row>
    <row r="474" spans="13:15" s="1" customFormat="1">
      <c r="M474" s="33"/>
      <c r="N474" s="33"/>
      <c r="O474" s="46"/>
    </row>
    <row r="475" spans="13:15" s="1" customFormat="1">
      <c r="M475" s="33"/>
      <c r="N475" s="33"/>
      <c r="O475" s="46"/>
    </row>
    <row r="476" spans="13:15" s="1" customFormat="1">
      <c r="M476" s="33"/>
      <c r="N476" s="33"/>
      <c r="O476" s="46"/>
    </row>
    <row r="477" spans="13:15" s="1" customFormat="1">
      <c r="M477" s="33"/>
      <c r="N477" s="33"/>
      <c r="O477" s="46"/>
    </row>
    <row r="478" spans="13:15" s="1" customFormat="1">
      <c r="M478" s="33"/>
      <c r="N478" s="33"/>
      <c r="O478" s="46"/>
    </row>
    <row r="479" spans="13:15" s="1" customFormat="1">
      <c r="M479" s="33"/>
      <c r="N479" s="33"/>
      <c r="O479" s="46"/>
    </row>
    <row r="480" spans="13:15" s="1" customFormat="1">
      <c r="M480" s="33"/>
      <c r="N480" s="33"/>
      <c r="O480" s="46"/>
    </row>
    <row r="481" spans="13:15" s="1" customFormat="1">
      <c r="M481" s="33"/>
      <c r="N481" s="33"/>
      <c r="O481" s="46"/>
    </row>
    <row r="482" spans="13:15" s="1" customFormat="1">
      <c r="M482" s="33"/>
      <c r="N482" s="33"/>
      <c r="O482" s="46"/>
    </row>
    <row r="483" spans="13:15" s="1" customFormat="1">
      <c r="M483" s="33"/>
      <c r="N483" s="33"/>
      <c r="O483" s="46"/>
    </row>
    <row r="484" spans="13:15" s="1" customFormat="1">
      <c r="M484" s="33"/>
      <c r="N484" s="33"/>
      <c r="O484" s="46"/>
    </row>
    <row r="485" spans="13:15" s="1" customFormat="1">
      <c r="M485" s="33"/>
      <c r="N485" s="33"/>
      <c r="O485" s="46"/>
    </row>
    <row r="486" spans="13:15" s="1" customFormat="1">
      <c r="M486" s="33"/>
      <c r="N486" s="33"/>
      <c r="O486" s="46"/>
    </row>
    <row r="487" spans="13:15" s="1" customFormat="1">
      <c r="M487" s="33"/>
      <c r="N487" s="33"/>
      <c r="O487" s="46"/>
    </row>
    <row r="488" spans="13:15" s="1" customFormat="1">
      <c r="M488" s="33"/>
      <c r="N488" s="33"/>
      <c r="O488" s="46"/>
    </row>
    <row r="489" spans="13:15" s="1" customFormat="1">
      <c r="M489" s="33"/>
      <c r="N489" s="33"/>
      <c r="O489" s="46"/>
    </row>
    <row r="490" spans="13:15" s="1" customFormat="1">
      <c r="M490" s="33"/>
      <c r="N490" s="33"/>
      <c r="O490" s="46"/>
    </row>
    <row r="491" spans="13:15" s="1" customFormat="1">
      <c r="M491" s="33"/>
      <c r="N491" s="33"/>
      <c r="O491" s="46"/>
    </row>
    <row r="492" spans="13:15" s="1" customFormat="1">
      <c r="M492" s="33"/>
      <c r="N492" s="33"/>
      <c r="O492" s="46"/>
    </row>
    <row r="493" spans="13:15" s="1" customFormat="1">
      <c r="M493" s="33"/>
      <c r="N493" s="33"/>
      <c r="O493" s="46"/>
    </row>
    <row r="494" spans="13:15" s="1" customFormat="1">
      <c r="M494" s="33"/>
      <c r="N494" s="33"/>
      <c r="O494" s="46"/>
    </row>
    <row r="495" spans="13:15" s="1" customFormat="1">
      <c r="M495" s="33"/>
      <c r="N495" s="33"/>
      <c r="O495" s="46"/>
    </row>
    <row r="496" spans="13:15" s="1" customFormat="1">
      <c r="M496" s="33"/>
      <c r="N496" s="33"/>
      <c r="O496" s="46"/>
    </row>
    <row r="497" spans="13:15" s="1" customFormat="1">
      <c r="M497" s="33"/>
      <c r="N497" s="33"/>
      <c r="O497" s="46"/>
    </row>
    <row r="498" spans="13:15" s="1" customFormat="1">
      <c r="M498" s="33"/>
      <c r="N498" s="33"/>
      <c r="O498" s="46"/>
    </row>
    <row r="499" spans="13:15" s="1" customFormat="1">
      <c r="M499" s="33"/>
      <c r="N499" s="33"/>
      <c r="O499" s="46"/>
    </row>
    <row r="500" spans="13:15" s="1" customFormat="1">
      <c r="M500" s="33"/>
      <c r="N500" s="33"/>
      <c r="O500" s="46"/>
    </row>
    <row r="501" spans="13:15" s="1" customFormat="1">
      <c r="M501" s="33"/>
      <c r="N501" s="33"/>
      <c r="O501" s="46"/>
    </row>
    <row r="502" spans="13:15" s="1" customFormat="1">
      <c r="M502" s="33"/>
      <c r="N502" s="33"/>
      <c r="O502" s="46"/>
    </row>
    <row r="503" spans="13:15" s="1" customFormat="1">
      <c r="M503" s="33"/>
      <c r="N503" s="33"/>
      <c r="O503" s="46"/>
    </row>
    <row r="504" spans="13:15" s="1" customFormat="1">
      <c r="M504" s="33"/>
      <c r="N504" s="33"/>
      <c r="O504" s="46"/>
    </row>
    <row r="505" spans="13:15" s="1" customFormat="1">
      <c r="M505" s="33"/>
      <c r="N505" s="33"/>
      <c r="O505" s="46"/>
    </row>
    <row r="506" spans="13:15" s="1" customFormat="1">
      <c r="M506" s="33"/>
      <c r="N506" s="33"/>
      <c r="O506" s="46"/>
    </row>
    <row r="507" spans="13:15" s="1" customFormat="1">
      <c r="M507" s="33"/>
      <c r="N507" s="33"/>
      <c r="O507" s="46"/>
    </row>
    <row r="508" spans="13:15" s="1" customFormat="1">
      <c r="M508" s="33"/>
      <c r="N508" s="33"/>
      <c r="O508" s="46"/>
    </row>
    <row r="509" spans="13:15" s="1" customFormat="1">
      <c r="M509" s="33"/>
      <c r="N509" s="33"/>
      <c r="O509" s="46"/>
    </row>
    <row r="510" spans="13:15" s="1" customFormat="1">
      <c r="M510" s="33"/>
      <c r="N510" s="33"/>
      <c r="O510" s="46"/>
    </row>
    <row r="511" spans="13:15" s="1" customFormat="1">
      <c r="M511" s="33"/>
      <c r="N511" s="33"/>
      <c r="O511" s="46"/>
    </row>
    <row r="512" spans="13:15" s="1" customFormat="1">
      <c r="M512" s="33"/>
      <c r="N512" s="33"/>
      <c r="O512" s="46"/>
    </row>
    <row r="513" spans="13:15" s="1" customFormat="1">
      <c r="M513" s="33"/>
      <c r="N513" s="33"/>
      <c r="O513" s="46"/>
    </row>
    <row r="514" spans="13:15" s="1" customFormat="1">
      <c r="M514" s="33"/>
      <c r="N514" s="33"/>
      <c r="O514" s="46"/>
    </row>
    <row r="515" spans="13:15" s="1" customFormat="1">
      <c r="M515" s="33"/>
      <c r="N515" s="33"/>
      <c r="O515" s="46"/>
    </row>
    <row r="516" spans="13:15" s="1" customFormat="1">
      <c r="M516" s="33"/>
      <c r="N516" s="33"/>
      <c r="O516" s="46"/>
    </row>
    <row r="517" spans="13:15" s="1" customFormat="1">
      <c r="M517" s="33"/>
      <c r="N517" s="33"/>
      <c r="O517" s="46"/>
    </row>
    <row r="518" spans="13:15" s="1" customFormat="1">
      <c r="M518" s="33"/>
      <c r="N518" s="33"/>
      <c r="O518" s="46"/>
    </row>
    <row r="519" spans="13:15" s="1" customFormat="1">
      <c r="M519" s="33"/>
      <c r="N519" s="33"/>
      <c r="O519" s="46"/>
    </row>
    <row r="520" spans="13:15" s="1" customFormat="1">
      <c r="M520" s="33"/>
      <c r="N520" s="33"/>
      <c r="O520" s="46"/>
    </row>
    <row r="521" spans="13:15" s="1" customFormat="1">
      <c r="M521" s="33"/>
      <c r="N521" s="33"/>
      <c r="O521" s="46"/>
    </row>
    <row r="522" spans="13:15" s="1" customFormat="1">
      <c r="M522" s="33"/>
      <c r="N522" s="33"/>
      <c r="O522" s="46"/>
    </row>
    <row r="523" spans="13:15" s="1" customFormat="1">
      <c r="M523" s="33"/>
      <c r="N523" s="33"/>
      <c r="O523" s="46"/>
    </row>
    <row r="524" spans="13:15" s="1" customFormat="1">
      <c r="M524" s="33"/>
      <c r="N524" s="33"/>
      <c r="O524" s="46"/>
    </row>
    <row r="525" spans="13:15" s="1" customFormat="1">
      <c r="M525" s="33"/>
      <c r="N525" s="33"/>
      <c r="O525" s="46"/>
    </row>
    <row r="526" spans="13:15" s="1" customFormat="1">
      <c r="M526" s="33"/>
      <c r="N526" s="33"/>
      <c r="O526" s="46"/>
    </row>
    <row r="527" spans="13:15" s="1" customFormat="1">
      <c r="M527" s="33"/>
      <c r="N527" s="33"/>
      <c r="O527" s="46"/>
    </row>
    <row r="528" spans="13:15" s="1" customFormat="1">
      <c r="M528" s="33"/>
      <c r="N528" s="33"/>
      <c r="O528" s="46"/>
    </row>
    <row r="529" spans="13:15" s="1" customFormat="1">
      <c r="M529" s="33"/>
      <c r="N529" s="33"/>
      <c r="O529" s="46"/>
    </row>
    <row r="530" spans="13:15" s="1" customFormat="1">
      <c r="M530" s="33"/>
      <c r="N530" s="33"/>
      <c r="O530" s="46"/>
    </row>
    <row r="531" spans="13:15" s="1" customFormat="1">
      <c r="M531" s="33"/>
      <c r="N531" s="33"/>
      <c r="O531" s="46"/>
    </row>
    <row r="532" spans="13:15" s="1" customFormat="1">
      <c r="M532" s="33"/>
      <c r="N532" s="33"/>
      <c r="O532" s="46"/>
    </row>
    <row r="533" spans="13:15" s="1" customFormat="1">
      <c r="M533" s="33"/>
      <c r="N533" s="33"/>
      <c r="O533" s="46"/>
    </row>
    <row r="534" spans="13:15" s="1" customFormat="1">
      <c r="M534" s="33"/>
      <c r="N534" s="33"/>
      <c r="O534" s="46"/>
    </row>
    <row r="535" spans="13:15" s="1" customFormat="1">
      <c r="M535" s="33"/>
      <c r="N535" s="33"/>
      <c r="O535" s="46"/>
    </row>
    <row r="536" spans="13:15" s="1" customFormat="1">
      <c r="M536" s="33"/>
      <c r="N536" s="33"/>
      <c r="O536" s="46"/>
    </row>
    <row r="537" spans="13:15" s="1" customFormat="1">
      <c r="M537" s="33"/>
      <c r="N537" s="33"/>
      <c r="O537" s="46"/>
    </row>
    <row r="538" spans="13:15" s="1" customFormat="1">
      <c r="M538" s="33"/>
      <c r="N538" s="33"/>
      <c r="O538" s="46"/>
    </row>
    <row r="539" spans="13:15" s="1" customFormat="1">
      <c r="M539" s="33"/>
      <c r="N539" s="33"/>
      <c r="O539" s="46"/>
    </row>
    <row r="540" spans="13:15" s="1" customFormat="1">
      <c r="M540" s="33"/>
      <c r="N540" s="33"/>
      <c r="O540" s="46"/>
    </row>
    <row r="541" spans="13:15" s="1" customFormat="1">
      <c r="M541" s="33"/>
      <c r="N541" s="33"/>
      <c r="O541" s="46"/>
    </row>
    <row r="542" spans="13:15" s="1" customFormat="1">
      <c r="M542" s="33"/>
      <c r="N542" s="33"/>
      <c r="O542" s="46"/>
    </row>
    <row r="543" spans="13:15" s="1" customFormat="1">
      <c r="M543" s="33"/>
      <c r="N543" s="33"/>
      <c r="O543" s="46"/>
    </row>
    <row r="544" spans="13:15" s="1" customFormat="1">
      <c r="M544" s="33"/>
      <c r="N544" s="33"/>
      <c r="O544" s="46"/>
    </row>
    <row r="545" spans="13:15" s="1" customFormat="1">
      <c r="M545" s="33"/>
      <c r="N545" s="33"/>
      <c r="O545" s="46"/>
    </row>
    <row r="546" spans="13:15" s="1" customFormat="1">
      <c r="M546" s="33"/>
      <c r="N546" s="33"/>
      <c r="O546" s="46"/>
    </row>
    <row r="547" spans="13:15" s="1" customFormat="1">
      <c r="M547" s="33"/>
      <c r="N547" s="33"/>
      <c r="O547" s="46"/>
    </row>
    <row r="548" spans="13:15" s="1" customFormat="1">
      <c r="M548" s="33"/>
      <c r="N548" s="33"/>
      <c r="O548" s="46"/>
    </row>
    <row r="549" spans="13:15" s="1" customFormat="1">
      <c r="M549" s="33"/>
      <c r="N549" s="33"/>
      <c r="O549" s="46"/>
    </row>
    <row r="550" spans="13:15" s="1" customFormat="1">
      <c r="M550" s="33"/>
      <c r="N550" s="33"/>
      <c r="O550" s="46"/>
    </row>
    <row r="551" spans="13:15" s="1" customFormat="1">
      <c r="M551" s="33"/>
      <c r="N551" s="33"/>
      <c r="O551" s="46"/>
    </row>
    <row r="552" spans="13:15" s="1" customFormat="1">
      <c r="M552" s="33"/>
      <c r="N552" s="33"/>
      <c r="O552" s="46"/>
    </row>
    <row r="553" spans="13:15" s="1" customFormat="1">
      <c r="M553" s="33"/>
      <c r="N553" s="33"/>
      <c r="O553" s="46"/>
    </row>
    <row r="554" spans="13:15" s="1" customFormat="1">
      <c r="M554" s="33"/>
      <c r="N554" s="33"/>
      <c r="O554" s="46"/>
    </row>
    <row r="555" spans="13:15" s="1" customFormat="1">
      <c r="M555" s="33"/>
      <c r="N555" s="33"/>
      <c r="O555" s="46"/>
    </row>
    <row r="556" spans="13:15" s="1" customFormat="1">
      <c r="M556" s="33"/>
      <c r="N556" s="33"/>
      <c r="O556" s="46"/>
    </row>
    <row r="557" spans="13:15" s="1" customFormat="1">
      <c r="M557" s="33"/>
      <c r="N557" s="33"/>
      <c r="O557" s="46"/>
    </row>
    <row r="558" spans="13:15" s="1" customFormat="1">
      <c r="M558" s="33"/>
      <c r="N558" s="33"/>
      <c r="O558" s="46"/>
    </row>
    <row r="559" spans="13:15" s="1" customFormat="1">
      <c r="M559" s="33"/>
      <c r="N559" s="33"/>
      <c r="O559" s="46"/>
    </row>
    <row r="560" spans="13:15" s="1" customFormat="1">
      <c r="M560" s="33"/>
      <c r="N560" s="33"/>
      <c r="O560" s="46"/>
    </row>
    <row r="561" spans="13:15" s="1" customFormat="1">
      <c r="M561" s="33"/>
      <c r="N561" s="33"/>
      <c r="O561" s="46"/>
    </row>
    <row r="562" spans="13:15" s="1" customFormat="1">
      <c r="M562" s="33"/>
      <c r="N562" s="33"/>
      <c r="O562" s="46"/>
    </row>
    <row r="563" spans="13:15" s="1" customFormat="1">
      <c r="M563" s="33"/>
      <c r="N563" s="33"/>
      <c r="O563" s="46"/>
    </row>
    <row r="564" spans="13:15" s="1" customFormat="1">
      <c r="M564" s="33"/>
      <c r="N564" s="33"/>
      <c r="O564" s="46"/>
    </row>
    <row r="565" spans="13:15" s="1" customFormat="1">
      <c r="M565" s="33"/>
      <c r="N565" s="33"/>
      <c r="O565" s="46"/>
    </row>
    <row r="566" spans="13:15" s="1" customFormat="1">
      <c r="M566" s="33"/>
      <c r="N566" s="33"/>
      <c r="O566" s="46"/>
    </row>
    <row r="567" spans="13:15" s="1" customFormat="1">
      <c r="M567" s="33"/>
      <c r="N567" s="33"/>
      <c r="O567" s="46"/>
    </row>
    <row r="568" spans="13:15" s="1" customFormat="1">
      <c r="M568" s="33"/>
      <c r="N568" s="33"/>
      <c r="O568" s="46"/>
    </row>
    <row r="569" spans="13:15" s="1" customFormat="1">
      <c r="M569" s="33"/>
      <c r="N569" s="33"/>
      <c r="O569" s="46"/>
    </row>
    <row r="570" spans="13:15" s="1" customFormat="1">
      <c r="M570" s="33"/>
      <c r="N570" s="33"/>
      <c r="O570" s="46"/>
    </row>
    <row r="571" spans="13:15" s="1" customFormat="1">
      <c r="M571" s="33"/>
      <c r="N571" s="33"/>
      <c r="O571" s="46"/>
    </row>
    <row r="572" spans="13:15" s="1" customFormat="1">
      <c r="M572" s="33"/>
      <c r="N572" s="33"/>
      <c r="O572" s="46"/>
    </row>
    <row r="573" spans="13:15" s="1" customFormat="1">
      <c r="M573" s="33"/>
      <c r="N573" s="33"/>
      <c r="O573" s="46"/>
    </row>
    <row r="574" spans="13:15" s="1" customFormat="1">
      <c r="M574" s="33"/>
      <c r="N574" s="33"/>
      <c r="O574" s="46"/>
    </row>
    <row r="575" spans="13:15" s="1" customFormat="1">
      <c r="M575" s="33"/>
      <c r="N575" s="33"/>
      <c r="O575" s="46"/>
    </row>
    <row r="576" spans="13:15" s="1" customFormat="1">
      <c r="M576" s="33"/>
      <c r="N576" s="33"/>
      <c r="O576" s="46"/>
    </row>
    <row r="577" spans="13:15" s="1" customFormat="1">
      <c r="M577" s="33"/>
      <c r="N577" s="33"/>
      <c r="O577" s="46"/>
    </row>
    <row r="578" spans="13:15" s="1" customFormat="1">
      <c r="M578" s="33"/>
      <c r="N578" s="33"/>
      <c r="O578" s="46"/>
    </row>
    <row r="579" spans="13:15" s="1" customFormat="1">
      <c r="M579" s="33"/>
      <c r="N579" s="33"/>
      <c r="O579" s="46"/>
    </row>
    <row r="580" spans="13:15" s="1" customFormat="1">
      <c r="M580" s="33"/>
      <c r="N580" s="33"/>
      <c r="O580" s="46"/>
    </row>
    <row r="581" spans="13:15" s="1" customFormat="1">
      <c r="M581" s="33"/>
      <c r="N581" s="33"/>
      <c r="O581" s="46"/>
    </row>
    <row r="582" spans="13:15" s="1" customFormat="1">
      <c r="M582" s="33"/>
      <c r="N582" s="33"/>
      <c r="O582" s="46"/>
    </row>
    <row r="583" spans="13:15" s="1" customFormat="1">
      <c r="M583" s="33"/>
      <c r="N583" s="33"/>
      <c r="O583" s="46"/>
    </row>
    <row r="584" spans="13:15" s="1" customFormat="1">
      <c r="M584" s="33"/>
      <c r="N584" s="33"/>
      <c r="O584" s="46"/>
    </row>
    <row r="585" spans="13:15" s="1" customFormat="1">
      <c r="M585" s="33"/>
      <c r="N585" s="33"/>
      <c r="O585" s="46"/>
    </row>
    <row r="586" spans="13:15" s="1" customFormat="1">
      <c r="M586" s="33"/>
      <c r="N586" s="33"/>
      <c r="O586" s="46"/>
    </row>
    <row r="587" spans="13:15" s="1" customFormat="1">
      <c r="M587" s="33"/>
      <c r="N587" s="33"/>
      <c r="O587" s="46"/>
    </row>
    <row r="588" spans="13:15" s="1" customFormat="1">
      <c r="M588" s="33"/>
      <c r="N588" s="33"/>
      <c r="O588" s="46"/>
    </row>
    <row r="589" spans="13:15" s="1" customFormat="1">
      <c r="M589" s="33"/>
      <c r="N589" s="33"/>
      <c r="O589" s="46"/>
    </row>
    <row r="590" spans="13:15" s="1" customFormat="1">
      <c r="M590" s="33"/>
      <c r="N590" s="33"/>
      <c r="O590" s="46"/>
    </row>
    <row r="591" spans="13:15" s="1" customFormat="1">
      <c r="M591" s="33"/>
      <c r="N591" s="33"/>
      <c r="O591" s="46"/>
    </row>
    <row r="592" spans="13:15" s="1" customFormat="1">
      <c r="M592" s="33"/>
      <c r="N592" s="33"/>
      <c r="O592" s="46"/>
    </row>
    <row r="593" spans="13:15" s="1" customFormat="1">
      <c r="M593" s="33"/>
      <c r="N593" s="33"/>
      <c r="O593" s="46"/>
    </row>
    <row r="594" spans="13:15" s="1" customFormat="1">
      <c r="M594" s="33"/>
      <c r="N594" s="33"/>
      <c r="O594" s="46"/>
    </row>
    <row r="595" spans="13:15" s="1" customFormat="1">
      <c r="M595" s="33"/>
      <c r="N595" s="33"/>
      <c r="O595" s="46"/>
    </row>
    <row r="596" spans="13:15" s="1" customFormat="1">
      <c r="M596" s="33"/>
      <c r="N596" s="33"/>
      <c r="O596" s="46"/>
    </row>
    <row r="597" spans="13:15" s="1" customFormat="1">
      <c r="M597" s="33"/>
      <c r="N597" s="33"/>
      <c r="O597" s="46"/>
    </row>
    <row r="598" spans="13:15" s="1" customFormat="1">
      <c r="M598" s="33"/>
      <c r="N598" s="33"/>
      <c r="O598" s="46"/>
    </row>
    <row r="599" spans="13:15" s="1" customFormat="1">
      <c r="M599" s="33"/>
      <c r="N599" s="33"/>
      <c r="O599" s="46"/>
    </row>
    <row r="600" spans="13:15" s="1" customFormat="1">
      <c r="M600" s="33"/>
      <c r="N600" s="33"/>
      <c r="O600" s="46"/>
    </row>
    <row r="601" spans="13:15" s="1" customFormat="1">
      <c r="M601" s="33"/>
      <c r="N601" s="33"/>
      <c r="O601" s="46"/>
    </row>
    <row r="602" spans="13:15" s="1" customFormat="1">
      <c r="M602" s="33"/>
      <c r="N602" s="33"/>
      <c r="O602" s="46"/>
    </row>
    <row r="603" spans="13:15" s="1" customFormat="1">
      <c r="M603" s="33"/>
      <c r="N603" s="33"/>
      <c r="O603" s="46"/>
    </row>
    <row r="604" spans="13:15" s="1" customFormat="1">
      <c r="M604" s="33"/>
      <c r="N604" s="33"/>
      <c r="O604" s="46"/>
    </row>
    <row r="605" spans="13:15" s="1" customFormat="1">
      <c r="M605" s="33"/>
      <c r="N605" s="33"/>
      <c r="O605" s="46"/>
    </row>
    <row r="606" spans="13:15" s="1" customFormat="1">
      <c r="M606" s="33"/>
      <c r="N606" s="33"/>
      <c r="O606" s="46"/>
    </row>
    <row r="607" spans="13:15" s="1" customFormat="1">
      <c r="M607" s="33"/>
      <c r="N607" s="33"/>
      <c r="O607" s="46"/>
    </row>
    <row r="608" spans="13:15" s="1" customFormat="1">
      <c r="M608" s="33"/>
      <c r="N608" s="33"/>
      <c r="O608" s="46"/>
    </row>
    <row r="609" spans="13:15" s="1" customFormat="1">
      <c r="M609" s="33"/>
      <c r="N609" s="33"/>
      <c r="O609" s="46"/>
    </row>
    <row r="610" spans="13:15" s="1" customFormat="1">
      <c r="M610" s="33"/>
      <c r="N610" s="33"/>
      <c r="O610" s="46"/>
    </row>
    <row r="611" spans="13:15" s="1" customFormat="1">
      <c r="M611" s="33"/>
      <c r="N611" s="33"/>
      <c r="O611" s="46"/>
    </row>
    <row r="612" spans="13:15" s="1" customFormat="1">
      <c r="M612" s="33"/>
      <c r="N612" s="33"/>
      <c r="O612" s="46"/>
    </row>
    <row r="613" spans="13:15" s="1" customFormat="1">
      <c r="M613" s="33"/>
      <c r="N613" s="33"/>
      <c r="O613" s="46"/>
    </row>
    <row r="614" spans="13:15" s="1" customFormat="1">
      <c r="M614" s="33"/>
      <c r="N614" s="33"/>
      <c r="O614" s="46"/>
    </row>
    <row r="615" spans="13:15" s="1" customFormat="1">
      <c r="M615" s="33"/>
      <c r="N615" s="33"/>
      <c r="O615" s="46"/>
    </row>
    <row r="616" spans="13:15" s="1" customFormat="1">
      <c r="M616" s="33"/>
      <c r="N616" s="33"/>
      <c r="O616" s="46"/>
    </row>
    <row r="617" spans="13:15" s="1" customFormat="1">
      <c r="M617" s="33"/>
      <c r="N617" s="33"/>
      <c r="O617" s="46"/>
    </row>
    <row r="618" spans="13:15" s="1" customFormat="1">
      <c r="M618" s="33"/>
      <c r="N618" s="33"/>
      <c r="O618" s="46"/>
    </row>
    <row r="619" spans="13:15" s="1" customFormat="1">
      <c r="M619" s="33"/>
      <c r="N619" s="33"/>
      <c r="O619" s="46"/>
    </row>
    <row r="620" spans="13:15" s="1" customFormat="1">
      <c r="M620" s="33"/>
      <c r="N620" s="33"/>
      <c r="O620" s="46"/>
    </row>
    <row r="621" spans="13:15" s="1" customFormat="1">
      <c r="M621" s="33"/>
      <c r="N621" s="33"/>
      <c r="O621" s="46"/>
    </row>
    <row r="622" spans="13:15" s="1" customFormat="1">
      <c r="M622" s="33"/>
      <c r="N622" s="33"/>
      <c r="O622" s="46"/>
    </row>
    <row r="623" spans="13:15" s="1" customFormat="1">
      <c r="M623" s="33"/>
      <c r="N623" s="33"/>
      <c r="O623" s="46"/>
    </row>
    <row r="624" spans="13:15" s="1" customFormat="1">
      <c r="M624" s="33"/>
      <c r="N624" s="33"/>
      <c r="O624" s="46"/>
    </row>
    <row r="625" spans="13:15" s="1" customFormat="1">
      <c r="M625" s="33"/>
      <c r="N625" s="33"/>
      <c r="O625" s="46"/>
    </row>
    <row r="626" spans="13:15" s="1" customFormat="1">
      <c r="M626" s="33"/>
      <c r="N626" s="33"/>
      <c r="O626" s="46"/>
    </row>
    <row r="627" spans="13:15" s="1" customFormat="1">
      <c r="M627" s="33"/>
      <c r="N627" s="33"/>
      <c r="O627" s="46"/>
    </row>
    <row r="628" spans="13:15" s="1" customFormat="1">
      <c r="M628" s="33"/>
      <c r="N628" s="33"/>
      <c r="O628" s="46"/>
    </row>
    <row r="629" spans="13:15" s="1" customFormat="1">
      <c r="M629" s="33"/>
      <c r="N629" s="33"/>
      <c r="O629" s="46"/>
    </row>
    <row r="630" spans="13:15" s="1" customFormat="1">
      <c r="M630" s="33"/>
      <c r="N630" s="33"/>
      <c r="O630" s="46"/>
    </row>
    <row r="631" spans="13:15" s="1" customFormat="1">
      <c r="M631" s="33"/>
      <c r="N631" s="33"/>
      <c r="O631" s="46"/>
    </row>
    <row r="632" spans="13:15" s="1" customFormat="1">
      <c r="M632" s="33"/>
      <c r="N632" s="33"/>
      <c r="O632" s="46"/>
    </row>
    <row r="633" spans="13:15" s="1" customFormat="1">
      <c r="M633" s="33"/>
      <c r="N633" s="33"/>
      <c r="O633" s="46"/>
    </row>
    <row r="634" spans="13:15" s="1" customFormat="1">
      <c r="M634" s="33"/>
      <c r="N634" s="33"/>
      <c r="O634" s="46"/>
    </row>
    <row r="635" spans="13:15" s="1" customFormat="1">
      <c r="M635" s="33"/>
      <c r="N635" s="33"/>
      <c r="O635" s="46"/>
    </row>
    <row r="636" spans="13:15" s="1" customFormat="1">
      <c r="M636" s="33"/>
      <c r="N636" s="33"/>
      <c r="O636" s="46"/>
    </row>
    <row r="637" spans="13:15" s="1" customFormat="1">
      <c r="M637" s="33"/>
      <c r="N637" s="33"/>
      <c r="O637" s="46"/>
    </row>
    <row r="638" spans="13:15" s="1" customFormat="1">
      <c r="M638" s="33"/>
      <c r="N638" s="33"/>
      <c r="O638" s="46"/>
    </row>
    <row r="639" spans="13:15" s="1" customFormat="1">
      <c r="M639" s="33"/>
      <c r="N639" s="33"/>
      <c r="O639" s="46"/>
    </row>
    <row r="640" spans="13:15" s="1" customFormat="1">
      <c r="M640" s="33"/>
      <c r="N640" s="33"/>
      <c r="O640" s="46"/>
    </row>
    <row r="641" spans="13:15" s="1" customFormat="1">
      <c r="M641" s="33"/>
      <c r="N641" s="33"/>
      <c r="O641" s="46"/>
    </row>
    <row r="642" spans="13:15" s="1" customFormat="1">
      <c r="M642" s="33"/>
      <c r="N642" s="33"/>
      <c r="O642" s="46"/>
    </row>
    <row r="643" spans="13:15" s="1" customFormat="1">
      <c r="M643" s="33"/>
      <c r="N643" s="33"/>
      <c r="O643" s="46"/>
    </row>
    <row r="644" spans="13:15" s="1" customFormat="1">
      <c r="M644" s="33"/>
      <c r="N644" s="33"/>
      <c r="O644" s="46"/>
    </row>
    <row r="645" spans="13:15" s="1" customFormat="1">
      <c r="M645" s="33"/>
      <c r="N645" s="33"/>
      <c r="O645" s="46"/>
    </row>
    <row r="646" spans="13:15" s="1" customFormat="1">
      <c r="M646" s="33"/>
      <c r="N646" s="33"/>
      <c r="O646" s="46"/>
    </row>
    <row r="647" spans="13:15" s="1" customFormat="1">
      <c r="M647" s="33"/>
      <c r="N647" s="33"/>
      <c r="O647" s="46"/>
    </row>
    <row r="648" spans="13:15" s="1" customFormat="1">
      <c r="M648" s="33"/>
      <c r="N648" s="33"/>
      <c r="O648" s="46"/>
    </row>
    <row r="649" spans="13:15" s="1" customFormat="1">
      <c r="M649" s="33"/>
      <c r="N649" s="33"/>
      <c r="O649" s="46"/>
    </row>
    <row r="650" spans="13:15" s="1" customFormat="1">
      <c r="M650" s="33"/>
      <c r="N650" s="33"/>
      <c r="O650" s="46"/>
    </row>
    <row r="651" spans="13:15" s="1" customFormat="1">
      <c r="M651" s="33"/>
      <c r="N651" s="33"/>
      <c r="O651" s="46"/>
    </row>
    <row r="652" spans="13:15" s="1" customFormat="1">
      <c r="M652" s="33"/>
      <c r="N652" s="33"/>
      <c r="O652" s="46"/>
    </row>
    <row r="653" spans="13:15" s="1" customFormat="1">
      <c r="M653" s="33"/>
      <c r="N653" s="33"/>
      <c r="O653" s="46"/>
    </row>
    <row r="654" spans="13:15" s="1" customFormat="1">
      <c r="M654" s="33"/>
      <c r="N654" s="33"/>
      <c r="O654" s="46"/>
    </row>
    <row r="655" spans="13:15" s="1" customFormat="1">
      <c r="M655" s="33"/>
      <c r="N655" s="33"/>
      <c r="O655" s="46"/>
    </row>
    <row r="656" spans="13:15" s="1" customFormat="1">
      <c r="M656" s="33"/>
      <c r="N656" s="33"/>
      <c r="O656" s="46"/>
    </row>
    <row r="657" spans="13:15" s="1" customFormat="1">
      <c r="M657" s="33"/>
      <c r="N657" s="33"/>
      <c r="O657" s="46"/>
    </row>
    <row r="658" spans="13:15" s="1" customFormat="1">
      <c r="M658" s="33"/>
      <c r="N658" s="33"/>
      <c r="O658" s="46"/>
    </row>
    <row r="659" spans="13:15" s="1" customFormat="1">
      <c r="M659" s="33"/>
      <c r="N659" s="33"/>
      <c r="O659" s="46"/>
    </row>
    <row r="660" spans="13:15" s="1" customFormat="1">
      <c r="M660" s="33"/>
      <c r="N660" s="33"/>
      <c r="O660" s="46"/>
    </row>
    <row r="661" spans="13:15" s="1" customFormat="1">
      <c r="M661" s="33"/>
      <c r="N661" s="33"/>
      <c r="O661" s="46"/>
    </row>
    <row r="662" spans="13:15" s="1" customFormat="1">
      <c r="M662" s="33"/>
      <c r="N662" s="33"/>
      <c r="O662" s="46"/>
    </row>
    <row r="663" spans="13:15" s="1" customFormat="1">
      <c r="M663" s="33"/>
      <c r="N663" s="33"/>
      <c r="O663" s="46"/>
    </row>
    <row r="664" spans="13:15" s="1" customFormat="1">
      <c r="M664" s="33"/>
      <c r="N664" s="33"/>
      <c r="O664" s="46"/>
    </row>
    <row r="665" spans="13:15" s="1" customFormat="1">
      <c r="M665" s="33"/>
      <c r="N665" s="33"/>
      <c r="O665" s="46"/>
    </row>
    <row r="666" spans="13:15" s="1" customFormat="1">
      <c r="M666" s="33"/>
      <c r="N666" s="33"/>
      <c r="O666" s="46"/>
    </row>
    <row r="667" spans="13:15" s="1" customFormat="1">
      <c r="M667" s="33"/>
      <c r="N667" s="33"/>
      <c r="O667" s="46"/>
    </row>
    <row r="668" spans="13:15" s="1" customFormat="1">
      <c r="M668" s="33"/>
      <c r="N668" s="33"/>
      <c r="O668" s="46"/>
    </row>
    <row r="669" spans="13:15" s="1" customFormat="1">
      <c r="M669" s="33"/>
      <c r="N669" s="33"/>
      <c r="O669" s="46"/>
    </row>
    <row r="670" spans="13:15" s="1" customFormat="1">
      <c r="M670" s="33"/>
      <c r="N670" s="33"/>
      <c r="O670" s="46"/>
    </row>
    <row r="671" spans="13:15" s="1" customFormat="1">
      <c r="M671" s="33"/>
      <c r="N671" s="33"/>
      <c r="O671" s="46"/>
    </row>
    <row r="672" spans="13:15" s="1" customFormat="1">
      <c r="M672" s="33"/>
      <c r="N672" s="33"/>
      <c r="O672" s="46"/>
    </row>
    <row r="673" spans="13:15" s="1" customFormat="1">
      <c r="M673" s="33"/>
      <c r="N673" s="33"/>
      <c r="O673" s="46"/>
    </row>
    <row r="674" spans="13:15" s="1" customFormat="1">
      <c r="M674" s="33"/>
      <c r="N674" s="33"/>
      <c r="O674" s="46"/>
    </row>
    <row r="675" spans="13:15" s="1" customFormat="1">
      <c r="M675" s="33"/>
      <c r="N675" s="33"/>
      <c r="O675" s="46"/>
    </row>
    <row r="676" spans="13:15" s="1" customFormat="1">
      <c r="M676" s="33"/>
      <c r="N676" s="33"/>
      <c r="O676" s="46"/>
    </row>
    <row r="677" spans="13:15" s="1" customFormat="1">
      <c r="M677" s="33"/>
      <c r="N677" s="33"/>
      <c r="O677" s="46"/>
    </row>
    <row r="678" spans="13:15" s="1" customFormat="1">
      <c r="M678" s="33"/>
      <c r="N678" s="33"/>
      <c r="O678" s="46"/>
    </row>
    <row r="679" spans="13:15" s="1" customFormat="1">
      <c r="M679" s="33"/>
      <c r="N679" s="33"/>
      <c r="O679" s="46"/>
    </row>
    <row r="680" spans="13:15" s="1" customFormat="1">
      <c r="M680" s="33"/>
      <c r="N680" s="33"/>
      <c r="O680" s="46"/>
    </row>
    <row r="681" spans="13:15" s="1" customFormat="1">
      <c r="M681" s="33"/>
      <c r="N681" s="33"/>
      <c r="O681" s="46"/>
    </row>
    <row r="682" spans="13:15" s="1" customFormat="1">
      <c r="M682" s="33"/>
      <c r="N682" s="33"/>
      <c r="O682" s="46"/>
    </row>
    <row r="683" spans="13:15" s="1" customFormat="1">
      <c r="M683" s="33"/>
      <c r="N683" s="33"/>
      <c r="O683" s="46"/>
    </row>
    <row r="684" spans="13:15" s="1" customFormat="1">
      <c r="M684" s="33"/>
      <c r="N684" s="33"/>
      <c r="O684" s="46"/>
    </row>
    <row r="685" spans="13:15" s="1" customFormat="1">
      <c r="M685" s="33"/>
      <c r="N685" s="33"/>
      <c r="O685" s="46"/>
    </row>
    <row r="686" spans="13:15" s="1" customFormat="1">
      <c r="M686" s="33"/>
      <c r="N686" s="33"/>
      <c r="O686" s="46"/>
    </row>
    <row r="687" spans="13:15" s="1" customFormat="1">
      <c r="M687" s="33"/>
      <c r="N687" s="33"/>
      <c r="O687" s="46"/>
    </row>
    <row r="688" spans="13:15" s="1" customFormat="1">
      <c r="M688" s="33"/>
      <c r="N688" s="33"/>
      <c r="O688" s="46"/>
    </row>
    <row r="689" spans="13:15" s="1" customFormat="1">
      <c r="M689" s="33"/>
      <c r="N689" s="33"/>
      <c r="O689" s="46"/>
    </row>
    <row r="690" spans="13:15" s="1" customFormat="1">
      <c r="M690" s="33"/>
      <c r="N690" s="33"/>
      <c r="O690" s="46"/>
    </row>
    <row r="691" spans="13:15" s="1" customFormat="1">
      <c r="M691" s="33"/>
      <c r="N691" s="33"/>
      <c r="O691" s="46"/>
    </row>
    <row r="692" spans="13:15" s="1" customFormat="1">
      <c r="M692" s="33"/>
      <c r="N692" s="33"/>
      <c r="O692" s="46"/>
    </row>
    <row r="693" spans="13:15" s="1" customFormat="1">
      <c r="M693" s="33"/>
      <c r="N693" s="33"/>
      <c r="O693" s="46"/>
    </row>
    <row r="694" spans="13:15" s="1" customFormat="1">
      <c r="M694" s="33"/>
      <c r="N694" s="33"/>
      <c r="O694" s="46"/>
    </row>
    <row r="695" spans="13:15" s="1" customFormat="1">
      <c r="M695" s="33"/>
      <c r="N695" s="33"/>
      <c r="O695" s="46"/>
    </row>
    <row r="696" spans="13:15" s="1" customFormat="1">
      <c r="M696" s="33"/>
      <c r="N696" s="33"/>
      <c r="O696" s="46"/>
    </row>
    <row r="697" spans="13:15" s="1" customFormat="1">
      <c r="M697" s="33"/>
      <c r="N697" s="33"/>
      <c r="O697" s="46"/>
    </row>
    <row r="698" spans="13:15" s="1" customFormat="1">
      <c r="M698" s="33"/>
      <c r="N698" s="33"/>
      <c r="O698" s="46"/>
    </row>
    <row r="699" spans="13:15" s="1" customFormat="1">
      <c r="M699" s="33"/>
      <c r="N699" s="33"/>
      <c r="O699" s="46"/>
    </row>
    <row r="700" spans="13:15" s="1" customFormat="1">
      <c r="M700" s="33"/>
      <c r="N700" s="33"/>
      <c r="O700" s="46"/>
    </row>
    <row r="701" spans="13:15" s="1" customFormat="1">
      <c r="M701" s="33"/>
      <c r="N701" s="33"/>
      <c r="O701" s="46"/>
    </row>
    <row r="702" spans="13:15" s="1" customFormat="1">
      <c r="M702" s="33"/>
      <c r="N702" s="33"/>
      <c r="O702" s="46"/>
    </row>
    <row r="703" spans="13:15" s="1" customFormat="1">
      <c r="M703" s="33"/>
      <c r="N703" s="33"/>
      <c r="O703" s="46"/>
    </row>
    <row r="704" spans="13:15" s="1" customFormat="1">
      <c r="M704" s="33"/>
      <c r="N704" s="33"/>
      <c r="O704" s="46"/>
    </row>
    <row r="705" spans="13:15" s="1" customFormat="1">
      <c r="M705" s="33"/>
      <c r="N705" s="33"/>
      <c r="O705" s="46"/>
    </row>
    <row r="706" spans="13:15" s="1" customFormat="1">
      <c r="M706" s="33"/>
      <c r="N706" s="33"/>
      <c r="O706" s="46"/>
    </row>
    <row r="707" spans="13:15" s="1" customFormat="1">
      <c r="M707" s="33"/>
      <c r="N707" s="33"/>
      <c r="O707" s="46"/>
    </row>
    <row r="708" spans="13:15" s="1" customFormat="1">
      <c r="M708" s="33"/>
      <c r="N708" s="33"/>
      <c r="O708" s="46"/>
    </row>
    <row r="709" spans="13:15" s="1" customFormat="1">
      <c r="M709" s="33"/>
      <c r="N709" s="33"/>
      <c r="O709" s="46"/>
    </row>
    <row r="710" spans="13:15" s="1" customFormat="1">
      <c r="M710" s="33"/>
      <c r="N710" s="33"/>
      <c r="O710" s="46"/>
    </row>
    <row r="711" spans="13:15" s="1" customFormat="1">
      <c r="M711" s="33"/>
      <c r="N711" s="33"/>
      <c r="O711" s="46"/>
    </row>
    <row r="712" spans="13:15" s="1" customFormat="1">
      <c r="M712" s="33"/>
      <c r="N712" s="33"/>
      <c r="O712" s="46"/>
    </row>
    <row r="713" spans="13:15" s="1" customFormat="1">
      <c r="M713" s="33"/>
      <c r="N713" s="33"/>
      <c r="O713" s="46"/>
    </row>
    <row r="714" spans="13:15" s="1" customFormat="1">
      <c r="M714" s="33"/>
      <c r="N714" s="33"/>
      <c r="O714" s="46"/>
    </row>
    <row r="715" spans="13:15" s="1" customFormat="1">
      <c r="M715" s="33"/>
      <c r="N715" s="33"/>
      <c r="O715" s="46"/>
    </row>
    <row r="716" spans="13:15" s="1" customFormat="1">
      <c r="M716" s="33"/>
      <c r="N716" s="33"/>
      <c r="O716" s="46"/>
    </row>
    <row r="717" spans="13:15" s="1" customFormat="1">
      <c r="M717" s="33"/>
      <c r="N717" s="33"/>
      <c r="O717" s="46"/>
    </row>
    <row r="718" spans="13:15" s="1" customFormat="1">
      <c r="M718" s="33"/>
      <c r="N718" s="33"/>
      <c r="O718" s="46"/>
    </row>
    <row r="719" spans="13:15" s="1" customFormat="1">
      <c r="M719" s="33"/>
      <c r="N719" s="33"/>
      <c r="O719" s="46"/>
    </row>
    <row r="720" spans="13:15" s="1" customFormat="1">
      <c r="M720" s="33"/>
      <c r="N720" s="33"/>
      <c r="O720" s="46"/>
    </row>
    <row r="721" spans="13:15" s="1" customFormat="1">
      <c r="M721" s="33"/>
      <c r="N721" s="33"/>
      <c r="O721" s="46"/>
    </row>
    <row r="722" spans="13:15" s="1" customFormat="1">
      <c r="M722" s="33"/>
      <c r="N722" s="33"/>
      <c r="O722" s="46"/>
    </row>
    <row r="723" spans="13:15" s="1" customFormat="1">
      <c r="M723" s="33"/>
      <c r="N723" s="33"/>
      <c r="O723" s="46"/>
    </row>
    <row r="724" spans="13:15" s="1" customFormat="1">
      <c r="M724" s="33"/>
      <c r="N724" s="33"/>
      <c r="O724" s="46"/>
    </row>
    <row r="725" spans="13:15" s="1" customFormat="1">
      <c r="M725" s="33"/>
      <c r="N725" s="33"/>
      <c r="O725" s="46"/>
    </row>
    <row r="726" spans="13:15" s="1" customFormat="1">
      <c r="M726" s="33"/>
      <c r="N726" s="33"/>
      <c r="O726" s="46"/>
    </row>
    <row r="727" spans="13:15" s="1" customFormat="1">
      <c r="M727" s="33"/>
      <c r="N727" s="33"/>
      <c r="O727" s="46"/>
    </row>
    <row r="728" spans="13:15" s="1" customFormat="1">
      <c r="M728" s="33"/>
      <c r="N728" s="33"/>
      <c r="O728" s="46"/>
    </row>
    <row r="729" spans="13:15" s="1" customFormat="1">
      <c r="M729" s="33"/>
      <c r="N729" s="33"/>
      <c r="O729" s="46"/>
    </row>
    <row r="730" spans="13:15" s="1" customFormat="1">
      <c r="M730" s="33"/>
      <c r="N730" s="33"/>
      <c r="O730" s="46"/>
    </row>
    <row r="731" spans="13:15" s="1" customFormat="1">
      <c r="M731" s="33"/>
      <c r="N731" s="33"/>
      <c r="O731" s="46"/>
    </row>
    <row r="732" spans="13:15" s="1" customFormat="1">
      <c r="M732" s="33"/>
      <c r="N732" s="33"/>
      <c r="O732" s="46"/>
    </row>
    <row r="733" spans="13:15" s="1" customFormat="1">
      <c r="M733" s="33"/>
      <c r="N733" s="33"/>
      <c r="O733" s="46"/>
    </row>
    <row r="734" spans="13:15" s="1" customFormat="1">
      <c r="M734" s="33"/>
      <c r="N734" s="33"/>
      <c r="O734" s="46"/>
    </row>
    <row r="735" spans="13:15" s="1" customFormat="1">
      <c r="M735" s="33"/>
      <c r="N735" s="33"/>
      <c r="O735" s="46"/>
    </row>
    <row r="736" spans="13:15" s="1" customFormat="1">
      <c r="M736" s="33"/>
      <c r="N736" s="33"/>
      <c r="O736" s="46"/>
    </row>
    <row r="737" spans="13:15" s="1" customFormat="1">
      <c r="M737" s="33"/>
      <c r="N737" s="33"/>
      <c r="O737" s="46"/>
    </row>
    <row r="738" spans="13:15" s="1" customFormat="1">
      <c r="M738" s="33"/>
      <c r="N738" s="33"/>
      <c r="O738" s="46"/>
    </row>
    <row r="739" spans="13:15" s="1" customFormat="1">
      <c r="M739" s="33"/>
      <c r="N739" s="33"/>
      <c r="O739" s="46"/>
    </row>
    <row r="740" spans="13:15" s="1" customFormat="1">
      <c r="M740" s="33"/>
      <c r="N740" s="33"/>
      <c r="O740" s="46"/>
    </row>
    <row r="741" spans="13:15" s="1" customFormat="1">
      <c r="M741" s="33"/>
      <c r="N741" s="33"/>
      <c r="O741" s="46"/>
    </row>
    <row r="742" spans="13:15" s="1" customFormat="1">
      <c r="M742" s="33"/>
      <c r="N742" s="33"/>
      <c r="O742" s="46"/>
    </row>
    <row r="743" spans="13:15" s="1" customFormat="1">
      <c r="M743" s="33"/>
      <c r="N743" s="33"/>
      <c r="O743" s="46"/>
    </row>
    <row r="744" spans="13:15" s="1" customFormat="1">
      <c r="M744" s="33"/>
      <c r="N744" s="33"/>
      <c r="O744" s="46"/>
    </row>
    <row r="745" spans="13:15" s="1" customFormat="1">
      <c r="M745" s="33"/>
      <c r="N745" s="33"/>
      <c r="O745" s="46"/>
    </row>
    <row r="746" spans="13:15" s="1" customFormat="1">
      <c r="M746" s="33"/>
      <c r="N746" s="33"/>
      <c r="O746" s="46"/>
    </row>
    <row r="747" spans="13:15" s="1" customFormat="1">
      <c r="M747" s="33"/>
      <c r="N747" s="33"/>
      <c r="O747" s="46"/>
    </row>
    <row r="748" spans="13:15" s="1" customFormat="1">
      <c r="M748" s="33"/>
      <c r="N748" s="33"/>
      <c r="O748" s="46"/>
    </row>
    <row r="749" spans="13:15" s="1" customFormat="1">
      <c r="M749" s="33"/>
      <c r="N749" s="33"/>
      <c r="O749" s="46"/>
    </row>
    <row r="750" spans="13:15" s="1" customFormat="1">
      <c r="M750" s="33"/>
      <c r="N750" s="33"/>
      <c r="O750" s="46"/>
    </row>
    <row r="751" spans="13:15" s="1" customFormat="1">
      <c r="M751" s="33"/>
      <c r="N751" s="33"/>
      <c r="O751" s="46"/>
    </row>
    <row r="752" spans="13:15" s="1" customFormat="1">
      <c r="M752" s="33"/>
      <c r="N752" s="33"/>
      <c r="O752" s="46"/>
    </row>
    <row r="753" spans="13:15" s="1" customFormat="1">
      <c r="M753" s="33"/>
      <c r="N753" s="33"/>
      <c r="O753" s="46"/>
    </row>
    <row r="754" spans="13:15" s="1" customFormat="1">
      <c r="M754" s="33"/>
      <c r="N754" s="33"/>
      <c r="O754" s="46"/>
    </row>
    <row r="755" spans="13:15" s="1" customFormat="1">
      <c r="M755" s="33"/>
      <c r="N755" s="33"/>
      <c r="O755" s="46"/>
    </row>
    <row r="756" spans="13:15" s="1" customFormat="1">
      <c r="M756" s="33"/>
      <c r="N756" s="33"/>
      <c r="O756" s="46"/>
    </row>
    <row r="757" spans="13:15" s="1" customFormat="1">
      <c r="M757" s="33"/>
      <c r="N757" s="33"/>
      <c r="O757" s="46"/>
    </row>
    <row r="758" spans="13:15" s="1" customFormat="1">
      <c r="M758" s="33"/>
      <c r="N758" s="33"/>
      <c r="O758" s="46"/>
    </row>
    <row r="759" spans="13:15" s="1" customFormat="1">
      <c r="M759" s="33"/>
      <c r="N759" s="33"/>
      <c r="O759" s="46"/>
    </row>
    <row r="760" spans="13:15" s="1" customFormat="1">
      <c r="M760" s="33"/>
      <c r="N760" s="33"/>
      <c r="O760" s="46"/>
    </row>
    <row r="761" spans="13:15" s="1" customFormat="1">
      <c r="M761" s="33"/>
      <c r="N761" s="33"/>
      <c r="O761" s="46"/>
    </row>
    <row r="762" spans="13:15" s="1" customFormat="1">
      <c r="M762" s="33"/>
      <c r="N762" s="33"/>
      <c r="O762" s="46"/>
    </row>
    <row r="763" spans="13:15" s="1" customFormat="1">
      <c r="M763" s="33"/>
      <c r="N763" s="33"/>
      <c r="O763" s="46"/>
    </row>
    <row r="764" spans="13:15" s="1" customFormat="1">
      <c r="M764" s="33"/>
      <c r="N764" s="33"/>
      <c r="O764" s="46"/>
    </row>
    <row r="765" spans="13:15" s="1" customFormat="1">
      <c r="M765" s="33"/>
      <c r="N765" s="33"/>
      <c r="O765" s="46"/>
    </row>
    <row r="766" spans="13:15" s="1" customFormat="1">
      <c r="M766" s="33"/>
      <c r="N766" s="33"/>
      <c r="O766" s="46"/>
    </row>
    <row r="767" spans="13:15" s="1" customFormat="1">
      <c r="M767" s="33"/>
      <c r="N767" s="33"/>
      <c r="O767" s="46"/>
    </row>
    <row r="768" spans="13:15" s="1" customFormat="1">
      <c r="M768" s="33"/>
      <c r="N768" s="33"/>
      <c r="O768" s="46"/>
    </row>
    <row r="769" spans="13:15" s="1" customFormat="1">
      <c r="M769" s="33"/>
      <c r="N769" s="33"/>
      <c r="O769" s="46"/>
    </row>
    <row r="770" spans="13:15" s="1" customFormat="1">
      <c r="M770" s="33"/>
      <c r="N770" s="33"/>
      <c r="O770" s="46"/>
    </row>
    <row r="771" spans="13:15" s="1" customFormat="1">
      <c r="M771" s="33"/>
      <c r="N771" s="33"/>
      <c r="O771" s="46"/>
    </row>
    <row r="772" spans="13:15" s="1" customFormat="1">
      <c r="M772" s="33"/>
      <c r="N772" s="33"/>
      <c r="O772" s="46"/>
    </row>
    <row r="773" spans="13:15" s="1" customFormat="1">
      <c r="M773" s="33"/>
      <c r="N773" s="33"/>
      <c r="O773" s="46"/>
    </row>
    <row r="774" spans="13:15" s="1" customFormat="1">
      <c r="M774" s="33"/>
      <c r="N774" s="33"/>
      <c r="O774" s="46"/>
    </row>
    <row r="775" spans="13:15" s="1" customFormat="1">
      <c r="M775" s="33"/>
      <c r="N775" s="33"/>
      <c r="O775" s="46"/>
    </row>
    <row r="776" spans="13:15" s="1" customFormat="1">
      <c r="M776" s="33"/>
      <c r="N776" s="33"/>
      <c r="O776" s="46"/>
    </row>
    <row r="777" spans="13:15" s="1" customFormat="1">
      <c r="M777" s="33"/>
      <c r="N777" s="33"/>
      <c r="O777" s="46"/>
    </row>
    <row r="778" spans="13:15" s="1" customFormat="1">
      <c r="M778" s="33"/>
      <c r="N778" s="33"/>
      <c r="O778" s="46"/>
    </row>
    <row r="779" spans="13:15" s="1" customFormat="1">
      <c r="M779" s="33"/>
      <c r="N779" s="33"/>
      <c r="O779" s="46"/>
    </row>
    <row r="780" spans="13:15" s="1" customFormat="1">
      <c r="M780" s="33"/>
      <c r="N780" s="33"/>
      <c r="O780" s="46"/>
    </row>
    <row r="781" spans="13:15" s="1" customFormat="1">
      <c r="M781" s="33"/>
      <c r="N781" s="33"/>
      <c r="O781" s="46"/>
    </row>
    <row r="782" spans="13:15" s="1" customFormat="1">
      <c r="M782" s="33"/>
      <c r="N782" s="33"/>
      <c r="O782" s="46"/>
    </row>
    <row r="783" spans="13:15" s="1" customFormat="1">
      <c r="M783" s="33"/>
      <c r="N783" s="33"/>
      <c r="O783" s="46"/>
    </row>
    <row r="784" spans="13:15" s="1" customFormat="1">
      <c r="M784" s="33"/>
      <c r="N784" s="33"/>
      <c r="O784" s="46"/>
    </row>
    <row r="785" spans="13:15" s="1" customFormat="1">
      <c r="M785" s="33"/>
      <c r="N785" s="33"/>
      <c r="O785" s="46"/>
    </row>
    <row r="786" spans="13:15" s="1" customFormat="1">
      <c r="M786" s="33"/>
      <c r="N786" s="33"/>
      <c r="O786" s="46"/>
    </row>
    <row r="787" spans="13:15" s="1" customFormat="1">
      <c r="M787" s="33"/>
      <c r="N787" s="33"/>
      <c r="O787" s="46"/>
    </row>
    <row r="788" spans="13:15" s="1" customFormat="1">
      <c r="M788" s="33"/>
      <c r="N788" s="33"/>
      <c r="O788" s="46"/>
    </row>
    <row r="789" spans="13:15" s="1" customFormat="1">
      <c r="M789" s="33"/>
      <c r="N789" s="33"/>
      <c r="O789" s="46"/>
    </row>
    <row r="790" spans="13:15" s="1" customFormat="1">
      <c r="M790" s="33"/>
      <c r="N790" s="33"/>
      <c r="O790" s="46"/>
    </row>
    <row r="791" spans="13:15" s="1" customFormat="1">
      <c r="M791" s="33"/>
      <c r="N791" s="33"/>
      <c r="O791" s="46"/>
    </row>
    <row r="792" spans="13:15" s="1" customFormat="1">
      <c r="M792" s="33"/>
      <c r="N792" s="33"/>
      <c r="O792" s="46"/>
    </row>
    <row r="793" spans="13:15" s="1" customFormat="1">
      <c r="M793" s="33"/>
      <c r="N793" s="33"/>
      <c r="O793" s="46"/>
    </row>
    <row r="794" spans="13:15" s="1" customFormat="1">
      <c r="M794" s="33"/>
      <c r="N794" s="33"/>
      <c r="O794" s="46"/>
    </row>
    <row r="795" spans="13:15" s="1" customFormat="1">
      <c r="M795" s="33"/>
      <c r="N795" s="33"/>
      <c r="O795" s="46"/>
    </row>
    <row r="796" spans="13:15" s="1" customFormat="1">
      <c r="M796" s="33"/>
      <c r="N796" s="33"/>
      <c r="O796" s="46"/>
    </row>
    <row r="797" spans="13:15" s="1" customFormat="1">
      <c r="M797" s="33"/>
      <c r="N797" s="33"/>
      <c r="O797" s="46"/>
    </row>
    <row r="798" spans="13:15" s="1" customFormat="1">
      <c r="M798" s="33"/>
      <c r="N798" s="33"/>
      <c r="O798" s="46"/>
    </row>
    <row r="799" spans="13:15" s="1" customFormat="1">
      <c r="M799" s="33"/>
      <c r="N799" s="33"/>
      <c r="O799" s="46"/>
    </row>
    <row r="800" spans="13:15" s="1" customFormat="1">
      <c r="M800" s="33"/>
      <c r="N800" s="33"/>
      <c r="O800" s="46"/>
    </row>
    <row r="801" spans="13:15" s="1" customFormat="1">
      <c r="M801" s="33"/>
      <c r="N801" s="33"/>
      <c r="O801" s="46"/>
    </row>
    <row r="802" spans="13:15" s="1" customFormat="1">
      <c r="M802" s="33"/>
      <c r="N802" s="33"/>
      <c r="O802" s="46"/>
    </row>
    <row r="803" spans="13:15" s="1" customFormat="1">
      <c r="M803" s="33"/>
      <c r="N803" s="33"/>
      <c r="O803" s="46"/>
    </row>
    <row r="804" spans="13:15" s="1" customFormat="1">
      <c r="M804" s="33"/>
      <c r="N804" s="33"/>
      <c r="O804" s="46"/>
    </row>
    <row r="805" spans="13:15" s="1" customFormat="1">
      <c r="M805" s="33"/>
      <c r="N805" s="33"/>
      <c r="O805" s="46"/>
    </row>
    <row r="806" spans="13:15" s="1" customFormat="1">
      <c r="M806" s="33"/>
      <c r="N806" s="33"/>
      <c r="O806" s="46"/>
    </row>
    <row r="807" spans="13:15" s="1" customFormat="1">
      <c r="M807" s="33"/>
      <c r="N807" s="33"/>
      <c r="O807" s="46"/>
    </row>
    <row r="808" spans="13:15" s="1" customFormat="1">
      <c r="M808" s="33"/>
      <c r="N808" s="33"/>
      <c r="O808" s="46"/>
    </row>
    <row r="809" spans="13:15" s="1" customFormat="1">
      <c r="M809" s="33"/>
      <c r="N809" s="33"/>
      <c r="O809" s="46"/>
    </row>
    <row r="810" spans="13:15" s="1" customFormat="1">
      <c r="M810" s="33"/>
      <c r="N810" s="33"/>
      <c r="O810" s="46"/>
    </row>
    <row r="811" spans="13:15" s="1" customFormat="1">
      <c r="M811" s="33"/>
      <c r="N811" s="33"/>
      <c r="O811" s="46"/>
    </row>
    <row r="812" spans="13:15" s="1" customFormat="1">
      <c r="M812" s="33"/>
      <c r="N812" s="33"/>
      <c r="O812" s="46"/>
    </row>
    <row r="813" spans="13:15" s="1" customFormat="1">
      <c r="M813" s="33"/>
      <c r="N813" s="33"/>
      <c r="O813" s="46"/>
    </row>
    <row r="814" spans="13:15" s="1" customFormat="1">
      <c r="M814" s="33"/>
      <c r="N814" s="33"/>
      <c r="O814" s="46"/>
    </row>
    <row r="815" spans="13:15" s="1" customFormat="1">
      <c r="M815" s="33"/>
      <c r="N815" s="33"/>
      <c r="O815" s="46"/>
    </row>
    <row r="816" spans="13:15" s="1" customFormat="1">
      <c r="M816" s="33"/>
      <c r="N816" s="33"/>
      <c r="O816" s="46"/>
    </row>
    <row r="817" spans="13:15" s="1" customFormat="1">
      <c r="M817" s="33"/>
      <c r="N817" s="33"/>
      <c r="O817" s="46"/>
    </row>
    <row r="818" spans="13:15" s="1" customFormat="1">
      <c r="M818" s="33"/>
      <c r="N818" s="33"/>
      <c r="O818" s="46"/>
    </row>
    <row r="819" spans="13:15" s="1" customFormat="1">
      <c r="M819" s="33"/>
      <c r="N819" s="33"/>
      <c r="O819" s="46"/>
    </row>
    <row r="820" spans="13:15" s="1" customFormat="1">
      <c r="M820" s="33"/>
      <c r="N820" s="33"/>
      <c r="O820" s="46"/>
    </row>
    <row r="821" spans="13:15" s="1" customFormat="1">
      <c r="M821" s="33"/>
      <c r="N821" s="33"/>
      <c r="O821" s="46"/>
    </row>
    <row r="822" spans="13:15" s="1" customFormat="1">
      <c r="M822" s="33"/>
      <c r="N822" s="33"/>
      <c r="O822" s="46"/>
    </row>
    <row r="823" spans="13:15" s="1" customFormat="1">
      <c r="M823" s="33"/>
      <c r="N823" s="33"/>
      <c r="O823" s="46"/>
    </row>
    <row r="824" spans="13:15" s="1" customFormat="1">
      <c r="M824" s="33"/>
      <c r="N824" s="33"/>
      <c r="O824" s="46"/>
    </row>
    <row r="825" spans="13:15" s="1" customFormat="1">
      <c r="M825" s="33"/>
      <c r="N825" s="33"/>
      <c r="O825" s="46"/>
    </row>
    <row r="826" spans="13:15" s="1" customFormat="1">
      <c r="M826" s="33"/>
      <c r="N826" s="33"/>
      <c r="O826" s="46"/>
    </row>
    <row r="827" spans="13:15" s="1" customFormat="1">
      <c r="M827" s="33"/>
      <c r="N827" s="33"/>
      <c r="O827" s="46"/>
    </row>
    <row r="828" spans="13:15" s="1" customFormat="1">
      <c r="M828" s="33"/>
      <c r="N828" s="33"/>
      <c r="O828" s="46"/>
    </row>
    <row r="829" spans="13:15" s="1" customFormat="1">
      <c r="M829" s="33"/>
      <c r="N829" s="33"/>
      <c r="O829" s="46"/>
    </row>
    <row r="830" spans="13:15" s="1" customFormat="1">
      <c r="M830" s="33"/>
      <c r="N830" s="33"/>
      <c r="O830" s="46"/>
    </row>
    <row r="831" spans="13:15" s="1" customFormat="1">
      <c r="M831" s="33"/>
      <c r="N831" s="33"/>
      <c r="O831" s="46"/>
    </row>
    <row r="832" spans="13:15" s="1" customFormat="1">
      <c r="M832" s="33"/>
      <c r="N832" s="33"/>
      <c r="O832" s="46"/>
    </row>
    <row r="833" spans="13:15" s="1" customFormat="1">
      <c r="M833" s="33"/>
      <c r="N833" s="33"/>
      <c r="O833" s="46"/>
    </row>
    <row r="834" spans="13:15" s="1" customFormat="1">
      <c r="M834" s="33"/>
      <c r="N834" s="33"/>
      <c r="O834" s="46"/>
    </row>
    <row r="835" spans="13:15" s="1" customFormat="1">
      <c r="M835" s="33"/>
      <c r="N835" s="33"/>
      <c r="O835" s="46"/>
    </row>
    <row r="836" spans="13:15" s="1" customFormat="1">
      <c r="M836" s="33"/>
      <c r="N836" s="33"/>
      <c r="O836" s="46"/>
    </row>
    <row r="837" spans="13:15" s="1" customFormat="1">
      <c r="M837" s="33"/>
      <c r="N837" s="33"/>
      <c r="O837" s="46"/>
    </row>
    <row r="838" spans="13:15" s="1" customFormat="1">
      <c r="M838" s="33"/>
      <c r="N838" s="33"/>
      <c r="O838" s="46"/>
    </row>
    <row r="839" spans="13:15" s="1" customFormat="1">
      <c r="M839" s="33"/>
      <c r="N839" s="33"/>
      <c r="O839" s="46"/>
    </row>
    <row r="840" spans="13:15" s="1" customFormat="1">
      <c r="M840" s="33"/>
      <c r="N840" s="33"/>
      <c r="O840" s="46"/>
    </row>
    <row r="841" spans="13:15" s="1" customFormat="1">
      <c r="M841" s="33"/>
      <c r="N841" s="33"/>
      <c r="O841" s="46"/>
    </row>
    <row r="842" spans="13:15" s="1" customFormat="1">
      <c r="M842" s="33"/>
      <c r="N842" s="33"/>
      <c r="O842" s="46"/>
    </row>
    <row r="843" spans="13:15" s="1" customFormat="1">
      <c r="M843" s="33"/>
      <c r="N843" s="33"/>
      <c r="O843" s="46"/>
    </row>
    <row r="844" spans="13:15" s="1" customFormat="1">
      <c r="M844" s="33"/>
      <c r="N844" s="33"/>
      <c r="O844" s="46"/>
    </row>
    <row r="845" spans="13:15" s="1" customFormat="1">
      <c r="M845" s="33"/>
      <c r="N845" s="33"/>
      <c r="O845" s="46"/>
    </row>
    <row r="846" spans="13:15" s="1" customFormat="1">
      <c r="M846" s="33"/>
      <c r="N846" s="33"/>
      <c r="O846" s="46"/>
    </row>
    <row r="847" spans="13:15" s="1" customFormat="1">
      <c r="M847" s="33"/>
      <c r="N847" s="33"/>
      <c r="O847" s="46"/>
    </row>
    <row r="848" spans="13:15" s="1" customFormat="1">
      <c r="M848" s="33"/>
      <c r="N848" s="33"/>
      <c r="O848" s="46"/>
    </row>
    <row r="849" spans="13:15" s="1" customFormat="1">
      <c r="M849" s="33"/>
      <c r="N849" s="33"/>
      <c r="O849" s="46"/>
    </row>
    <row r="850" spans="13:15" s="1" customFormat="1">
      <c r="M850" s="33"/>
      <c r="N850" s="33"/>
      <c r="O850" s="46"/>
    </row>
    <row r="851" spans="13:15" s="1" customFormat="1">
      <c r="M851" s="33"/>
      <c r="N851" s="33"/>
      <c r="O851" s="46"/>
    </row>
    <row r="852" spans="13:15" s="1" customFormat="1">
      <c r="M852" s="33"/>
      <c r="N852" s="33"/>
      <c r="O852" s="46"/>
    </row>
    <row r="853" spans="13:15" s="1" customFormat="1">
      <c r="M853" s="33"/>
      <c r="N853" s="33"/>
      <c r="O853" s="46"/>
    </row>
    <row r="854" spans="13:15" s="1" customFormat="1">
      <c r="M854" s="33"/>
      <c r="N854" s="33"/>
      <c r="O854" s="46"/>
    </row>
    <row r="855" spans="13:15" s="1" customFormat="1">
      <c r="M855" s="33"/>
      <c r="N855" s="33"/>
      <c r="O855" s="46"/>
    </row>
    <row r="856" spans="13:15" s="1" customFormat="1">
      <c r="M856" s="33"/>
      <c r="N856" s="33"/>
      <c r="O856" s="46"/>
    </row>
    <row r="857" spans="13:15" s="1" customFormat="1">
      <c r="M857" s="33"/>
      <c r="N857" s="33"/>
      <c r="O857" s="46"/>
    </row>
    <row r="858" spans="13:15" s="1" customFormat="1">
      <c r="M858" s="33"/>
      <c r="N858" s="33"/>
      <c r="O858" s="46"/>
    </row>
    <row r="859" spans="13:15" s="1" customFormat="1">
      <c r="M859" s="33"/>
      <c r="N859" s="33"/>
      <c r="O859" s="46"/>
    </row>
    <row r="860" spans="13:15" s="1" customFormat="1">
      <c r="M860" s="33"/>
      <c r="N860" s="33"/>
      <c r="O860" s="46"/>
    </row>
    <row r="861" spans="13:15" s="1" customFormat="1">
      <c r="M861" s="33"/>
      <c r="N861" s="33"/>
      <c r="O861" s="46"/>
    </row>
    <row r="862" spans="13:15" s="1" customFormat="1">
      <c r="M862" s="33"/>
      <c r="N862" s="33"/>
      <c r="O862" s="46"/>
    </row>
    <row r="863" spans="13:15" s="1" customFormat="1">
      <c r="M863" s="33"/>
      <c r="N863" s="33"/>
      <c r="O863" s="46"/>
    </row>
    <row r="864" spans="13:15" s="1" customFormat="1">
      <c r="M864" s="33"/>
      <c r="N864" s="33"/>
      <c r="O864" s="46"/>
    </row>
    <row r="865" spans="13:15" s="1" customFormat="1">
      <c r="M865" s="33"/>
      <c r="N865" s="33"/>
      <c r="O865" s="46"/>
    </row>
    <row r="866" spans="13:15" s="1" customFormat="1">
      <c r="M866" s="33"/>
      <c r="N866" s="33"/>
      <c r="O866" s="46"/>
    </row>
    <row r="867" spans="13:15" s="1" customFormat="1">
      <c r="M867" s="33"/>
      <c r="N867" s="33"/>
      <c r="O867" s="46"/>
    </row>
    <row r="868" spans="13:15" s="1" customFormat="1">
      <c r="M868" s="33"/>
      <c r="N868" s="33"/>
      <c r="O868" s="46"/>
    </row>
    <row r="869" spans="13:15" s="1" customFormat="1">
      <c r="M869" s="33"/>
      <c r="N869" s="33"/>
      <c r="O869" s="46"/>
    </row>
    <row r="870" spans="13:15" s="1" customFormat="1">
      <c r="M870" s="33"/>
      <c r="N870" s="33"/>
      <c r="O870" s="46"/>
    </row>
    <row r="871" spans="13:15" s="1" customFormat="1">
      <c r="M871" s="33"/>
      <c r="N871" s="33"/>
      <c r="O871" s="46"/>
    </row>
    <row r="872" spans="13:15" s="1" customFormat="1">
      <c r="M872" s="33"/>
      <c r="N872" s="33"/>
      <c r="O872" s="46"/>
    </row>
    <row r="873" spans="13:15" s="1" customFormat="1">
      <c r="M873" s="33"/>
      <c r="N873" s="33"/>
      <c r="O873" s="46"/>
    </row>
    <row r="874" spans="13:15" s="1" customFormat="1">
      <c r="M874" s="33"/>
      <c r="N874" s="33"/>
      <c r="O874" s="46"/>
    </row>
    <row r="875" spans="13:15" s="1" customFormat="1">
      <c r="M875" s="33"/>
      <c r="N875" s="33"/>
      <c r="O875" s="46"/>
    </row>
    <row r="876" spans="13:15" s="1" customFormat="1">
      <c r="M876" s="33"/>
      <c r="N876" s="33"/>
      <c r="O876" s="46"/>
    </row>
    <row r="877" spans="13:15" s="1" customFormat="1">
      <c r="M877" s="33"/>
      <c r="N877" s="33"/>
      <c r="O877" s="46"/>
    </row>
    <row r="878" spans="13:15" s="1" customFormat="1">
      <c r="M878" s="33"/>
      <c r="N878" s="33"/>
      <c r="O878" s="46"/>
    </row>
    <row r="879" spans="13:15" s="1" customFormat="1">
      <c r="M879" s="33"/>
      <c r="N879" s="33"/>
      <c r="O879" s="46"/>
    </row>
    <row r="880" spans="13:15" s="1" customFormat="1">
      <c r="M880" s="33"/>
      <c r="N880" s="33"/>
      <c r="O880" s="46"/>
    </row>
    <row r="881" spans="13:15" s="1" customFormat="1">
      <c r="M881" s="33"/>
      <c r="N881" s="33"/>
      <c r="O881" s="46"/>
    </row>
    <row r="882" spans="13:15" s="1" customFormat="1">
      <c r="M882" s="33"/>
      <c r="N882" s="33"/>
      <c r="O882" s="46"/>
    </row>
    <row r="883" spans="13:15" s="1" customFormat="1">
      <c r="M883" s="33"/>
      <c r="N883" s="33"/>
      <c r="O883" s="46"/>
    </row>
    <row r="884" spans="13:15" s="1" customFormat="1">
      <c r="M884" s="33"/>
      <c r="N884" s="33"/>
      <c r="O884" s="46"/>
    </row>
    <row r="885" spans="13:15" s="1" customFormat="1">
      <c r="M885" s="33"/>
      <c r="N885" s="33"/>
      <c r="O885" s="46"/>
    </row>
    <row r="886" spans="13:15" s="1" customFormat="1">
      <c r="M886" s="33"/>
      <c r="N886" s="33"/>
      <c r="O886" s="46"/>
    </row>
    <row r="887" spans="13:15" s="1" customFormat="1">
      <c r="M887" s="33"/>
      <c r="N887" s="33"/>
      <c r="O887" s="46"/>
    </row>
    <row r="888" spans="13:15" s="1" customFormat="1">
      <c r="M888" s="33"/>
      <c r="N888" s="33"/>
      <c r="O888" s="46"/>
    </row>
    <row r="889" spans="13:15" s="1" customFormat="1">
      <c r="M889" s="33"/>
      <c r="N889" s="33"/>
      <c r="O889" s="46"/>
    </row>
    <row r="890" spans="13:15" s="1" customFormat="1">
      <c r="M890" s="33"/>
      <c r="N890" s="33"/>
      <c r="O890" s="46"/>
    </row>
    <row r="891" spans="13:15" s="1" customFormat="1">
      <c r="M891" s="33"/>
      <c r="N891" s="33"/>
      <c r="O891" s="46"/>
    </row>
    <row r="892" spans="13:15" s="1" customFormat="1">
      <c r="M892" s="33"/>
      <c r="N892" s="33"/>
      <c r="O892" s="46"/>
    </row>
    <row r="893" spans="13:15" s="1" customFormat="1">
      <c r="M893" s="33"/>
      <c r="N893" s="33"/>
      <c r="O893" s="46"/>
    </row>
    <row r="894" spans="13:15" s="1" customFormat="1">
      <c r="M894" s="33"/>
      <c r="N894" s="33"/>
      <c r="O894" s="46"/>
    </row>
    <row r="895" spans="13:15" s="1" customFormat="1">
      <c r="M895" s="33"/>
      <c r="N895" s="33"/>
      <c r="O895" s="46"/>
    </row>
    <row r="896" spans="13:15" s="1" customFormat="1">
      <c r="M896" s="33"/>
      <c r="N896" s="33"/>
      <c r="O896" s="46"/>
    </row>
    <row r="897" spans="13:15" s="1" customFormat="1">
      <c r="M897" s="33"/>
      <c r="N897" s="33"/>
      <c r="O897" s="46"/>
    </row>
    <row r="898" spans="13:15" s="1" customFormat="1">
      <c r="M898" s="33"/>
      <c r="N898" s="33"/>
      <c r="O898" s="46"/>
    </row>
    <row r="899" spans="13:15" s="1" customFormat="1">
      <c r="M899" s="33"/>
      <c r="N899" s="33"/>
      <c r="O899" s="46"/>
    </row>
    <row r="900" spans="13:15" s="1" customFormat="1">
      <c r="M900" s="33"/>
      <c r="N900" s="33"/>
      <c r="O900" s="46"/>
    </row>
    <row r="901" spans="13:15" s="1" customFormat="1">
      <c r="M901" s="33"/>
      <c r="N901" s="33"/>
      <c r="O901" s="46"/>
    </row>
    <row r="902" spans="13:15" s="1" customFormat="1">
      <c r="M902" s="33"/>
      <c r="N902" s="33"/>
      <c r="O902" s="46"/>
    </row>
    <row r="903" spans="13:15" s="1" customFormat="1">
      <c r="M903" s="33"/>
      <c r="N903" s="33"/>
      <c r="O903" s="46"/>
    </row>
    <row r="904" spans="13:15" s="1" customFormat="1">
      <c r="M904" s="33"/>
      <c r="N904" s="33"/>
      <c r="O904" s="46"/>
    </row>
    <row r="905" spans="13:15" s="1" customFormat="1">
      <c r="M905" s="33"/>
      <c r="N905" s="33"/>
      <c r="O905" s="46"/>
    </row>
    <row r="906" spans="13:15" s="1" customFormat="1">
      <c r="M906" s="33"/>
      <c r="N906" s="33"/>
      <c r="O906" s="46"/>
    </row>
    <row r="907" spans="13:15" s="1" customFormat="1">
      <c r="M907" s="33"/>
      <c r="N907" s="33"/>
      <c r="O907" s="46"/>
    </row>
    <row r="908" spans="13:15" s="1" customFormat="1">
      <c r="M908" s="33"/>
      <c r="N908" s="33"/>
      <c r="O908" s="46"/>
    </row>
    <row r="909" spans="13:15" s="1" customFormat="1">
      <c r="M909" s="33"/>
      <c r="N909" s="33"/>
      <c r="O909" s="46"/>
    </row>
    <row r="910" spans="13:15" s="1" customFormat="1">
      <c r="M910" s="33"/>
      <c r="N910" s="33"/>
      <c r="O910" s="46"/>
    </row>
    <row r="911" spans="13:15" s="1" customFormat="1">
      <c r="M911" s="33"/>
      <c r="N911" s="33"/>
      <c r="O911" s="46"/>
    </row>
    <row r="912" spans="13:15" s="1" customFormat="1">
      <c r="M912" s="33"/>
      <c r="N912" s="33"/>
      <c r="O912" s="46"/>
    </row>
    <row r="913" spans="13:15" s="1" customFormat="1">
      <c r="M913" s="33"/>
      <c r="N913" s="33"/>
      <c r="O913" s="46"/>
    </row>
    <row r="914" spans="13:15" s="1" customFormat="1">
      <c r="M914" s="33"/>
      <c r="N914" s="33"/>
      <c r="O914" s="46"/>
    </row>
    <row r="915" spans="13:15" s="1" customFormat="1">
      <c r="M915" s="33"/>
      <c r="N915" s="33"/>
      <c r="O915" s="46"/>
    </row>
    <row r="916" spans="13:15" s="1" customFormat="1">
      <c r="M916" s="33"/>
      <c r="N916" s="33"/>
      <c r="O916" s="46"/>
    </row>
    <row r="917" spans="13:15" s="1" customFormat="1">
      <c r="M917" s="33"/>
      <c r="N917" s="33"/>
      <c r="O917" s="46"/>
    </row>
    <row r="918" spans="13:15" s="1" customFormat="1">
      <c r="M918" s="33"/>
      <c r="N918" s="33"/>
      <c r="O918" s="46"/>
    </row>
    <row r="919" spans="13:15" s="1" customFormat="1">
      <c r="M919" s="33"/>
      <c r="N919" s="33"/>
      <c r="O919" s="46"/>
    </row>
    <row r="920" spans="13:15" s="1" customFormat="1">
      <c r="M920" s="33"/>
      <c r="N920" s="33"/>
      <c r="O920" s="46"/>
    </row>
    <row r="921" spans="13:15" s="1" customFormat="1">
      <c r="M921" s="33"/>
      <c r="N921" s="33"/>
      <c r="O921" s="46"/>
    </row>
    <row r="922" spans="13:15" s="1" customFormat="1">
      <c r="M922" s="33"/>
      <c r="N922" s="33"/>
      <c r="O922" s="46"/>
    </row>
    <row r="923" spans="13:15" s="1" customFormat="1">
      <c r="M923" s="33"/>
      <c r="N923" s="33"/>
      <c r="O923" s="46"/>
    </row>
    <row r="924" spans="13:15" s="1" customFormat="1">
      <c r="M924" s="33"/>
      <c r="N924" s="33"/>
      <c r="O924" s="46"/>
    </row>
    <row r="925" spans="13:15" s="1" customFormat="1">
      <c r="M925" s="33"/>
      <c r="N925" s="33"/>
      <c r="O925" s="46"/>
    </row>
    <row r="926" spans="13:15" s="1" customFormat="1">
      <c r="M926" s="33"/>
      <c r="N926" s="33"/>
      <c r="O926" s="46"/>
    </row>
    <row r="927" spans="13:15" s="1" customFormat="1">
      <c r="M927" s="33"/>
      <c r="N927" s="33"/>
      <c r="O927" s="46"/>
    </row>
    <row r="928" spans="13:15" s="1" customFormat="1">
      <c r="M928" s="33"/>
      <c r="N928" s="33"/>
      <c r="O928" s="46"/>
    </row>
    <row r="929" spans="13:15" s="1" customFormat="1">
      <c r="M929" s="33"/>
      <c r="N929" s="33"/>
      <c r="O929" s="46"/>
    </row>
    <row r="930" spans="13:15" s="1" customFormat="1">
      <c r="M930" s="33"/>
      <c r="N930" s="33"/>
      <c r="O930" s="46"/>
    </row>
    <row r="931" spans="13:15" s="1" customFormat="1">
      <c r="M931" s="33"/>
      <c r="N931" s="33"/>
      <c r="O931" s="46"/>
    </row>
    <row r="932" spans="13:15" s="1" customFormat="1">
      <c r="M932" s="33"/>
      <c r="N932" s="33"/>
      <c r="O932" s="46"/>
    </row>
    <row r="933" spans="13:15" s="1" customFormat="1">
      <c r="M933" s="33"/>
      <c r="N933" s="33"/>
      <c r="O933" s="46"/>
    </row>
    <row r="934" spans="13:15" s="1" customFormat="1">
      <c r="M934" s="33"/>
      <c r="N934" s="33"/>
      <c r="O934" s="46"/>
    </row>
    <row r="935" spans="13:15" s="1" customFormat="1">
      <c r="M935" s="33"/>
      <c r="N935" s="33"/>
      <c r="O935" s="46"/>
    </row>
    <row r="936" spans="13:15" s="1" customFormat="1">
      <c r="M936" s="33"/>
      <c r="N936" s="33"/>
      <c r="O936" s="46"/>
    </row>
    <row r="937" spans="13:15" s="1" customFormat="1">
      <c r="M937" s="33"/>
      <c r="N937" s="33"/>
      <c r="O937" s="46"/>
    </row>
    <row r="938" spans="13:15" s="1" customFormat="1">
      <c r="M938" s="33"/>
      <c r="N938" s="33"/>
      <c r="O938" s="46"/>
    </row>
    <row r="939" spans="13:15" s="1" customFormat="1">
      <c r="M939" s="33"/>
      <c r="N939" s="33"/>
      <c r="O939" s="46"/>
    </row>
    <row r="940" spans="13:15" s="1" customFormat="1">
      <c r="M940" s="33"/>
      <c r="N940" s="33"/>
      <c r="O940" s="46"/>
    </row>
    <row r="941" spans="13:15" s="1" customFormat="1">
      <c r="M941" s="33"/>
      <c r="N941" s="33"/>
      <c r="O941" s="46"/>
    </row>
    <row r="942" spans="13:15" s="1" customFormat="1">
      <c r="M942" s="33"/>
      <c r="N942" s="33"/>
      <c r="O942" s="46"/>
    </row>
    <row r="943" spans="13:15" s="1" customFormat="1">
      <c r="M943" s="33"/>
      <c r="N943" s="33"/>
      <c r="O943" s="46"/>
    </row>
    <row r="944" spans="13:15" s="1" customFormat="1">
      <c r="M944" s="33"/>
      <c r="N944" s="33"/>
      <c r="O944" s="46"/>
    </row>
    <row r="945" spans="13:15" s="1" customFormat="1">
      <c r="M945" s="33"/>
      <c r="N945" s="33"/>
      <c r="O945" s="46"/>
    </row>
    <row r="946" spans="13:15" s="1" customFormat="1">
      <c r="M946" s="33"/>
      <c r="N946" s="33"/>
      <c r="O946" s="46"/>
    </row>
    <row r="947" spans="13:15" s="1" customFormat="1">
      <c r="M947" s="33"/>
      <c r="N947" s="33"/>
      <c r="O947" s="46"/>
    </row>
    <row r="948" spans="13:15" s="1" customFormat="1">
      <c r="M948" s="33"/>
      <c r="N948" s="33"/>
      <c r="O948" s="46"/>
    </row>
    <row r="949" spans="13:15" s="1" customFormat="1">
      <c r="M949" s="33"/>
      <c r="N949" s="33"/>
      <c r="O949" s="46"/>
    </row>
    <row r="950" spans="13:15" s="1" customFormat="1">
      <c r="M950" s="33"/>
      <c r="N950" s="33"/>
      <c r="O950" s="46"/>
    </row>
    <row r="951" spans="13:15" s="1" customFormat="1">
      <c r="M951" s="33"/>
      <c r="N951" s="33"/>
      <c r="O951" s="46"/>
    </row>
    <row r="952" spans="13:15" s="1" customFormat="1">
      <c r="M952" s="33"/>
      <c r="N952" s="33"/>
      <c r="O952" s="46"/>
    </row>
    <row r="953" spans="13:15" s="1" customFormat="1">
      <c r="M953" s="33"/>
      <c r="N953" s="33"/>
      <c r="O953" s="46"/>
    </row>
    <row r="954" spans="13:15" s="1" customFormat="1">
      <c r="M954" s="33"/>
      <c r="N954" s="33"/>
      <c r="O954" s="46"/>
    </row>
    <row r="955" spans="13:15" s="1" customFormat="1">
      <c r="M955" s="33"/>
      <c r="N955" s="33"/>
      <c r="O955" s="46"/>
    </row>
    <row r="956" spans="13:15" s="1" customFormat="1">
      <c r="M956" s="33"/>
      <c r="N956" s="33"/>
      <c r="O956" s="46"/>
    </row>
    <row r="957" spans="13:15" s="1" customFormat="1">
      <c r="M957" s="33"/>
      <c r="N957" s="33"/>
      <c r="O957" s="46"/>
    </row>
    <row r="958" spans="13:15" s="1" customFormat="1">
      <c r="M958" s="33"/>
      <c r="N958" s="33"/>
      <c r="O958" s="46"/>
    </row>
    <row r="959" spans="13:15" s="1" customFormat="1">
      <c r="M959" s="33"/>
      <c r="N959" s="33"/>
      <c r="O959" s="46"/>
    </row>
    <row r="960" spans="13:15" s="1" customFormat="1">
      <c r="M960" s="33"/>
      <c r="N960" s="33"/>
      <c r="O960" s="46"/>
    </row>
    <row r="961" spans="13:15" s="1" customFormat="1">
      <c r="M961" s="33"/>
      <c r="N961" s="33"/>
      <c r="O961" s="46"/>
    </row>
    <row r="962" spans="13:15" s="1" customFormat="1">
      <c r="M962" s="33"/>
      <c r="N962" s="33"/>
      <c r="O962" s="46"/>
    </row>
    <row r="963" spans="13:15" s="1" customFormat="1">
      <c r="M963" s="33"/>
      <c r="N963" s="33"/>
      <c r="O963" s="46"/>
    </row>
    <row r="964" spans="13:15" s="1" customFormat="1">
      <c r="M964" s="33"/>
      <c r="N964" s="33"/>
      <c r="O964" s="46"/>
    </row>
    <row r="965" spans="13:15" s="1" customFormat="1">
      <c r="M965" s="33"/>
      <c r="N965" s="33"/>
      <c r="O965" s="46"/>
    </row>
    <row r="966" spans="13:15" s="1" customFormat="1">
      <c r="M966" s="33"/>
      <c r="N966" s="33"/>
      <c r="O966" s="46"/>
    </row>
    <row r="967" spans="13:15" s="1" customFormat="1">
      <c r="M967" s="33"/>
      <c r="N967" s="33"/>
      <c r="O967" s="46"/>
    </row>
    <row r="968" spans="13:15" s="1" customFormat="1">
      <c r="M968" s="33"/>
      <c r="N968" s="33"/>
      <c r="O968" s="46"/>
    </row>
    <row r="969" spans="13:15" s="1" customFormat="1">
      <c r="M969" s="33"/>
      <c r="N969" s="33"/>
      <c r="O969" s="46"/>
    </row>
    <row r="970" spans="13:15" s="1" customFormat="1">
      <c r="M970" s="33"/>
      <c r="N970" s="33"/>
      <c r="O970" s="46"/>
    </row>
    <row r="971" spans="13:15" s="1" customFormat="1">
      <c r="M971" s="33"/>
      <c r="N971" s="33"/>
      <c r="O971" s="46"/>
    </row>
    <row r="972" spans="13:15" s="1" customFormat="1">
      <c r="M972" s="33"/>
      <c r="N972" s="33"/>
      <c r="O972" s="46"/>
    </row>
    <row r="973" spans="13:15" s="1" customFormat="1">
      <c r="M973" s="33"/>
      <c r="N973" s="33"/>
      <c r="O973" s="46"/>
    </row>
    <row r="974" spans="13:15" s="1" customFormat="1">
      <c r="M974" s="33"/>
      <c r="N974" s="33"/>
      <c r="O974" s="46"/>
    </row>
    <row r="975" spans="13:15" s="1" customFormat="1">
      <c r="M975" s="33"/>
      <c r="N975" s="33"/>
      <c r="O975" s="46"/>
    </row>
    <row r="976" spans="13:15" s="1" customFormat="1">
      <c r="M976" s="33"/>
      <c r="N976" s="33"/>
      <c r="O976" s="46"/>
    </row>
    <row r="977" spans="13:15" s="1" customFormat="1">
      <c r="M977" s="33"/>
      <c r="N977" s="33"/>
      <c r="O977" s="46"/>
    </row>
    <row r="978" spans="13:15" s="1" customFormat="1">
      <c r="M978" s="33"/>
      <c r="N978" s="33"/>
      <c r="O978" s="46"/>
    </row>
    <row r="979" spans="13:15" s="1" customFormat="1">
      <c r="M979" s="33"/>
      <c r="N979" s="33"/>
      <c r="O979" s="46"/>
    </row>
    <row r="980" spans="13:15" s="1" customFormat="1">
      <c r="M980" s="33"/>
      <c r="N980" s="33"/>
      <c r="O980" s="46"/>
    </row>
    <row r="981" spans="13:15" s="1" customFormat="1">
      <c r="M981" s="33"/>
      <c r="N981" s="33"/>
      <c r="O981" s="46"/>
    </row>
    <row r="982" spans="13:15" s="1" customFormat="1">
      <c r="M982" s="33"/>
      <c r="N982" s="33"/>
      <c r="O982" s="46"/>
    </row>
    <row r="983" spans="13:15" s="1" customFormat="1">
      <c r="M983" s="33"/>
      <c r="N983" s="33"/>
      <c r="O983" s="46"/>
    </row>
    <row r="984" spans="13:15" s="1" customFormat="1">
      <c r="M984" s="33"/>
      <c r="N984" s="33"/>
      <c r="O984" s="46"/>
    </row>
    <row r="985" spans="13:15" s="1" customFormat="1">
      <c r="M985" s="33"/>
      <c r="N985" s="33"/>
      <c r="O985" s="46"/>
    </row>
    <row r="986" spans="13:15" s="1" customFormat="1">
      <c r="M986" s="33"/>
      <c r="N986" s="33"/>
      <c r="O986" s="46"/>
    </row>
    <row r="987" spans="13:15" s="1" customFormat="1">
      <c r="M987" s="33"/>
      <c r="N987" s="33"/>
      <c r="O987" s="46"/>
    </row>
    <row r="988" spans="13:15" s="1" customFormat="1">
      <c r="M988" s="33"/>
      <c r="N988" s="33"/>
      <c r="O988" s="46"/>
    </row>
    <row r="989" spans="13:15" s="1" customFormat="1">
      <c r="M989" s="33"/>
      <c r="N989" s="33"/>
      <c r="O989" s="46"/>
    </row>
    <row r="990" spans="13:15" s="1" customFormat="1">
      <c r="M990" s="33"/>
      <c r="N990" s="33"/>
      <c r="O990" s="46"/>
    </row>
    <row r="991" spans="13:15" s="1" customFormat="1">
      <c r="M991" s="33"/>
      <c r="N991" s="33"/>
      <c r="O991" s="46"/>
    </row>
    <row r="992" spans="13:15" s="1" customFormat="1">
      <c r="M992" s="33"/>
      <c r="N992" s="33"/>
      <c r="O992" s="46"/>
    </row>
    <row r="993" spans="13:15" s="1" customFormat="1">
      <c r="M993" s="33"/>
      <c r="N993" s="33"/>
      <c r="O993" s="46"/>
    </row>
    <row r="994" spans="13:15" s="1" customFormat="1">
      <c r="M994" s="33"/>
      <c r="N994" s="33"/>
      <c r="O994" s="46"/>
    </row>
    <row r="995" spans="13:15" s="1" customFormat="1">
      <c r="M995" s="33"/>
      <c r="N995" s="33"/>
      <c r="O995" s="46"/>
    </row>
    <row r="996" spans="13:15" s="1" customFormat="1">
      <c r="M996" s="33"/>
      <c r="N996" s="33"/>
      <c r="O996" s="46"/>
    </row>
    <row r="997" spans="13:15" s="1" customFormat="1">
      <c r="M997" s="33"/>
      <c r="N997" s="33"/>
      <c r="O997" s="46"/>
    </row>
    <row r="998" spans="13:15" s="1" customFormat="1">
      <c r="M998" s="33"/>
      <c r="N998" s="33"/>
      <c r="O998" s="46"/>
    </row>
    <row r="999" spans="13:15" s="1" customFormat="1">
      <c r="M999" s="33"/>
      <c r="N999" s="33"/>
      <c r="O999" s="46"/>
    </row>
    <row r="1000" spans="13:15" s="1" customFormat="1">
      <c r="M1000" s="33"/>
      <c r="N1000" s="33"/>
      <c r="O1000" s="46"/>
    </row>
    <row r="1001" spans="13:15" s="1" customFormat="1">
      <c r="M1001" s="33"/>
      <c r="N1001" s="33"/>
      <c r="O1001" s="46"/>
    </row>
    <row r="1002" spans="13:15" s="1" customFormat="1">
      <c r="M1002" s="33"/>
      <c r="N1002" s="33"/>
      <c r="O1002" s="46"/>
    </row>
    <row r="1003" spans="13:15" s="1" customFormat="1">
      <c r="M1003" s="33"/>
      <c r="N1003" s="33"/>
      <c r="O1003" s="46"/>
    </row>
    <row r="1004" spans="13:15" s="1" customFormat="1">
      <c r="M1004" s="33"/>
      <c r="N1004" s="33"/>
      <c r="O1004" s="46"/>
    </row>
    <row r="1005" spans="13:15" s="1" customFormat="1">
      <c r="M1005" s="33"/>
      <c r="N1005" s="33"/>
      <c r="O1005" s="46"/>
    </row>
    <row r="1006" spans="13:15" s="1" customFormat="1">
      <c r="M1006" s="33"/>
      <c r="N1006" s="33"/>
      <c r="O1006" s="46"/>
    </row>
    <row r="1007" spans="13:15" s="1" customFormat="1">
      <c r="M1007" s="33"/>
      <c r="N1007" s="33"/>
      <c r="O1007" s="46"/>
    </row>
    <row r="1008" spans="13:15" s="1" customFormat="1">
      <c r="M1008" s="33"/>
      <c r="N1008" s="33"/>
      <c r="O1008" s="46"/>
    </row>
    <row r="1009" spans="13:15" s="1" customFormat="1">
      <c r="M1009" s="33"/>
      <c r="N1009" s="33"/>
      <c r="O1009" s="46"/>
    </row>
    <row r="1010" spans="13:15" s="1" customFormat="1">
      <c r="M1010" s="33"/>
      <c r="N1010" s="33"/>
      <c r="O1010" s="46"/>
    </row>
    <row r="1011" spans="13:15" s="1" customFormat="1">
      <c r="M1011" s="33"/>
      <c r="N1011" s="33"/>
      <c r="O1011" s="46"/>
    </row>
    <row r="1012" spans="13:15" s="1" customFormat="1">
      <c r="M1012" s="33"/>
      <c r="N1012" s="33"/>
      <c r="O1012" s="46"/>
    </row>
    <row r="1013" spans="13:15" s="1" customFormat="1">
      <c r="M1013" s="33"/>
      <c r="N1013" s="33"/>
      <c r="O1013" s="46"/>
    </row>
    <row r="1014" spans="13:15" s="1" customFormat="1">
      <c r="M1014" s="33"/>
      <c r="N1014" s="33"/>
      <c r="O1014" s="46"/>
    </row>
    <row r="1015" spans="13:15" s="1" customFormat="1">
      <c r="M1015" s="33"/>
      <c r="N1015" s="33"/>
      <c r="O1015" s="46"/>
    </row>
    <row r="1016" spans="13:15" s="1" customFormat="1">
      <c r="M1016" s="33"/>
      <c r="N1016" s="33"/>
      <c r="O1016" s="46"/>
    </row>
    <row r="1017" spans="13:15" s="1" customFormat="1">
      <c r="M1017" s="33"/>
      <c r="N1017" s="33"/>
      <c r="O1017" s="46"/>
    </row>
    <row r="1018" spans="13:15" s="1" customFormat="1">
      <c r="M1018" s="33"/>
      <c r="N1018" s="33"/>
      <c r="O1018" s="46"/>
    </row>
    <row r="1019" spans="13:15" s="1" customFormat="1">
      <c r="M1019" s="33"/>
      <c r="N1019" s="33"/>
      <c r="O1019" s="46"/>
    </row>
    <row r="1020" spans="13:15" s="1" customFormat="1">
      <c r="M1020" s="33"/>
      <c r="N1020" s="33"/>
      <c r="O1020" s="46"/>
    </row>
    <row r="1021" spans="13:15" s="1" customFormat="1">
      <c r="M1021" s="33"/>
      <c r="N1021" s="33"/>
      <c r="O1021" s="46"/>
    </row>
    <row r="1022" spans="13:15" s="1" customFormat="1">
      <c r="M1022" s="33"/>
      <c r="N1022" s="33"/>
      <c r="O1022" s="46"/>
    </row>
    <row r="1023" spans="13:15" s="1" customFormat="1">
      <c r="M1023" s="33"/>
      <c r="N1023" s="33"/>
      <c r="O1023" s="46"/>
    </row>
    <row r="1024" spans="13:15" s="1" customFormat="1">
      <c r="M1024" s="33"/>
      <c r="N1024" s="33"/>
      <c r="O1024" s="46"/>
    </row>
    <row r="1025" spans="13:15" s="1" customFormat="1">
      <c r="M1025" s="33"/>
      <c r="N1025" s="33"/>
      <c r="O1025" s="46"/>
    </row>
    <row r="1026" spans="13:15" s="1" customFormat="1">
      <c r="M1026" s="33"/>
      <c r="N1026" s="33"/>
      <c r="O1026" s="46"/>
    </row>
    <row r="1027" spans="13:15" s="1" customFormat="1">
      <c r="M1027" s="33"/>
      <c r="N1027" s="33"/>
      <c r="O1027" s="46"/>
    </row>
    <row r="1028" spans="13:15" s="1" customFormat="1">
      <c r="M1028" s="33"/>
      <c r="N1028" s="33"/>
      <c r="O1028" s="46"/>
    </row>
    <row r="1029" spans="13:15" s="1" customFormat="1">
      <c r="M1029" s="33"/>
      <c r="N1029" s="33"/>
      <c r="O1029" s="46"/>
    </row>
    <row r="1030" spans="13:15" s="1" customFormat="1">
      <c r="M1030" s="33"/>
      <c r="N1030" s="33"/>
      <c r="O1030" s="46"/>
    </row>
    <row r="1031" spans="13:15" s="1" customFormat="1">
      <c r="M1031" s="33"/>
      <c r="N1031" s="33"/>
      <c r="O1031" s="46"/>
    </row>
    <row r="1032" spans="13:15" s="1" customFormat="1">
      <c r="M1032" s="33"/>
      <c r="N1032" s="33"/>
      <c r="O1032" s="46"/>
    </row>
    <row r="1033" spans="13:15" s="1" customFormat="1">
      <c r="M1033" s="33"/>
      <c r="N1033" s="33"/>
      <c r="O1033" s="46"/>
    </row>
    <row r="1034" spans="13:15" s="1" customFormat="1">
      <c r="M1034" s="33"/>
      <c r="N1034" s="33"/>
      <c r="O1034" s="46"/>
    </row>
    <row r="1035" spans="13:15" s="1" customFormat="1">
      <c r="M1035" s="33"/>
      <c r="N1035" s="33"/>
      <c r="O1035" s="46"/>
    </row>
    <row r="1036" spans="13:15" s="1" customFormat="1">
      <c r="M1036" s="33"/>
      <c r="N1036" s="33"/>
      <c r="O1036" s="46"/>
    </row>
    <row r="1037" spans="13:15" s="1" customFormat="1">
      <c r="M1037" s="33"/>
      <c r="N1037" s="33"/>
      <c r="O1037" s="46"/>
    </row>
    <row r="1038" spans="13:15" s="1" customFormat="1">
      <c r="M1038" s="33"/>
      <c r="N1038" s="33"/>
      <c r="O1038" s="46"/>
    </row>
    <row r="1039" spans="13:15" s="1" customFormat="1">
      <c r="M1039" s="33"/>
      <c r="N1039" s="33"/>
      <c r="O1039" s="46"/>
    </row>
    <row r="1040" spans="13:15" s="1" customFormat="1">
      <c r="M1040" s="33"/>
      <c r="N1040" s="33"/>
      <c r="O1040" s="46"/>
    </row>
    <row r="1041" spans="13:15" s="1" customFormat="1">
      <c r="M1041" s="33"/>
      <c r="N1041" s="33"/>
      <c r="O1041" s="46"/>
    </row>
    <row r="1042" spans="13:15" s="1" customFormat="1">
      <c r="M1042" s="33"/>
      <c r="N1042" s="33"/>
      <c r="O1042" s="46"/>
    </row>
    <row r="1043" spans="13:15" s="1" customFormat="1">
      <c r="M1043" s="33"/>
      <c r="N1043" s="33"/>
      <c r="O1043" s="46"/>
    </row>
    <row r="1044" spans="13:15" s="1" customFormat="1">
      <c r="M1044" s="33"/>
      <c r="N1044" s="33"/>
      <c r="O1044" s="46"/>
    </row>
    <row r="1045" spans="13:15" s="1" customFormat="1">
      <c r="M1045" s="33"/>
      <c r="N1045" s="33"/>
      <c r="O1045" s="46"/>
    </row>
    <row r="1046" spans="13:15" s="1" customFormat="1">
      <c r="M1046" s="33"/>
      <c r="N1046" s="33"/>
      <c r="O1046" s="46"/>
    </row>
    <row r="1047" spans="13:15" s="1" customFormat="1">
      <c r="M1047" s="33"/>
      <c r="N1047" s="33"/>
      <c r="O1047" s="46"/>
    </row>
    <row r="1048" spans="13:15" s="1" customFormat="1">
      <c r="M1048" s="33"/>
      <c r="N1048" s="33"/>
      <c r="O1048" s="46"/>
    </row>
    <row r="1049" spans="13:15" s="1" customFormat="1">
      <c r="M1049" s="33"/>
      <c r="N1049" s="33"/>
      <c r="O1049" s="46"/>
    </row>
    <row r="1050" spans="13:15" s="1" customFormat="1">
      <c r="M1050" s="33"/>
      <c r="N1050" s="33"/>
      <c r="O1050" s="46"/>
    </row>
    <row r="1051" spans="13:15" s="1" customFormat="1">
      <c r="M1051" s="33"/>
      <c r="N1051" s="33"/>
      <c r="O1051" s="46"/>
    </row>
    <row r="1052" spans="13:15" s="1" customFormat="1">
      <c r="M1052" s="33"/>
      <c r="N1052" s="33"/>
      <c r="O1052" s="46"/>
    </row>
    <row r="1053" spans="13:15" s="1" customFormat="1">
      <c r="M1053" s="33"/>
      <c r="N1053" s="33"/>
      <c r="O1053" s="46"/>
    </row>
    <row r="1054" spans="13:15" s="1" customFormat="1">
      <c r="M1054" s="33"/>
      <c r="N1054" s="33"/>
      <c r="O1054" s="46"/>
    </row>
    <row r="1055" spans="13:15" s="1" customFormat="1">
      <c r="M1055" s="33"/>
      <c r="N1055" s="33"/>
      <c r="O1055" s="46"/>
    </row>
    <row r="1056" spans="13:15" s="1" customFormat="1">
      <c r="M1056" s="33"/>
      <c r="N1056" s="33"/>
      <c r="O1056" s="46"/>
    </row>
    <row r="1057" spans="13:15" s="1" customFormat="1">
      <c r="M1057" s="33"/>
      <c r="N1057" s="33"/>
      <c r="O1057" s="46"/>
    </row>
    <row r="1058" spans="13:15" s="1" customFormat="1">
      <c r="M1058" s="33"/>
      <c r="N1058" s="33"/>
      <c r="O1058" s="46"/>
    </row>
    <row r="1059" spans="13:15" s="1" customFormat="1">
      <c r="M1059" s="33"/>
      <c r="N1059" s="33"/>
      <c r="O1059" s="46"/>
    </row>
    <row r="1060" spans="13:15" s="1" customFormat="1">
      <c r="M1060" s="33"/>
      <c r="N1060" s="33"/>
      <c r="O1060" s="46"/>
    </row>
    <row r="1061" spans="13:15" s="1" customFormat="1">
      <c r="M1061" s="33"/>
      <c r="N1061" s="33"/>
      <c r="O1061" s="46"/>
    </row>
    <row r="1062" spans="13:15" s="1" customFormat="1">
      <c r="M1062" s="33"/>
      <c r="N1062" s="33"/>
      <c r="O1062" s="46"/>
    </row>
    <row r="1063" spans="13:15" s="1" customFormat="1">
      <c r="M1063" s="33"/>
      <c r="N1063" s="33"/>
      <c r="O1063" s="46"/>
    </row>
    <row r="1064" spans="13:15" s="1" customFormat="1">
      <c r="M1064" s="33"/>
      <c r="N1064" s="33"/>
      <c r="O1064" s="46"/>
    </row>
    <row r="1065" spans="13:15" s="1" customFormat="1">
      <c r="M1065" s="33"/>
      <c r="N1065" s="33"/>
      <c r="O1065" s="46"/>
    </row>
    <row r="1066" spans="13:15" s="1" customFormat="1">
      <c r="M1066" s="33"/>
      <c r="N1066" s="33"/>
      <c r="O1066" s="46"/>
    </row>
    <row r="1067" spans="13:15" s="1" customFormat="1">
      <c r="M1067" s="33"/>
      <c r="N1067" s="33"/>
      <c r="O1067" s="46"/>
    </row>
    <row r="1068" spans="13:15" s="1" customFormat="1">
      <c r="M1068" s="33"/>
      <c r="N1068" s="33"/>
      <c r="O1068" s="46"/>
    </row>
    <row r="1069" spans="13:15" s="1" customFormat="1">
      <c r="M1069" s="33"/>
      <c r="N1069" s="33"/>
      <c r="O1069" s="46"/>
    </row>
    <row r="1070" spans="13:15" s="1" customFormat="1">
      <c r="M1070" s="33"/>
      <c r="N1070" s="33"/>
      <c r="O1070" s="46"/>
    </row>
    <row r="1071" spans="13:15" s="1" customFormat="1">
      <c r="M1071" s="33"/>
      <c r="N1071" s="33"/>
      <c r="O1071" s="46"/>
    </row>
    <row r="1072" spans="13:15" s="1" customFormat="1">
      <c r="M1072" s="33"/>
      <c r="N1072" s="33"/>
      <c r="O1072" s="46"/>
    </row>
    <row r="1073" spans="13:15" s="1" customFormat="1">
      <c r="M1073" s="33"/>
      <c r="N1073" s="33"/>
      <c r="O1073" s="46"/>
    </row>
    <row r="1074" spans="13:15" s="1" customFormat="1">
      <c r="M1074" s="33"/>
      <c r="N1074" s="33"/>
      <c r="O1074" s="46"/>
    </row>
    <row r="1075" spans="13:15" s="1" customFormat="1">
      <c r="M1075" s="33"/>
      <c r="N1075" s="33"/>
      <c r="O1075" s="46"/>
    </row>
    <row r="1076" spans="13:15" s="1" customFormat="1">
      <c r="M1076" s="33"/>
      <c r="N1076" s="33"/>
      <c r="O1076" s="46"/>
    </row>
    <row r="1077" spans="13:15" s="1" customFormat="1">
      <c r="M1077" s="33"/>
      <c r="N1077" s="33"/>
      <c r="O1077" s="46"/>
    </row>
    <row r="1078" spans="13:15" s="1" customFormat="1">
      <c r="M1078" s="33"/>
      <c r="N1078" s="33"/>
      <c r="O1078" s="46"/>
    </row>
    <row r="1079" spans="13:15" s="1" customFormat="1">
      <c r="M1079" s="33"/>
      <c r="N1079" s="33"/>
      <c r="O1079" s="46"/>
    </row>
    <row r="1080" spans="13:15" s="1" customFormat="1">
      <c r="M1080" s="33"/>
      <c r="N1080" s="33"/>
      <c r="O1080" s="46"/>
    </row>
    <row r="1081" spans="13:15" s="1" customFormat="1">
      <c r="M1081" s="33"/>
      <c r="N1081" s="33"/>
      <c r="O1081" s="46"/>
    </row>
    <row r="1082" spans="13:15" s="1" customFormat="1">
      <c r="M1082" s="33"/>
      <c r="N1082" s="33"/>
      <c r="O1082" s="46"/>
    </row>
    <row r="1083" spans="13:15" s="1" customFormat="1">
      <c r="M1083" s="33"/>
      <c r="N1083" s="33"/>
      <c r="O1083" s="46"/>
    </row>
    <row r="1084" spans="13:15" s="1" customFormat="1">
      <c r="M1084" s="33"/>
      <c r="N1084" s="33"/>
      <c r="O1084" s="46"/>
    </row>
    <row r="1085" spans="13:15" s="1" customFormat="1">
      <c r="M1085" s="33"/>
      <c r="N1085" s="33"/>
      <c r="O1085" s="46"/>
    </row>
    <row r="1086" spans="13:15" s="1" customFormat="1">
      <c r="M1086" s="33"/>
      <c r="N1086" s="33"/>
      <c r="O1086" s="46"/>
    </row>
    <row r="1087" spans="13:15" s="1" customFormat="1">
      <c r="M1087" s="33"/>
      <c r="N1087" s="33"/>
      <c r="O1087" s="46"/>
    </row>
    <row r="1088" spans="13:15" s="1" customFormat="1">
      <c r="M1088" s="33"/>
      <c r="N1088" s="33"/>
      <c r="O1088" s="46"/>
    </row>
    <row r="1089" spans="13:15" s="1" customFormat="1">
      <c r="M1089" s="33"/>
      <c r="N1089" s="33"/>
      <c r="O1089" s="46"/>
    </row>
    <row r="1090" spans="13:15" s="1" customFormat="1">
      <c r="M1090" s="33"/>
      <c r="N1090" s="33"/>
      <c r="O1090" s="46"/>
    </row>
  </sheetData>
  <sheetProtection sheet="1" objects="1" scenarios="1"/>
  <sortState xmlns:xlrd2="http://schemas.microsoft.com/office/spreadsheetml/2017/richdata2" ref="M7:N54">
    <sortCondition ref="N7:N54"/>
  </sortState>
  <mergeCells count="5">
    <mergeCell ref="A1:K1"/>
    <mergeCell ref="A3:E3"/>
    <mergeCell ref="B4:D4"/>
    <mergeCell ref="G3:K3"/>
    <mergeCell ref="H4:J4"/>
  </mergeCells>
  <pageMargins left="0.39370078740157483" right="0.39370078740157483" top="0.39370078740157483" bottom="0.39370078740157483" header="0.31496062992125984" footer="0.31496062992125984"/>
  <pageSetup scale="54" fitToHeight="4" orientation="landscape" r:id="rId1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A9517735</value>
    </field>
    <field name="Objective-Title">
      <value order="0">Recent settlement by gender and birthplace</value>
    </field>
    <field name="Objective-Description">
      <value order="0"/>
    </field>
    <field name="Objective-CreationStamp">
      <value order="0">2023-02-09T22:32:03Z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2023-02-09T22:32:09Z</value>
    </field>
    <field name="Objective-ModificationStamp">
      <value order="0">2023-08-02T23:17:44Z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vA12130636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Age Sex</vt:lpstr>
      <vt:lpstr>Municipality</vt:lpstr>
      <vt:lpstr>Birthplace</vt:lpstr>
      <vt:lpstr>Language</vt:lpstr>
      <vt:lpstr>Religion</vt:lpstr>
      <vt:lpstr>'Age Sex'!Print_Area</vt:lpstr>
      <vt:lpstr>Birthplace!Print_Area</vt:lpstr>
      <vt:lpstr>Language!Print_Area</vt:lpstr>
      <vt:lpstr>Municipality!Print_Area</vt:lpstr>
      <vt:lpstr>Religion!Print_Area</vt:lpstr>
      <vt:lpstr>Birthplace!Print_Titles</vt:lpstr>
      <vt:lpstr>Language!Print_Titles</vt:lpstr>
      <vt:lpstr>Religion!Print_Titles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Min</dc:creator>
  <cp:lastModifiedBy>Hayden Brown</cp:lastModifiedBy>
  <cp:lastPrinted>2021-08-16T10:40:26Z</cp:lastPrinted>
  <dcterms:created xsi:type="dcterms:W3CDTF">2016-07-25T03:59:20Z</dcterms:created>
  <dcterms:modified xsi:type="dcterms:W3CDTF">2023-02-09T22:31:24Z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A9517735</vt:lpwstr>
  </op:property>
  <op:property fmtid="{D5CDD505-2E9C-101B-9397-08002B2CF9AE}" pid="4" name="Objective-Title">
    <vt:lpwstr xmlns:vt="http://schemas.openxmlformats.org/officeDocument/2006/docPropsVTypes">Recent settlement by gender and birthplace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2023-02-09T22:32:03Z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2023-02-09T22:32:09Z</vt:filetime>
  </op:property>
  <op:property fmtid="{D5CDD505-2E9C-101B-9397-08002B2CF9AE}" pid="10" name="Objective-ModificationStamp">
    <vt:filetime xmlns:vt="http://schemas.openxmlformats.org/officeDocument/2006/docPropsVTypes">2023-08-02T23:17:44Z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Analysis 2022 Website Files</vt:lpwstr>
  </op:property>
  <op:property fmtid="{D5CDD505-2E9C-101B-9397-08002B2CF9AE}" pid="13" name="Objective-Parent">
    <vt:lpwstr xmlns:vt="http://schemas.openxmlformats.org/officeDocument/2006/docPropsVTypes">Census Analysis 2022 Website Files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vA12130636</vt:lpwstr>
  </op:property>
  <op:property fmtid="{D5CDD505-2E9C-101B-9397-08002B2CF9AE}" pid="16" name="Objective-Version">
    <vt:lpwstr xmlns:vt="http://schemas.openxmlformats.org/officeDocument/2006/docPropsVTypes">1.0</vt:lpwstr>
  </op:property>
  <op:property fmtid="{D5CDD505-2E9C-101B-9397-08002B2CF9AE}" pid="17" name="Objective-VersionNumber">
    <vt:r8 xmlns:vt="http://schemas.openxmlformats.org/officeDocument/2006/docPropsVTypes">1</vt:r8>
  </op:property>
  <op:property fmtid="{D5CDD505-2E9C-101B-9397-08002B2CF9AE}" pid="18" name="Objective-VersionComment">
    <vt:lpwstr xmlns:vt="http://schemas.openxmlformats.org/officeDocument/2006/docPropsVTypes">First version</vt:lpwstr>
  </op:property>
  <op:property fmtid="{D5CDD505-2E9C-101B-9397-08002B2CF9AE}" pid="19" name="Objective-FileNumber">
    <vt:lpwstr xmlns:vt="http://schemas.openxmlformats.org/officeDocument/2006/docPropsVTypes">qA481061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/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